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jpeg" Extension="jpeg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drawing+xml" PartName="/xl/drawings/drawing6.xml"/>
  <Override ContentType="application/vnd.openxmlformats-officedocument.drawing+xml" PartName="/xl/drawings/drawing7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defaultThemeVersion="124226"/>
  <mc:AlternateContent>
    <mc:Choice Requires="x15">
      <x15ac:absPath xmlns:x15ac="http://schemas.microsoft.com/office/spreadsheetml/2010/11/ac" url="C:\Users\Erick Ivan\Desktop\EMAS\Epic Mountain System\EPIC-MOUNTAIN-SYSTEM\JavaApplication19\src\excel\"/>
    </mc:Choice>
  </mc:AlternateContent>
  <xr:revisionPtr revIDLastSave="0" documentId="13_ncr:1_{0EBBBFBB-F461-47AA-BE80-6EBAB95CE71C}" xr6:coauthVersionLast="45" xr6:coauthVersionMax="45" xr10:uidLastSave="{00000000-0000-0000-0000-000000000000}"/>
  <bookViews>
    <workbookView xWindow="-108" yWindow="-108" windowWidth="23256" windowHeight="12576" firstSheet="6" activeTab="7" xr2:uid="{00000000-000D-0000-FFFF-FFFF00000000}"/>
  </bookViews>
  <sheets>
    <sheet name="ENERO" sheetId="1" r:id="rId1"/>
    <sheet name="FEBRERO" sheetId="2" r:id="rId2"/>
    <sheet name="MARZO" sheetId="3" r:id="rId3"/>
    <sheet name="ABRIL" sheetId="4" r:id="rId4"/>
    <sheet name="MAYO" sheetId="5" r:id="rId5"/>
    <sheet name="JUNIO" sheetId="6" r:id="rId6"/>
    <sheet name="JULIO" sheetId="7" r:id="rId7"/>
    <sheet name="AGOSTO" sheetId="8" r:id="rId8"/>
    <sheet name="SEPTIEMBRE" sheetId="9" r:id="rId9"/>
    <sheet name="OCTUBRE" sheetId="10" r:id="rId10"/>
    <sheet name="NOVIEMBRE" sheetId="11" r:id="rId11"/>
    <sheet name="DICIEMBRE" sheetId="12" r:id="rId12"/>
  </sheets>
  <calcPr calcId="181029"/>
</workbook>
</file>

<file path=xl/calcChain.xml><?xml version="1.0" encoding="utf-8"?>
<calcChain xmlns="http://schemas.openxmlformats.org/spreadsheetml/2006/main">
  <c r="R5" i="7" l="1"/>
  <c r="K5" i="7"/>
  <c r="F5" i="7"/>
  <c r="H5" i="7" s="1"/>
  <c r="I5" i="7" s="1"/>
  <c r="L5" i="7" l="1"/>
  <c r="S5" i="7"/>
  <c r="R4" i="7"/>
  <c r="K4" i="7"/>
  <c r="F4" i="7"/>
  <c r="H4" i="7" s="1"/>
  <c r="I4" i="7" s="1"/>
  <c r="R3" i="7"/>
  <c r="K3" i="7"/>
  <c r="I3" i="7"/>
  <c r="R2" i="7"/>
  <c r="K2" i="7"/>
  <c r="K6" i="7" s="1"/>
  <c r="F2" i="7"/>
  <c r="H2" i="7" s="1"/>
  <c r="I2" i="7" s="1"/>
  <c r="I6" i="7" s="1"/>
  <c r="M5" i="7" l="1"/>
  <c r="P5" i="7"/>
  <c r="T5" i="7"/>
  <c r="U5" i="7" s="1"/>
  <c r="S4" i="7"/>
  <c r="L4" i="7"/>
  <c r="S3" i="7"/>
  <c r="L3" i="7"/>
  <c r="L2" i="7"/>
  <c r="S2" i="7"/>
  <c r="S3" i="6"/>
  <c r="Q2" i="6"/>
  <c r="Q3" i="6" s="1"/>
  <c r="S2" i="6"/>
  <c r="O3" i="6"/>
  <c r="M3" i="6"/>
  <c r="O2" i="6"/>
  <c r="M2" i="6"/>
  <c r="K2" i="6"/>
  <c r="I2" i="6"/>
  <c r="Q5" i="7" l="1"/>
  <c r="N5" i="7"/>
  <c r="S6" i="7"/>
  <c r="M4" i="7"/>
  <c r="T4" i="7"/>
  <c r="U4" i="7" s="1"/>
  <c r="P4" i="7"/>
  <c r="M3" i="7"/>
  <c r="T3" i="7"/>
  <c r="U3" i="7" s="1"/>
  <c r="P3" i="7"/>
  <c r="M2" i="7"/>
  <c r="M6" i="7" s="1"/>
  <c r="T2" i="7"/>
  <c r="U2" i="7" s="1"/>
  <c r="U6" i="7" s="1"/>
  <c r="P2" i="7"/>
  <c r="I3" i="6"/>
  <c r="V5" i="7" l="1"/>
  <c r="W5" i="7" s="1"/>
  <c r="O5" i="7"/>
  <c r="Q4" i="7"/>
  <c r="N4" i="7"/>
  <c r="Q3" i="7"/>
  <c r="N3" i="7"/>
  <c r="Q2" i="7"/>
  <c r="N2" i="7"/>
  <c r="K3" i="6"/>
  <c r="J7" i="5"/>
  <c r="L7" i="5" s="1"/>
  <c r="M7" i="5" s="1"/>
  <c r="I7" i="5"/>
  <c r="G7" i="5"/>
  <c r="J6" i="5"/>
  <c r="L6" i="5" s="1"/>
  <c r="M6" i="5" s="1"/>
  <c r="I6" i="5"/>
  <c r="G6" i="5"/>
  <c r="Q6" i="7" l="1"/>
  <c r="V4" i="7"/>
  <c r="W4" i="7" s="1"/>
  <c r="O4" i="7"/>
  <c r="O3" i="7"/>
  <c r="V3" i="7"/>
  <c r="W3" i="7" s="1"/>
  <c r="V2" i="7"/>
  <c r="W2" i="7" s="1"/>
  <c r="O2" i="7"/>
  <c r="O6" i="7" s="1"/>
  <c r="K7" i="5"/>
  <c r="K6" i="5"/>
  <c r="O5" i="5"/>
  <c r="H5" i="5" s="1"/>
  <c r="J5" i="5"/>
  <c r="K5" i="5" s="1"/>
  <c r="G5" i="5"/>
  <c r="W6" i="7" l="1"/>
  <c r="L5" i="5"/>
  <c r="M5" i="5" s="1"/>
  <c r="I5" i="5"/>
  <c r="O4" i="5"/>
  <c r="J4" i="5"/>
  <c r="L4" i="5" s="1"/>
  <c r="M4" i="5" s="1"/>
  <c r="I4" i="5"/>
  <c r="G4" i="5"/>
  <c r="K4" i="5" l="1"/>
  <c r="O3" i="5" l="1"/>
  <c r="H3" i="5" s="1"/>
  <c r="J3" i="5"/>
  <c r="K3" i="5" s="1"/>
  <c r="G3" i="5"/>
  <c r="L3" i="5" l="1"/>
  <c r="M3" i="5" s="1"/>
  <c r="I3" i="5"/>
  <c r="O2" i="5"/>
  <c r="J2" i="5"/>
  <c r="L2" i="5" s="1"/>
  <c r="M2" i="5" s="1"/>
  <c r="I2" i="5"/>
  <c r="I8" i="5" s="1"/>
  <c r="G2" i="5"/>
  <c r="G8" i="5" s="1"/>
  <c r="M8" i="5" l="1"/>
  <c r="K2" i="5"/>
  <c r="K8" i="5" s="1"/>
  <c r="G6" i="4"/>
  <c r="I6" i="4"/>
  <c r="K6" i="4"/>
  <c r="J5" i="4"/>
  <c r="K5" i="4" s="1"/>
  <c r="I5" i="4"/>
  <c r="G5" i="4"/>
  <c r="M4" i="4"/>
  <c r="H4" i="4" s="1"/>
  <c r="G4" i="4"/>
  <c r="J4" i="4" l="1"/>
  <c r="K4" i="4" s="1"/>
  <c r="I4" i="4"/>
  <c r="M3" i="4"/>
  <c r="H3" i="4" s="1"/>
  <c r="J3" i="4" s="1"/>
  <c r="K3" i="4" s="1"/>
  <c r="G3" i="4"/>
  <c r="I3" i="4" l="1"/>
  <c r="G2" i="4"/>
  <c r="J2" i="4" l="1"/>
  <c r="K2" i="4" s="1"/>
  <c r="I2" i="4"/>
  <c r="K3" i="3"/>
  <c r="I3" i="3"/>
  <c r="G3" i="3"/>
  <c r="N2" i="3" l="1"/>
  <c r="H2" i="3" s="1"/>
  <c r="G2" i="3"/>
  <c r="N7" i="2"/>
  <c r="H7" i="2" s="1"/>
  <c r="G7" i="2"/>
  <c r="I2" i="3" l="1"/>
  <c r="J2" i="3"/>
  <c r="K2" i="3" s="1"/>
  <c r="I7" i="2"/>
  <c r="J7" i="2"/>
  <c r="K7" i="2" s="1"/>
  <c r="N4" i="2" l="1"/>
  <c r="H4" i="2" s="1"/>
  <c r="N6" i="2" l="1"/>
  <c r="H6" i="2"/>
  <c r="J6" i="2" s="1"/>
  <c r="K6" i="2" s="1"/>
  <c r="G6" i="2"/>
  <c r="I6" i="2" l="1"/>
  <c r="J5" i="2"/>
  <c r="K5" i="2" s="1"/>
  <c r="I5" i="2"/>
  <c r="G5" i="2"/>
  <c r="J3" i="2" l="1"/>
  <c r="K3" i="2" s="1"/>
  <c r="J4" i="2"/>
  <c r="K4" i="2" s="1"/>
  <c r="I3" i="2"/>
  <c r="I4" i="2"/>
  <c r="G3" i="2"/>
  <c r="G4" i="2"/>
  <c r="J2" i="2" l="1"/>
  <c r="K2" i="2" s="1"/>
  <c r="K8" i="2" s="1"/>
  <c r="I2" i="2"/>
  <c r="I8" i="2" s="1"/>
  <c r="G2" i="2"/>
  <c r="G8" i="2" s="1"/>
  <c r="I12" i="1"/>
  <c r="J12" i="1"/>
  <c r="K12" i="1" s="1"/>
  <c r="G12" i="1"/>
  <c r="J11" i="1" l="1"/>
  <c r="K11" i="1" s="1"/>
  <c r="I11" i="1"/>
  <c r="G11" i="1"/>
  <c r="I10" i="1"/>
  <c r="J10" i="1"/>
  <c r="K10" i="1" s="1"/>
  <c r="G10" i="1"/>
  <c r="J9" i="1" l="1"/>
  <c r="K9" i="1" s="1"/>
  <c r="I9" i="1"/>
  <c r="G9" i="1"/>
  <c r="N8" i="1" l="1"/>
  <c r="H8" i="1" s="1"/>
  <c r="J8" i="1" s="1"/>
  <c r="K8" i="1" s="1"/>
  <c r="G8" i="1"/>
  <c r="I8" i="1" l="1"/>
  <c r="J6" i="1" l="1"/>
  <c r="K6" i="1" s="1"/>
  <c r="I6" i="1"/>
  <c r="G6" i="1"/>
  <c r="G5" i="1"/>
  <c r="N5" i="1"/>
  <c r="H5" i="1" s="1"/>
  <c r="I5" i="1" l="1"/>
  <c r="J5" i="1"/>
  <c r="K5" i="1" s="1"/>
  <c r="J7" i="1"/>
  <c r="K7" i="1" s="1"/>
  <c r="I7" i="1"/>
  <c r="G7" i="1"/>
  <c r="N4" i="1"/>
  <c r="H4" i="1" s="1"/>
  <c r="I4" i="1" s="1"/>
  <c r="G4" i="1"/>
  <c r="N3" i="1"/>
  <c r="H3" i="1" s="1"/>
  <c r="J3" i="1" s="1"/>
  <c r="K3" i="1" s="1"/>
  <c r="G3" i="1"/>
  <c r="J2" i="1"/>
  <c r="K2" i="1" s="1"/>
  <c r="I2" i="1"/>
  <c r="G2" i="1"/>
  <c r="G13" i="1" l="1"/>
  <c r="I3" i="1"/>
  <c r="I13" i="1" s="1"/>
  <c r="J4" i="1"/>
  <c r="K4" i="1" s="1"/>
  <c r="K13" i="1" s="1"/>
</calcChain>
</file>

<file path=xl/sharedStrings.xml><?xml version="1.0" encoding="utf-8"?>
<sst xmlns="http://schemas.openxmlformats.org/spreadsheetml/2006/main" count="525" uniqueCount="175">
  <si>
    <t>PRUDUCTO</t>
  </si>
  <si>
    <t>DESCRIPCIÓN</t>
  </si>
  <si>
    <t>UNIDADES</t>
  </si>
  <si>
    <t>CONDICIÓN</t>
  </si>
  <si>
    <t>PRECIO X UNIDAD</t>
  </si>
  <si>
    <t>PRECIOS NETOS</t>
  </si>
  <si>
    <t>COSTO X UNIDAD</t>
  </si>
  <si>
    <t>COSTO NETO</t>
  </si>
  <si>
    <t>GANANCIA NETA</t>
  </si>
  <si>
    <t xml:space="preserve">PACK </t>
  </si>
  <si>
    <t>T.I.G</t>
  </si>
  <si>
    <t xml:space="preserve">GRIPS PIVOT </t>
  </si>
  <si>
    <t>CON TORNILLO DE SUJECIÓN</t>
  </si>
  <si>
    <t>NUEVOS</t>
  </si>
  <si>
    <t>GANANCIA X UNIDAD</t>
  </si>
  <si>
    <t>SHOCK FOX FLOAT</t>
  </si>
  <si>
    <t>DETALLE EN BLOQUEO</t>
  </si>
  <si>
    <t>USADO</t>
  </si>
  <si>
    <t>ORANGE</t>
  </si>
  <si>
    <t>HORQUILLA ROCK SHOX 26"</t>
  </si>
  <si>
    <t>100mm - AIRE/HIDRAHULICO</t>
  </si>
  <si>
    <t>BUFF</t>
  </si>
  <si>
    <t>BANDANA MULTIFUNCIONAL - VARIOS MODELOS Y COLORES</t>
  </si>
  <si>
    <t>NUEVO</t>
  </si>
  <si>
    <t>PLATOS, CENTRO Y PEDALIER</t>
  </si>
  <si>
    <t>RACE FACE</t>
  </si>
  <si>
    <t>SERVICIO DE COMPRA</t>
  </si>
  <si>
    <t>TALADRO PAPA</t>
  </si>
  <si>
    <t>FRENO TRASERO HOPE</t>
  </si>
  <si>
    <t>BALATAS EN BUEN ESTADO - RECIEN PURGADO</t>
  </si>
  <si>
    <t>ASIENTO NEGRO KONA</t>
  </si>
  <si>
    <t>ASIENTO ANTERIOR</t>
  </si>
  <si>
    <t xml:space="preserve">VALVULA FRANCESA </t>
  </si>
  <si>
    <t>PARA TUBELESS</t>
  </si>
  <si>
    <t>TUBELIZACIÓN</t>
  </si>
  <si>
    <t>SEÑOR OSCAR</t>
  </si>
  <si>
    <t>CHUMEL SALCIDO</t>
  </si>
  <si>
    <t>RECARGA LIQUIDO</t>
  </si>
  <si>
    <t>CICLISTA DE LA PRI</t>
  </si>
  <si>
    <t>RIN DT SWISS</t>
  </si>
  <si>
    <t>TRASERO ROD. 29"</t>
  </si>
  <si>
    <t>DESVIADOR DE RUTA DELANTERO DEORE</t>
  </si>
  <si>
    <t>DESVIADOR DELANTERO PARA 2 PLATOS RUTA</t>
  </si>
  <si>
    <t>CUADRO ORANGE SUB 5</t>
  </si>
  <si>
    <t>RODADO 26"- TALLA M - TAZAS KING</t>
  </si>
  <si>
    <t>CAMBER 29"</t>
  </si>
  <si>
    <t>DESTINO</t>
  </si>
  <si>
    <t>IZTAPALAPA, DISTRITO FEDERAL</t>
  </si>
  <si>
    <t>HIDALGO DEL PARRAL</t>
  </si>
  <si>
    <t>GUADALAJARA, OBRERA, GUADALAJARA,JALISCO</t>
  </si>
  <si>
    <t>TEXCOCO, ESTADO DE MEXICO</t>
  </si>
  <si>
    <t>NEZAHUALCOYOTL, ESTADO DE MEXICO</t>
  </si>
  <si>
    <t>ATIZAPAN DE ZARAGOZA, ESTADO DE MEXICO</t>
  </si>
  <si>
    <t>NAUCALPAN, ESTADO DE MEXICO</t>
  </si>
  <si>
    <t>BENITO JUAREZ, DISTRITO FEDERAL</t>
  </si>
  <si>
    <t>CUADRO CAMBER 29"</t>
  </si>
  <si>
    <t>TALLA XL ROD 29"</t>
  </si>
  <si>
    <t>AGUASCALIENTES, AGUASCALIENTES</t>
  </si>
  <si>
    <t>LIQUIDO</t>
  </si>
  <si>
    <t>SELLAMILK</t>
  </si>
  <si>
    <t>PARRAL, CHIH.</t>
  </si>
  <si>
    <t>FRENOS HIDRAHULICOS TECTRO GEMINI SL</t>
  </si>
  <si>
    <t>TECTRO GEMINI SL - DETALLE EN PALANCA - PASTILLAS EN EXCELENTES CONDICIONES</t>
  </si>
  <si>
    <t>CHIHUAHUA, CHIH.</t>
  </si>
  <si>
    <t>MANUBRIO SPECIALIZED</t>
  </si>
  <si>
    <t>MEDIDA 31.8 Y UN LARGO DE 78cm</t>
  </si>
  <si>
    <t>FRENOS HIDRAHULICOS SHIMANO</t>
  </si>
  <si>
    <t xml:space="preserve">BLANCOS - UN PAR </t>
  </si>
  <si>
    <t>COMISIÒN 6.5%</t>
  </si>
  <si>
    <t>COMISIÒN NETA 6.5%</t>
  </si>
  <si>
    <t>ASIENTO C9 AIR FLOW</t>
  </si>
  <si>
    <t xml:space="preserve">COMODIDAD EXCEPCIONAL </t>
  </si>
  <si>
    <t>CHIHUAHUA, CHIH</t>
  </si>
  <si>
    <t>DESVIADOR TRASERO SHIMANO DEORE</t>
  </si>
  <si>
    <t xml:space="preserve"> 10 VELOCIDADES</t>
  </si>
  <si>
    <t>TULANCINGO DE BRAVO, HGO.</t>
  </si>
  <si>
    <t>ASIENTO SPECIALIZED</t>
  </si>
  <si>
    <t>BIOGEOMETRY</t>
  </si>
  <si>
    <t>MORELIA, MICHOACAN</t>
  </si>
  <si>
    <t>SUSPENSIÒN ROCK SHOX 29"</t>
  </si>
  <si>
    <t>XC 32 CON 110mm DE RECORRIDO</t>
  </si>
  <si>
    <t>MONTERREY, NVO. LEON</t>
  </si>
  <si>
    <t>EPIC OIL 60ML</t>
  </si>
  <si>
    <t>LUBRICANTE DE ALTO RENDIMIENTO EN CADENA, DESVIADORES, FUNDAS DE CABLE, ETC</t>
  </si>
  <si>
    <t>PIE DE APOYO HUFFY</t>
  </si>
  <si>
    <t>ALTURA REGULABLE</t>
  </si>
  <si>
    <t>PARRAL</t>
  </si>
  <si>
    <t xml:space="preserve">COSTO NETO </t>
  </si>
  <si>
    <t>PRECIO BASE X UNIDAD</t>
  </si>
  <si>
    <t>PRECIO BASE NETO</t>
  </si>
  <si>
    <t>IVA X UNIDAD</t>
  </si>
  <si>
    <t>CONDICIÒN</t>
  </si>
  <si>
    <t>PACK</t>
  </si>
  <si>
    <t>PRECIO COBRADO X UNIDAD</t>
  </si>
  <si>
    <t>PRECIO COBRADO NETO</t>
  </si>
  <si>
    <t>COMISIONES X UNIDAD</t>
  </si>
  <si>
    <t>COMISIONES NETAS</t>
  </si>
  <si>
    <t>UTILIDAD X UNIDAD</t>
  </si>
  <si>
    <t>UTILIDAD NETA</t>
  </si>
  <si>
    <t>IVA NETO</t>
  </si>
  <si>
    <t>FECHA DE REGISTRO</t>
  </si>
  <si>
    <t>PRECIO ML NETO</t>
  </si>
  <si>
    <t>COMISIÒN ML X UNIDAD</t>
  </si>
  <si>
    <t>COMISIÒN ML NETO</t>
  </si>
  <si>
    <t>IVA NETA</t>
  </si>
  <si>
    <t>UTILIDAD ML NETA</t>
  </si>
  <si>
    <t>MEDIO DE VENTA</t>
  </si>
  <si>
    <t>DESVIADOR TRASERO XTR</t>
  </si>
  <si>
    <t xml:space="preserve">PARA 9s - DETALLES ESTETICOS  - USADO </t>
  </si>
  <si>
    <t>MERCADO LIBRE</t>
  </si>
  <si>
    <t>COYUCA DE BENITEZ, GUERRERO</t>
  </si>
  <si>
    <t>DESVIADOR TRAERO SLX 10s</t>
  </si>
  <si>
    <t>PARA 9s Y 10s - MUY PRECISO - DETALLES ESTETICOS - USADO</t>
  </si>
  <si>
    <t>SHIFTERS XT 3x9</t>
  </si>
  <si>
    <t>SHIFTERS DE GATILLO - 3x9 - DETALLES ESTETICOS - UN PAR - USADO</t>
  </si>
  <si>
    <t>MEXPOST</t>
  </si>
  <si>
    <t>T.I.G.</t>
  </si>
  <si>
    <t xml:space="preserve">PRECIO ML UNIDAD </t>
  </si>
  <si>
    <t>UTILIDAD ML UNIDAD</t>
  </si>
  <si>
    <t>UTILIDAD SHOP NETA</t>
  </si>
  <si>
    <t>UTILIDAD SHOP UNIDAD</t>
  </si>
  <si>
    <t xml:space="preserve">PRECIO SHOP UNIDAD </t>
  </si>
  <si>
    <t>PRECIO SHOP NETO</t>
  </si>
  <si>
    <t>PEDALES DUALES</t>
  </si>
  <si>
    <t>SISTEMA DE PEDAL AUTOMATICO Y PLANO - SEMINUEVO</t>
  </si>
  <si>
    <t>04  agosto</t>
  </si>
  <si>
    <t/>
  </si>
  <si>
    <t>ASIENTO WTB ROCKET</t>
  </si>
  <si>
    <t>TALLA 125mm - PARA MUJER - USADO</t>
  </si>
  <si>
    <t>BICI RUTA SCHWINN</t>
  </si>
  <si>
    <t xml:space="preserve">TALLA L </t>
  </si>
  <si>
    <t>SEMINUEVO</t>
  </si>
  <si>
    <t>BICI FUJI ABSOLUTE</t>
  </si>
  <si>
    <t>BICI PARA CIUDAD - LLANTAS NUEVAS 700x38 - TALLA S - FRENOS DE DISCO TEKTRO - TRANSMISION 3x8 - CAMBIOS DE GATILLO - RECIEN ALINEADA - SEMINUEVA</t>
  </si>
  <si>
    <t>Mercado Libre</t>
  </si>
  <si>
    <t>MORELIA, MICHOACÀN</t>
  </si>
  <si>
    <t xml:space="preserve">DESVIADOR DELANTERO SHIMANO SLX </t>
  </si>
  <si>
    <t>PARA 3 PLATOS - E-TYPE - ANCLAJE A 2 TORNILLOS - USADO</t>
  </si>
  <si>
    <t>BANDANA MULTIFUNCIONAL - VARIOS MODELOS Y COLORES - ABSORBENTE - FACIL DE LAVAR - NUEVOS</t>
  </si>
  <si>
    <t>0.0</t>
  </si>
  <si>
    <t>1</t>
  </si>
  <si>
    <t>27.0</t>
  </si>
  <si>
    <t>60.0</t>
  </si>
  <si>
    <t>CRANK SHIMANO DEORE</t>
  </si>
  <si>
    <t>CRANK DE 3 PLATOS - BOTTOM BRACKET NUEVO - PLATO 2 NUEVO - EJE HUECO - 104 CBD - USADO</t>
  </si>
  <si>
    <t>1.2405405405405405</t>
  </si>
  <si>
    <t>1209.1503267973856</t>
  </si>
  <si>
    <t>1500.0</t>
  </si>
  <si>
    <t>DESVIADOR DELANTERO SHIMANO RUTA</t>
  </si>
  <si>
    <t>PARA 3 PLATOS DE RUTA - PARA TIRON DE CABLE DEBAJO DEL CUADRO - USADO</t>
  </si>
  <si>
    <t>300.0</t>
  </si>
  <si>
    <t>LUBRICANTE DE ALTO RENDIMIENTO - PARA: CADENA, DESVIADORES, FUNDAS DE CABLE, ETC. - FACIL APLICACIÓN - TIPO GOTERO - NUEVO</t>
  </si>
  <si>
    <t>14.96</t>
  </si>
  <si>
    <t>30.0</t>
  </si>
  <si>
    <t>Local</t>
  </si>
  <si>
    <t>DESVIADOR DELANTERO XT</t>
  </si>
  <si>
    <t>PARA 3 PLATOS - PARA JALON ARRIBA - USADO</t>
  </si>
  <si>
    <t>1.9466666666666668</t>
  </si>
  <si>
    <t>179.79452054794518</t>
  </si>
  <si>
    <t>350.0</t>
  </si>
  <si>
    <t>DESVIADOR DELANTERO SRAM X5</t>
  </si>
  <si>
    <t>PARA 3 PLATOS - ADAPTADOR A VARIAS MEDIDAS DE CUADRO - SEMINUEVO</t>
  </si>
  <si>
    <t>450.0</t>
  </si>
  <si>
    <t>ADAPTADOR DE CALIPER A 203mm</t>
  </si>
  <si>
    <t>PARA DISCOS DE 203mm - INCLUYE 4 TORNILLOS ALLEN - SEMINUEVO</t>
  </si>
  <si>
    <t>05  agosto</t>
  </si>
  <si>
    <t>200.0</t>
  </si>
  <si>
    <t>4111.59</t>
  </si>
  <si>
    <t>5600.0</t>
  </si>
  <si>
    <t>BICI FUJI RUTA</t>
  </si>
  <si>
    <t>BICI PARA RUTA - TALLA 56 - LLANTAS 700x38 - DOBLE ENCINTADO - RECIEN ARMADA Y ALINEADA - TRANSMISION 2x8 - TRANSMISION COMPLETA CLARIS - FRENOS ULTEGRA DE ZAPATAS DE REPUESTOS - POTENCIA Y POSTE THOMSON ELITE - MUY RAPIDA - INCLUYE VELOCIMETRO - INCLUYE ESPEJO RETROVISOR - SEMINUEVA</t>
  </si>
  <si>
    <t>10508.0</t>
  </si>
  <si>
    <t>13000.0</t>
  </si>
  <si>
    <t>322.4400871459695</t>
  </si>
  <si>
    <t>400.0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</si>
</sst>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744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4"/>
      <color rgb="FF3F3F3F"/>
      <name val="Calibri"/>
      <family val="2"/>
      <scheme val="minor"/>
    </font>
    <font>
      <b/>
      <sz val="11"/>
      <color theme="1" tint="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rgb="FF3F3F3F"/>
      <name val="Calibri"/>
      <family val="2"/>
    </font>
    <font>
      <b/>
      <sz val="12"/>
      <color rgb="FF3F3F3F"/>
      <name val="Calibri"/>
      <family val="2"/>
    </font>
    <font>
      <b/>
      <sz val="12"/>
      <color rgb="FF3F3F3F"/>
      <name val="Calibri"/>
      <family val="2"/>
      <scheme val="minor"/>
    </font>
    <font>
      <b/>
      <sz val="16"/>
      <color rgb="FF3F3F3F"/>
      <name val="Calibri"/>
      <family val="2"/>
      <scheme val="minor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</fonts>
  <fills count="18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3DF7B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2F2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3DF7B"/>
        <bgColor rgb="FF03DF7B"/>
      </patternFill>
    </fill>
    <fill>
      <patternFill patternType="solid">
        <fgColor rgb="FFBFBFBF"/>
        <bgColor rgb="FFBFBFBF"/>
      </patternFill>
    </fill>
    <fill>
      <patternFill patternType="solid">
        <fgColor rgb="FF03DF7B"/>
        <bgColor rgb="FFBFBFBF"/>
      </patternFill>
    </fill>
    <fill>
      <patternFill patternType="solid">
        <fgColor theme="0" tint="-0.249977111117893"/>
        <bgColor rgb="FF03DF7B"/>
      </patternFill>
    </fill>
    <fill>
      <patternFill patternType="solid">
        <fgColor theme="0" tint="-4.9989318521683403E-2"/>
        <bgColor rgb="FFF2F2F2"/>
      </patternFill>
    </fill>
    <fill>
      <patternFill patternType="solid">
        <fgColor rgb="FFF2F2F2"/>
        <bgColor rgb="FFF2F2F2"/>
      </patternFill>
    </fill>
    <fill>
      <patternFill patternType="solid">
        <fgColor rgb="FF22B473"/>
      </patternFill>
    </fill>
    <fill>
      <patternFill patternType="solid">
        <fgColor rgb="FFEEEEEE"/>
      </patternFill>
    </fill>
    <fill>
      <patternFill patternType="none">
        <fgColor rgb="EEEEEE"/>
      </patternFill>
    </fill>
    <fill>
      <patternFill patternType="none">
        <fgColor rgb="22B473"/>
      </patternFill>
    </fill>
  </fills>
  <borders count="11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</borders>
  <cellStyleXfs count="2">
    <xf numFmtId="0" fontId="0" fillId="0" borderId="0"/>
    <xf numFmtId="0" fontId="1" fillId="2" borderId="1" applyNumberFormat="0" applyAlignment="0" applyProtection="0"/>
  </cellStyleXfs>
  <cellXfs count="789">
    <xf numFmtId="0" fontId="0" fillId="0" borderId="0" xfId="0"/>
    <xf numFmtId="0" fontId="1" fillId="0" borderId="1" xfId="1" applyFill="1" applyAlignment="1">
      <alignment horizontal="center" vertical="center" wrapText="1"/>
    </xf>
    <xf numFmtId="0" fontId="2" fillId="3" borderId="1" xfId="1" applyFont="1" applyFill="1" applyAlignment="1">
      <alignment horizontal="center" vertical="center" wrapText="1"/>
    </xf>
    <xf numFmtId="0" fontId="2" fillId="4" borderId="1" xfId="1" applyFont="1" applyFill="1" applyAlignment="1">
      <alignment horizontal="center" vertical="center" wrapText="1"/>
    </xf>
    <xf numFmtId="0" fontId="2" fillId="5" borderId="1" xfId="1" applyFont="1" applyFill="1" applyAlignment="1">
      <alignment horizontal="center" vertical="center" wrapText="1"/>
    </xf>
    <xf numFmtId="164" fontId="1" fillId="4" borderId="1" xfId="1" applyNumberFormat="1" applyFill="1" applyAlignment="1">
      <alignment horizontal="center" vertical="center" wrapText="1"/>
    </xf>
    <xf numFmtId="0" fontId="1" fillId="4" borderId="1" xfId="1" applyFill="1" applyAlignment="1">
      <alignment horizontal="center" vertical="center" wrapText="1"/>
    </xf>
    <xf numFmtId="0" fontId="1" fillId="5" borderId="1" xfId="1" applyFill="1" applyAlignment="1">
      <alignment horizontal="center" vertical="center" wrapText="1"/>
    </xf>
    <xf numFmtId="164" fontId="1" fillId="5" borderId="1" xfId="1" applyNumberFormat="1" applyFill="1" applyAlignment="1">
      <alignment horizontal="center" vertical="center" wrapText="1"/>
    </xf>
    <xf numFmtId="15" fontId="1" fillId="5" borderId="1" xfId="1" applyNumberFormat="1" applyFill="1" applyAlignment="1">
      <alignment horizontal="center" vertical="center" wrapText="1"/>
    </xf>
    <xf numFmtId="15" fontId="1" fillId="5" borderId="1" xfId="1" applyNumberFormat="1" applyFill="1" applyAlignment="1">
      <alignment horizontal="center" vertical="center"/>
    </xf>
    <xf numFmtId="0" fontId="1" fillId="5" borderId="1" xfId="1" applyFill="1" applyAlignment="1">
      <alignment horizontal="center" vertical="center"/>
    </xf>
    <xf numFmtId="164" fontId="1" fillId="5" borderId="1" xfId="1" applyNumberFormat="1" applyFill="1" applyAlignment="1">
      <alignment horizontal="center" vertical="center"/>
    </xf>
    <xf numFmtId="15" fontId="3" fillId="5" borderId="1" xfId="1" applyNumberFormat="1" applyFont="1" applyFill="1" applyAlignment="1">
      <alignment horizontal="center" vertical="center"/>
    </xf>
    <xf numFmtId="0" fontId="3" fillId="5" borderId="1" xfId="1" applyFont="1" applyFill="1" applyAlignment="1">
      <alignment horizontal="center" vertical="center" wrapText="1"/>
    </xf>
    <xf numFmtId="0" fontId="3" fillId="5" borderId="1" xfId="1" applyFont="1" applyFill="1" applyAlignment="1">
      <alignment horizontal="center" vertical="center"/>
    </xf>
    <xf numFmtId="164" fontId="3" fillId="5" borderId="1" xfId="1" applyNumberFormat="1" applyFont="1" applyFill="1" applyAlignment="1">
      <alignment horizontal="center" vertical="center"/>
    </xf>
    <xf numFmtId="0" fontId="4" fillId="5" borderId="1" xfId="1" applyFont="1" applyFill="1" applyAlignment="1">
      <alignment horizontal="center" vertical="center"/>
    </xf>
    <xf numFmtId="15" fontId="1" fillId="2" borderId="1" xfId="1" applyNumberFormat="1" applyAlignment="1">
      <alignment horizontal="center" vertical="center"/>
    </xf>
    <xf numFmtId="0" fontId="1" fillId="2" borderId="1" xfId="1" applyAlignment="1">
      <alignment horizontal="center" vertical="center" wrapText="1"/>
    </xf>
    <xf numFmtId="0" fontId="1" fillId="2" borderId="1" xfId="1" applyAlignment="1">
      <alignment horizontal="center" vertical="center"/>
    </xf>
    <xf numFmtId="164" fontId="1" fillId="2" borderId="1" xfId="1" applyNumberFormat="1" applyAlignment="1">
      <alignment horizontal="center" vertical="center"/>
    </xf>
    <xf numFmtId="164" fontId="1" fillId="2" borderId="1" xfId="1" applyNumberFormat="1" applyAlignment="1">
      <alignment horizontal="center" vertical="center" wrapText="1"/>
    </xf>
    <xf numFmtId="0" fontId="2" fillId="3" borderId="1" xfId="1" applyFont="1" applyFill="1" applyAlignment="1">
      <alignment horizontal="center" vertical="center"/>
    </xf>
    <xf numFmtId="0" fontId="1" fillId="4" borderId="1" xfId="1" applyFill="1"/>
    <xf numFmtId="0" fontId="1" fillId="2" borderId="1" xfId="1"/>
    <xf numFmtId="15" fontId="1" fillId="6" borderId="1" xfId="1" applyNumberFormat="1" applyFill="1" applyAlignment="1">
      <alignment horizontal="center" vertical="center" wrapText="1"/>
    </xf>
    <xf numFmtId="0" fontId="1" fillId="6" borderId="1" xfId="1" applyFill="1" applyAlignment="1">
      <alignment horizontal="center" vertical="center" wrapText="1"/>
    </xf>
    <xf numFmtId="164" fontId="1" fillId="6" borderId="1" xfId="1" applyNumberFormat="1" applyFill="1" applyAlignment="1">
      <alignment horizontal="center" vertical="center" wrapText="1"/>
    </xf>
    <xf numFmtId="15" fontId="1" fillId="6" borderId="1" xfId="1" applyNumberFormat="1" applyFill="1" applyAlignment="1">
      <alignment horizontal="center" vertical="center"/>
    </xf>
    <xf numFmtId="0" fontId="1" fillId="6" borderId="1" xfId="1" applyFill="1" applyAlignment="1">
      <alignment horizontal="center" vertical="center"/>
    </xf>
    <xf numFmtId="164" fontId="1" fillId="6" borderId="1" xfId="1" applyNumberFormat="1" applyFill="1" applyAlignment="1">
      <alignment horizontal="center" vertical="center"/>
    </xf>
    <xf numFmtId="0" fontId="1" fillId="2" borderId="1" xfId="1" applyNumberFormat="1" applyAlignment="1">
      <alignment horizontal="center" vertical="center"/>
    </xf>
    <xf numFmtId="0" fontId="1" fillId="4" borderId="1" xfId="1" applyNumberFormat="1" applyFill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 wrapText="1"/>
    </xf>
    <xf numFmtId="0" fontId="5" fillId="10" borderId="1" xfId="0" applyFont="1" applyFill="1" applyBorder="1" applyAlignment="1">
      <alignment horizontal="center" vertical="center" wrapText="1"/>
    </xf>
    <xf numFmtId="0" fontId="5" fillId="11" borderId="1" xfId="0" applyFont="1" applyFill="1" applyBorder="1" applyAlignment="1">
      <alignment horizontal="center" vertical="center" wrapText="1"/>
    </xf>
    <xf numFmtId="0" fontId="6" fillId="12" borderId="1" xfId="0" applyFont="1" applyFill="1" applyBorder="1" applyAlignment="1">
      <alignment horizontal="center" vertical="center" wrapText="1"/>
    </xf>
    <xf numFmtId="15" fontId="6" fillId="12" borderId="1" xfId="0" applyNumberFormat="1" applyFont="1" applyFill="1" applyBorder="1" applyAlignment="1">
      <alignment horizontal="center" vertical="center"/>
    </xf>
    <xf numFmtId="0" fontId="6" fillId="12" borderId="1" xfId="0" applyFont="1" applyFill="1" applyBorder="1" applyAlignment="1">
      <alignment horizontal="center" vertical="center"/>
    </xf>
    <xf numFmtId="164" fontId="6" fillId="13" borderId="1" xfId="0" applyNumberFormat="1" applyFont="1" applyFill="1" applyBorder="1" applyAlignment="1">
      <alignment horizontal="center" vertical="center"/>
    </xf>
    <xf numFmtId="164" fontId="6" fillId="13" borderId="1" xfId="0" applyNumberFormat="1" applyFont="1" applyFill="1" applyBorder="1" applyAlignment="1">
      <alignment horizontal="center" vertical="center" wrapText="1"/>
    </xf>
    <xf numFmtId="0" fontId="8" fillId="3" borderId="1" xfId="1" applyFont="1" applyFill="1" applyAlignment="1">
      <alignment horizontal="center" vertical="center" wrapText="1"/>
    </xf>
    <xf numFmtId="0" fontId="6" fillId="13" borderId="1" xfId="0" applyFont="1" applyFill="1" applyBorder="1" applyAlignment="1">
      <alignment horizontal="center" vertical="center" wrapText="1"/>
    </xf>
    <xf numFmtId="15" fontId="6" fillId="13" borderId="1" xfId="0" applyNumberFormat="1" applyFont="1" applyFill="1" applyBorder="1" applyAlignment="1">
      <alignment horizontal="center" vertical="center"/>
    </xf>
    <xf numFmtId="0" fontId="6" fillId="13" borderId="1" xfId="0" applyFont="1" applyFill="1" applyBorder="1" applyAlignment="1">
      <alignment horizontal="center" vertical="center"/>
    </xf>
    <xf numFmtId="0" fontId="7" fillId="2" borderId="1" xfId="1" applyFont="1" applyAlignment="1">
      <alignment horizontal="center" vertical="center" wrapText="1"/>
    </xf>
    <xf numFmtId="0" fontId="7" fillId="4" borderId="1" xfId="1" applyFont="1" applyFill="1" applyAlignment="1">
      <alignment horizontal="center" vertical="center" wrapText="1"/>
    </xf>
    <xf numFmtId="164" fontId="7" fillId="4" borderId="1" xfId="1" applyNumberFormat="1" applyFont="1" applyFill="1" applyAlignment="1">
      <alignment horizontal="center" vertical="center" wrapText="1"/>
    </xf>
    <xf numFmtId="0" fontId="9" fillId="15" borderId="4" xfId="0" applyFont="1" applyFill="1" applyBorder="1" applyAlignment="1">
      <alignment horizontal="center" vertical="center"/>
    </xf>
    <xf numFmtId="0" fontId="10" fillId="15" borderId="4" xfId="0" applyFont="1" applyFill="1" applyBorder="1" applyAlignment="1">
      <alignment horizontal="center" vertical="center"/>
    </xf>
    <xf numFmtId="0" fontId="11" fillId="15" borderId="4" xfId="0" applyFont="1" applyFill="1" applyBorder="1" applyAlignment="1">
      <alignment horizontal="center" vertical="center"/>
    </xf>
    <xf numFmtId="0" fontId="12" fillId="15" borderId="4" xfId="0" applyFont="1" applyFill="1" applyBorder="1" applyAlignment="1">
      <alignment horizontal="center" vertical="center"/>
    </xf>
    <xf numFmtId="0" fontId="13" fillId="15" borderId="4" xfId="0" applyFont="1" applyFill="1" applyBorder="1" applyAlignment="1">
      <alignment horizontal="center" vertical="center"/>
    </xf>
    <xf numFmtId="0" fontId="14" fillId="15" borderId="4" xfId="0" applyFont="1" applyFill="1" applyBorder="1" applyAlignment="1">
      <alignment horizontal="center" vertical="center"/>
    </xf>
    <xf numFmtId="0" fontId="15" fillId="15" borderId="4" xfId="0" applyFont="1" applyFill="1" applyBorder="1" applyAlignment="1">
      <alignment horizontal="center" vertical="center"/>
    </xf>
    <xf numFmtId="0" fontId="16" fillId="15" borderId="4" xfId="0" applyFont="1" applyFill="1" applyBorder="1" applyAlignment="1">
      <alignment horizontal="center" vertical="center"/>
    </xf>
    <xf numFmtId="0" fontId="17" fillId="15" borderId="4" xfId="0" applyFont="1" applyFill="1" applyBorder="1" applyAlignment="1">
      <alignment horizontal="center" vertical="center"/>
    </xf>
    <xf numFmtId="0" fontId="18" fillId="15" borderId="4" xfId="0" applyFont="1" applyFill="1" applyBorder="1" applyAlignment="1">
      <alignment horizontal="center" vertical="center"/>
    </xf>
    <xf numFmtId="0" fontId="19" fillId="15" borderId="4" xfId="0" applyFont="1" applyFill="1" applyBorder="1" applyAlignment="1">
      <alignment horizontal="center" vertical="center"/>
    </xf>
    <xf numFmtId="0" fontId="20" fillId="15" borderId="4" xfId="0" applyFont="1" applyFill="1" applyBorder="1" applyAlignment="1">
      <alignment horizontal="center" vertical="center"/>
    </xf>
    <xf numFmtId="0" fontId="21" fillId="15" borderId="4" xfId="0" applyFont="1" applyFill="1" applyBorder="1" applyAlignment="1">
      <alignment horizontal="center" vertical="center"/>
    </xf>
    <xf numFmtId="0" fontId="22" fillId="15" borderId="4" xfId="0" applyFont="1" applyFill="1" applyBorder="1" applyAlignment="1">
      <alignment horizontal="center" vertical="center"/>
    </xf>
    <xf numFmtId="0" fontId="23" fillId="15" borderId="4" xfId="0" applyFont="1" applyFill="1" applyBorder="1" applyAlignment="1">
      <alignment horizontal="center" vertical="center"/>
    </xf>
    <xf numFmtId="0" fontId="24" fillId="15" borderId="4" xfId="0" applyFont="1" applyFill="1" applyBorder="1" applyAlignment="1">
      <alignment horizontal="center" vertical="center"/>
    </xf>
    <xf numFmtId="0" fontId="25" fillId="15" borderId="4" xfId="0" applyFont="1" applyFill="1" applyBorder="1" applyAlignment="1">
      <alignment horizontal="center" vertical="center"/>
    </xf>
    <xf numFmtId="0" fontId="26" fillId="15" borderId="4" xfId="0" applyFont="1" applyFill="1" applyBorder="1" applyAlignment="1">
      <alignment horizontal="center" vertical="center"/>
    </xf>
    <xf numFmtId="0" fontId="27" fillId="15" borderId="4" xfId="0" applyFont="1" applyFill="1" applyBorder="1" applyAlignment="1">
      <alignment horizontal="center" vertical="center"/>
    </xf>
    <xf numFmtId="0" fontId="28" fillId="15" borderId="4" xfId="0" applyFont="1" applyFill="1" applyBorder="1" applyAlignment="1">
      <alignment horizontal="center" vertical="center"/>
    </xf>
    <xf numFmtId="0" fontId="29" fillId="15" borderId="4" xfId="0" applyFont="1" applyFill="1" applyBorder="1" applyAlignment="1">
      <alignment horizontal="center" vertical="center"/>
    </xf>
    <xf numFmtId="0" fontId="30" fillId="15" borderId="5" xfId="0" applyFont="1" applyFill="1" applyBorder="1" applyAlignment="1">
      <alignment horizontal="center" vertical="center"/>
    </xf>
    <xf numFmtId="0" fontId="31" fillId="15" borderId="5" xfId="0" applyFont="1" applyFill="1" applyBorder="1" applyAlignment="1">
      <alignment horizontal="center" vertical="center"/>
    </xf>
    <xf numFmtId="0" fontId="32" fillId="15" borderId="5" xfId="0" applyFont="1" applyFill="1" applyBorder="1" applyAlignment="1">
      <alignment horizontal="center" vertical="center"/>
    </xf>
    <xf numFmtId="0" fontId="33" fillId="15" borderId="5" xfId="0" applyFont="1" applyFill="1" applyBorder="1" applyAlignment="1">
      <alignment horizontal="center" vertical="center"/>
    </xf>
    <xf numFmtId="0" fontId="34" fillId="15" borderId="5" xfId="0" applyFont="1" applyFill="1" applyBorder="1" applyAlignment="1">
      <alignment horizontal="center" vertical="center"/>
    </xf>
    <xf numFmtId="0" fontId="35" fillId="15" borderId="5" xfId="0" applyFont="1" applyFill="1" applyBorder="1" applyAlignment="1">
      <alignment horizontal="center" vertical="center"/>
    </xf>
    <xf numFmtId="0" fontId="36" fillId="15" borderId="5" xfId="0" applyFont="1" applyFill="1" applyBorder="1" applyAlignment="1">
      <alignment horizontal="center" vertical="center"/>
    </xf>
    <xf numFmtId="0" fontId="37" fillId="15" borderId="5" xfId="0" applyFont="1" applyFill="1" applyBorder="1" applyAlignment="1">
      <alignment horizontal="center" vertical="center"/>
    </xf>
    <xf numFmtId="0" fontId="38" fillId="15" borderId="5" xfId="0" applyFont="1" applyFill="1" applyBorder="1" applyAlignment="1">
      <alignment horizontal="center" vertical="center"/>
    </xf>
    <xf numFmtId="0" fontId="39" fillId="15" borderId="5" xfId="0" applyFont="1" applyFill="1" applyBorder="1" applyAlignment="1">
      <alignment horizontal="center" vertical="center"/>
    </xf>
    <xf numFmtId="0" fontId="40" fillId="15" borderId="5" xfId="0" applyFont="1" applyFill="1" applyBorder="1" applyAlignment="1">
      <alignment horizontal="center" vertical="center"/>
    </xf>
    <xf numFmtId="0" fontId="41" fillId="15" borderId="5" xfId="0" applyFont="1" applyFill="1" applyBorder="1" applyAlignment="1">
      <alignment horizontal="center" vertical="center"/>
    </xf>
    <xf numFmtId="0" fontId="42" fillId="15" borderId="5" xfId="0" applyFont="1" applyFill="1" applyBorder="1" applyAlignment="1">
      <alignment horizontal="center" vertical="center"/>
    </xf>
    <xf numFmtId="0" fontId="43" fillId="15" borderId="5" xfId="0" applyFont="1" applyFill="1" applyBorder="1" applyAlignment="1">
      <alignment horizontal="center" vertical="center"/>
    </xf>
    <xf numFmtId="0" fontId="44" fillId="15" borderId="5" xfId="0" applyFont="1" applyFill="1" applyBorder="1" applyAlignment="1">
      <alignment horizontal="center" vertical="center"/>
    </xf>
    <xf numFmtId="0" fontId="45" fillId="15" borderId="5" xfId="0" applyFont="1" applyFill="1" applyBorder="1" applyAlignment="1">
      <alignment horizontal="center" vertical="center"/>
    </xf>
    <xf numFmtId="0" fontId="46" fillId="15" borderId="5" xfId="0" applyFont="1" applyFill="1" applyBorder="1" applyAlignment="1">
      <alignment horizontal="center" vertical="center"/>
    </xf>
    <xf numFmtId="0" fontId="47" fillId="15" borderId="5" xfId="0" applyFont="1" applyFill="1" applyBorder="1" applyAlignment="1">
      <alignment horizontal="center" vertical="center"/>
    </xf>
    <xf numFmtId="0" fontId="48" fillId="15" borderId="5" xfId="0" applyFont="1" applyFill="1" applyBorder="1" applyAlignment="1">
      <alignment horizontal="center" vertical="center"/>
    </xf>
    <xf numFmtId="0" fontId="49" fillId="15" borderId="5" xfId="0" applyFont="1" applyFill="1" applyBorder="1" applyAlignment="1">
      <alignment horizontal="center" vertical="center"/>
    </xf>
    <xf numFmtId="0" fontId="50" fillId="15" borderId="5" xfId="0" applyFont="1" applyFill="1" applyBorder="1" applyAlignment="1">
      <alignment horizontal="center" vertical="center"/>
    </xf>
    <xf numFmtId="0" fontId="51" fillId="15" borderId="5" xfId="0" applyFont="1" applyFill="1" applyBorder="1" applyAlignment="1">
      <alignment horizontal="center" vertical="center"/>
    </xf>
    <xf numFmtId="0" fontId="52" fillId="15" borderId="5" xfId="0" applyFont="1" applyFill="1" applyBorder="1" applyAlignment="1">
      <alignment horizontal="center" vertical="center"/>
    </xf>
    <xf numFmtId="0" fontId="53" fillId="15" borderId="5" xfId="0" applyFont="1" applyFill="1" applyBorder="1" applyAlignment="1">
      <alignment horizontal="center" vertical="center"/>
    </xf>
    <xf numFmtId="0" fontId="54" fillId="15" borderId="5" xfId="0" applyFont="1" applyFill="1" applyBorder="1" applyAlignment="1">
      <alignment horizontal="center" vertical="center"/>
    </xf>
    <xf numFmtId="0" fontId="55" fillId="15" borderId="5" xfId="0" applyFont="1" applyFill="1" applyBorder="1" applyAlignment="1">
      <alignment horizontal="center" vertical="center"/>
    </xf>
    <xf numFmtId="0" fontId="56" fillId="15" borderId="5" xfId="0" applyFont="1" applyFill="1" applyBorder="1" applyAlignment="1">
      <alignment horizontal="center" vertical="center"/>
    </xf>
    <xf numFmtId="0" fontId="57" fillId="15" borderId="5" xfId="0" applyFont="1" applyFill="1" applyBorder="1" applyAlignment="1">
      <alignment horizontal="center" vertical="center"/>
    </xf>
    <xf numFmtId="0" fontId="58" fillId="15" borderId="5" xfId="0" applyFont="1" applyFill="1" applyBorder="1" applyAlignment="1">
      <alignment horizontal="center" vertical="center"/>
    </xf>
    <xf numFmtId="0" fontId="59" fillId="15" borderId="5" xfId="0" applyFont="1" applyFill="1" applyBorder="1" applyAlignment="1">
      <alignment horizontal="center" vertical="center"/>
    </xf>
    <xf numFmtId="0" fontId="60" fillId="15" borderId="5" xfId="0" applyFont="1" applyFill="1" applyBorder="1" applyAlignment="1">
      <alignment horizontal="center" vertical="center"/>
    </xf>
    <xf numFmtId="0" fontId="61" fillId="15" borderId="5" xfId="0" applyFont="1" applyFill="1" applyBorder="1" applyAlignment="1">
      <alignment horizontal="center" vertical="center"/>
    </xf>
    <xf numFmtId="0" fontId="62" fillId="15" borderId="5" xfId="0" applyFont="1" applyFill="1" applyBorder="1" applyAlignment="1">
      <alignment horizontal="center" vertical="center"/>
    </xf>
    <xf numFmtId="0" fontId="63" fillId="15" borderId="5" xfId="0" applyFont="1" applyFill="1" applyBorder="1" applyAlignment="1">
      <alignment horizontal="center" vertical="center"/>
    </xf>
    <xf numFmtId="0" fontId="64" fillId="15" borderId="5" xfId="0" applyFont="1" applyFill="1" applyBorder="1" applyAlignment="1">
      <alignment horizontal="center" vertical="center"/>
    </xf>
    <xf numFmtId="0" fontId="65" fillId="15" borderId="5" xfId="0" applyFont="1" applyFill="1" applyBorder="1" applyAlignment="1">
      <alignment horizontal="center" vertical="center"/>
    </xf>
    <xf numFmtId="0" fontId="66" fillId="15" borderId="5" xfId="0" applyFont="1" applyFill="1" applyBorder="1" applyAlignment="1">
      <alignment horizontal="center" vertical="center"/>
    </xf>
    <xf numFmtId="0" fontId="67" fillId="15" borderId="5" xfId="0" applyFont="1" applyFill="1" applyBorder="1" applyAlignment="1">
      <alignment horizontal="center" vertical="center"/>
    </xf>
    <xf numFmtId="0" fontId="68" fillId="15" borderId="5" xfId="0" applyFont="1" applyFill="1" applyBorder="1" applyAlignment="1">
      <alignment horizontal="center" vertical="center"/>
    </xf>
    <xf numFmtId="0" fontId="69" fillId="15" borderId="5" xfId="0" applyFont="1" applyFill="1" applyBorder="1" applyAlignment="1">
      <alignment horizontal="center" vertical="center"/>
    </xf>
    <xf numFmtId="0" fontId="70" fillId="15" borderId="5" xfId="0" applyFont="1" applyFill="1" applyBorder="1" applyAlignment="1">
      <alignment horizontal="center" vertical="center"/>
    </xf>
    <xf numFmtId="0" fontId="71" fillId="15" borderId="5" xfId="0" applyFont="1" applyFill="1" applyBorder="1" applyAlignment="1">
      <alignment horizontal="center" vertical="center"/>
    </xf>
    <xf numFmtId="0" fontId="72" fillId="15" borderId="5" xfId="0" applyFont="1" applyFill="1" applyBorder="1" applyAlignment="1">
      <alignment horizontal="center" vertical="center"/>
    </xf>
    <xf numFmtId="0" fontId="73" fillId="15" borderId="5" xfId="0" applyFont="1" applyFill="1" applyBorder="1" applyAlignment="1">
      <alignment horizontal="center" vertical="center"/>
    </xf>
    <xf numFmtId="0" fontId="74" fillId="15" borderId="6" xfId="0" applyFont="1" applyFill="1" applyBorder="1" applyAlignment="1">
      <alignment horizontal="center" vertical="center"/>
    </xf>
    <xf numFmtId="0" fontId="75" fillId="15" borderId="6" xfId="0" applyFont="1" applyFill="1" applyBorder="1" applyAlignment="1">
      <alignment horizontal="center" vertical="center"/>
    </xf>
    <xf numFmtId="0" fontId="76" fillId="15" borderId="6" xfId="0" applyFont="1" applyFill="1" applyBorder="1" applyAlignment="1">
      <alignment horizontal="center" vertical="center"/>
    </xf>
    <xf numFmtId="0" fontId="77" fillId="15" borderId="6" xfId="0" applyFont="1" applyFill="1" applyBorder="1" applyAlignment="1">
      <alignment horizontal="center" vertical="center"/>
    </xf>
    <xf numFmtId="0" fontId="78" fillId="15" borderId="6" xfId="0" applyFont="1" applyFill="1" applyBorder="1" applyAlignment="1">
      <alignment horizontal="center" vertical="center"/>
    </xf>
    <xf numFmtId="0" fontId="79" fillId="15" borderId="6" xfId="0" applyFont="1" applyFill="1" applyBorder="1" applyAlignment="1">
      <alignment horizontal="center" vertical="center"/>
    </xf>
    <xf numFmtId="0" fontId="80" fillId="15" borderId="6" xfId="0" applyFont="1" applyFill="1" applyBorder="1" applyAlignment="1">
      <alignment horizontal="center" vertical="center"/>
    </xf>
    <xf numFmtId="0" fontId="81" fillId="15" borderId="6" xfId="0" applyFont="1" applyFill="1" applyBorder="1" applyAlignment="1">
      <alignment horizontal="center" vertical="center"/>
    </xf>
    <xf numFmtId="0" fontId="82" fillId="15" borderId="6" xfId="0" applyFont="1" applyFill="1" applyBorder="1" applyAlignment="1">
      <alignment horizontal="center" vertical="center"/>
    </xf>
    <xf numFmtId="0" fontId="83" fillId="15" borderId="6" xfId="0" applyFont="1" applyFill="1" applyBorder="1" applyAlignment="1">
      <alignment horizontal="center" vertical="center"/>
    </xf>
    <xf numFmtId="0" fontId="84" fillId="15" borderId="6" xfId="0" applyFont="1" applyFill="1" applyBorder="1" applyAlignment="1">
      <alignment horizontal="center" vertical="center"/>
    </xf>
    <xf numFmtId="0" fontId="85" fillId="15" borderId="6" xfId="0" applyFont="1" applyFill="1" applyBorder="1" applyAlignment="1">
      <alignment horizontal="center" vertical="center"/>
    </xf>
    <xf numFmtId="0" fontId="86" fillId="15" borderId="6" xfId="0" applyFont="1" applyFill="1" applyBorder="1" applyAlignment="1">
      <alignment horizontal="center" vertical="center"/>
    </xf>
    <xf numFmtId="0" fontId="87" fillId="15" borderId="6" xfId="0" applyFont="1" applyFill="1" applyBorder="1" applyAlignment="1">
      <alignment horizontal="center" vertical="center"/>
    </xf>
    <xf numFmtId="0" fontId="88" fillId="15" borderId="6" xfId="0" applyFont="1" applyFill="1" applyBorder="1" applyAlignment="1">
      <alignment horizontal="center" vertical="center"/>
    </xf>
    <xf numFmtId="0" fontId="89" fillId="15" borderId="6" xfId="0" applyFont="1" applyFill="1" applyBorder="1" applyAlignment="1">
      <alignment horizontal="center" vertical="center"/>
    </xf>
    <xf numFmtId="0" fontId="90" fillId="15" borderId="6" xfId="0" applyFont="1" applyFill="1" applyBorder="1" applyAlignment="1">
      <alignment horizontal="center" vertical="center"/>
    </xf>
    <xf numFmtId="0" fontId="91" fillId="15" borderId="6" xfId="0" applyFont="1" applyFill="1" applyBorder="1" applyAlignment="1">
      <alignment horizontal="center" vertical="center"/>
    </xf>
    <xf numFmtId="0" fontId="92" fillId="15" borderId="6" xfId="0" applyFont="1" applyFill="1" applyBorder="1" applyAlignment="1">
      <alignment horizontal="center" vertical="center"/>
    </xf>
    <xf numFmtId="0" fontId="93" fillId="15" borderId="6" xfId="0" applyFont="1" applyFill="1" applyBorder="1" applyAlignment="1">
      <alignment horizontal="center" vertical="center"/>
    </xf>
    <xf numFmtId="0" fontId="94" fillId="15" borderId="6" xfId="0" applyFont="1" applyFill="1" applyBorder="1" applyAlignment="1">
      <alignment horizontal="center" vertical="center"/>
    </xf>
    <xf numFmtId="0" fontId="95" fillId="15" borderId="6" xfId="0" applyFont="1" applyFill="1" applyBorder="1" applyAlignment="1">
      <alignment horizontal="center" vertical="center"/>
    </xf>
    <xf numFmtId="0" fontId="96" fillId="15" borderId="6" xfId="0" applyFont="1" applyFill="1" applyBorder="1" applyAlignment="1">
      <alignment horizontal="center" vertical="center"/>
    </xf>
    <xf numFmtId="0" fontId="97" fillId="14" borderId="0" xfId="0" applyFont="1" applyFill="1" applyAlignment="1">
      <alignment horizontal="center" vertical="center"/>
    </xf>
    <xf numFmtId="0" fontId="98" fillId="14" borderId="0" xfId="0" applyFont="1" applyFill="1" applyAlignment="1">
      <alignment horizontal="center" vertical="center"/>
    </xf>
    <xf numFmtId="0" fontId="99" fillId="14" borderId="0" xfId="0" applyFont="1" applyFill="1" applyAlignment="1">
      <alignment horizontal="center" vertical="center"/>
    </xf>
    <xf numFmtId="0" fontId="100" fillId="14" borderId="0" xfId="0" applyFont="1" applyFill="1" applyAlignment="1">
      <alignment horizontal="center" vertical="center"/>
    </xf>
    <xf numFmtId="0" fontId="101" fillId="14" borderId="0" xfId="0" applyFont="1" applyFill="1" applyAlignment="1">
      <alignment horizontal="center" vertical="center"/>
    </xf>
    <xf numFmtId="0" fontId="102" fillId="14" borderId="0" xfId="0" applyFont="1" applyFill="1" applyAlignment="1">
      <alignment horizontal="center" vertical="center"/>
    </xf>
    <xf numFmtId="0" fontId="103" fillId="14" borderId="0" xfId="0" applyFont="1" applyFill="1" applyAlignment="1">
      <alignment horizontal="center" vertical="center"/>
    </xf>
    <xf numFmtId="0" fontId="104" fillId="14" borderId="0" xfId="0" applyFont="1" applyFill="1" applyAlignment="1">
      <alignment horizontal="center" vertical="center"/>
    </xf>
    <xf numFmtId="0" fontId="2" fillId="7" borderId="2" xfId="1" applyFont="1" applyFill="1" applyBorder="1" applyAlignment="1">
      <alignment horizontal="center" vertical="center" wrapText="1"/>
    </xf>
    <xf numFmtId="0" fontId="2" fillId="7" borderId="3" xfId="1" applyFont="1" applyFill="1" applyBorder="1" applyAlignment="1">
      <alignment horizontal="center" vertical="center" wrapText="1"/>
    </xf>
    <xf numFmtId="0" fontId="105" fillId="15" borderId="10" xfId="0" applyBorder="true" applyFill="true" applyFont="true">
      <alignment horizontal="center" vertical="center"/>
    </xf>
    <xf numFmtId="0" fontId="106" fillId="15" borderId="10" xfId="0" applyBorder="true" applyFill="true" applyFont="true">
      <alignment horizontal="center" vertical="center"/>
    </xf>
    <xf numFmtId="0" fontId="107" fillId="15" borderId="10" xfId="0" applyBorder="true" applyFill="true" applyFont="true">
      <alignment horizontal="center" vertical="center"/>
    </xf>
    <xf numFmtId="0" fontId="108" fillId="15" borderId="10" xfId="0" applyBorder="true" applyFill="true" applyFont="true">
      <alignment horizontal="center" vertical="center"/>
    </xf>
    <xf numFmtId="0" fontId="109" fillId="15" borderId="10" xfId="0" applyBorder="true" applyFill="true" applyFont="true">
      <alignment horizontal="center" vertical="center"/>
    </xf>
    <xf numFmtId="0" fontId="110" fillId="15" borderId="10" xfId="0" applyBorder="true" applyFill="true" applyFont="true">
      <alignment horizontal="center" vertical="center"/>
    </xf>
    <xf numFmtId="0" fontId="111" fillId="15" borderId="10" xfId="0" applyBorder="true" applyFill="true" applyFont="true">
      <alignment horizontal="center" vertical="center"/>
    </xf>
    <xf numFmtId="0" fontId="112" fillId="15" borderId="10" xfId="0" applyBorder="true" applyFill="true" applyFont="true">
      <alignment horizontal="center" vertical="center"/>
    </xf>
    <xf numFmtId="0" fontId="113" fillId="15" borderId="10" xfId="0" applyBorder="true" applyFill="true" applyFont="true">
      <alignment horizontal="center" vertical="center"/>
    </xf>
    <xf numFmtId="0" fontId="114" fillId="15" borderId="10" xfId="0" applyBorder="true" applyFill="true" applyFont="true">
      <alignment horizontal="center" vertical="center"/>
    </xf>
    <xf numFmtId="0" fontId="115" fillId="15" borderId="10" xfId="0" applyBorder="true" applyFill="true" applyFont="true">
      <alignment horizontal="center" vertical="center"/>
    </xf>
    <xf numFmtId="0" fontId="116" fillId="15" borderId="10" xfId="0" applyBorder="true" applyFill="true" applyFont="true">
      <alignment horizontal="center" vertical="center"/>
    </xf>
    <xf numFmtId="0" fontId="117" fillId="15" borderId="10" xfId="0" applyBorder="true" applyFill="true" applyFont="true">
      <alignment horizontal="center" vertical="center"/>
    </xf>
    <xf numFmtId="0" fontId="118" fillId="15" borderId="10" xfId="0" applyBorder="true" applyFill="true" applyFont="true">
      <alignment horizontal="center" vertical="center"/>
    </xf>
    <xf numFmtId="0" fontId="119" fillId="15" borderId="10" xfId="0" applyBorder="true" applyFill="true" applyFont="true">
      <alignment horizontal="center" vertical="center"/>
    </xf>
    <xf numFmtId="0" fontId="120" fillId="15" borderId="10" xfId="0" applyBorder="true" applyFill="true" applyFont="true">
      <alignment horizontal="center" vertical="center"/>
    </xf>
    <xf numFmtId="0" fontId="121" fillId="15" borderId="10" xfId="0" applyBorder="true" applyFill="true" applyFont="true">
      <alignment horizontal="center" vertical="center"/>
    </xf>
    <xf numFmtId="0" fontId="122" fillId="15" borderId="10" xfId="0" applyBorder="true" applyFill="true" applyFont="true">
      <alignment horizontal="center" vertical="center"/>
    </xf>
    <xf numFmtId="0" fontId="123" fillId="15" borderId="10" xfId="0" applyBorder="true" applyFill="true" applyFont="true">
      <alignment horizontal="center" vertical="center"/>
    </xf>
    <xf numFmtId="0" fontId="124" fillId="15" borderId="10" xfId="0" applyBorder="true" applyFill="true" applyFont="true">
      <alignment horizontal="center" vertical="center"/>
    </xf>
    <xf numFmtId="0" fontId="125" fillId="15" borderId="10" xfId="0" applyBorder="true" applyFill="true" applyFont="true">
      <alignment horizontal="center" vertical="center"/>
    </xf>
    <xf numFmtId="0" fontId="126" fillId="15" borderId="10" xfId="0" applyBorder="true" applyFill="true" applyFont="true">
      <alignment horizontal="center" vertical="center"/>
    </xf>
    <xf numFmtId="0" fontId="127" fillId="15" borderId="10" xfId="0" applyBorder="true" applyFill="true" applyFont="true">
      <alignment horizontal="center" vertical="center"/>
    </xf>
    <xf numFmtId="0" fontId="128" fillId="15" borderId="10" xfId="0" applyBorder="true" applyFill="true" applyFont="true">
      <alignment horizontal="center" vertical="center"/>
    </xf>
    <xf numFmtId="0" fontId="129" fillId="15" borderId="10" xfId="0" applyBorder="true" applyFill="true" applyFont="true">
      <alignment horizontal="center" vertical="center"/>
    </xf>
    <xf numFmtId="0" fontId="130" fillId="15" borderId="10" xfId="0" applyBorder="true" applyFill="true" applyFont="true">
      <alignment horizontal="center" vertical="center"/>
    </xf>
    <xf numFmtId="0" fontId="131" fillId="15" borderId="10" xfId="0" applyBorder="true" applyFill="true" applyFont="true">
      <alignment horizontal="center" vertical="center"/>
    </xf>
    <xf numFmtId="0" fontId="132" fillId="15" borderId="10" xfId="0" applyBorder="true" applyFill="true" applyFont="true">
      <alignment horizontal="center" vertical="center"/>
    </xf>
    <xf numFmtId="0" fontId="133" fillId="14" borderId="0" xfId="0" applyFill="true" applyFont="true">
      <alignment horizontal="center" vertical="center"/>
    </xf>
    <xf numFmtId="0" fontId="134" fillId="14" borderId="0" xfId="0" applyFill="true" applyFont="true">
      <alignment horizontal="center" vertical="center"/>
    </xf>
    <xf numFmtId="0" fontId="135" fillId="14" borderId="0" xfId="0" applyFill="true" applyFont="true">
      <alignment horizontal="center" vertical="center"/>
    </xf>
    <xf numFmtId="0" fontId="136" fillId="14" borderId="0" xfId="0" applyFill="true" applyFont="true">
      <alignment horizontal="center" vertical="center"/>
    </xf>
    <xf numFmtId="0" fontId="137" fillId="14" borderId="0" xfId="0" applyFill="true" applyFont="true">
      <alignment horizontal="center" vertical="center"/>
    </xf>
    <xf numFmtId="0" fontId="138" fillId="14" borderId="0" xfId="0" applyFill="true" applyFont="true">
      <alignment horizontal="center" vertical="center"/>
    </xf>
    <xf numFmtId="0" fontId="139" fillId="14" borderId="0" xfId="0" applyFill="true" applyFont="true">
      <alignment horizontal="center" vertical="center"/>
    </xf>
    <xf numFmtId="0" fontId="140" fillId="14" borderId="0" xfId="0" applyFill="true" applyFont="true">
      <alignment horizontal="center" vertical="center"/>
    </xf>
    <xf numFmtId="0" fontId="141" fillId="15" borderId="10" xfId="0" applyBorder="true" applyFill="true" applyFont="true">
      <alignment horizontal="center" vertical="center"/>
    </xf>
    <xf numFmtId="0" fontId="142" fillId="15" borderId="10" xfId="0" applyBorder="true" applyFill="true" applyFont="true">
      <alignment horizontal="center" vertical="center"/>
    </xf>
    <xf numFmtId="0" fontId="143" fillId="15" borderId="10" xfId="0" applyBorder="true" applyFill="true" applyFont="true">
      <alignment horizontal="center" vertical="center"/>
    </xf>
    <xf numFmtId="0" fontId="144" fillId="15" borderId="10" xfId="0" applyBorder="true" applyFill="true" applyFont="true">
      <alignment horizontal="center" vertical="center"/>
    </xf>
    <xf numFmtId="0" fontId="145" fillId="15" borderId="10" xfId="0" applyBorder="true" applyFill="true" applyFont="true">
      <alignment horizontal="center" vertical="center"/>
    </xf>
    <xf numFmtId="0" fontId="146" fillId="15" borderId="10" xfId="0" applyBorder="true" applyFill="true" applyFont="true">
      <alignment horizontal="center" vertical="center"/>
    </xf>
    <xf numFmtId="0" fontId="147" fillId="15" borderId="10" xfId="0" applyBorder="true" applyFill="true" applyFont="true">
      <alignment horizontal="center" vertical="center"/>
    </xf>
    <xf numFmtId="0" fontId="148" fillId="15" borderId="10" xfId="0" applyBorder="true" applyFill="true" applyFont="true">
      <alignment horizontal="center" vertical="center"/>
    </xf>
    <xf numFmtId="0" fontId="149" fillId="15" borderId="10" xfId="0" applyBorder="true" applyFill="true" applyFont="true">
      <alignment horizontal="center" vertical="center"/>
    </xf>
    <xf numFmtId="0" fontId="150" fillId="15" borderId="10" xfId="0" applyBorder="true" applyFill="true" applyFont="true">
      <alignment horizontal="center" vertical="center"/>
    </xf>
    <xf numFmtId="0" fontId="151" fillId="15" borderId="10" xfId="0" applyBorder="true" applyFill="true" applyFont="true">
      <alignment horizontal="center" vertical="center"/>
    </xf>
    <xf numFmtId="0" fontId="152" fillId="15" borderId="10" xfId="0" applyBorder="true" applyFill="true" applyFont="true">
      <alignment horizontal="center" vertical="center"/>
    </xf>
    <xf numFmtId="0" fontId="153" fillId="15" borderId="10" xfId="0" applyBorder="true" applyFill="true" applyFont="true">
      <alignment horizontal="center" vertical="center"/>
    </xf>
    <xf numFmtId="0" fontId="154" fillId="15" borderId="10" xfId="0" applyBorder="true" applyFill="true" applyFont="true">
      <alignment horizontal="center" vertical="center"/>
    </xf>
    <xf numFmtId="0" fontId="155" fillId="15" borderId="10" xfId="0" applyBorder="true" applyFill="true" applyFont="true">
      <alignment horizontal="center" vertical="center"/>
    </xf>
    <xf numFmtId="0" fontId="156" fillId="15" borderId="10" xfId="0" applyBorder="true" applyFill="true" applyFont="true">
      <alignment horizontal="center" vertical="center"/>
    </xf>
    <xf numFmtId="0" fontId="157" fillId="15" borderId="10" xfId="0" applyBorder="true" applyFill="true" applyFont="true">
      <alignment horizontal="center" vertical="center"/>
    </xf>
    <xf numFmtId="0" fontId="158" fillId="15" borderId="10" xfId="0" applyBorder="true" applyFill="true" applyFont="true">
      <alignment horizontal="center" vertical="center"/>
    </xf>
    <xf numFmtId="0" fontId="159" fillId="15" borderId="10" xfId="0" applyBorder="true" applyFill="true" applyFont="true">
      <alignment horizontal="center" vertical="center"/>
    </xf>
    <xf numFmtId="0" fontId="160" fillId="15" borderId="10" xfId="0" applyBorder="true" applyFill="true" applyFont="true">
      <alignment horizontal="center" vertical="center"/>
    </xf>
    <xf numFmtId="0" fontId="161" fillId="15" borderId="10" xfId="0" applyBorder="true" applyFill="true" applyFont="true">
      <alignment horizontal="center" vertical="center"/>
    </xf>
    <xf numFmtId="0" fontId="162" fillId="15" borderId="10" xfId="0" applyBorder="true" applyFill="true" applyFont="true">
      <alignment horizontal="center" vertical="center"/>
    </xf>
    <xf numFmtId="0" fontId="163" fillId="15" borderId="10" xfId="0" applyBorder="true" applyFill="true" applyFont="true">
      <alignment horizontal="center" vertical="center"/>
    </xf>
    <xf numFmtId="0" fontId="164" fillId="15" borderId="10" xfId="0" applyBorder="true" applyFill="true" applyFont="true">
      <alignment horizontal="center" vertical="center"/>
    </xf>
    <xf numFmtId="0" fontId="165" fillId="15" borderId="10" xfId="0" applyBorder="true" applyFill="true" applyFont="true">
      <alignment horizontal="center" vertical="center"/>
    </xf>
    <xf numFmtId="0" fontId="166" fillId="15" borderId="10" xfId="0" applyBorder="true" applyFill="true" applyFont="true">
      <alignment horizontal="center" vertical="center"/>
    </xf>
    <xf numFmtId="0" fontId="167" fillId="15" borderId="10" xfId="0" applyBorder="true" applyFill="true" applyFont="true">
      <alignment horizontal="center" vertical="center"/>
    </xf>
    <xf numFmtId="0" fontId="168" fillId="15" borderId="10" xfId="0" applyBorder="true" applyFill="true" applyFont="true">
      <alignment horizontal="center" vertical="center"/>
    </xf>
    <xf numFmtId="0" fontId="169" fillId="15" borderId="10" xfId="0" applyBorder="true" applyFill="true" applyFont="true">
      <alignment horizontal="center" vertical="center"/>
    </xf>
    <xf numFmtId="0" fontId="170" fillId="15" borderId="10" xfId="0" applyBorder="true" applyFill="true" applyFont="true">
      <alignment horizontal="center" vertical="center"/>
    </xf>
    <xf numFmtId="0" fontId="171" fillId="15" borderId="10" xfId="0" applyBorder="true" applyFill="true" applyFont="true">
      <alignment horizontal="center" vertical="center"/>
    </xf>
    <xf numFmtId="0" fontId="172" fillId="15" borderId="10" xfId="0" applyBorder="true" applyFill="true" applyFont="true">
      <alignment horizontal="center" vertical="center"/>
    </xf>
    <xf numFmtId="0" fontId="173" fillId="15" borderId="10" xfId="0" applyBorder="true" applyFill="true" applyFont="true">
      <alignment horizontal="center" vertical="center"/>
    </xf>
    <xf numFmtId="0" fontId="174" fillId="15" borderId="10" xfId="0" applyBorder="true" applyFill="true" applyFont="true">
      <alignment horizontal="center" vertical="center"/>
    </xf>
    <xf numFmtId="0" fontId="175" fillId="15" borderId="10" xfId="0" applyBorder="true" applyFill="true" applyFont="true">
      <alignment horizontal="center" vertical="center"/>
    </xf>
    <xf numFmtId="0" fontId="176" fillId="15" borderId="10" xfId="0" applyBorder="true" applyFill="true" applyFont="true">
      <alignment horizontal="center" vertical="center"/>
    </xf>
    <xf numFmtId="0" fontId="177" fillId="15" borderId="10" xfId="0" applyBorder="true" applyFill="true" applyFont="true">
      <alignment horizontal="center" vertical="center"/>
    </xf>
    <xf numFmtId="0" fontId="178" fillId="15" borderId="10" xfId="0" applyBorder="true" applyFill="true" applyFont="true">
      <alignment horizontal="center" vertical="center"/>
    </xf>
    <xf numFmtId="0" fontId="179" fillId="15" borderId="10" xfId="0" applyBorder="true" applyFill="true" applyFont="true">
      <alignment horizontal="center" vertical="center"/>
    </xf>
    <xf numFmtId="0" fontId="180" fillId="15" borderId="10" xfId="0" applyBorder="true" applyFill="true" applyFont="true">
      <alignment horizontal="center" vertical="center"/>
    </xf>
    <xf numFmtId="0" fontId="181" fillId="15" borderId="10" xfId="0" applyBorder="true" applyFill="true" applyFont="true">
      <alignment horizontal="center" vertical="center"/>
    </xf>
    <xf numFmtId="0" fontId="182" fillId="15" borderId="10" xfId="0" applyBorder="true" applyFill="true" applyFont="true">
      <alignment horizontal="center" vertical="center"/>
    </xf>
    <xf numFmtId="0" fontId="183" fillId="15" borderId="10" xfId="0" applyBorder="true" applyFill="true" applyFont="true">
      <alignment horizontal="center" vertical="center"/>
    </xf>
    <xf numFmtId="0" fontId="184" fillId="15" borderId="10" xfId="0" applyBorder="true" applyFill="true" applyFont="true">
      <alignment horizontal="center" vertical="center"/>
    </xf>
    <xf numFmtId="0" fontId="185" fillId="15" borderId="10" xfId="0" applyBorder="true" applyFill="true" applyFont="true">
      <alignment horizontal="center" vertical="center"/>
    </xf>
    <xf numFmtId="0" fontId="186" fillId="15" borderId="10" xfId="0" applyBorder="true" applyFill="true" applyFont="true">
      <alignment horizontal="center" vertical="center"/>
    </xf>
    <xf numFmtId="0" fontId="187" fillId="15" borderId="10" xfId="0" applyBorder="true" applyFill="true" applyFont="true">
      <alignment horizontal="center" vertical="center"/>
    </xf>
    <xf numFmtId="0" fontId="188" fillId="15" borderId="10" xfId="0" applyBorder="true" applyFill="true" applyFont="true">
      <alignment horizontal="center" vertical="center"/>
    </xf>
    <xf numFmtId="0" fontId="189" fillId="15" borderId="10" xfId="0" applyBorder="true" applyFill="true" applyFont="true">
      <alignment horizontal="center" vertical="center"/>
    </xf>
    <xf numFmtId="0" fontId="190" fillId="15" borderId="10" xfId="0" applyBorder="true" applyFill="true" applyFont="true">
      <alignment horizontal="center" vertical="center"/>
    </xf>
    <xf numFmtId="0" fontId="191" fillId="15" borderId="10" xfId="0" applyBorder="true" applyFill="true" applyFont="true">
      <alignment horizontal="center" vertical="center"/>
    </xf>
    <xf numFmtId="0" fontId="192" fillId="15" borderId="10" xfId="0" applyBorder="true" applyFill="true" applyFont="true">
      <alignment horizontal="center" vertical="center"/>
    </xf>
    <xf numFmtId="0" fontId="193" fillId="15" borderId="10" xfId="0" applyBorder="true" applyFill="true" applyFont="true">
      <alignment horizontal="center" vertical="center"/>
    </xf>
    <xf numFmtId="0" fontId="194" fillId="15" borderId="10" xfId="0" applyBorder="true" applyFill="true" applyFont="true">
      <alignment horizontal="center" vertical="center"/>
    </xf>
    <xf numFmtId="0" fontId="195" fillId="15" borderId="10" xfId="0" applyBorder="true" applyFill="true" applyFont="true">
      <alignment horizontal="center" vertical="center"/>
    </xf>
    <xf numFmtId="0" fontId="196" fillId="14" borderId="0" xfId="0" applyFill="true" applyFont="true">
      <alignment horizontal="center" vertical="center"/>
    </xf>
    <xf numFmtId="0" fontId="197" fillId="14" borderId="0" xfId="0" applyFill="true" applyFont="true">
      <alignment horizontal="center" vertical="center"/>
    </xf>
    <xf numFmtId="0" fontId="198" fillId="14" borderId="0" xfId="0" applyFill="true" applyFont="true">
      <alignment horizontal="center" vertical="center"/>
    </xf>
    <xf numFmtId="0" fontId="199" fillId="14" borderId="0" xfId="0" applyFill="true" applyFont="true">
      <alignment horizontal="center" vertical="center"/>
    </xf>
    <xf numFmtId="0" fontId="200" fillId="14" borderId="0" xfId="0" applyFill="true" applyFont="true">
      <alignment horizontal="center" vertical="center"/>
    </xf>
    <xf numFmtId="0" fontId="201" fillId="14" borderId="0" xfId="0" applyFill="true" applyFont="true">
      <alignment horizontal="center" vertical="center"/>
    </xf>
    <xf numFmtId="0" fontId="202" fillId="14" borderId="0" xfId="0" applyFill="true" applyFont="true">
      <alignment horizontal="center" vertical="center"/>
    </xf>
    <xf numFmtId="0" fontId="203" fillId="14" borderId="0" xfId="0" applyFill="true" applyFont="true">
      <alignment horizontal="center" vertical="center"/>
    </xf>
    <xf numFmtId="0" fontId="204" fillId="15" borderId="10" xfId="0" applyBorder="true" applyFill="true" applyFont="true">
      <alignment horizontal="center" vertical="center"/>
    </xf>
    <xf numFmtId="0" fontId="205" fillId="15" borderId="10" xfId="0" applyBorder="true" applyFill="true" applyFont="true">
      <alignment horizontal="center" vertical="center"/>
    </xf>
    <xf numFmtId="0" fontId="206" fillId="15" borderId="10" xfId="0" applyBorder="true" applyFill="true" applyFont="true">
      <alignment horizontal="center" vertical="center"/>
    </xf>
    <xf numFmtId="0" fontId="207" fillId="15" borderId="10" xfId="0" applyBorder="true" applyFill="true" applyFont="true">
      <alignment horizontal="center" vertical="center"/>
    </xf>
    <xf numFmtId="0" fontId="208" fillId="15" borderId="10" xfId="0" applyBorder="true" applyFill="true" applyFont="true">
      <alignment horizontal="center" vertical="center"/>
    </xf>
    <xf numFmtId="0" fontId="209" fillId="15" borderId="10" xfId="0" applyBorder="true" applyFill="true" applyFont="true">
      <alignment horizontal="center" vertical="center"/>
    </xf>
    <xf numFmtId="0" fontId="210" fillId="15" borderId="10" xfId="0" applyBorder="true" applyFill="true" applyFont="true">
      <alignment horizontal="center" vertical="center"/>
    </xf>
    <xf numFmtId="0" fontId="211" fillId="15" borderId="10" xfId="0" applyBorder="true" applyFill="true" applyFont="true">
      <alignment horizontal="center" vertical="center"/>
    </xf>
    <xf numFmtId="0" fontId="212" fillId="15" borderId="10" xfId="0" applyBorder="true" applyFill="true" applyFont="true">
      <alignment horizontal="center" vertical="center"/>
    </xf>
    <xf numFmtId="0" fontId="213" fillId="15" borderId="10" xfId="0" applyBorder="true" applyFill="true" applyFont="true">
      <alignment horizontal="center" vertical="center"/>
    </xf>
    <xf numFmtId="0" fontId="214" fillId="15" borderId="10" xfId="0" applyBorder="true" applyFill="true" applyFont="true">
      <alignment horizontal="center" vertical="center"/>
    </xf>
    <xf numFmtId="0" fontId="215" fillId="15" borderId="10" xfId="0" applyBorder="true" applyFill="true" applyFont="true">
      <alignment horizontal="center" vertical="center"/>
    </xf>
    <xf numFmtId="0" fontId="216" fillId="15" borderId="10" xfId="0" applyBorder="true" applyFill="true" applyFont="true">
      <alignment horizontal="center" vertical="center"/>
    </xf>
    <xf numFmtId="0" fontId="217" fillId="15" borderId="10" xfId="0" applyBorder="true" applyFill="true" applyFont="true">
      <alignment horizontal="center" vertical="center"/>
    </xf>
    <xf numFmtId="0" fontId="218" fillId="15" borderId="10" xfId="0" applyBorder="true" applyFill="true" applyFont="true">
      <alignment horizontal="center" vertical="center"/>
    </xf>
    <xf numFmtId="0" fontId="219" fillId="15" borderId="10" xfId="0" applyBorder="true" applyFill="true" applyFont="true">
      <alignment horizontal="center" vertical="center"/>
    </xf>
    <xf numFmtId="0" fontId="220" fillId="15" borderId="10" xfId="0" applyBorder="true" applyFill="true" applyFont="true">
      <alignment horizontal="center" vertical="center"/>
    </xf>
    <xf numFmtId="0" fontId="221" fillId="15" borderId="10" xfId="0" applyBorder="true" applyFill="true" applyFont="true">
      <alignment horizontal="center" vertical="center"/>
    </xf>
    <xf numFmtId="0" fontId="222" fillId="15" borderId="10" xfId="0" applyBorder="true" applyFill="true" applyFont="true">
      <alignment horizontal="center" vertical="center"/>
    </xf>
    <xf numFmtId="0" fontId="223" fillId="15" borderId="10" xfId="0" applyBorder="true" applyFill="true" applyFont="true">
      <alignment horizontal="center" vertical="center"/>
    </xf>
    <xf numFmtId="0" fontId="224" fillId="15" borderId="10" xfId="0" applyBorder="true" applyFill="true" applyFont="true">
      <alignment horizontal="center" vertical="center"/>
    </xf>
    <xf numFmtId="0" fontId="225" fillId="15" borderId="10" xfId="0" applyBorder="true" applyFill="true" applyFont="true">
      <alignment horizontal="center" vertical="center"/>
    </xf>
    <xf numFmtId="0" fontId="226" fillId="15" borderId="10" xfId="0" applyBorder="true" applyFill="true" applyFont="true">
      <alignment horizontal="center" vertical="center"/>
    </xf>
    <xf numFmtId="0" fontId="227" fillId="15" borderId="10" xfId="0" applyBorder="true" applyFill="true" applyFont="true">
      <alignment horizontal="center" vertical="center"/>
    </xf>
    <xf numFmtId="0" fontId="228" fillId="15" borderId="10" xfId="0" applyBorder="true" applyFill="true" applyFont="true">
      <alignment horizontal="center" vertical="center"/>
    </xf>
    <xf numFmtId="0" fontId="229" fillId="15" borderId="10" xfId="0" applyBorder="true" applyFill="true" applyFont="true">
      <alignment horizontal="center" vertical="center"/>
    </xf>
    <xf numFmtId="0" fontId="230" fillId="15" borderId="10" xfId="0" applyBorder="true" applyFill="true" applyFont="true">
      <alignment horizontal="center" vertical="center"/>
    </xf>
    <xf numFmtId="0" fontId="231" fillId="15" borderId="10" xfId="0" applyBorder="true" applyFill="true" applyFont="true">
      <alignment horizontal="center" vertical="center"/>
    </xf>
    <xf numFmtId="0" fontId="232" fillId="14" borderId="0" xfId="0" applyFill="true" applyFont="true">
      <alignment horizontal="center" vertical="center"/>
    </xf>
    <xf numFmtId="0" fontId="233" fillId="14" borderId="0" xfId="0" applyFill="true" applyFont="true">
      <alignment horizontal="center" vertical="center"/>
    </xf>
    <xf numFmtId="0" fontId="234" fillId="14" borderId="0" xfId="0" applyFill="true" applyFont="true">
      <alignment horizontal="center" vertical="center"/>
    </xf>
    <xf numFmtId="0" fontId="235" fillId="14" borderId="0" xfId="0" applyFill="true" applyFont="true">
      <alignment horizontal="center" vertical="center"/>
    </xf>
    <xf numFmtId="0" fontId="236" fillId="14" borderId="0" xfId="0" applyFill="true" applyFont="true">
      <alignment horizontal="center" vertical="center"/>
    </xf>
    <xf numFmtId="0" fontId="237" fillId="14" borderId="0" xfId="0" applyFill="true" applyFont="true">
      <alignment horizontal="center" vertical="center"/>
    </xf>
    <xf numFmtId="0" fontId="238" fillId="14" borderId="0" xfId="0" applyFill="true" applyFont="true">
      <alignment horizontal="center" vertical="center"/>
    </xf>
    <xf numFmtId="0" fontId="239" fillId="14" borderId="0" xfId="0" applyFill="true" applyFont="true">
      <alignment horizontal="center" vertical="center"/>
    </xf>
    <xf numFmtId="0" fontId="240" fillId="15" borderId="10" xfId="0" applyBorder="true" applyFill="true" applyFont="true">
      <alignment horizontal="center" vertical="center"/>
    </xf>
    <xf numFmtId="0" fontId="241" fillId="15" borderId="10" xfId="0" applyBorder="true" applyFill="true" applyFont="true">
      <alignment horizontal="center" vertical="center"/>
    </xf>
    <xf numFmtId="0" fontId="242" fillId="15" borderId="10" xfId="0" applyBorder="true" applyFill="true" applyFont="true">
      <alignment horizontal="center" vertical="center"/>
    </xf>
    <xf numFmtId="0" fontId="243" fillId="15" borderId="10" xfId="0" applyBorder="true" applyFill="true" applyFont="true">
      <alignment horizontal="center" vertical="center"/>
    </xf>
    <xf numFmtId="0" fontId="244" fillId="15" borderId="10" xfId="0" applyBorder="true" applyFill="true" applyFont="true">
      <alignment horizontal="center" vertical="center"/>
    </xf>
    <xf numFmtId="0" fontId="245" fillId="15" borderId="10" xfId="0" applyBorder="true" applyFill="true" applyFont="true">
      <alignment horizontal="center" vertical="center"/>
    </xf>
    <xf numFmtId="0" fontId="246" fillId="15" borderId="10" xfId="0" applyBorder="true" applyFill="true" applyFont="true">
      <alignment horizontal="center" vertical="center"/>
    </xf>
    <xf numFmtId="0" fontId="247" fillId="15" borderId="10" xfId="0" applyBorder="true" applyFill="true" applyFont="true">
      <alignment horizontal="center" vertical="center"/>
    </xf>
    <xf numFmtId="0" fontId="248" fillId="15" borderId="10" xfId="0" applyBorder="true" applyFill="true" applyFont="true">
      <alignment horizontal="center" vertical="center"/>
    </xf>
    <xf numFmtId="0" fontId="249" fillId="15" borderId="10" xfId="0" applyBorder="true" applyFill="true" applyFont="true">
      <alignment horizontal="center" vertical="center"/>
    </xf>
    <xf numFmtId="0" fontId="250" fillId="15" borderId="10" xfId="0" applyBorder="true" applyFill="true" applyFont="true">
      <alignment horizontal="center" vertical="center"/>
    </xf>
    <xf numFmtId="0" fontId="251" fillId="15" borderId="10" xfId="0" applyBorder="true" applyFill="true" applyFont="true">
      <alignment horizontal="center" vertical="center"/>
    </xf>
    <xf numFmtId="0" fontId="252" fillId="15" borderId="10" xfId="0" applyBorder="true" applyFill="true" applyFont="true">
      <alignment horizontal="center" vertical="center"/>
    </xf>
    <xf numFmtId="0" fontId="253" fillId="15" borderId="10" xfId="0" applyBorder="true" applyFill="true" applyFont="true">
      <alignment horizontal="center" vertical="center"/>
    </xf>
    <xf numFmtId="0" fontId="254" fillId="15" borderId="10" xfId="0" applyBorder="true" applyFill="true" applyFont="true">
      <alignment horizontal="center" vertical="center"/>
    </xf>
    <xf numFmtId="0" fontId="255" fillId="15" borderId="10" xfId="0" applyBorder="true" applyFill="true" applyFont="true">
      <alignment horizontal="center" vertical="center"/>
    </xf>
    <xf numFmtId="0" fontId="256" fillId="15" borderId="10" xfId="0" applyBorder="true" applyFill="true" applyFont="true">
      <alignment horizontal="center" vertical="center"/>
    </xf>
    <xf numFmtId="0" fontId="257" fillId="15" borderId="10" xfId="0" applyBorder="true" applyFill="true" applyFont="true">
      <alignment horizontal="center" vertical="center"/>
    </xf>
    <xf numFmtId="0" fontId="258" fillId="15" borderId="10" xfId="0" applyBorder="true" applyFill="true" applyFont="true">
      <alignment horizontal="center" vertical="center"/>
    </xf>
    <xf numFmtId="0" fontId="259" fillId="15" borderId="10" xfId="0" applyBorder="true" applyFill="true" applyFont="true">
      <alignment horizontal="center" vertical="center"/>
    </xf>
    <xf numFmtId="0" fontId="260" fillId="15" borderId="10" xfId="0" applyBorder="true" applyFill="true" applyFont="true">
      <alignment horizontal="center" vertical="center"/>
    </xf>
    <xf numFmtId="0" fontId="261" fillId="15" borderId="10" xfId="0" applyBorder="true" applyFill="true" applyFont="true">
      <alignment horizontal="center" vertical="center"/>
    </xf>
    <xf numFmtId="0" fontId="262" fillId="15" borderId="10" xfId="0" applyBorder="true" applyFill="true" applyFont="true">
      <alignment horizontal="center" vertical="center"/>
    </xf>
    <xf numFmtId="0" fontId="263" fillId="15" borderId="10" xfId="0" applyBorder="true" applyFill="true" applyFont="true">
      <alignment horizontal="center" vertical="center"/>
    </xf>
    <xf numFmtId="0" fontId="264" fillId="15" borderId="10" xfId="0" applyBorder="true" applyFill="true" applyFont="true">
      <alignment horizontal="center" vertical="center"/>
    </xf>
    <xf numFmtId="0" fontId="265" fillId="15" borderId="10" xfId="0" applyBorder="true" applyFill="true" applyFont="true">
      <alignment horizontal="center" vertical="center"/>
    </xf>
    <xf numFmtId="0" fontId="266" fillId="15" borderId="10" xfId="0" applyBorder="true" applyFill="true" applyFont="true">
      <alignment horizontal="center" vertical="center"/>
    </xf>
    <xf numFmtId="0" fontId="267" fillId="15" borderId="10" xfId="0" applyBorder="true" applyFill="true" applyFont="true">
      <alignment horizontal="center" vertical="center"/>
    </xf>
    <xf numFmtId="0" fontId="268" fillId="14" borderId="0" xfId="0" applyFill="true" applyFont="true">
      <alignment horizontal="center" vertical="center"/>
    </xf>
    <xf numFmtId="0" fontId="269" fillId="14" borderId="0" xfId="0" applyFill="true" applyFont="true">
      <alignment horizontal="center" vertical="center"/>
    </xf>
    <xf numFmtId="0" fontId="270" fillId="14" borderId="0" xfId="0" applyFill="true" applyFont="true">
      <alignment horizontal="center" vertical="center"/>
    </xf>
    <xf numFmtId="0" fontId="271" fillId="14" borderId="0" xfId="0" applyFill="true" applyFont="true">
      <alignment horizontal="center" vertical="center"/>
    </xf>
    <xf numFmtId="0" fontId="272" fillId="14" borderId="0" xfId="0" applyFill="true" applyFont="true">
      <alignment horizontal="center" vertical="center"/>
    </xf>
    <xf numFmtId="0" fontId="273" fillId="14" borderId="0" xfId="0" applyFill="true" applyFont="true">
      <alignment horizontal="center" vertical="center"/>
    </xf>
    <xf numFmtId="0" fontId="274" fillId="14" borderId="0" xfId="0" applyFill="true" applyFont="true">
      <alignment horizontal="center" vertical="center"/>
    </xf>
    <xf numFmtId="0" fontId="275" fillId="14" borderId="0" xfId="0" applyFill="true" applyFont="true">
      <alignment horizontal="center" vertical="center"/>
    </xf>
    <xf numFmtId="0" fontId="276" fillId="15" borderId="10" xfId="0" applyBorder="true" applyFill="true" applyFont="true">
      <alignment horizontal="center" vertical="center"/>
    </xf>
    <xf numFmtId="0" fontId="277" fillId="15" borderId="10" xfId="0" applyBorder="true" applyFill="true" applyFont="true">
      <alignment horizontal="center" vertical="center"/>
    </xf>
    <xf numFmtId="0" fontId="278" fillId="15" borderId="10" xfId="0" applyBorder="true" applyFill="true" applyFont="true">
      <alignment horizontal="center" vertical="center"/>
    </xf>
    <xf numFmtId="0" fontId="279" fillId="15" borderId="10" xfId="0" applyBorder="true" applyFill="true" applyFont="true">
      <alignment horizontal="center" vertical="center"/>
    </xf>
    <xf numFmtId="0" fontId="280" fillId="15" borderId="10" xfId="0" applyBorder="true" applyFill="true" applyFont="true">
      <alignment horizontal="center" vertical="center"/>
    </xf>
    <xf numFmtId="0" fontId="281" fillId="15" borderId="10" xfId="0" applyBorder="true" applyFill="true" applyFont="true">
      <alignment horizontal="center" vertical="center"/>
    </xf>
    <xf numFmtId="0" fontId="282" fillId="15" borderId="10" xfId="0" applyBorder="true" applyFill="true" applyFont="true">
      <alignment horizontal="center" vertical="center"/>
    </xf>
    <xf numFmtId="0" fontId="283" fillId="15" borderId="10" xfId="0" applyBorder="true" applyFill="true" applyFont="true">
      <alignment horizontal="center" vertical="center"/>
    </xf>
    <xf numFmtId="0" fontId="284" fillId="15" borderId="10" xfId="0" applyBorder="true" applyFill="true" applyFont="true">
      <alignment horizontal="center" vertical="center"/>
    </xf>
    <xf numFmtId="0" fontId="285" fillId="15" borderId="10" xfId="0" applyBorder="true" applyFill="true" applyFont="true">
      <alignment horizontal="center" vertical="center"/>
    </xf>
    <xf numFmtId="0" fontId="286" fillId="15" borderId="10" xfId="0" applyBorder="true" applyFill="true" applyFont="true">
      <alignment horizontal="center" vertical="center"/>
    </xf>
    <xf numFmtId="0" fontId="287" fillId="15" borderId="10" xfId="0" applyBorder="true" applyFill="true" applyFont="true">
      <alignment horizontal="center" vertical="center"/>
    </xf>
    <xf numFmtId="0" fontId="288" fillId="15" borderId="10" xfId="0" applyBorder="true" applyFill="true" applyFont="true">
      <alignment horizontal="center" vertical="center"/>
    </xf>
    <xf numFmtId="0" fontId="289" fillId="15" borderId="10" xfId="0" applyBorder="true" applyFill="true" applyFont="true">
      <alignment horizontal="center" vertical="center"/>
    </xf>
    <xf numFmtId="0" fontId="290" fillId="15" borderId="10" xfId="0" applyBorder="true" applyFill="true" applyFont="true">
      <alignment horizontal="center" vertical="center"/>
    </xf>
    <xf numFmtId="0" fontId="291" fillId="15" borderId="10" xfId="0" applyBorder="true" applyFill="true" applyFont="true">
      <alignment horizontal="center" vertical="center"/>
    </xf>
    <xf numFmtId="0" fontId="292" fillId="15" borderId="10" xfId="0" applyBorder="true" applyFill="true" applyFont="true">
      <alignment horizontal="center" vertical="center"/>
    </xf>
    <xf numFmtId="0" fontId="293" fillId="15" borderId="10" xfId="0" applyBorder="true" applyFill="true" applyFont="true">
      <alignment horizontal="center" vertical="center"/>
    </xf>
    <xf numFmtId="0" fontId="294" fillId="15" borderId="10" xfId="0" applyBorder="true" applyFill="true" applyFont="true">
      <alignment horizontal="center" vertical="center"/>
    </xf>
    <xf numFmtId="0" fontId="295" fillId="15" borderId="10" xfId="0" applyBorder="true" applyFill="true" applyFont="true">
      <alignment horizontal="center" vertical="center"/>
    </xf>
    <xf numFmtId="0" fontId="296" fillId="15" borderId="10" xfId="0" applyBorder="true" applyFill="true" applyFont="true">
      <alignment horizontal="center" vertical="center"/>
    </xf>
    <xf numFmtId="0" fontId="297" fillId="15" borderId="10" xfId="0" applyBorder="true" applyFill="true" applyFont="true">
      <alignment horizontal="center" vertical="center"/>
    </xf>
    <xf numFmtId="0" fontId="298" fillId="15" borderId="10" xfId="0" applyBorder="true" applyFill="true" applyFont="true">
      <alignment horizontal="center" vertical="center"/>
    </xf>
    <xf numFmtId="0" fontId="299" fillId="15" borderId="10" xfId="0" applyBorder="true" applyFill="true" applyFont="true">
      <alignment horizontal="center" vertical="center"/>
    </xf>
    <xf numFmtId="0" fontId="300" fillId="15" borderId="10" xfId="0" applyBorder="true" applyFill="true" applyFont="true">
      <alignment horizontal="center" vertical="center"/>
    </xf>
    <xf numFmtId="0" fontId="301" fillId="15" borderId="10" xfId="0" applyBorder="true" applyFill="true" applyFont="true">
      <alignment horizontal="center" vertical="center"/>
    </xf>
    <xf numFmtId="0" fontId="302" fillId="15" borderId="10" xfId="0" applyBorder="true" applyFill="true" applyFont="true">
      <alignment horizontal="center" vertical="center"/>
    </xf>
    <xf numFmtId="0" fontId="303" fillId="15" borderId="10" xfId="0" applyBorder="true" applyFill="true" applyFont="true">
      <alignment horizontal="center" vertical="center"/>
    </xf>
    <xf numFmtId="0" fontId="304" fillId="14" borderId="0" xfId="0" applyFill="true" applyFont="true">
      <alignment horizontal="center" vertical="center"/>
    </xf>
    <xf numFmtId="0" fontId="305" fillId="14" borderId="0" xfId="0" applyFill="true" applyFont="true">
      <alignment horizontal="center" vertical="center"/>
    </xf>
    <xf numFmtId="0" fontId="306" fillId="14" borderId="0" xfId="0" applyFill="true" applyFont="true">
      <alignment horizontal="center" vertical="center"/>
    </xf>
    <xf numFmtId="0" fontId="307" fillId="14" borderId="0" xfId="0" applyFill="true" applyFont="true">
      <alignment horizontal="center" vertical="center"/>
    </xf>
    <xf numFmtId="0" fontId="308" fillId="14" borderId="0" xfId="0" applyFill="true" applyFont="true">
      <alignment horizontal="center" vertical="center"/>
    </xf>
    <xf numFmtId="0" fontId="309" fillId="14" borderId="0" xfId="0" applyFill="true" applyFont="true">
      <alignment horizontal="center" vertical="center"/>
    </xf>
    <xf numFmtId="0" fontId="310" fillId="14" borderId="0" xfId="0" applyFill="true" applyFont="true">
      <alignment horizontal="center" vertical="center"/>
    </xf>
    <xf numFmtId="0" fontId="311" fillId="14" borderId="0" xfId="0" applyFill="true" applyFont="true">
      <alignment horizontal="center" vertical="center"/>
    </xf>
    <xf numFmtId="0" fontId="312" fillId="15" borderId="10" xfId="0" applyBorder="true" applyFill="true" applyFont="true">
      <alignment horizontal="center" vertical="center"/>
    </xf>
    <xf numFmtId="0" fontId="313" fillId="15" borderId="10" xfId="0" applyBorder="true" applyFill="true" applyFont="true">
      <alignment horizontal="center" vertical="center"/>
    </xf>
    <xf numFmtId="0" fontId="314" fillId="15" borderId="10" xfId="0" applyBorder="true" applyFill="true" applyFont="true">
      <alignment horizontal="center" vertical="center"/>
    </xf>
    <xf numFmtId="0" fontId="315" fillId="15" borderId="10" xfId="0" applyBorder="true" applyFill="true" applyFont="true">
      <alignment horizontal="center" vertical="center"/>
    </xf>
    <xf numFmtId="0" fontId="316" fillId="15" borderId="10" xfId="0" applyBorder="true" applyFill="true" applyFont="true">
      <alignment horizontal="center" vertical="center"/>
    </xf>
    <xf numFmtId="0" fontId="317" fillId="15" borderId="10" xfId="0" applyBorder="true" applyFill="true" applyFont="true">
      <alignment horizontal="center" vertical="center"/>
    </xf>
    <xf numFmtId="0" fontId="318" fillId="15" borderId="10" xfId="0" applyBorder="true" applyFill="true" applyFont="true">
      <alignment horizontal="center" vertical="center"/>
    </xf>
    <xf numFmtId="0" fontId="319" fillId="15" borderId="10" xfId="0" applyBorder="true" applyFill="true" applyFont="true">
      <alignment horizontal="center" vertical="center"/>
    </xf>
    <xf numFmtId="0" fontId="320" fillId="15" borderId="10" xfId="0" applyBorder="true" applyFill="true" applyFont="true">
      <alignment horizontal="center" vertical="center"/>
    </xf>
    <xf numFmtId="0" fontId="321" fillId="15" borderId="10" xfId="0" applyBorder="true" applyFill="true" applyFont="true">
      <alignment horizontal="center" vertical="center"/>
    </xf>
    <xf numFmtId="0" fontId="322" fillId="15" borderId="10" xfId="0" applyBorder="true" applyFill="true" applyFont="true">
      <alignment horizontal="center" vertical="center"/>
    </xf>
    <xf numFmtId="0" fontId="323" fillId="15" borderId="10" xfId="0" applyBorder="true" applyFill="true" applyFont="true">
      <alignment horizontal="center" vertical="center"/>
    </xf>
    <xf numFmtId="0" fontId="324" fillId="15" borderId="10" xfId="0" applyBorder="true" applyFill="true" applyFont="true">
      <alignment horizontal="center" vertical="center"/>
    </xf>
    <xf numFmtId="0" fontId="325" fillId="15" borderId="10" xfId="0" applyBorder="true" applyFill="true" applyFont="true">
      <alignment horizontal="center" vertical="center"/>
    </xf>
    <xf numFmtId="0" fontId="326" fillId="15" borderId="10" xfId="0" applyBorder="true" applyFill="true" applyFont="true">
      <alignment horizontal="center" vertical="center"/>
    </xf>
    <xf numFmtId="0" fontId="327" fillId="15" borderId="10" xfId="0" applyBorder="true" applyFill="true" applyFont="true">
      <alignment horizontal="center" vertical="center"/>
    </xf>
    <xf numFmtId="0" fontId="328" fillId="15" borderId="10" xfId="0" applyBorder="true" applyFill="true" applyFont="true">
      <alignment horizontal="center" vertical="center"/>
    </xf>
    <xf numFmtId="0" fontId="329" fillId="15" borderId="10" xfId="0" applyBorder="true" applyFill="true" applyFont="true">
      <alignment horizontal="center" vertical="center"/>
    </xf>
    <xf numFmtId="0" fontId="330" fillId="15" borderId="10" xfId="0" applyBorder="true" applyFill="true" applyFont="true">
      <alignment horizontal="center" vertical="center"/>
    </xf>
    <xf numFmtId="0" fontId="331" fillId="15" borderId="10" xfId="0" applyBorder="true" applyFill="true" applyFont="true">
      <alignment horizontal="center" vertical="center"/>
    </xf>
    <xf numFmtId="0" fontId="332" fillId="15" borderId="10" xfId="0" applyBorder="true" applyFill="true" applyFont="true">
      <alignment horizontal="center" vertical="center"/>
    </xf>
    <xf numFmtId="0" fontId="333" fillId="15" borderId="10" xfId="0" applyBorder="true" applyFill="true" applyFont="true">
      <alignment horizontal="center" vertical="center"/>
    </xf>
    <xf numFmtId="0" fontId="334" fillId="15" borderId="10" xfId="0" applyBorder="true" applyFill="true" applyFont="true">
      <alignment horizontal="center" vertical="center"/>
    </xf>
    <xf numFmtId="0" fontId="335" fillId="15" borderId="10" xfId="0" applyBorder="true" applyFill="true" applyFont="true">
      <alignment horizontal="center" vertical="center"/>
    </xf>
    <xf numFmtId="0" fontId="336" fillId="15" borderId="10" xfId="0" applyBorder="true" applyFill="true" applyFont="true">
      <alignment horizontal="center" vertical="center"/>
    </xf>
    <xf numFmtId="0" fontId="337" fillId="15" borderId="10" xfId="0" applyBorder="true" applyFill="true" applyFont="true">
      <alignment horizontal="center" vertical="center"/>
    </xf>
    <xf numFmtId="0" fontId="338" fillId="15" borderId="10" xfId="0" applyBorder="true" applyFill="true" applyFont="true">
      <alignment horizontal="center" vertical="center"/>
    </xf>
    <xf numFmtId="0" fontId="339" fillId="15" borderId="10" xfId="0" applyBorder="true" applyFill="true" applyFont="true">
      <alignment horizontal="center" vertical="center"/>
    </xf>
    <xf numFmtId="0" fontId="340" fillId="14" borderId="0" xfId="0" applyFill="true" applyFont="true">
      <alignment horizontal="center" vertical="center"/>
    </xf>
    <xf numFmtId="0" fontId="341" fillId="14" borderId="0" xfId="0" applyFill="true" applyFont="true">
      <alignment horizontal="center" vertical="center"/>
    </xf>
    <xf numFmtId="0" fontId="342" fillId="14" borderId="0" xfId="0" applyFill="true" applyFont="true">
      <alignment horizontal="center" vertical="center"/>
    </xf>
    <xf numFmtId="0" fontId="343" fillId="14" borderId="0" xfId="0" applyFill="true" applyFont="true">
      <alignment horizontal="center" vertical="center"/>
    </xf>
    <xf numFmtId="0" fontId="344" fillId="14" borderId="0" xfId="0" applyFill="true" applyFont="true">
      <alignment horizontal="center" vertical="center"/>
    </xf>
    <xf numFmtId="0" fontId="345" fillId="14" borderId="0" xfId="0" applyFill="true" applyFont="true">
      <alignment horizontal="center" vertical="center"/>
    </xf>
    <xf numFmtId="0" fontId="346" fillId="14" borderId="0" xfId="0" applyFill="true" applyFont="true">
      <alignment horizontal="center" vertical="center"/>
    </xf>
    <xf numFmtId="0" fontId="347" fillId="14" borderId="0" xfId="0" applyFill="true" applyFont="true">
      <alignment horizontal="center" vertical="center"/>
    </xf>
    <xf numFmtId="0" fontId="348" fillId="15" borderId="10" xfId="0" applyBorder="true" applyFill="true" applyFont="true">
      <alignment horizontal="center" vertical="center"/>
    </xf>
    <xf numFmtId="0" fontId="349" fillId="15" borderId="10" xfId="0" applyBorder="true" applyFill="true" applyFont="true">
      <alignment horizontal="center" vertical="center"/>
    </xf>
    <xf numFmtId="0" fontId="350" fillId="15" borderId="10" xfId="0" applyBorder="true" applyFill="true" applyFont="true">
      <alignment horizontal="center" vertical="center"/>
    </xf>
    <xf numFmtId="0" fontId="351" fillId="15" borderId="10" xfId="0" applyBorder="true" applyFill="true" applyFont="true">
      <alignment horizontal="center" vertical="center"/>
    </xf>
    <xf numFmtId="0" fontId="352" fillId="15" borderId="10" xfId="0" applyBorder="true" applyFill="true" applyFont="true">
      <alignment horizontal="center" vertical="center"/>
    </xf>
    <xf numFmtId="0" fontId="353" fillId="15" borderId="10" xfId="0" applyBorder="true" applyFill="true" applyFont="true">
      <alignment horizontal="center" vertical="center"/>
    </xf>
    <xf numFmtId="0" fontId="354" fillId="15" borderId="10" xfId="0" applyBorder="true" applyFill="true" applyFont="true">
      <alignment horizontal="center" vertical="center"/>
    </xf>
    <xf numFmtId="0" fontId="355" fillId="15" borderId="10" xfId="0" applyBorder="true" applyFill="true" applyFont="true">
      <alignment horizontal="center" vertical="center"/>
    </xf>
    <xf numFmtId="0" fontId="356" fillId="15" borderId="10" xfId="0" applyBorder="true" applyFill="true" applyFont="true">
      <alignment horizontal="center" vertical="center"/>
    </xf>
    <xf numFmtId="0" fontId="357" fillId="15" borderId="10" xfId="0" applyBorder="true" applyFill="true" applyFont="true">
      <alignment horizontal="center" vertical="center"/>
    </xf>
    <xf numFmtId="0" fontId="358" fillId="15" borderId="10" xfId="0" applyBorder="true" applyFill="true" applyFont="true">
      <alignment horizontal="center" vertical="center"/>
    </xf>
    <xf numFmtId="0" fontId="359" fillId="15" borderId="10" xfId="0" applyBorder="true" applyFill="true" applyFont="true">
      <alignment horizontal="center" vertical="center"/>
    </xf>
    <xf numFmtId="0" fontId="360" fillId="15" borderId="10" xfId="0" applyBorder="true" applyFill="true" applyFont="true">
      <alignment horizontal="center" vertical="center"/>
    </xf>
    <xf numFmtId="0" fontId="361" fillId="15" borderId="10" xfId="0" applyBorder="true" applyFill="true" applyFont="true">
      <alignment horizontal="center" vertical="center"/>
    </xf>
    <xf numFmtId="0" fontId="362" fillId="15" borderId="10" xfId="0" applyBorder="true" applyFill="true" applyFont="true">
      <alignment horizontal="center" vertical="center"/>
    </xf>
    <xf numFmtId="0" fontId="363" fillId="15" borderId="10" xfId="0" applyBorder="true" applyFill="true" applyFont="true">
      <alignment horizontal="center" vertical="center"/>
    </xf>
    <xf numFmtId="0" fontId="364" fillId="15" borderId="10" xfId="0" applyBorder="true" applyFill="true" applyFont="true">
      <alignment horizontal="center" vertical="center"/>
    </xf>
    <xf numFmtId="0" fontId="365" fillId="15" borderId="10" xfId="0" applyBorder="true" applyFill="true" applyFont="true">
      <alignment horizontal="center" vertical="center"/>
    </xf>
    <xf numFmtId="0" fontId="366" fillId="15" borderId="10" xfId="0" applyBorder="true" applyFill="true" applyFont="true">
      <alignment horizontal="center" vertical="center"/>
    </xf>
    <xf numFmtId="0" fontId="367" fillId="15" borderId="10" xfId="0" applyBorder="true" applyFill="true" applyFont="true">
      <alignment horizontal="center" vertical="center"/>
    </xf>
    <xf numFmtId="0" fontId="368" fillId="15" borderId="10" xfId="0" applyBorder="true" applyFill="true" applyFont="true">
      <alignment horizontal="center" vertical="center"/>
    </xf>
    <xf numFmtId="0" fontId="369" fillId="15" borderId="10" xfId="0" applyBorder="true" applyFill="true" applyFont="true">
      <alignment horizontal="center" vertical="center"/>
    </xf>
    <xf numFmtId="0" fontId="370" fillId="15" borderId="10" xfId="0" applyBorder="true" applyFill="true" applyFont="true">
      <alignment horizontal="center" vertical="center"/>
    </xf>
    <xf numFmtId="0" fontId="371" fillId="15" borderId="10" xfId="0" applyBorder="true" applyFill="true" applyFont="true">
      <alignment horizontal="center" vertical="center"/>
    </xf>
    <xf numFmtId="0" fontId="372" fillId="15" borderId="10" xfId="0" applyBorder="true" applyFill="true" applyFont="true">
      <alignment horizontal="center" vertical="center"/>
    </xf>
    <xf numFmtId="0" fontId="373" fillId="15" borderId="10" xfId="0" applyBorder="true" applyFill="true" applyFont="true">
      <alignment horizontal="center" vertical="center"/>
    </xf>
    <xf numFmtId="0" fontId="374" fillId="15" borderId="10" xfId="0" applyBorder="true" applyFill="true" applyFont="true">
      <alignment horizontal="center" vertical="center"/>
    </xf>
    <xf numFmtId="0" fontId="375" fillId="15" borderId="10" xfId="0" applyBorder="true" applyFill="true" applyFont="true">
      <alignment horizontal="center" vertical="center"/>
    </xf>
    <xf numFmtId="0" fontId="376" fillId="14" borderId="0" xfId="0" applyFill="true" applyFont="true">
      <alignment horizontal="center" vertical="center"/>
    </xf>
    <xf numFmtId="0" fontId="377" fillId="14" borderId="0" xfId="0" applyFill="true" applyFont="true">
      <alignment horizontal="center" vertical="center"/>
    </xf>
    <xf numFmtId="0" fontId="378" fillId="14" borderId="0" xfId="0" applyFill="true" applyFont="true">
      <alignment horizontal="center" vertical="center"/>
    </xf>
    <xf numFmtId="0" fontId="379" fillId="14" borderId="0" xfId="0" applyFill="true" applyFont="true">
      <alignment horizontal="center" vertical="center"/>
    </xf>
    <xf numFmtId="0" fontId="380" fillId="14" borderId="0" xfId="0" applyFill="true" applyFont="true">
      <alignment horizontal="center" vertical="center"/>
    </xf>
    <xf numFmtId="0" fontId="381" fillId="14" borderId="0" xfId="0" applyFill="true" applyFont="true">
      <alignment horizontal="center" vertical="center"/>
    </xf>
    <xf numFmtId="0" fontId="382" fillId="14" borderId="0" xfId="0" applyFill="true" applyFont="true">
      <alignment horizontal="center" vertical="center"/>
    </xf>
    <xf numFmtId="0" fontId="383" fillId="14" borderId="0" xfId="0" applyFill="true" applyFont="true">
      <alignment horizontal="center" vertical="center"/>
    </xf>
    <xf numFmtId="0" fontId="384" fillId="15" borderId="10" xfId="0" applyBorder="true" applyFill="true" applyFont="true">
      <alignment horizontal="center" vertical="center"/>
    </xf>
    <xf numFmtId="0" fontId="385" fillId="15" borderId="10" xfId="0" applyBorder="true" applyFill="true" applyFont="true">
      <alignment horizontal="center" vertical="center"/>
    </xf>
    <xf numFmtId="0" fontId="386" fillId="15" borderId="10" xfId="0" applyBorder="true" applyFill="true" applyFont="true">
      <alignment horizontal="center" vertical="center"/>
    </xf>
    <xf numFmtId="0" fontId="387" fillId="15" borderId="10" xfId="0" applyBorder="true" applyFill="true" applyFont="true">
      <alignment horizontal="center" vertical="center"/>
    </xf>
    <xf numFmtId="0" fontId="388" fillId="15" borderId="10" xfId="0" applyBorder="true" applyFill="true" applyFont="true">
      <alignment horizontal="center" vertical="center"/>
    </xf>
    <xf numFmtId="0" fontId="389" fillId="15" borderId="10" xfId="0" applyBorder="true" applyFill="true" applyFont="true">
      <alignment horizontal="center" vertical="center"/>
    </xf>
    <xf numFmtId="0" fontId="390" fillId="15" borderId="10" xfId="0" applyBorder="true" applyFill="true" applyFont="true">
      <alignment horizontal="center" vertical="center"/>
    </xf>
    <xf numFmtId="0" fontId="391" fillId="15" borderId="10" xfId="0" applyBorder="true" applyFill="true" applyFont="true">
      <alignment horizontal="center" vertical="center"/>
    </xf>
    <xf numFmtId="0" fontId="392" fillId="15" borderId="10" xfId="0" applyBorder="true" applyFill="true" applyFont="true">
      <alignment horizontal="center" vertical="center"/>
    </xf>
    <xf numFmtId="0" fontId="393" fillId="15" borderId="10" xfId="0" applyBorder="true" applyFill="true" applyFont="true">
      <alignment horizontal="center" vertical="center"/>
    </xf>
    <xf numFmtId="0" fontId="394" fillId="15" borderId="10" xfId="0" applyBorder="true" applyFill="true" applyFont="true">
      <alignment horizontal="center" vertical="center"/>
    </xf>
    <xf numFmtId="0" fontId="395" fillId="15" borderId="10" xfId="0" applyBorder="true" applyFill="true" applyFont="true">
      <alignment horizontal="center" vertical="center"/>
    </xf>
    <xf numFmtId="0" fontId="396" fillId="15" borderId="10" xfId="0" applyBorder="true" applyFill="true" applyFont="true">
      <alignment horizontal="center" vertical="center"/>
    </xf>
    <xf numFmtId="0" fontId="397" fillId="15" borderId="10" xfId="0" applyBorder="true" applyFill="true" applyFont="true">
      <alignment horizontal="center" vertical="center"/>
    </xf>
    <xf numFmtId="0" fontId="398" fillId="15" borderId="10" xfId="0" applyBorder="true" applyFill="true" applyFont="true">
      <alignment horizontal="center" vertical="center"/>
    </xf>
    <xf numFmtId="0" fontId="399" fillId="15" borderId="10" xfId="0" applyBorder="true" applyFill="true" applyFont="true">
      <alignment horizontal="center" vertical="center"/>
    </xf>
    <xf numFmtId="0" fontId="400" fillId="15" borderId="10" xfId="0" applyBorder="true" applyFill="true" applyFont="true">
      <alignment horizontal="center" vertical="center"/>
    </xf>
    <xf numFmtId="0" fontId="401" fillId="15" borderId="10" xfId="0" applyBorder="true" applyFill="true" applyFont="true">
      <alignment horizontal="center" vertical="center"/>
    </xf>
    <xf numFmtId="0" fontId="402" fillId="15" borderId="10" xfId="0" applyBorder="true" applyFill="true" applyFont="true">
      <alignment horizontal="center" vertical="center"/>
    </xf>
    <xf numFmtId="0" fontId="403" fillId="15" borderId="10" xfId="0" applyBorder="true" applyFill="true" applyFont="true">
      <alignment horizontal="center" vertical="center"/>
    </xf>
    <xf numFmtId="0" fontId="404" fillId="15" borderId="10" xfId="0" applyBorder="true" applyFill="true" applyFont="true">
      <alignment horizontal="center" vertical="center"/>
    </xf>
    <xf numFmtId="0" fontId="405" fillId="15" borderId="10" xfId="0" applyBorder="true" applyFill="true" applyFont="true">
      <alignment horizontal="center" vertical="center"/>
    </xf>
    <xf numFmtId="0" fontId="406" fillId="15" borderId="10" xfId="0" applyBorder="true" applyFill="true" applyFont="true">
      <alignment horizontal="center" vertical="center"/>
    </xf>
    <xf numFmtId="0" fontId="407" fillId="15" borderId="10" xfId="0" applyBorder="true" applyFill="true" applyFont="true">
      <alignment horizontal="center" vertical="center"/>
    </xf>
    <xf numFmtId="0" fontId="408" fillId="15" borderId="10" xfId="0" applyBorder="true" applyFill="true" applyFont="true">
      <alignment horizontal="center" vertical="center"/>
    </xf>
    <xf numFmtId="0" fontId="409" fillId="15" borderId="10" xfId="0" applyBorder="true" applyFill="true" applyFont="true">
      <alignment horizontal="center" vertical="center"/>
    </xf>
    <xf numFmtId="0" fontId="410" fillId="15" borderId="10" xfId="0" applyBorder="true" applyFill="true" applyFont="true">
      <alignment horizontal="center" vertical="center"/>
    </xf>
    <xf numFmtId="0" fontId="411" fillId="15" borderId="10" xfId="0" applyBorder="true" applyFill="true" applyFont="true">
      <alignment horizontal="center" vertical="center"/>
    </xf>
    <xf numFmtId="0" fontId="412" fillId="14" borderId="0" xfId="0" applyFill="true" applyFont="true">
      <alignment horizontal="center" vertical="center"/>
    </xf>
    <xf numFmtId="0" fontId="413" fillId="14" borderId="0" xfId="0" applyFill="true" applyFont="true">
      <alignment horizontal="center" vertical="center"/>
    </xf>
    <xf numFmtId="0" fontId="414" fillId="14" borderId="0" xfId="0" applyFill="true" applyFont="true">
      <alignment horizontal="center" vertical="center"/>
    </xf>
    <xf numFmtId="0" fontId="415" fillId="14" borderId="0" xfId="0" applyFill="true" applyFont="true">
      <alignment horizontal="center" vertical="center"/>
    </xf>
    <xf numFmtId="0" fontId="416" fillId="14" borderId="0" xfId="0" applyFill="true" applyFont="true">
      <alignment horizontal="center" vertical="center"/>
    </xf>
    <xf numFmtId="0" fontId="417" fillId="14" borderId="0" xfId="0" applyFill="true" applyFont="true">
      <alignment horizontal="center" vertical="center"/>
    </xf>
    <xf numFmtId="0" fontId="418" fillId="14" borderId="0" xfId="0" applyFill="true" applyFont="true">
      <alignment horizontal="center" vertical="center"/>
    </xf>
    <xf numFmtId="0" fontId="419" fillId="14" borderId="0" xfId="0" applyFill="true" applyFont="true">
      <alignment horizontal="center" vertical="center"/>
    </xf>
    <xf numFmtId="0" fontId="420" fillId="15" borderId="10" xfId="0" applyBorder="true" applyFill="true" applyFont="true">
      <alignment horizontal="center" vertical="center"/>
    </xf>
    <xf numFmtId="0" fontId="421" fillId="15" borderId="10" xfId="0" applyBorder="true" applyFill="true" applyFont="true">
      <alignment horizontal="center" vertical="center"/>
    </xf>
    <xf numFmtId="0" fontId="422" fillId="15" borderId="10" xfId="0" applyBorder="true" applyFill="true" applyFont="true">
      <alignment horizontal="center" vertical="center"/>
    </xf>
    <xf numFmtId="0" fontId="423" fillId="15" borderId="10" xfId="0" applyBorder="true" applyFill="true" applyFont="true">
      <alignment horizontal="center" vertical="center"/>
    </xf>
    <xf numFmtId="0" fontId="424" fillId="15" borderId="10" xfId="0" applyBorder="true" applyFill="true" applyFont="true">
      <alignment horizontal="center" vertical="center"/>
    </xf>
    <xf numFmtId="0" fontId="425" fillId="15" borderId="10" xfId="0" applyBorder="true" applyFill="true" applyFont="true">
      <alignment horizontal="center" vertical="center"/>
    </xf>
    <xf numFmtId="0" fontId="426" fillId="15" borderId="10" xfId="0" applyBorder="true" applyFill="true" applyFont="true">
      <alignment horizontal="center" vertical="center"/>
    </xf>
    <xf numFmtId="0" fontId="427" fillId="15" borderId="10" xfId="0" applyBorder="true" applyFill="true" applyFont="true">
      <alignment horizontal="center" vertical="center"/>
    </xf>
    <xf numFmtId="0" fontId="428" fillId="15" borderId="10" xfId="0" applyBorder="true" applyFill="true" applyFont="true">
      <alignment horizontal="center" vertical="center"/>
    </xf>
    <xf numFmtId="0" fontId="429" fillId="15" borderId="10" xfId="0" applyBorder="true" applyFill="true" applyFont="true">
      <alignment horizontal="center" vertical="center"/>
    </xf>
    <xf numFmtId="0" fontId="430" fillId="15" borderId="10" xfId="0" applyBorder="true" applyFill="true" applyFont="true">
      <alignment horizontal="center" vertical="center"/>
    </xf>
    <xf numFmtId="0" fontId="431" fillId="15" borderId="10" xfId="0" applyBorder="true" applyFill="true" applyFont="true">
      <alignment horizontal="center" vertical="center"/>
    </xf>
    <xf numFmtId="0" fontId="432" fillId="15" borderId="10" xfId="0" applyBorder="true" applyFill="true" applyFont="true">
      <alignment horizontal="center" vertical="center"/>
    </xf>
    <xf numFmtId="0" fontId="433" fillId="15" borderId="10" xfId="0" applyBorder="true" applyFill="true" applyFont="true">
      <alignment horizontal="center" vertical="center"/>
    </xf>
    <xf numFmtId="0" fontId="434" fillId="15" borderId="10" xfId="0" applyBorder="true" applyFill="true" applyFont="true">
      <alignment horizontal="center" vertical="center"/>
    </xf>
    <xf numFmtId="0" fontId="435" fillId="15" borderId="10" xfId="0" applyBorder="true" applyFill="true" applyFont="true">
      <alignment horizontal="center" vertical="center"/>
    </xf>
    <xf numFmtId="0" fontId="436" fillId="15" borderId="10" xfId="0" applyBorder="true" applyFill="true" applyFont="true">
      <alignment horizontal="center" vertical="center"/>
    </xf>
    <xf numFmtId="0" fontId="437" fillId="15" borderId="10" xfId="0" applyBorder="true" applyFill="true" applyFont="true">
      <alignment horizontal="center" vertical="center"/>
    </xf>
    <xf numFmtId="0" fontId="438" fillId="15" borderId="10" xfId="0" applyBorder="true" applyFill="true" applyFont="true">
      <alignment horizontal="center" vertical="center"/>
    </xf>
    <xf numFmtId="0" fontId="439" fillId="15" borderId="10" xfId="0" applyBorder="true" applyFill="true" applyFont="true">
      <alignment horizontal="center" vertical="center"/>
    </xf>
    <xf numFmtId="0" fontId="440" fillId="15" borderId="10" xfId="0" applyBorder="true" applyFill="true" applyFont="true">
      <alignment horizontal="center" vertical="center"/>
    </xf>
    <xf numFmtId="0" fontId="441" fillId="15" borderId="10" xfId="0" applyBorder="true" applyFill="true" applyFont="true">
      <alignment horizontal="center" vertical="center"/>
    </xf>
    <xf numFmtId="0" fontId="442" fillId="15" borderId="10" xfId="0" applyBorder="true" applyFill="true" applyFont="true">
      <alignment horizontal="center" vertical="center"/>
    </xf>
    <xf numFmtId="0" fontId="443" fillId="15" borderId="10" xfId="0" applyBorder="true" applyFill="true" applyFont="true">
      <alignment horizontal="center" vertical="center"/>
    </xf>
    <xf numFmtId="0" fontId="444" fillId="15" borderId="10" xfId="0" applyBorder="true" applyFill="true" applyFont="true">
      <alignment horizontal="center" vertical="center"/>
    </xf>
    <xf numFmtId="0" fontId="445" fillId="15" borderId="10" xfId="0" applyBorder="true" applyFill="true" applyFont="true">
      <alignment horizontal="center" vertical="center"/>
    </xf>
    <xf numFmtId="0" fontId="446" fillId="15" borderId="10" xfId="0" applyBorder="true" applyFill="true" applyFont="true">
      <alignment horizontal="center" vertical="center"/>
    </xf>
    <xf numFmtId="0" fontId="447" fillId="15" borderId="10" xfId="0" applyBorder="true" applyFill="true" applyFont="true">
      <alignment horizontal="center" vertical="center"/>
    </xf>
    <xf numFmtId="0" fontId="448" fillId="14" borderId="0" xfId="0" applyFill="true" applyFont="true">
      <alignment horizontal="center" vertical="center"/>
    </xf>
    <xf numFmtId="0" fontId="449" fillId="14" borderId="0" xfId="0" applyFill="true" applyFont="true">
      <alignment horizontal="center" vertical="center"/>
    </xf>
    <xf numFmtId="0" fontId="450" fillId="14" borderId="0" xfId="0" applyFill="true" applyFont="true">
      <alignment horizontal="center" vertical="center"/>
    </xf>
    <xf numFmtId="0" fontId="451" fillId="14" borderId="0" xfId="0" applyFill="true" applyFont="true">
      <alignment horizontal="center" vertical="center"/>
    </xf>
    <xf numFmtId="0" fontId="452" fillId="14" borderId="0" xfId="0" applyFill="true" applyFont="true">
      <alignment horizontal="center" vertical="center"/>
    </xf>
    <xf numFmtId="0" fontId="453" fillId="14" borderId="0" xfId="0" applyFill="true" applyFont="true">
      <alignment horizontal="center" vertical="center"/>
    </xf>
    <xf numFmtId="0" fontId="454" fillId="14" borderId="0" xfId="0" applyFill="true" applyFont="true">
      <alignment horizontal="center" vertical="center"/>
    </xf>
    <xf numFmtId="0" fontId="455" fillId="14" borderId="0" xfId="0" applyFill="true" applyFont="true">
      <alignment horizontal="center" vertical="center"/>
    </xf>
    <xf numFmtId="0" fontId="456" fillId="15" borderId="10" xfId="0" applyBorder="true" applyFill="true" applyFont="true">
      <alignment horizontal="center" vertical="center"/>
    </xf>
    <xf numFmtId="0" fontId="457" fillId="15" borderId="10" xfId="0" applyBorder="true" applyFill="true" applyFont="true">
      <alignment horizontal="center" vertical="center"/>
    </xf>
    <xf numFmtId="0" fontId="458" fillId="15" borderId="10" xfId="0" applyBorder="true" applyFill="true" applyFont="true">
      <alignment horizontal="center" vertical="center"/>
    </xf>
    <xf numFmtId="0" fontId="459" fillId="15" borderId="10" xfId="0" applyBorder="true" applyFill="true" applyFont="true">
      <alignment horizontal="center" vertical="center"/>
    </xf>
    <xf numFmtId="0" fontId="460" fillId="15" borderId="10" xfId="0" applyBorder="true" applyFill="true" applyFont="true">
      <alignment horizontal="center" vertical="center"/>
    </xf>
    <xf numFmtId="0" fontId="461" fillId="15" borderId="10" xfId="0" applyBorder="true" applyFill="true" applyFont="true">
      <alignment horizontal="center" vertical="center"/>
    </xf>
    <xf numFmtId="0" fontId="462" fillId="15" borderId="10" xfId="0" applyBorder="true" applyFill="true" applyFont="true">
      <alignment horizontal="center" vertical="center"/>
    </xf>
    <xf numFmtId="0" fontId="463" fillId="15" borderId="10" xfId="0" applyBorder="true" applyFill="true" applyFont="true">
      <alignment horizontal="center" vertical="center"/>
    </xf>
    <xf numFmtId="0" fontId="464" fillId="15" borderId="10" xfId="0" applyBorder="true" applyFill="true" applyFont="true">
      <alignment horizontal="center" vertical="center"/>
    </xf>
    <xf numFmtId="0" fontId="465" fillId="15" borderId="10" xfId="0" applyBorder="true" applyFill="true" applyFont="true">
      <alignment horizontal="center" vertical="center"/>
    </xf>
    <xf numFmtId="0" fontId="466" fillId="15" borderId="10" xfId="0" applyBorder="true" applyFill="true" applyFont="true">
      <alignment horizontal="center" vertical="center"/>
    </xf>
    <xf numFmtId="0" fontId="467" fillId="15" borderId="10" xfId="0" applyBorder="true" applyFill="true" applyFont="true">
      <alignment horizontal="center" vertical="center"/>
    </xf>
    <xf numFmtId="0" fontId="468" fillId="15" borderId="10" xfId="0" applyBorder="true" applyFill="true" applyFont="true">
      <alignment horizontal="center" vertical="center"/>
    </xf>
    <xf numFmtId="0" fontId="469" fillId="15" borderId="10" xfId="0" applyBorder="true" applyFill="true" applyFont="true">
      <alignment horizontal="center" vertical="center"/>
    </xf>
    <xf numFmtId="0" fontId="470" fillId="15" borderId="10" xfId="0" applyBorder="true" applyFill="true" applyFont="true">
      <alignment horizontal="center" vertical="center"/>
    </xf>
    <xf numFmtId="0" fontId="471" fillId="15" borderId="10" xfId="0" applyBorder="true" applyFill="true" applyFont="true">
      <alignment horizontal="center" vertical="center"/>
    </xf>
    <xf numFmtId="0" fontId="472" fillId="15" borderId="10" xfId="0" applyBorder="true" applyFill="true" applyFont="true">
      <alignment horizontal="center" vertical="center"/>
    </xf>
    <xf numFmtId="0" fontId="473" fillId="15" borderId="10" xfId="0" applyBorder="true" applyFill="true" applyFont="true">
      <alignment horizontal="center" vertical="center"/>
    </xf>
    <xf numFmtId="0" fontId="474" fillId="15" borderId="10" xfId="0" applyBorder="true" applyFill="true" applyFont="true">
      <alignment horizontal="center" vertical="center"/>
    </xf>
    <xf numFmtId="0" fontId="475" fillId="15" borderId="10" xfId="0" applyBorder="true" applyFill="true" applyFont="true">
      <alignment horizontal="center" vertical="center"/>
    </xf>
    <xf numFmtId="0" fontId="476" fillId="15" borderId="10" xfId="0" applyBorder="true" applyFill="true" applyFont="true">
      <alignment horizontal="center" vertical="center"/>
    </xf>
    <xf numFmtId="0" fontId="477" fillId="15" borderId="10" xfId="0" applyBorder="true" applyFill="true" applyFont="true">
      <alignment horizontal="center" vertical="center"/>
    </xf>
    <xf numFmtId="0" fontId="478" fillId="15" borderId="10" xfId="0" applyBorder="true" applyFill="true" applyFont="true">
      <alignment horizontal="center" vertical="center"/>
    </xf>
    <xf numFmtId="0" fontId="479" fillId="15" borderId="10" xfId="0" applyBorder="true" applyFill="true" applyFont="true">
      <alignment horizontal="center" vertical="center"/>
    </xf>
    <xf numFmtId="0" fontId="480" fillId="15" borderId="10" xfId="0" applyBorder="true" applyFill="true" applyFont="true">
      <alignment horizontal="center" vertical="center"/>
    </xf>
    <xf numFmtId="0" fontId="481" fillId="15" borderId="10" xfId="0" applyBorder="true" applyFill="true" applyFont="true">
      <alignment horizontal="center" vertical="center"/>
    </xf>
    <xf numFmtId="0" fontId="482" fillId="15" borderId="10" xfId="0" applyBorder="true" applyFill="true" applyFont="true">
      <alignment horizontal="center" vertical="center"/>
    </xf>
    <xf numFmtId="0" fontId="483" fillId="15" borderId="10" xfId="0" applyBorder="true" applyFill="true" applyFont="true">
      <alignment horizontal="center" vertical="center"/>
    </xf>
    <xf numFmtId="0" fontId="484" fillId="14" borderId="0" xfId="0" applyFill="true" applyFont="true">
      <alignment horizontal="center" vertical="center"/>
    </xf>
    <xf numFmtId="0" fontId="485" fillId="14" borderId="0" xfId="0" applyFill="true" applyFont="true">
      <alignment horizontal="center" vertical="center"/>
    </xf>
    <xf numFmtId="0" fontId="486" fillId="14" borderId="0" xfId="0" applyFill="true" applyFont="true">
      <alignment horizontal="center" vertical="center"/>
    </xf>
    <xf numFmtId="0" fontId="487" fillId="14" borderId="0" xfId="0" applyFill="true" applyFont="true">
      <alignment horizontal="center" vertical="center"/>
    </xf>
    <xf numFmtId="0" fontId="488" fillId="14" borderId="0" xfId="0" applyFill="true" applyFont="true">
      <alignment horizontal="center" vertical="center"/>
    </xf>
    <xf numFmtId="0" fontId="489" fillId="14" borderId="0" xfId="0" applyFill="true" applyFont="true">
      <alignment horizontal="center" vertical="center"/>
    </xf>
    <xf numFmtId="0" fontId="490" fillId="14" borderId="0" xfId="0" applyFill="true" applyFont="true">
      <alignment horizontal="center" vertical="center"/>
    </xf>
    <xf numFmtId="0" fontId="491" fillId="14" borderId="0" xfId="0" applyFill="true" applyFont="true">
      <alignment horizontal="center" vertical="center"/>
    </xf>
    <xf numFmtId="0" fontId="492" fillId="15" borderId="10" xfId="0" applyBorder="true" applyFill="true" applyFont="true">
      <alignment horizontal="center" vertical="center"/>
    </xf>
    <xf numFmtId="0" fontId="493" fillId="15" borderId="10" xfId="0" applyBorder="true" applyFill="true" applyFont="true">
      <alignment horizontal="center" vertical="center"/>
    </xf>
    <xf numFmtId="0" fontId="494" fillId="15" borderId="10" xfId="0" applyBorder="true" applyFill="true" applyFont="true">
      <alignment horizontal="center" vertical="center"/>
    </xf>
    <xf numFmtId="0" fontId="495" fillId="15" borderId="10" xfId="0" applyBorder="true" applyFill="true" applyFont="true">
      <alignment horizontal="center" vertical="center"/>
    </xf>
    <xf numFmtId="0" fontId="496" fillId="15" borderId="10" xfId="0" applyBorder="true" applyFill="true" applyFont="true">
      <alignment horizontal="center" vertical="center"/>
    </xf>
    <xf numFmtId="0" fontId="497" fillId="15" borderId="10" xfId="0" applyBorder="true" applyFill="true" applyFont="true">
      <alignment horizontal="center" vertical="center"/>
    </xf>
    <xf numFmtId="0" fontId="498" fillId="15" borderId="10" xfId="0" applyBorder="true" applyFill="true" applyFont="true">
      <alignment horizontal="center" vertical="center"/>
    </xf>
    <xf numFmtId="0" fontId="499" fillId="15" borderId="10" xfId="0" applyBorder="true" applyFill="true" applyFont="true">
      <alignment horizontal="center" vertical="center"/>
    </xf>
    <xf numFmtId="0" fontId="500" fillId="15" borderId="10" xfId="0" applyBorder="true" applyFill="true" applyFont="true">
      <alignment horizontal="center" vertical="center"/>
    </xf>
    <xf numFmtId="0" fontId="501" fillId="15" borderId="10" xfId="0" applyBorder="true" applyFill="true" applyFont="true">
      <alignment horizontal="center" vertical="center"/>
    </xf>
    <xf numFmtId="0" fontId="502" fillId="15" borderId="10" xfId="0" applyBorder="true" applyFill="true" applyFont="true">
      <alignment horizontal="center" vertical="center"/>
    </xf>
    <xf numFmtId="0" fontId="503" fillId="15" borderId="10" xfId="0" applyBorder="true" applyFill="true" applyFont="true">
      <alignment horizontal="center" vertical="center"/>
    </xf>
    <xf numFmtId="0" fontId="504" fillId="15" borderId="10" xfId="0" applyBorder="true" applyFill="true" applyFont="true">
      <alignment horizontal="center" vertical="center"/>
    </xf>
    <xf numFmtId="0" fontId="505" fillId="15" borderId="10" xfId="0" applyBorder="true" applyFill="true" applyFont="true">
      <alignment horizontal="center" vertical="center"/>
    </xf>
    <xf numFmtId="0" fontId="506" fillId="15" borderId="10" xfId="0" applyBorder="true" applyFill="true" applyFont="true">
      <alignment horizontal="center" vertical="center"/>
    </xf>
    <xf numFmtId="0" fontId="507" fillId="15" borderId="10" xfId="0" applyBorder="true" applyFill="true" applyFont="true">
      <alignment horizontal="center" vertical="center"/>
    </xf>
    <xf numFmtId="0" fontId="508" fillId="15" borderId="10" xfId="0" applyBorder="true" applyFill="true" applyFont="true">
      <alignment horizontal="center" vertical="center"/>
    </xf>
    <xf numFmtId="0" fontId="509" fillId="15" borderId="10" xfId="0" applyBorder="true" applyFill="true" applyFont="true">
      <alignment horizontal="center" vertical="center"/>
    </xf>
    <xf numFmtId="0" fontId="510" fillId="15" borderId="10" xfId="0" applyBorder="true" applyFill="true" applyFont="true">
      <alignment horizontal="center" vertical="center"/>
    </xf>
    <xf numFmtId="0" fontId="511" fillId="15" borderId="10" xfId="0" applyBorder="true" applyFill="true" applyFont="true">
      <alignment horizontal="center" vertical="center"/>
    </xf>
    <xf numFmtId="0" fontId="512" fillId="15" borderId="10" xfId="0" applyBorder="true" applyFill="true" applyFont="true">
      <alignment horizontal="center" vertical="center"/>
    </xf>
    <xf numFmtId="0" fontId="513" fillId="15" borderId="10" xfId="0" applyBorder="true" applyFill="true" applyFont="true">
      <alignment horizontal="center" vertical="center"/>
    </xf>
    <xf numFmtId="0" fontId="514" fillId="15" borderId="10" xfId="0" applyBorder="true" applyFill="true" applyFont="true">
      <alignment horizontal="center" vertical="center"/>
    </xf>
    <xf numFmtId="0" fontId="515" fillId="15" borderId="10" xfId="0" applyBorder="true" applyFill="true" applyFont="true">
      <alignment horizontal="center" vertical="center"/>
    </xf>
    <xf numFmtId="0" fontId="516" fillId="15" borderId="10" xfId="0" applyBorder="true" applyFill="true" applyFont="true">
      <alignment horizontal="center" vertical="center"/>
    </xf>
    <xf numFmtId="0" fontId="517" fillId="15" borderId="10" xfId="0" applyBorder="true" applyFill="true" applyFont="true">
      <alignment horizontal="center" vertical="center"/>
    </xf>
    <xf numFmtId="0" fontId="518" fillId="15" borderId="10" xfId="0" applyBorder="true" applyFill="true" applyFont="true">
      <alignment horizontal="center" vertical="center"/>
    </xf>
    <xf numFmtId="0" fontId="519" fillId="15" borderId="10" xfId="0" applyBorder="true" applyFill="true" applyFont="true">
      <alignment horizontal="center" vertical="center"/>
    </xf>
    <xf numFmtId="0" fontId="520" fillId="14" borderId="0" xfId="0" applyFill="true" applyFont="true">
      <alignment horizontal="center" vertical="center"/>
    </xf>
    <xf numFmtId="0" fontId="521" fillId="14" borderId="0" xfId="0" applyFill="true" applyFont="true">
      <alignment horizontal="center" vertical="center"/>
    </xf>
    <xf numFmtId="0" fontId="522" fillId="14" borderId="0" xfId="0" applyFill="true" applyFont="true">
      <alignment horizontal="center" vertical="center"/>
    </xf>
    <xf numFmtId="0" fontId="523" fillId="14" borderId="0" xfId="0" applyFill="true" applyFont="true">
      <alignment horizontal="center" vertical="center"/>
    </xf>
    <xf numFmtId="0" fontId="524" fillId="14" borderId="0" xfId="0" applyFill="true" applyFont="true">
      <alignment horizontal="center" vertical="center"/>
    </xf>
    <xf numFmtId="0" fontId="525" fillId="14" borderId="0" xfId="0" applyFill="true" applyFont="true">
      <alignment horizontal="center" vertical="center"/>
    </xf>
    <xf numFmtId="0" fontId="526" fillId="14" borderId="0" xfId="0" applyFill="true" applyFont="true">
      <alignment horizontal="center" vertical="center"/>
    </xf>
    <xf numFmtId="0" fontId="527" fillId="14" borderId="0" xfId="0" applyFill="true" applyFont="true">
      <alignment horizontal="center" vertical="center"/>
    </xf>
    <xf numFmtId="0" fontId="528" fillId="15" borderId="10" xfId="0" applyBorder="true" applyFill="true" applyFont="true">
      <alignment horizontal="center" vertical="center"/>
    </xf>
    <xf numFmtId="0" fontId="529" fillId="15" borderId="10" xfId="0" applyBorder="true" applyFill="true" applyFont="true">
      <alignment horizontal="center" vertical="center"/>
    </xf>
    <xf numFmtId="0" fontId="530" fillId="15" borderId="10" xfId="0" applyBorder="true" applyFill="true" applyFont="true">
      <alignment horizontal="center" vertical="center"/>
    </xf>
    <xf numFmtId="0" fontId="531" fillId="15" borderId="10" xfId="0" applyBorder="true" applyFill="true" applyFont="true">
      <alignment horizontal="center" vertical="center"/>
    </xf>
    <xf numFmtId="0" fontId="532" fillId="15" borderId="10" xfId="0" applyBorder="true" applyFill="true" applyFont="true">
      <alignment horizontal="center" vertical="center"/>
    </xf>
    <xf numFmtId="0" fontId="533" fillId="15" borderId="10" xfId="0" applyBorder="true" applyFill="true" applyFont="true">
      <alignment horizontal="center" vertical="center"/>
    </xf>
    <xf numFmtId="0" fontId="534" fillId="15" borderId="10" xfId="0" applyBorder="true" applyFill="true" applyFont="true">
      <alignment horizontal="center" vertical="center"/>
    </xf>
    <xf numFmtId="0" fontId="535" fillId="15" borderId="10" xfId="0" applyBorder="true" applyFill="true" applyFont="true">
      <alignment horizontal="center" vertical="center"/>
    </xf>
    <xf numFmtId="0" fontId="536" fillId="15" borderId="10" xfId="0" applyBorder="true" applyFill="true" applyFont="true">
      <alignment horizontal="center" vertical="center"/>
    </xf>
    <xf numFmtId="0" fontId="537" fillId="15" borderId="10" xfId="0" applyBorder="true" applyFill="true" applyFont="true">
      <alignment horizontal="center" vertical="center"/>
    </xf>
    <xf numFmtId="0" fontId="538" fillId="15" borderId="10" xfId="0" applyBorder="true" applyFill="true" applyFont="true">
      <alignment horizontal="center" vertical="center"/>
    </xf>
    <xf numFmtId="0" fontId="539" fillId="15" borderId="10" xfId="0" applyBorder="true" applyFill="true" applyFont="true">
      <alignment horizontal="center" vertical="center"/>
    </xf>
    <xf numFmtId="0" fontId="540" fillId="15" borderId="10" xfId="0" applyBorder="true" applyFill="true" applyFont="true">
      <alignment horizontal="center" vertical="center"/>
    </xf>
    <xf numFmtId="0" fontId="541" fillId="15" borderId="10" xfId="0" applyBorder="true" applyFill="true" applyFont="true">
      <alignment horizontal="center" vertical="center"/>
    </xf>
    <xf numFmtId="0" fontId="542" fillId="15" borderId="10" xfId="0" applyBorder="true" applyFill="true" applyFont="true">
      <alignment horizontal="center" vertical="center"/>
    </xf>
    <xf numFmtId="0" fontId="543" fillId="15" borderId="10" xfId="0" applyBorder="true" applyFill="true" applyFont="true">
      <alignment horizontal="center" vertical="center"/>
    </xf>
    <xf numFmtId="0" fontId="544" fillId="15" borderId="10" xfId="0" applyBorder="true" applyFill="true" applyFont="true">
      <alignment horizontal="center" vertical="center"/>
    </xf>
    <xf numFmtId="0" fontId="545" fillId="15" borderId="10" xfId="0" applyBorder="true" applyFill="true" applyFont="true">
      <alignment horizontal="center" vertical="center"/>
    </xf>
    <xf numFmtId="0" fontId="546" fillId="15" borderId="10" xfId="0" applyBorder="true" applyFill="true" applyFont="true">
      <alignment horizontal="center" vertical="center"/>
    </xf>
    <xf numFmtId="0" fontId="547" fillId="15" borderId="10" xfId="0" applyBorder="true" applyFill="true" applyFont="true">
      <alignment horizontal="center" vertical="center"/>
    </xf>
    <xf numFmtId="0" fontId="548" fillId="15" borderId="10" xfId="0" applyBorder="true" applyFill="true" applyFont="true">
      <alignment horizontal="center" vertical="center"/>
    </xf>
    <xf numFmtId="0" fontId="549" fillId="15" borderId="10" xfId="0" applyBorder="true" applyFill="true" applyFont="true">
      <alignment horizontal="center" vertical="center"/>
    </xf>
    <xf numFmtId="0" fontId="550" fillId="15" borderId="10" xfId="0" applyBorder="true" applyFill="true" applyFont="true">
      <alignment horizontal="center" vertical="center"/>
    </xf>
    <xf numFmtId="0" fontId="551" fillId="15" borderId="10" xfId="0" applyBorder="true" applyFill="true" applyFont="true">
      <alignment horizontal="center" vertical="center"/>
    </xf>
    <xf numFmtId="0" fontId="552" fillId="15" borderId="10" xfId="0" applyBorder="true" applyFill="true" applyFont="true">
      <alignment horizontal="center" vertical="center"/>
    </xf>
    <xf numFmtId="0" fontId="553" fillId="15" borderId="10" xfId="0" applyBorder="true" applyFill="true" applyFont="true">
      <alignment horizontal="center" vertical="center"/>
    </xf>
    <xf numFmtId="0" fontId="554" fillId="15" borderId="10" xfId="0" applyBorder="true" applyFill="true" applyFont="true">
      <alignment horizontal="center" vertical="center"/>
    </xf>
    <xf numFmtId="0" fontId="555" fillId="15" borderId="10" xfId="0" applyBorder="true" applyFill="true" applyFont="true">
      <alignment horizontal="center" vertical="center"/>
    </xf>
    <xf numFmtId="0" fontId="556" fillId="14" borderId="0" xfId="0" applyFill="true" applyFont="true">
      <alignment horizontal="center" vertical="center"/>
    </xf>
    <xf numFmtId="0" fontId="557" fillId="14" borderId="0" xfId="0" applyFill="true" applyFont="true">
      <alignment horizontal="center" vertical="center"/>
    </xf>
    <xf numFmtId="0" fontId="558" fillId="14" borderId="0" xfId="0" applyFill="true" applyFont="true">
      <alignment horizontal="center" vertical="center"/>
    </xf>
    <xf numFmtId="0" fontId="559" fillId="14" borderId="0" xfId="0" applyFill="true" applyFont="true">
      <alignment horizontal="center" vertical="center"/>
    </xf>
    <xf numFmtId="0" fontId="560" fillId="14" borderId="0" xfId="0" applyFill="true" applyFont="true">
      <alignment horizontal="center" vertical="center"/>
    </xf>
    <xf numFmtId="0" fontId="561" fillId="14" borderId="0" xfId="0" applyFill="true" applyFont="true">
      <alignment horizontal="center" vertical="center"/>
    </xf>
    <xf numFmtId="0" fontId="562" fillId="14" borderId="0" xfId="0" applyFill="true" applyFont="true">
      <alignment horizontal="center" vertical="center"/>
    </xf>
    <xf numFmtId="0" fontId="563" fillId="14" borderId="0" xfId="0" applyFill="true" applyFont="true">
      <alignment horizontal="center" vertical="center"/>
    </xf>
    <xf numFmtId="0" fontId="564" fillId="15" borderId="10" xfId="0" applyBorder="true" applyFill="true" applyFont="true">
      <alignment horizontal="center" vertical="center"/>
    </xf>
    <xf numFmtId="0" fontId="565" fillId="15" borderId="10" xfId="0" applyBorder="true" applyFill="true" applyFont="true">
      <alignment horizontal="center" vertical="center"/>
    </xf>
    <xf numFmtId="0" fontId="566" fillId="15" borderId="10" xfId="0" applyBorder="true" applyFill="true" applyFont="true">
      <alignment horizontal="center" vertical="center"/>
    </xf>
    <xf numFmtId="0" fontId="567" fillId="15" borderId="10" xfId="0" applyBorder="true" applyFill="true" applyFont="true">
      <alignment horizontal="center" vertical="center"/>
    </xf>
    <xf numFmtId="0" fontId="568" fillId="15" borderId="10" xfId="0" applyBorder="true" applyFill="true" applyFont="true">
      <alignment horizontal="center" vertical="center"/>
    </xf>
    <xf numFmtId="0" fontId="569" fillId="15" borderId="10" xfId="0" applyBorder="true" applyFill="true" applyFont="true">
      <alignment horizontal="center" vertical="center"/>
    </xf>
    <xf numFmtId="0" fontId="570" fillId="15" borderId="10" xfId="0" applyBorder="true" applyFill="true" applyFont="true">
      <alignment horizontal="center" vertical="center"/>
    </xf>
    <xf numFmtId="0" fontId="571" fillId="15" borderId="10" xfId="0" applyBorder="true" applyFill="true" applyFont="true">
      <alignment horizontal="center" vertical="center"/>
    </xf>
    <xf numFmtId="0" fontId="572" fillId="15" borderId="10" xfId="0" applyBorder="true" applyFill="true" applyFont="true">
      <alignment horizontal="center" vertical="center"/>
    </xf>
    <xf numFmtId="0" fontId="573" fillId="15" borderId="10" xfId="0" applyBorder="true" applyFill="true" applyFont="true">
      <alignment horizontal="center" vertical="center"/>
    </xf>
    <xf numFmtId="0" fontId="574" fillId="15" borderId="10" xfId="0" applyBorder="true" applyFill="true" applyFont="true">
      <alignment horizontal="center" vertical="center"/>
    </xf>
    <xf numFmtId="0" fontId="575" fillId="15" borderId="10" xfId="0" applyBorder="true" applyFill="true" applyFont="true">
      <alignment horizontal="center" vertical="center"/>
    </xf>
    <xf numFmtId="0" fontId="576" fillId="15" borderId="10" xfId="0" applyBorder="true" applyFill="true" applyFont="true">
      <alignment horizontal="center" vertical="center"/>
    </xf>
    <xf numFmtId="0" fontId="577" fillId="15" borderId="10" xfId="0" applyBorder="true" applyFill="true" applyFont="true">
      <alignment horizontal="center" vertical="center"/>
    </xf>
    <xf numFmtId="0" fontId="578" fillId="15" borderId="10" xfId="0" applyBorder="true" applyFill="true" applyFont="true">
      <alignment horizontal="center" vertical="center"/>
    </xf>
    <xf numFmtId="0" fontId="579" fillId="15" borderId="10" xfId="0" applyBorder="true" applyFill="true" applyFont="true">
      <alignment horizontal="center" vertical="center"/>
    </xf>
    <xf numFmtId="0" fontId="580" fillId="15" borderId="10" xfId="0" applyBorder="true" applyFill="true" applyFont="true">
      <alignment horizontal="center" vertical="center"/>
    </xf>
    <xf numFmtId="0" fontId="581" fillId="15" borderId="10" xfId="0" applyBorder="true" applyFill="true" applyFont="true">
      <alignment horizontal="center" vertical="center"/>
    </xf>
    <xf numFmtId="0" fontId="582" fillId="15" borderId="10" xfId="0" applyBorder="true" applyFill="true" applyFont="true">
      <alignment horizontal="center" vertical="center"/>
    </xf>
    <xf numFmtId="0" fontId="583" fillId="15" borderId="10" xfId="0" applyBorder="true" applyFill="true" applyFont="true">
      <alignment horizontal="center" vertical="center"/>
    </xf>
    <xf numFmtId="0" fontId="584" fillId="15" borderId="10" xfId="0" applyBorder="true" applyFill="true" applyFont="true">
      <alignment horizontal="center" vertical="center"/>
    </xf>
    <xf numFmtId="0" fontId="585" fillId="15" borderId="10" xfId="0" applyBorder="true" applyFill="true" applyFont="true">
      <alignment horizontal="center" vertical="center"/>
    </xf>
    <xf numFmtId="0" fontId="586" fillId="15" borderId="10" xfId="0" applyBorder="true" applyFill="true" applyFont="true">
      <alignment horizontal="center" vertical="center"/>
    </xf>
    <xf numFmtId="0" fontId="587" fillId="15" borderId="10" xfId="0" applyBorder="true" applyFill="true" applyFont="true">
      <alignment horizontal="center" vertical="center"/>
    </xf>
    <xf numFmtId="0" fontId="588" fillId="15" borderId="10" xfId="0" applyBorder="true" applyFill="true" applyFont="true">
      <alignment horizontal="center" vertical="center"/>
    </xf>
    <xf numFmtId="0" fontId="589" fillId="15" borderId="10" xfId="0" applyBorder="true" applyFill="true" applyFont="true">
      <alignment horizontal="center" vertical="center"/>
    </xf>
    <xf numFmtId="0" fontId="590" fillId="15" borderId="10" xfId="0" applyBorder="true" applyFill="true" applyFont="true">
      <alignment horizontal="center" vertical="center"/>
    </xf>
    <xf numFmtId="0" fontId="591" fillId="15" borderId="10" xfId="0" applyBorder="true" applyFill="true" applyFont="true">
      <alignment horizontal="center" vertical="center"/>
    </xf>
    <xf numFmtId="0" fontId="592" fillId="14" borderId="0" xfId="0" applyFill="true" applyFont="true">
      <alignment horizontal="center" vertical="center"/>
    </xf>
    <xf numFmtId="0" fontId="593" fillId="14" borderId="0" xfId="0" applyFill="true" applyFont="true">
      <alignment horizontal="center" vertical="center"/>
    </xf>
    <xf numFmtId="0" fontId="594" fillId="14" borderId="0" xfId="0" applyFill="true" applyFont="true">
      <alignment horizontal="center" vertical="center"/>
    </xf>
    <xf numFmtId="0" fontId="595" fillId="14" borderId="0" xfId="0" applyFill="true" applyFont="true">
      <alignment horizontal="center" vertical="center"/>
    </xf>
    <xf numFmtId="0" fontId="596" fillId="14" borderId="0" xfId="0" applyFill="true" applyFont="true">
      <alignment horizontal="center" vertical="center"/>
    </xf>
    <xf numFmtId="0" fontId="597" fillId="14" borderId="0" xfId="0" applyFill="true" applyFont="true">
      <alignment horizontal="center" vertical="center"/>
    </xf>
    <xf numFmtId="0" fontId="598" fillId="14" borderId="0" xfId="0" applyFill="true" applyFont="true">
      <alignment horizontal="center" vertical="center"/>
    </xf>
    <xf numFmtId="0" fontId="599" fillId="14" borderId="0" xfId="0" applyFill="true" applyFont="true">
      <alignment horizontal="center" vertical="center"/>
    </xf>
    <xf numFmtId="0" fontId="600" fillId="15" borderId="10" xfId="0" applyBorder="true" applyFill="true" applyFont="true">
      <alignment horizontal="center" vertical="center"/>
    </xf>
    <xf numFmtId="0" fontId="601" fillId="15" borderId="10" xfId="0" applyBorder="true" applyFill="true" applyFont="true">
      <alignment horizontal="center" vertical="center"/>
    </xf>
    <xf numFmtId="0" fontId="602" fillId="15" borderId="10" xfId="0" applyBorder="true" applyFill="true" applyFont="true">
      <alignment horizontal="center" vertical="center"/>
    </xf>
    <xf numFmtId="0" fontId="603" fillId="15" borderId="10" xfId="0" applyBorder="true" applyFill="true" applyFont="true">
      <alignment horizontal="center" vertical="center"/>
    </xf>
    <xf numFmtId="0" fontId="604" fillId="15" borderId="10" xfId="0" applyBorder="true" applyFill="true" applyFont="true">
      <alignment horizontal="center" vertical="center"/>
    </xf>
    <xf numFmtId="0" fontId="605" fillId="15" borderId="10" xfId="0" applyBorder="true" applyFill="true" applyFont="true">
      <alignment horizontal="center" vertical="center"/>
    </xf>
    <xf numFmtId="0" fontId="606" fillId="15" borderId="10" xfId="0" applyBorder="true" applyFill="true" applyFont="true">
      <alignment horizontal="center" vertical="center"/>
    </xf>
    <xf numFmtId="0" fontId="607" fillId="15" borderId="10" xfId="0" applyBorder="true" applyFill="true" applyFont="true">
      <alignment horizontal="center" vertical="center"/>
    </xf>
    <xf numFmtId="0" fontId="608" fillId="15" borderId="10" xfId="0" applyBorder="true" applyFill="true" applyFont="true">
      <alignment horizontal="center" vertical="center"/>
    </xf>
    <xf numFmtId="0" fontId="609" fillId="15" borderId="10" xfId="0" applyBorder="true" applyFill="true" applyFont="true">
      <alignment horizontal="center" vertical="center"/>
    </xf>
    <xf numFmtId="0" fontId="610" fillId="15" borderId="10" xfId="0" applyBorder="true" applyFill="true" applyFont="true">
      <alignment horizontal="center" vertical="center"/>
    </xf>
    <xf numFmtId="0" fontId="611" fillId="15" borderId="10" xfId="0" applyBorder="true" applyFill="true" applyFont="true">
      <alignment horizontal="center" vertical="center"/>
    </xf>
    <xf numFmtId="0" fontId="612" fillId="15" borderId="10" xfId="0" applyBorder="true" applyFill="true" applyFont="true">
      <alignment horizontal="center" vertical="center"/>
    </xf>
    <xf numFmtId="0" fontId="613" fillId="15" borderId="10" xfId="0" applyBorder="true" applyFill="true" applyFont="true">
      <alignment horizontal="center" vertical="center"/>
    </xf>
    <xf numFmtId="0" fontId="614" fillId="15" borderId="10" xfId="0" applyBorder="true" applyFill="true" applyFont="true">
      <alignment horizontal="center" vertical="center"/>
    </xf>
    <xf numFmtId="0" fontId="615" fillId="15" borderId="10" xfId="0" applyBorder="true" applyFill="true" applyFont="true">
      <alignment horizontal="center" vertical="center"/>
    </xf>
    <xf numFmtId="0" fontId="616" fillId="15" borderId="10" xfId="0" applyBorder="true" applyFill="true" applyFont="true">
      <alignment horizontal="center" vertical="center"/>
    </xf>
    <xf numFmtId="0" fontId="617" fillId="15" borderId="10" xfId="0" applyBorder="true" applyFill="true" applyFont="true">
      <alignment horizontal="center" vertical="center"/>
    </xf>
    <xf numFmtId="0" fontId="618" fillId="15" borderId="10" xfId="0" applyBorder="true" applyFill="true" applyFont="true">
      <alignment horizontal="center" vertical="center"/>
    </xf>
    <xf numFmtId="0" fontId="619" fillId="15" borderId="10" xfId="0" applyBorder="true" applyFill="true" applyFont="true">
      <alignment horizontal="center" vertical="center"/>
    </xf>
    <xf numFmtId="0" fontId="620" fillId="15" borderId="10" xfId="0" applyBorder="true" applyFill="true" applyFont="true">
      <alignment horizontal="center" vertical="center"/>
    </xf>
    <xf numFmtId="0" fontId="621" fillId="15" borderId="10" xfId="0" applyBorder="true" applyFill="true" applyFont="true">
      <alignment horizontal="center" vertical="center"/>
    </xf>
    <xf numFmtId="0" fontId="622" fillId="15" borderId="10" xfId="0" applyBorder="true" applyFill="true" applyFont="true">
      <alignment horizontal="center" vertical="center"/>
    </xf>
    <xf numFmtId="0" fontId="623" fillId="15" borderId="10" xfId="0" applyBorder="true" applyFill="true" applyFont="true">
      <alignment horizontal="center" vertical="center"/>
    </xf>
    <xf numFmtId="0" fontId="624" fillId="15" borderId="10" xfId="0" applyBorder="true" applyFill="true" applyFont="true">
      <alignment horizontal="center" vertical="center"/>
    </xf>
    <xf numFmtId="0" fontId="625" fillId="15" borderId="10" xfId="0" applyBorder="true" applyFill="true" applyFont="true">
      <alignment horizontal="center" vertical="center"/>
    </xf>
    <xf numFmtId="0" fontId="626" fillId="15" borderId="10" xfId="0" applyBorder="true" applyFill="true" applyFont="true">
      <alignment horizontal="center" vertical="center"/>
    </xf>
    <xf numFmtId="0" fontId="627" fillId="15" borderId="10" xfId="0" applyBorder="true" applyFill="true" applyFont="true">
      <alignment horizontal="center" vertical="center"/>
    </xf>
    <xf numFmtId="0" fontId="628" fillId="14" borderId="0" xfId="0" applyFill="true" applyFont="true">
      <alignment horizontal="center" vertical="center"/>
    </xf>
    <xf numFmtId="0" fontId="629" fillId="14" borderId="0" xfId="0" applyFill="true" applyFont="true">
      <alignment horizontal="center" vertical="center"/>
    </xf>
    <xf numFmtId="0" fontId="630" fillId="14" borderId="0" xfId="0" applyFill="true" applyFont="true">
      <alignment horizontal="center" vertical="center"/>
    </xf>
    <xf numFmtId="0" fontId="631" fillId="14" borderId="0" xfId="0" applyFill="true" applyFont="true">
      <alignment horizontal="center" vertical="center"/>
    </xf>
    <xf numFmtId="0" fontId="632" fillId="14" borderId="0" xfId="0" applyFill="true" applyFont="true">
      <alignment horizontal="center" vertical="center"/>
    </xf>
    <xf numFmtId="0" fontId="633" fillId="14" borderId="0" xfId="0" applyFill="true" applyFont="true">
      <alignment horizontal="center" vertical="center"/>
    </xf>
    <xf numFmtId="0" fontId="634" fillId="14" borderId="0" xfId="0" applyFill="true" applyFont="true">
      <alignment horizontal="center" vertical="center"/>
    </xf>
    <xf numFmtId="0" fontId="635" fillId="14" borderId="0" xfId="0" applyFill="true" applyFont="true">
      <alignment horizontal="center" vertical="center"/>
    </xf>
    <xf numFmtId="0" fontId="636" fillId="15" borderId="10" xfId="0" applyBorder="true" applyFill="true" applyFont="true">
      <alignment horizontal="center" vertical="center"/>
    </xf>
    <xf numFmtId="0" fontId="637" fillId="15" borderId="10" xfId="0" applyBorder="true" applyFill="true" applyFont="true">
      <alignment horizontal="center" vertical="center"/>
    </xf>
    <xf numFmtId="0" fontId="638" fillId="15" borderId="10" xfId="0" applyBorder="true" applyFill="true" applyFont="true">
      <alignment horizontal="center" vertical="center"/>
    </xf>
    <xf numFmtId="0" fontId="639" fillId="15" borderId="10" xfId="0" applyBorder="true" applyFill="true" applyFont="true">
      <alignment horizontal="center" vertical="center"/>
    </xf>
    <xf numFmtId="0" fontId="640" fillId="15" borderId="10" xfId="0" applyBorder="true" applyFill="true" applyFont="true">
      <alignment horizontal="center" vertical="center"/>
    </xf>
    <xf numFmtId="0" fontId="641" fillId="15" borderId="10" xfId="0" applyBorder="true" applyFill="true" applyFont="true">
      <alignment horizontal="center" vertical="center"/>
    </xf>
    <xf numFmtId="0" fontId="642" fillId="15" borderId="10" xfId="0" applyBorder="true" applyFill="true" applyFont="true">
      <alignment horizontal="center" vertical="center"/>
    </xf>
    <xf numFmtId="0" fontId="643" fillId="15" borderId="10" xfId="0" applyBorder="true" applyFill="true" applyFont="true">
      <alignment horizontal="center" vertical="center"/>
    </xf>
    <xf numFmtId="0" fontId="644" fillId="15" borderId="10" xfId="0" applyBorder="true" applyFill="true" applyFont="true">
      <alignment horizontal="center" vertical="center"/>
    </xf>
    <xf numFmtId="0" fontId="645" fillId="15" borderId="10" xfId="0" applyBorder="true" applyFill="true" applyFont="true">
      <alignment horizontal="center" vertical="center"/>
    </xf>
    <xf numFmtId="0" fontId="646" fillId="15" borderId="10" xfId="0" applyBorder="true" applyFill="true" applyFont="true">
      <alignment horizontal="center" vertical="center"/>
    </xf>
    <xf numFmtId="0" fontId="647" fillId="15" borderId="10" xfId="0" applyBorder="true" applyFill="true" applyFont="true">
      <alignment horizontal="center" vertical="center"/>
    </xf>
    <xf numFmtId="0" fontId="648" fillId="15" borderId="10" xfId="0" applyBorder="true" applyFill="true" applyFont="true">
      <alignment horizontal="center" vertical="center"/>
    </xf>
    <xf numFmtId="0" fontId="649" fillId="15" borderId="10" xfId="0" applyBorder="true" applyFill="true" applyFont="true">
      <alignment horizontal="center" vertical="center"/>
    </xf>
    <xf numFmtId="0" fontId="650" fillId="15" borderId="10" xfId="0" applyBorder="true" applyFill="true" applyFont="true">
      <alignment horizontal="center" vertical="center"/>
    </xf>
    <xf numFmtId="0" fontId="651" fillId="15" borderId="10" xfId="0" applyBorder="true" applyFill="true" applyFont="true">
      <alignment horizontal="center" vertical="center"/>
    </xf>
    <xf numFmtId="0" fontId="652" fillId="15" borderId="10" xfId="0" applyBorder="true" applyFill="true" applyFont="true">
      <alignment horizontal="center" vertical="center"/>
    </xf>
    <xf numFmtId="0" fontId="653" fillId="15" borderId="10" xfId="0" applyBorder="true" applyFill="true" applyFont="true">
      <alignment horizontal="center" vertical="center"/>
    </xf>
    <xf numFmtId="0" fontId="654" fillId="15" borderId="10" xfId="0" applyBorder="true" applyFill="true" applyFont="true">
      <alignment horizontal="center" vertical="center"/>
    </xf>
    <xf numFmtId="0" fontId="655" fillId="15" borderId="10" xfId="0" applyBorder="true" applyFill="true" applyFont="true">
      <alignment horizontal="center" vertical="center"/>
    </xf>
    <xf numFmtId="0" fontId="656" fillId="15" borderId="10" xfId="0" applyBorder="true" applyFill="true" applyFont="true">
      <alignment horizontal="center" vertical="center"/>
    </xf>
    <xf numFmtId="0" fontId="657" fillId="15" borderId="10" xfId="0" applyBorder="true" applyFill="true" applyFont="true">
      <alignment horizontal="center" vertical="center"/>
    </xf>
    <xf numFmtId="0" fontId="658" fillId="15" borderId="10" xfId="0" applyBorder="true" applyFill="true" applyFont="true">
      <alignment horizontal="center" vertical="center"/>
    </xf>
    <xf numFmtId="0" fontId="659" fillId="15" borderId="10" xfId="0" applyBorder="true" applyFill="true" applyFont="true">
      <alignment horizontal="center" vertical="center"/>
    </xf>
    <xf numFmtId="0" fontId="660" fillId="15" borderId="10" xfId="0" applyBorder="true" applyFill="true" applyFont="true">
      <alignment horizontal="center" vertical="center"/>
    </xf>
    <xf numFmtId="0" fontId="661" fillId="15" borderId="10" xfId="0" applyBorder="true" applyFill="true" applyFont="true">
      <alignment horizontal="center" vertical="center"/>
    </xf>
    <xf numFmtId="0" fontId="662" fillId="15" borderId="10" xfId="0" applyBorder="true" applyFill="true" applyFont="true">
      <alignment horizontal="center" vertical="center"/>
    </xf>
    <xf numFmtId="0" fontId="663" fillId="15" borderId="10" xfId="0" applyBorder="true" applyFill="true" applyFont="true">
      <alignment horizontal="center" vertical="center"/>
    </xf>
    <xf numFmtId="0" fontId="664" fillId="14" borderId="0" xfId="0" applyFill="true" applyFont="true">
      <alignment horizontal="center" vertical="center"/>
    </xf>
    <xf numFmtId="0" fontId="665" fillId="14" borderId="0" xfId="0" applyFill="true" applyFont="true">
      <alignment horizontal="center" vertical="center"/>
    </xf>
    <xf numFmtId="0" fontId="666" fillId="14" borderId="0" xfId="0" applyFill="true" applyFont="true">
      <alignment horizontal="center" vertical="center"/>
    </xf>
    <xf numFmtId="0" fontId="667" fillId="14" borderId="0" xfId="0" applyFill="true" applyFont="true">
      <alignment horizontal="center" vertical="center"/>
    </xf>
    <xf numFmtId="0" fontId="668" fillId="14" borderId="0" xfId="0" applyFill="true" applyFont="true">
      <alignment horizontal="center" vertical="center"/>
    </xf>
    <xf numFmtId="0" fontId="669" fillId="14" borderId="0" xfId="0" applyFill="true" applyFont="true">
      <alignment horizontal="center" vertical="center"/>
    </xf>
    <xf numFmtId="0" fontId="670" fillId="14" borderId="0" xfId="0" applyFill="true" applyFont="true">
      <alignment horizontal="center" vertical="center"/>
    </xf>
    <xf numFmtId="0" fontId="671" fillId="14" borderId="0" xfId="0" applyFill="true" applyFont="true">
      <alignment horizontal="center" vertical="center"/>
    </xf>
    <xf numFmtId="0" fontId="672" fillId="15" borderId="10" xfId="0" applyBorder="true" applyFill="true" applyFont="true">
      <alignment horizontal="center" vertical="center"/>
    </xf>
    <xf numFmtId="0" fontId="673" fillId="15" borderId="10" xfId="0" applyBorder="true" applyFill="true" applyFont="true">
      <alignment horizontal="center" vertical="center"/>
    </xf>
    <xf numFmtId="0" fontId="674" fillId="15" borderId="10" xfId="0" applyBorder="true" applyFill="true" applyFont="true">
      <alignment horizontal="center" vertical="center"/>
    </xf>
    <xf numFmtId="0" fontId="675" fillId="15" borderId="10" xfId="0" applyBorder="true" applyFill="true" applyFont="true">
      <alignment horizontal="center" vertical="center"/>
    </xf>
    <xf numFmtId="0" fontId="676" fillId="15" borderId="10" xfId="0" applyBorder="true" applyFill="true" applyFont="true">
      <alignment horizontal="center" vertical="center"/>
    </xf>
    <xf numFmtId="0" fontId="677" fillId="15" borderId="10" xfId="0" applyBorder="true" applyFill="true" applyFont="true">
      <alignment horizontal="center" vertical="center"/>
    </xf>
    <xf numFmtId="0" fontId="678" fillId="15" borderId="10" xfId="0" applyBorder="true" applyFill="true" applyFont="true">
      <alignment horizontal="center" vertical="center"/>
    </xf>
    <xf numFmtId="0" fontId="679" fillId="15" borderId="10" xfId="0" applyBorder="true" applyFill="true" applyFont="true">
      <alignment horizontal="center" vertical="center"/>
    </xf>
    <xf numFmtId="0" fontId="680" fillId="15" borderId="10" xfId="0" applyBorder="true" applyFill="true" applyFont="true">
      <alignment horizontal="center" vertical="center"/>
    </xf>
    <xf numFmtId="0" fontId="681" fillId="15" borderId="10" xfId="0" applyBorder="true" applyFill="true" applyFont="true">
      <alignment horizontal="center" vertical="center"/>
    </xf>
    <xf numFmtId="0" fontId="682" fillId="15" borderId="10" xfId="0" applyBorder="true" applyFill="true" applyFont="true">
      <alignment horizontal="center" vertical="center"/>
    </xf>
    <xf numFmtId="0" fontId="683" fillId="15" borderId="10" xfId="0" applyBorder="true" applyFill="true" applyFont="true">
      <alignment horizontal="center" vertical="center"/>
    </xf>
    <xf numFmtId="0" fontId="684" fillId="15" borderId="10" xfId="0" applyBorder="true" applyFill="true" applyFont="true">
      <alignment horizontal="center" vertical="center"/>
    </xf>
    <xf numFmtId="0" fontId="685" fillId="15" borderId="10" xfId="0" applyBorder="true" applyFill="true" applyFont="true">
      <alignment horizontal="center" vertical="center"/>
    </xf>
    <xf numFmtId="0" fontId="686" fillId="15" borderId="10" xfId="0" applyBorder="true" applyFill="true" applyFont="true">
      <alignment horizontal="center" vertical="center"/>
    </xf>
    <xf numFmtId="0" fontId="687" fillId="15" borderId="10" xfId="0" applyBorder="true" applyFill="true" applyFont="true">
      <alignment horizontal="center" vertical="center"/>
    </xf>
    <xf numFmtId="0" fontId="688" fillId="15" borderId="10" xfId="0" applyBorder="true" applyFill="true" applyFont="true">
      <alignment horizontal="center" vertical="center"/>
    </xf>
    <xf numFmtId="0" fontId="689" fillId="15" borderId="10" xfId="0" applyBorder="true" applyFill="true" applyFont="true">
      <alignment horizontal="center" vertical="center"/>
    </xf>
    <xf numFmtId="0" fontId="690" fillId="15" borderId="10" xfId="0" applyBorder="true" applyFill="true" applyFont="true">
      <alignment horizontal="center" vertical="center"/>
    </xf>
    <xf numFmtId="0" fontId="691" fillId="15" borderId="10" xfId="0" applyBorder="true" applyFill="true" applyFont="true">
      <alignment horizontal="center" vertical="center"/>
    </xf>
    <xf numFmtId="0" fontId="692" fillId="15" borderId="10" xfId="0" applyBorder="true" applyFill="true" applyFont="true">
      <alignment horizontal="center" vertical="center"/>
    </xf>
    <xf numFmtId="0" fontId="693" fillId="15" borderId="10" xfId="0" applyBorder="true" applyFill="true" applyFont="true">
      <alignment horizontal="center" vertical="center"/>
    </xf>
    <xf numFmtId="0" fontId="694" fillId="15" borderId="10" xfId="0" applyBorder="true" applyFill="true" applyFont="true">
      <alignment horizontal="center" vertical="center"/>
    </xf>
    <xf numFmtId="0" fontId="695" fillId="15" borderId="10" xfId="0" applyBorder="true" applyFill="true" applyFont="true">
      <alignment horizontal="center" vertical="center"/>
    </xf>
    <xf numFmtId="0" fontId="696" fillId="15" borderId="10" xfId="0" applyBorder="true" applyFill="true" applyFont="true">
      <alignment horizontal="center" vertical="center"/>
    </xf>
    <xf numFmtId="0" fontId="697" fillId="15" borderId="10" xfId="0" applyBorder="true" applyFill="true" applyFont="true">
      <alignment horizontal="center" vertical="center"/>
    </xf>
    <xf numFmtId="0" fontId="698" fillId="15" borderId="10" xfId="0" applyBorder="true" applyFill="true" applyFont="true">
      <alignment horizontal="center" vertical="center"/>
    </xf>
    <xf numFmtId="0" fontId="699" fillId="15" borderId="10" xfId="0" applyBorder="true" applyFill="true" applyFont="true">
      <alignment horizontal="center" vertical="center"/>
    </xf>
    <xf numFmtId="0" fontId="700" fillId="14" borderId="0" xfId="0" applyFill="true" applyFont="true">
      <alignment horizontal="center" vertical="center"/>
    </xf>
    <xf numFmtId="0" fontId="701" fillId="14" borderId="0" xfId="0" applyFill="true" applyFont="true">
      <alignment horizontal="center" vertical="center"/>
    </xf>
    <xf numFmtId="0" fontId="702" fillId="14" borderId="0" xfId="0" applyFill="true" applyFont="true">
      <alignment horizontal="center" vertical="center"/>
    </xf>
    <xf numFmtId="0" fontId="703" fillId="14" borderId="0" xfId="0" applyFill="true" applyFont="true">
      <alignment horizontal="center" vertical="center"/>
    </xf>
    <xf numFmtId="0" fontId="704" fillId="14" borderId="0" xfId="0" applyFill="true" applyFont="true">
      <alignment horizontal="center" vertical="center"/>
    </xf>
    <xf numFmtId="0" fontId="705" fillId="14" borderId="0" xfId="0" applyFill="true" applyFont="true">
      <alignment horizontal="center" vertical="center"/>
    </xf>
    <xf numFmtId="0" fontId="706" fillId="14" borderId="0" xfId="0" applyFill="true" applyFont="true">
      <alignment horizontal="center" vertical="center"/>
    </xf>
    <xf numFmtId="0" fontId="707" fillId="14" borderId="0" xfId="0" applyFill="true" applyFont="true">
      <alignment horizontal="center" vertical="center"/>
    </xf>
    <xf numFmtId="0" fontId="708" fillId="15" borderId="10" xfId="0" applyBorder="true" applyFill="true" applyFont="true">
      <alignment horizontal="center" vertical="center"/>
    </xf>
    <xf numFmtId="0" fontId="709" fillId="15" borderId="10" xfId="0" applyBorder="true" applyFill="true" applyFont="true">
      <alignment horizontal="center" vertical="center"/>
    </xf>
    <xf numFmtId="0" fontId="710" fillId="15" borderId="10" xfId="0" applyBorder="true" applyFill="true" applyFont="true">
      <alignment horizontal="center" vertical="center"/>
    </xf>
    <xf numFmtId="0" fontId="711" fillId="15" borderId="10" xfId="0" applyBorder="true" applyFill="true" applyFont="true">
      <alignment horizontal="center" vertical="center"/>
    </xf>
    <xf numFmtId="0" fontId="712" fillId="15" borderId="10" xfId="0" applyBorder="true" applyFill="true" applyFont="true">
      <alignment horizontal="center" vertical="center"/>
    </xf>
    <xf numFmtId="0" fontId="713" fillId="15" borderId="10" xfId="0" applyBorder="true" applyFill="true" applyFont="true">
      <alignment horizontal="center" vertical="center"/>
    </xf>
    <xf numFmtId="0" fontId="714" fillId="15" borderId="10" xfId="0" applyBorder="true" applyFill="true" applyFont="true">
      <alignment horizontal="center" vertical="center"/>
    </xf>
    <xf numFmtId="0" fontId="715" fillId="15" borderId="10" xfId="0" applyBorder="true" applyFill="true" applyFont="true">
      <alignment horizontal="center" vertical="center"/>
    </xf>
    <xf numFmtId="0" fontId="716" fillId="15" borderId="10" xfId="0" applyBorder="true" applyFill="true" applyFont="true">
      <alignment horizontal="center" vertical="center"/>
    </xf>
    <xf numFmtId="0" fontId="717" fillId="15" borderId="10" xfId="0" applyBorder="true" applyFill="true" applyFont="true">
      <alignment horizontal="center" vertical="center"/>
    </xf>
    <xf numFmtId="0" fontId="718" fillId="15" borderId="10" xfId="0" applyBorder="true" applyFill="true" applyFont="true">
      <alignment horizontal="center" vertical="center"/>
    </xf>
    <xf numFmtId="0" fontId="719" fillId="15" borderId="10" xfId="0" applyBorder="true" applyFill="true" applyFont="true">
      <alignment horizontal="center" vertical="center"/>
    </xf>
    <xf numFmtId="0" fontId="720" fillId="15" borderId="10" xfId="0" applyBorder="true" applyFill="true" applyFont="true">
      <alignment horizontal="center" vertical="center"/>
    </xf>
    <xf numFmtId="0" fontId="721" fillId="15" borderId="10" xfId="0" applyBorder="true" applyFill="true" applyFont="true">
      <alignment horizontal="center" vertical="center"/>
    </xf>
    <xf numFmtId="0" fontId="722" fillId="15" borderId="10" xfId="0" applyBorder="true" applyFill="true" applyFont="true">
      <alignment horizontal="center" vertical="center"/>
    </xf>
    <xf numFmtId="0" fontId="723" fillId="15" borderId="10" xfId="0" applyBorder="true" applyFill="true" applyFont="true">
      <alignment horizontal="center" vertical="center"/>
    </xf>
    <xf numFmtId="0" fontId="724" fillId="15" borderId="10" xfId="0" applyBorder="true" applyFill="true" applyFont="true">
      <alignment horizontal="center" vertical="center"/>
    </xf>
    <xf numFmtId="0" fontId="725" fillId="15" borderId="10" xfId="0" applyBorder="true" applyFill="true" applyFont="true">
      <alignment horizontal="center" vertical="center"/>
    </xf>
    <xf numFmtId="0" fontId="726" fillId="15" borderId="10" xfId="0" applyBorder="true" applyFill="true" applyFont="true">
      <alignment horizontal="center" vertical="center"/>
    </xf>
    <xf numFmtId="0" fontId="727" fillId="15" borderId="10" xfId="0" applyBorder="true" applyFill="true" applyFont="true">
      <alignment horizontal="center" vertical="center"/>
    </xf>
    <xf numFmtId="0" fontId="728" fillId="15" borderId="10" xfId="0" applyBorder="true" applyFill="true" applyFont="true">
      <alignment horizontal="center" vertical="center"/>
    </xf>
    <xf numFmtId="0" fontId="729" fillId="15" borderId="10" xfId="0" applyBorder="true" applyFill="true" applyFont="true">
      <alignment horizontal="center" vertical="center"/>
    </xf>
    <xf numFmtId="0" fontId="730" fillId="15" borderId="10" xfId="0" applyBorder="true" applyFill="true" applyFont="true">
      <alignment horizontal="center" vertical="center"/>
    </xf>
    <xf numFmtId="0" fontId="731" fillId="15" borderId="10" xfId="0" applyBorder="true" applyFill="true" applyFont="true">
      <alignment horizontal="center" vertical="center"/>
    </xf>
    <xf numFmtId="0" fontId="732" fillId="15" borderId="10" xfId="0" applyBorder="true" applyFill="true" applyFont="true">
      <alignment horizontal="center" vertical="center"/>
    </xf>
    <xf numFmtId="0" fontId="733" fillId="15" borderId="10" xfId="0" applyBorder="true" applyFill="true" applyFont="true">
      <alignment horizontal="center" vertical="center"/>
    </xf>
    <xf numFmtId="0" fontId="734" fillId="15" borderId="10" xfId="0" applyBorder="true" applyFill="true" applyFont="true">
      <alignment horizontal="center" vertical="center"/>
    </xf>
    <xf numFmtId="0" fontId="735" fillId="15" borderId="10" xfId="0" applyBorder="true" applyFill="true" applyFont="true">
      <alignment horizontal="center" vertical="center"/>
    </xf>
    <xf numFmtId="0" fontId="736" fillId="14" borderId="0" xfId="0" applyFill="true" applyFont="true">
      <alignment horizontal="center" vertical="center"/>
    </xf>
    <xf numFmtId="0" fontId="737" fillId="14" borderId="0" xfId="0" applyFill="true" applyFont="true">
      <alignment horizontal="center" vertical="center"/>
    </xf>
    <xf numFmtId="0" fontId="738" fillId="14" borderId="0" xfId="0" applyFill="true" applyFont="true">
      <alignment horizontal="center" vertical="center"/>
    </xf>
    <xf numFmtId="0" fontId="739" fillId="14" borderId="0" xfId="0" applyFill="true" applyFont="true">
      <alignment horizontal="center" vertical="center"/>
    </xf>
    <xf numFmtId="0" fontId="740" fillId="14" borderId="0" xfId="0" applyFill="true" applyFont="true">
      <alignment horizontal="center" vertical="center"/>
    </xf>
    <xf numFmtId="0" fontId="741" fillId="14" borderId="0" xfId="0" applyFill="true" applyFont="true">
      <alignment horizontal="center" vertical="center"/>
    </xf>
    <xf numFmtId="0" fontId="742" fillId="14" borderId="0" xfId="0" applyFill="true" applyFont="true">
      <alignment horizontal="center" vertical="center"/>
    </xf>
    <xf numFmtId="0" fontId="743" fillId="14" borderId="0" xfId="0" applyFill="true" applyFont="true">
      <alignment horizontal="center" vertical="center"/>
    </xf>
  </cellXfs>
  <cellStyles count="2">
    <cellStyle name="Normal" xfId="0" builtinId="0"/>
    <cellStyle name="Output" xfId="1" builtinId="21"/>
  </cellStyles>
  <dxfs count="0"/>
  <tableStyles count="0" defaultTableStyle="TableStyleMedium2" defaultPivotStyle="PivotStyleLight16"/>
  <colors>
    <mruColors>
      <color rgb="FF03DF7B"/>
      <color rgb="FFFF2F2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theme/theme1.xml" Type="http://schemas.openxmlformats.org/officeDocument/2006/relationships/theme"/><Relationship Id="rId14" Target="styles.xml" Type="http://schemas.openxmlformats.org/officeDocument/2006/relationships/styles"/><Relationship Id="rId15" Target="sharedStrings.xml" Type="http://schemas.openxmlformats.org/officeDocument/2006/relationships/sharedStrings"/><Relationship Id="rId16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drawings/_rels/drawing1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2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3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4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5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6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7.xml.rels><?xml version="1.0" encoding="UTF-8" standalone="no"?><Relationships xmlns="http://schemas.openxmlformats.org/package/2006/relationships"><Relationship Id="rId1" Target="../media/image2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202406</xdr:colOff>
      <xdr:row>0</xdr:row>
      <xdr:rowOff>11906</xdr:rowOff>
    </xdr:from>
    <xdr:to>
      <xdr:col>0</xdr:col>
      <xdr:colOff>859630</xdr:colOff>
      <xdr:row>1</xdr:row>
      <xdr:rowOff>1423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6" y="11906"/>
          <a:ext cx="657224" cy="48958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202406</xdr:colOff>
      <xdr:row>0</xdr:row>
      <xdr:rowOff>11906</xdr:rowOff>
    </xdr:from>
    <xdr:to>
      <xdr:col>0</xdr:col>
      <xdr:colOff>859630</xdr:colOff>
      <xdr:row>1</xdr:row>
      <xdr:rowOff>1423</xdr:rowOff>
    </xdr:to>
    <xdr:pic>
      <xdr:nvPicPr>
        <xdr:cNvPr id="6" name="5 Imagen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6" y="11906"/>
          <a:ext cx="657224" cy="49298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202406</xdr:colOff>
      <xdr:row>0</xdr:row>
      <xdr:rowOff>11906</xdr:rowOff>
    </xdr:from>
    <xdr:to>
      <xdr:col>0</xdr:col>
      <xdr:colOff>854411</xdr:colOff>
      <xdr:row>1</xdr:row>
      <xdr:rowOff>2784</xdr:rowOff>
    </xdr:to>
    <xdr:pic>
      <xdr:nvPicPr>
        <xdr:cNvPr id="5" name="5 Imagen">
          <a:extLst>
            <a:ext uri="{FF2B5EF4-FFF2-40B4-BE49-F238E27FC236}">
              <a16:creationId xmlns:a16="http://schemas.microsoft.com/office/drawing/2014/main" id="{A8F98B3C-E3C0-4521-A335-F7ADBABB95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6" y="11906"/>
          <a:ext cx="657224" cy="49434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202406</xdr:colOff>
      <xdr:row>0</xdr:row>
      <xdr:rowOff>11906</xdr:rowOff>
    </xdr:from>
    <xdr:to>
      <xdr:col>0</xdr:col>
      <xdr:colOff>854411</xdr:colOff>
      <xdr:row>1</xdr:row>
      <xdr:rowOff>4145</xdr:rowOff>
    </xdr:to>
    <xdr:pic>
      <xdr:nvPicPr>
        <xdr:cNvPr id="3" name="5 Imagen">
          <a:extLst>
            <a:ext uri="{FF2B5EF4-FFF2-40B4-BE49-F238E27FC236}">
              <a16:creationId xmlns:a16="http://schemas.microsoft.com/office/drawing/2014/main" id="{5F4D2B5A-7940-4E7D-BADB-9137165353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6" y="11906"/>
          <a:ext cx="652005" cy="49570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202406</xdr:colOff>
      <xdr:row>0</xdr:row>
      <xdr:rowOff>11906</xdr:rowOff>
    </xdr:from>
    <xdr:to>
      <xdr:col>0</xdr:col>
      <xdr:colOff>854411</xdr:colOff>
      <xdr:row>1</xdr:row>
      <xdr:rowOff>4145</xdr:rowOff>
    </xdr:to>
    <xdr:pic>
      <xdr:nvPicPr>
        <xdr:cNvPr id="3" name="5 Imagen">
          <a:extLst>
            <a:ext uri="{FF2B5EF4-FFF2-40B4-BE49-F238E27FC236}">
              <a16:creationId xmlns:a16="http://schemas.microsoft.com/office/drawing/2014/main" id="{E4765CC4-5D43-4EDB-82DE-F56F8D3E31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6" y="11906"/>
          <a:ext cx="652005" cy="497064"/>
        </a:xfrm>
        <a:prstGeom prst="rect">
          <a:avLst/>
        </a:prstGeom>
      </xdr:spPr>
    </xdr:pic>
    <xdr:clientData/>
  </xdr:twoCellAnchor>
  <xdr:twoCellAnchor editAs="oneCell">
    <xdr:from>
      <xdr:col>0</xdr:col>
      <xdr:colOff>200026</xdr:colOff>
      <xdr:row>0</xdr:row>
      <xdr:rowOff>9623</xdr:rowOff>
    </xdr:from>
    <xdr:to>
      <xdr:col>0</xdr:col>
      <xdr:colOff>857250</xdr:colOff>
      <xdr:row>1</xdr:row>
      <xdr:rowOff>3109</xdr:rowOff>
    </xdr:to>
    <xdr:pic>
      <xdr:nvPicPr>
        <xdr:cNvPr id="5" name="6 Imagen">
          <a:extLst>
            <a:ext uri="{FF2B5EF4-FFF2-40B4-BE49-F238E27FC236}">
              <a16:creationId xmlns:a16="http://schemas.microsoft.com/office/drawing/2014/main" id="{0D0B1990-129B-429E-A68E-E8C4F43BF5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026" y="9623"/>
          <a:ext cx="657224" cy="498311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15795</xdr:colOff>
      <xdr:row>0</xdr:row>
      <xdr:rowOff>0</xdr:rowOff>
    </xdr:from>
    <xdr:to>
      <xdr:col>1</xdr:col>
      <xdr:colOff>1039130</xdr:colOff>
      <xdr:row>1</xdr:row>
      <xdr:rowOff>16422</xdr:rowOff>
    </xdr:to>
    <xdr:pic>
      <xdr:nvPicPr>
        <xdr:cNvPr id="5" name="6 Imagen">
          <a:extLst>
            <a:ext uri="{FF2B5EF4-FFF2-40B4-BE49-F238E27FC236}">
              <a16:creationId xmlns:a16="http://schemas.microsoft.com/office/drawing/2014/main" id="{6F4E8D7C-3AD1-4FB2-99AA-BFA8D75705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6829" y="0"/>
          <a:ext cx="1023335" cy="77185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1060975</xdr:colOff>
      <xdr:row>0</xdr:row>
      <xdr:rowOff>26830</xdr:rowOff>
    </xdr:from>
    <xdr:to>
      <xdr:col>0</xdr:col>
      <xdr:colOff>1684822</xdr:colOff>
      <xdr:row>0</xdr:row>
      <xdr:rowOff>489857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F29CCC9-8BA5-434A-A1DC-F761FD0694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0975" y="26830"/>
          <a:ext cx="623847" cy="4630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2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drawings/drawing5.xml" Type="http://schemas.openxmlformats.org/officeDocument/2006/relationships/drawing"/></Relationships>
</file>

<file path=xl/worksheets/_rels/sheet6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drawing"/></Relationships>
</file>

<file path=xl/worksheets/_rels/sheet7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07"/>
  <sheetViews>
    <sheetView topLeftCell="B1" zoomScale="70" zoomScaleNormal="70" workbookViewId="0">
      <pane ySplit="1" topLeftCell="A2" activePane="bottomLeft" state="frozen"/>
      <selection pane="bottomLeft" activeCell="O1" sqref="O1"/>
    </sheetView>
  </sheetViews>
  <sheetFormatPr defaultColWidth="11.5546875" defaultRowHeight="14.4" x14ac:dyDescent="0.3"/>
  <cols>
    <col min="1" max="1" customWidth="true" width="15.6640625" collapsed="true"/>
    <col min="2" max="3" customWidth="true" width="30.6640625" collapsed="true"/>
    <col min="4" max="11" customWidth="true" width="15.6640625" collapsed="true"/>
    <col min="12" max="12" customWidth="true" width="10.6640625" collapsed="true"/>
    <col min="13" max="14" customWidth="true" width="15.6640625" collapsed="true"/>
    <col min="15" max="15" customWidth="true" width="30.6640625" collapsed="true"/>
  </cols>
  <sheetData>
    <row r="1" spans="1:15" ht="39.9" customHeight="1" x14ac:dyDescent="0.3">
      <c r="A1" s="1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8</v>
      </c>
      <c r="L1" s="4"/>
      <c r="M1" s="2" t="s">
        <v>9</v>
      </c>
      <c r="N1" s="2" t="s">
        <v>10</v>
      </c>
      <c r="O1" s="23" t="s">
        <v>46</v>
      </c>
    </row>
    <row r="2" spans="1:15" ht="60" customHeight="1" x14ac:dyDescent="0.3">
      <c r="A2" s="9">
        <v>43837</v>
      </c>
      <c r="B2" s="7" t="s">
        <v>11</v>
      </c>
      <c r="C2" s="7" t="s">
        <v>12</v>
      </c>
      <c r="D2" s="7">
        <v>1</v>
      </c>
      <c r="E2" s="7" t="s">
        <v>13</v>
      </c>
      <c r="F2" s="8">
        <v>250</v>
      </c>
      <c r="G2" s="8" t="n">
        <f t="shared" ref="G2:G12" si="0">F2*D2</f>
        <v>250.0</v>
      </c>
      <c r="H2" s="8">
        <v>100</v>
      </c>
      <c r="I2" s="8" t="n">
        <f t="shared" ref="I2:I12" si="1">H2*D2</f>
        <v>100.0</v>
      </c>
      <c r="J2" s="8" t="n">
        <f t="shared" ref="J2:J12" si="2">F2-H2</f>
        <v>150.0</v>
      </c>
      <c r="K2" s="8" t="n">
        <f t="shared" ref="K2:K7" si="3">J2*D2</f>
        <v>150.0</v>
      </c>
      <c r="L2" s="7"/>
      <c r="M2" s="7"/>
      <c r="N2" s="7"/>
      <c r="O2" s="19" t="s">
        <v>53</v>
      </c>
    </row>
    <row r="3" spans="1:15" ht="60" customHeight="1" x14ac:dyDescent="0.3">
      <c r="A3" s="9">
        <v>43837</v>
      </c>
      <c r="B3" s="7" t="s">
        <v>15</v>
      </c>
      <c r="C3" s="7" t="s">
        <v>16</v>
      </c>
      <c r="D3" s="7">
        <v>1</v>
      </c>
      <c r="E3" s="7" t="s">
        <v>17</v>
      </c>
      <c r="F3" s="8">
        <v>400</v>
      </c>
      <c r="G3" s="8" t="n">
        <f t="shared" si="0"/>
        <v>400.0</v>
      </c>
      <c r="H3" s="8" t="n">
        <f t="shared" ref="H3:H5" si="4">F3/N3</f>
        <v>205.4794520547945</v>
      </c>
      <c r="I3" s="8" t="n">
        <f t="shared" si="1"/>
        <v>205.4794520547945</v>
      </c>
      <c r="J3" s="8" t="n">
        <f t="shared" si="2"/>
        <v>194.5205479452055</v>
      </c>
      <c r="K3" s="8" t="n">
        <f t="shared" si="3"/>
        <v>194.5205479452055</v>
      </c>
      <c r="L3" s="7"/>
      <c r="M3" s="7" t="s">
        <v>18</v>
      </c>
      <c r="N3" s="7" t="n">
        <f t="shared" ref="N3:N5" si="5">14600/7500</f>
        <v>1.9466666666666668</v>
      </c>
      <c r="O3" s="19" t="s">
        <v>52</v>
      </c>
    </row>
    <row r="4" spans="1:15" ht="60" customHeight="1" x14ac:dyDescent="0.3">
      <c r="A4" s="9">
        <v>43837</v>
      </c>
      <c r="B4" s="7" t="s">
        <v>19</v>
      </c>
      <c r="C4" s="7" t="s">
        <v>20</v>
      </c>
      <c r="D4" s="7">
        <v>1</v>
      </c>
      <c r="E4" s="7" t="s">
        <v>17</v>
      </c>
      <c r="F4" s="8">
        <v>3500</v>
      </c>
      <c r="G4" s="8" t="n">
        <f t="shared" si="0"/>
        <v>3500.0</v>
      </c>
      <c r="H4" s="8" t="n">
        <f t="shared" si="4"/>
        <v>1797.945205479452</v>
      </c>
      <c r="I4" s="8" t="n">
        <f t="shared" si="1"/>
        <v>1797.945205479452</v>
      </c>
      <c r="J4" s="8" t="n">
        <f t="shared" si="2"/>
        <v>1702.054794520548</v>
      </c>
      <c r="K4" s="8" t="n">
        <f t="shared" si="3"/>
        <v>1702.054794520548</v>
      </c>
      <c r="L4" s="7"/>
      <c r="M4" s="7" t="s">
        <v>18</v>
      </c>
      <c r="N4" s="7" t="n">
        <f t="shared" si="5"/>
        <v>1.9466666666666668</v>
      </c>
      <c r="O4" s="19" t="s">
        <v>54</v>
      </c>
    </row>
    <row r="5" spans="1:15" ht="60" customHeight="1" x14ac:dyDescent="0.3">
      <c r="A5" s="9">
        <v>43837</v>
      </c>
      <c r="B5" s="7" t="s">
        <v>24</v>
      </c>
      <c r="C5" s="7" t="s">
        <v>25</v>
      </c>
      <c r="D5" s="7">
        <v>1</v>
      </c>
      <c r="E5" s="7" t="s">
        <v>17</v>
      </c>
      <c r="F5" s="8">
        <v>950</v>
      </c>
      <c r="G5" s="8" t="n">
        <f t="shared" si="0"/>
        <v>950.0</v>
      </c>
      <c r="H5" s="8" t="n">
        <f t="shared" si="4"/>
        <v>488.01369863013696</v>
      </c>
      <c r="I5" s="8" t="n">
        <f t="shared" si="1"/>
        <v>488.01369863013696</v>
      </c>
      <c r="J5" s="8" t="n">
        <f t="shared" si="2"/>
        <v>461.98630136986304</v>
      </c>
      <c r="K5" s="8" t="n">
        <f t="shared" si="3"/>
        <v>461.98630136986304</v>
      </c>
      <c r="L5" s="7"/>
      <c r="M5" s="7" t="s">
        <v>18</v>
      </c>
      <c r="N5" s="7" t="n">
        <f t="shared" si="5"/>
        <v>1.9466666666666668</v>
      </c>
      <c r="O5" s="19" t="s">
        <v>48</v>
      </c>
    </row>
    <row r="6" spans="1:15" ht="60" customHeight="1" x14ac:dyDescent="0.3">
      <c r="A6" s="9">
        <v>43837</v>
      </c>
      <c r="B6" s="7" t="s">
        <v>26</v>
      </c>
      <c r="C6" s="7" t="s">
        <v>27</v>
      </c>
      <c r="D6" s="7">
        <v>1</v>
      </c>
      <c r="E6" s="7" t="s">
        <v>17</v>
      </c>
      <c r="F6" s="8">
        <v>263.60000000000002</v>
      </c>
      <c r="G6" s="8" t="n">
        <f t="shared" si="0"/>
        <v>263.6</v>
      </c>
      <c r="H6" s="8">
        <v>0</v>
      </c>
      <c r="I6" s="8" t="n">
        <f t="shared" si="1"/>
        <v>0.0</v>
      </c>
      <c r="J6" s="8" t="n">
        <f t="shared" si="2"/>
        <v>263.6</v>
      </c>
      <c r="K6" s="8" t="n">
        <f t="shared" si="3"/>
        <v>263.6</v>
      </c>
      <c r="L6" s="7"/>
      <c r="M6" s="7"/>
      <c r="N6" s="7"/>
      <c r="O6" s="19" t="s">
        <v>48</v>
      </c>
    </row>
    <row r="7" spans="1:15" ht="60" customHeight="1" x14ac:dyDescent="0.3">
      <c r="A7" s="9">
        <v>43837</v>
      </c>
      <c r="B7" s="7" t="s">
        <v>21</v>
      </c>
      <c r="C7" s="7" t="s">
        <v>22</v>
      </c>
      <c r="D7" s="7">
        <v>3</v>
      </c>
      <c r="E7" s="7" t="s">
        <v>23</v>
      </c>
      <c r="F7" s="8">
        <v>60</v>
      </c>
      <c r="G7" s="8" t="n">
        <f t="shared" si="0"/>
        <v>180.0</v>
      </c>
      <c r="H7" s="8">
        <v>27</v>
      </c>
      <c r="I7" s="8" t="n">
        <f t="shared" si="1"/>
        <v>81.0</v>
      </c>
      <c r="J7" s="8" t="n">
        <f t="shared" si="2"/>
        <v>33.0</v>
      </c>
      <c r="K7" s="8" t="n">
        <f t="shared" si="3"/>
        <v>99.0</v>
      </c>
      <c r="L7" s="7"/>
      <c r="M7" s="7"/>
      <c r="N7" s="7"/>
      <c r="O7" s="19" t="s">
        <v>48</v>
      </c>
    </row>
    <row r="8" spans="1:15" ht="60" customHeight="1" x14ac:dyDescent="0.3">
      <c r="A8" s="10">
        <v>43850</v>
      </c>
      <c r="B8" s="7" t="s">
        <v>28</v>
      </c>
      <c r="C8" s="7" t="s">
        <v>29</v>
      </c>
      <c r="D8" s="11">
        <v>1</v>
      </c>
      <c r="E8" s="11" t="s">
        <v>17</v>
      </c>
      <c r="F8" s="12">
        <v>500</v>
      </c>
      <c r="G8" s="12" t="n">
        <f t="shared" si="0"/>
        <v>500.0</v>
      </c>
      <c r="H8" s="12" t="n">
        <f t="shared" ref="H8" si="6">F8/N8</f>
        <v>256.8493150684931</v>
      </c>
      <c r="I8" s="12" t="n">
        <f t="shared" si="1"/>
        <v>256.8493150684931</v>
      </c>
      <c r="J8" s="12" t="n">
        <f t="shared" si="2"/>
        <v>243.15068493150687</v>
      </c>
      <c r="K8" s="8" t="n">
        <f>J8*D8</f>
        <v>243.15068493150687</v>
      </c>
      <c r="L8" s="11"/>
      <c r="M8" s="11" t="s">
        <v>18</v>
      </c>
      <c r="N8" s="11" t="n">
        <f t="shared" ref="N8" si="7">14600/7500</f>
        <v>1.9466666666666668</v>
      </c>
      <c r="O8" s="19" t="s">
        <v>51</v>
      </c>
    </row>
    <row r="9" spans="1:15" ht="60" customHeight="1" x14ac:dyDescent="0.3">
      <c r="A9" s="10">
        <v>43852</v>
      </c>
      <c r="B9" s="7" t="s">
        <v>21</v>
      </c>
      <c r="C9" s="7" t="s">
        <v>22</v>
      </c>
      <c r="D9" s="11">
        <v>1</v>
      </c>
      <c r="E9" s="11" t="s">
        <v>23</v>
      </c>
      <c r="F9" s="12">
        <v>60</v>
      </c>
      <c r="G9" s="12" t="n">
        <f t="shared" si="0"/>
        <v>60.0</v>
      </c>
      <c r="H9" s="12">
        <v>27</v>
      </c>
      <c r="I9" s="12" t="n">
        <f t="shared" si="1"/>
        <v>27.0</v>
      </c>
      <c r="J9" s="12" t="n">
        <f t="shared" si="2"/>
        <v>33.0</v>
      </c>
      <c r="K9" s="8" t="n">
        <f t="shared" ref="K9:K12" si="8">J9*D9</f>
        <v>33.0</v>
      </c>
      <c r="L9" s="11"/>
      <c r="M9" s="11"/>
      <c r="N9" s="11"/>
      <c r="O9" s="19" t="s">
        <v>48</v>
      </c>
    </row>
    <row r="10" spans="1:15" ht="60" customHeight="1" x14ac:dyDescent="0.3">
      <c r="A10" s="10">
        <v>43859</v>
      </c>
      <c r="B10" s="7" t="s">
        <v>30</v>
      </c>
      <c r="C10" s="7" t="s">
        <v>31</v>
      </c>
      <c r="D10" s="11">
        <v>1</v>
      </c>
      <c r="E10" s="11" t="s">
        <v>17</v>
      </c>
      <c r="F10" s="12">
        <v>250</v>
      </c>
      <c r="G10" s="12" t="n">
        <f t="shared" si="0"/>
        <v>250.0</v>
      </c>
      <c r="H10" s="12">
        <v>0</v>
      </c>
      <c r="I10" s="12" t="n">
        <f t="shared" si="1"/>
        <v>0.0</v>
      </c>
      <c r="J10" s="12" t="n">
        <f t="shared" si="2"/>
        <v>250.0</v>
      </c>
      <c r="K10" s="8" t="n">
        <f t="shared" si="8"/>
        <v>250.0</v>
      </c>
      <c r="L10" s="11"/>
      <c r="M10" s="11"/>
      <c r="N10" s="11"/>
      <c r="O10" s="19" t="s">
        <v>48</v>
      </c>
    </row>
    <row r="11" spans="1:15" ht="60" customHeight="1" x14ac:dyDescent="0.3">
      <c r="A11" s="13">
        <v>43861</v>
      </c>
      <c r="B11" s="14" t="s">
        <v>32</v>
      </c>
      <c r="C11" s="14" t="s">
        <v>33</v>
      </c>
      <c r="D11" s="15">
        <v>1</v>
      </c>
      <c r="E11" s="15" t="s">
        <v>23</v>
      </c>
      <c r="F11" s="16">
        <v>150</v>
      </c>
      <c r="G11" s="12" t="n">
        <f t="shared" si="0"/>
        <v>150.0</v>
      </c>
      <c r="H11" s="16">
        <v>130</v>
      </c>
      <c r="I11" s="12" t="n">
        <f t="shared" si="1"/>
        <v>130.0</v>
      </c>
      <c r="J11" s="12" t="n">
        <f t="shared" si="2"/>
        <v>20.0</v>
      </c>
      <c r="K11" s="8" t="n">
        <f t="shared" si="8"/>
        <v>20.0</v>
      </c>
      <c r="L11" s="17"/>
      <c r="M11" s="17"/>
      <c r="N11" s="17"/>
      <c r="O11" s="19" t="s">
        <v>48</v>
      </c>
    </row>
    <row r="12" spans="1:15" ht="60" customHeight="1" x14ac:dyDescent="0.3">
      <c r="A12" s="13">
        <v>43861</v>
      </c>
      <c r="B12" s="14" t="s">
        <v>34</v>
      </c>
      <c r="C12" s="14" t="s">
        <v>35</v>
      </c>
      <c r="D12" s="15">
        <v>1</v>
      </c>
      <c r="E12" s="15" t="s">
        <v>23</v>
      </c>
      <c r="F12" s="16">
        <v>350</v>
      </c>
      <c r="G12" s="12" t="n">
        <f t="shared" si="0"/>
        <v>350.0</v>
      </c>
      <c r="H12" s="16">
        <v>60</v>
      </c>
      <c r="I12" s="12" t="n">
        <f t="shared" si="1"/>
        <v>60.0</v>
      </c>
      <c r="J12" s="12" t="n">
        <f t="shared" si="2"/>
        <v>290.0</v>
      </c>
      <c r="K12" s="8" t="n">
        <f t="shared" si="8"/>
        <v>290.0</v>
      </c>
      <c r="L12" s="17"/>
      <c r="M12" s="17"/>
      <c r="N12" s="17"/>
      <c r="O12" s="19" t="s">
        <v>48</v>
      </c>
    </row>
    <row r="13" spans="1:15" ht="60" customHeight="1" x14ac:dyDescent="0.3">
      <c r="A13" s="6"/>
      <c r="B13" s="6"/>
      <c r="C13" s="6"/>
      <c r="D13" s="6"/>
      <c r="E13" s="6"/>
      <c r="F13" s="5"/>
      <c r="G13" s="5" t="n">
        <f>SUM(G2:G12)</f>
        <v>6853.6</v>
      </c>
      <c r="H13" s="5"/>
      <c r="I13" s="5" t="n">
        <f>SUM(I2:I12)</f>
        <v>3146.287671232876</v>
      </c>
      <c r="J13" s="5"/>
      <c r="K13" s="5" t="n">
        <f>SUM(K2:K12)</f>
        <v>3707.3123287671237</v>
      </c>
      <c r="L13" s="6"/>
      <c r="M13" s="6"/>
      <c r="N13" s="6"/>
      <c r="O13" s="24"/>
    </row>
    <row r="14" spans="1:15" ht="60" customHeight="1" x14ac:dyDescent="0.3"/>
    <row r="15" spans="1:15" ht="60" customHeight="1" x14ac:dyDescent="0.3"/>
    <row r="16" spans="1:15" ht="60" customHeight="1" x14ac:dyDescent="0.3"/>
    <row r="17" ht="60" customHeight="1" x14ac:dyDescent="0.3"/>
    <row r="18" ht="60" customHeight="1" x14ac:dyDescent="0.3"/>
    <row r="19" ht="60" customHeight="1" x14ac:dyDescent="0.3"/>
    <row r="20" ht="60" customHeight="1" x14ac:dyDescent="0.3"/>
    <row r="21" ht="60" customHeight="1" x14ac:dyDescent="0.3"/>
    <row r="22" ht="60" customHeight="1" x14ac:dyDescent="0.3"/>
    <row r="23" ht="60" customHeight="1" x14ac:dyDescent="0.3"/>
    <row r="24" ht="60" customHeight="1" x14ac:dyDescent="0.3"/>
    <row r="25" ht="60" customHeight="1" x14ac:dyDescent="0.3"/>
    <row r="26" ht="60" customHeight="1" x14ac:dyDescent="0.3"/>
    <row r="27" ht="60" customHeight="1" x14ac:dyDescent="0.3"/>
    <row r="28" ht="60" customHeight="1" x14ac:dyDescent="0.3"/>
    <row r="29" ht="60" customHeight="1" x14ac:dyDescent="0.3"/>
    <row r="30" ht="60" customHeight="1" x14ac:dyDescent="0.3"/>
    <row r="31" ht="60" customHeight="1" x14ac:dyDescent="0.3"/>
    <row r="32" ht="60" customHeight="1" x14ac:dyDescent="0.3"/>
    <row r="33" ht="60" customHeight="1" x14ac:dyDescent="0.3"/>
    <row r="34" ht="60" customHeight="1" x14ac:dyDescent="0.3"/>
    <row r="35" ht="60" customHeight="1" x14ac:dyDescent="0.3"/>
    <row r="36" ht="60" customHeight="1" x14ac:dyDescent="0.3"/>
    <row r="37" ht="60" customHeight="1" x14ac:dyDescent="0.3"/>
    <row r="38" ht="60" customHeight="1" x14ac:dyDescent="0.3"/>
    <row r="39" ht="60" customHeight="1" x14ac:dyDescent="0.3"/>
    <row r="40" ht="60" customHeight="1" x14ac:dyDescent="0.3"/>
    <row r="41" ht="60" customHeight="1" x14ac:dyDescent="0.3"/>
    <row r="42" ht="60" customHeight="1" x14ac:dyDescent="0.3"/>
    <row r="43" ht="60" customHeight="1" x14ac:dyDescent="0.3"/>
    <row r="44" ht="60" customHeight="1" x14ac:dyDescent="0.3"/>
    <row r="45" ht="60" customHeight="1" x14ac:dyDescent="0.3"/>
    <row r="46" ht="60" customHeight="1" x14ac:dyDescent="0.3"/>
    <row r="47" ht="60" customHeight="1" x14ac:dyDescent="0.3"/>
    <row r="48" ht="60" customHeight="1" x14ac:dyDescent="0.3"/>
    <row r="49" ht="60" customHeight="1" x14ac:dyDescent="0.3"/>
    <row r="50" ht="60" customHeight="1" x14ac:dyDescent="0.3"/>
    <row r="51" ht="60" customHeight="1" x14ac:dyDescent="0.3"/>
    <row r="52" ht="60" customHeight="1" x14ac:dyDescent="0.3"/>
    <row r="53" ht="60" customHeight="1" x14ac:dyDescent="0.3"/>
    <row r="54" ht="60" customHeight="1" x14ac:dyDescent="0.3"/>
    <row r="55" ht="60" customHeight="1" x14ac:dyDescent="0.3"/>
    <row r="56" ht="60" customHeight="1" x14ac:dyDescent="0.3"/>
    <row r="57" ht="60" customHeight="1" x14ac:dyDescent="0.3"/>
    <row r="58" ht="60" customHeight="1" x14ac:dyDescent="0.3"/>
    <row r="59" ht="60" customHeight="1" x14ac:dyDescent="0.3"/>
    <row r="60" ht="60" customHeight="1" x14ac:dyDescent="0.3"/>
    <row r="61" ht="60" customHeight="1" x14ac:dyDescent="0.3"/>
    <row r="62" ht="60" customHeight="1" x14ac:dyDescent="0.3"/>
    <row r="63" ht="60" customHeight="1" x14ac:dyDescent="0.3"/>
    <row r="64" ht="60" customHeight="1" x14ac:dyDescent="0.3"/>
    <row r="65" ht="60" customHeight="1" x14ac:dyDescent="0.3"/>
    <row r="66" ht="60" customHeight="1" x14ac:dyDescent="0.3"/>
    <row r="67" ht="60" customHeight="1" x14ac:dyDescent="0.3"/>
    <row r="68" ht="60" customHeight="1" x14ac:dyDescent="0.3"/>
    <row r="69" ht="60" customHeight="1" x14ac:dyDescent="0.3"/>
    <row r="70" ht="60" customHeight="1" x14ac:dyDescent="0.3"/>
    <row r="71" ht="60" customHeight="1" x14ac:dyDescent="0.3"/>
    <row r="72" ht="60" customHeight="1" x14ac:dyDescent="0.3"/>
    <row r="73" ht="60" customHeight="1" x14ac:dyDescent="0.3"/>
    <row r="74" ht="60" customHeight="1" x14ac:dyDescent="0.3"/>
    <row r="75" ht="60" customHeight="1" x14ac:dyDescent="0.3"/>
    <row r="76" ht="60" customHeight="1" x14ac:dyDescent="0.3"/>
    <row r="77" ht="60" customHeight="1" x14ac:dyDescent="0.3"/>
    <row r="78" ht="60" customHeight="1" x14ac:dyDescent="0.3"/>
    <row r="79" ht="60" customHeight="1" x14ac:dyDescent="0.3"/>
    <row r="80" ht="60" customHeight="1" x14ac:dyDescent="0.3"/>
    <row r="81" ht="60" customHeight="1" x14ac:dyDescent="0.3"/>
    <row r="82" ht="60" customHeight="1" x14ac:dyDescent="0.3"/>
    <row r="83" ht="60" customHeight="1" x14ac:dyDescent="0.3"/>
    <row r="84" ht="60" customHeight="1" x14ac:dyDescent="0.3"/>
    <row r="85" ht="60" customHeight="1" x14ac:dyDescent="0.3"/>
    <row r="86" ht="60" customHeight="1" x14ac:dyDescent="0.3"/>
    <row r="87" ht="60" customHeight="1" x14ac:dyDescent="0.3"/>
    <row r="88" ht="60" customHeight="1" x14ac:dyDescent="0.3"/>
    <row r="89" ht="60" customHeight="1" x14ac:dyDescent="0.3"/>
    <row r="90" ht="60" customHeight="1" x14ac:dyDescent="0.3"/>
    <row r="91" ht="60" customHeight="1" x14ac:dyDescent="0.3"/>
    <row r="92" ht="60" customHeight="1" x14ac:dyDescent="0.3"/>
    <row r="93" ht="60" customHeight="1" x14ac:dyDescent="0.3"/>
    <row r="94" ht="60" customHeight="1" x14ac:dyDescent="0.3"/>
    <row r="95" ht="60" customHeight="1" x14ac:dyDescent="0.3"/>
    <row r="96" ht="60" customHeight="1" x14ac:dyDescent="0.3"/>
    <row r="97" ht="60" customHeight="1" x14ac:dyDescent="0.3"/>
    <row r="98" ht="60" customHeight="1" x14ac:dyDescent="0.3"/>
    <row r="99" ht="60" customHeight="1" x14ac:dyDescent="0.3"/>
    <row r="100" ht="60" customHeight="1" x14ac:dyDescent="0.3"/>
    <row r="101" ht="60" customHeight="1" x14ac:dyDescent="0.3"/>
    <row r="102" ht="60" customHeight="1" x14ac:dyDescent="0.3"/>
    <row r="103" ht="60" customHeight="1" x14ac:dyDescent="0.3"/>
    <row r="104" ht="60" customHeight="1" x14ac:dyDescent="0.3"/>
    <row r="105" ht="60" customHeight="1" x14ac:dyDescent="0.3"/>
    <row r="106" ht="60" customHeight="1" x14ac:dyDescent="0.3"/>
    <row r="107" ht="60" customHeight="1" x14ac:dyDescent="0.3"/>
    <row r="108" ht="60" customHeight="1" x14ac:dyDescent="0.3"/>
    <row r="109" ht="60" customHeight="1" x14ac:dyDescent="0.3"/>
    <row r="110" ht="60" customHeight="1" x14ac:dyDescent="0.3"/>
    <row r="111" ht="60" customHeight="1" x14ac:dyDescent="0.3"/>
    <row r="112" ht="60" customHeight="1" x14ac:dyDescent="0.3"/>
    <row r="113" ht="60" customHeight="1" x14ac:dyDescent="0.3"/>
    <row r="114" ht="60" customHeight="1" x14ac:dyDescent="0.3"/>
    <row r="115" ht="60" customHeight="1" x14ac:dyDescent="0.3"/>
    <row r="116" ht="60" customHeight="1" x14ac:dyDescent="0.3"/>
    <row r="117" ht="60" customHeight="1" x14ac:dyDescent="0.3"/>
    <row r="118" ht="60" customHeight="1" x14ac:dyDescent="0.3"/>
    <row r="119" ht="60" customHeight="1" x14ac:dyDescent="0.3"/>
    <row r="120" ht="60" customHeight="1" x14ac:dyDescent="0.3"/>
    <row r="121" ht="60" customHeight="1" x14ac:dyDescent="0.3"/>
    <row r="122" ht="60" customHeight="1" x14ac:dyDescent="0.3"/>
    <row r="123" ht="60" customHeight="1" x14ac:dyDescent="0.3"/>
    <row r="124" ht="60" customHeight="1" x14ac:dyDescent="0.3"/>
    <row r="125" ht="60" customHeight="1" x14ac:dyDescent="0.3"/>
    <row r="126" ht="60" customHeight="1" x14ac:dyDescent="0.3"/>
    <row r="127" ht="60" customHeight="1" x14ac:dyDescent="0.3"/>
    <row r="128" ht="60" customHeight="1" x14ac:dyDescent="0.3"/>
    <row r="129" ht="60" customHeight="1" x14ac:dyDescent="0.3"/>
    <row r="130" ht="60" customHeight="1" x14ac:dyDescent="0.3"/>
    <row r="131" ht="60" customHeight="1" x14ac:dyDescent="0.3"/>
    <row r="132" ht="60" customHeight="1" x14ac:dyDescent="0.3"/>
    <row r="133" ht="60" customHeight="1" x14ac:dyDescent="0.3"/>
    <row r="134" ht="60" customHeight="1" x14ac:dyDescent="0.3"/>
    <row r="135" ht="60" customHeight="1" x14ac:dyDescent="0.3"/>
    <row r="136" ht="60" customHeight="1" x14ac:dyDescent="0.3"/>
    <row r="137" ht="60" customHeight="1" x14ac:dyDescent="0.3"/>
    <row r="138" ht="60" customHeight="1" x14ac:dyDescent="0.3"/>
    <row r="139" ht="60" customHeight="1" x14ac:dyDescent="0.3"/>
    <row r="140" ht="60" customHeight="1" x14ac:dyDescent="0.3"/>
    <row r="141" ht="60" customHeight="1" x14ac:dyDescent="0.3"/>
    <row r="142" ht="60" customHeight="1" x14ac:dyDescent="0.3"/>
    <row r="143" ht="60" customHeight="1" x14ac:dyDescent="0.3"/>
    <row r="144" ht="60" customHeight="1" x14ac:dyDescent="0.3"/>
    <row r="145" ht="60" customHeight="1" x14ac:dyDescent="0.3"/>
    <row r="146" ht="60" customHeight="1" x14ac:dyDescent="0.3"/>
    <row r="147" ht="60" customHeight="1" x14ac:dyDescent="0.3"/>
    <row r="148" ht="60" customHeight="1" x14ac:dyDescent="0.3"/>
    <row r="149" ht="60" customHeight="1" x14ac:dyDescent="0.3"/>
    <row r="150" ht="60" customHeight="1" x14ac:dyDescent="0.3"/>
    <row r="151" ht="60" customHeight="1" x14ac:dyDescent="0.3"/>
    <row r="152" ht="60" customHeight="1" x14ac:dyDescent="0.3"/>
    <row r="153" ht="60" customHeight="1" x14ac:dyDescent="0.3"/>
    <row r="154" ht="60" customHeight="1" x14ac:dyDescent="0.3"/>
    <row r="155" ht="60" customHeight="1" x14ac:dyDescent="0.3"/>
    <row r="156" ht="60" customHeight="1" x14ac:dyDescent="0.3"/>
    <row r="157" ht="60" customHeight="1" x14ac:dyDescent="0.3"/>
    <row r="158" ht="60" customHeight="1" x14ac:dyDescent="0.3"/>
    <row r="159" ht="60" customHeight="1" x14ac:dyDescent="0.3"/>
    <row r="160" ht="60" customHeight="1" x14ac:dyDescent="0.3"/>
    <row r="161" ht="60" customHeight="1" x14ac:dyDescent="0.3"/>
    <row r="162" ht="60" customHeight="1" x14ac:dyDescent="0.3"/>
    <row r="163" ht="60" customHeight="1" x14ac:dyDescent="0.3"/>
    <row r="164" ht="60" customHeight="1" x14ac:dyDescent="0.3"/>
    <row r="165" ht="60" customHeight="1" x14ac:dyDescent="0.3"/>
    <row r="166" ht="60" customHeight="1" x14ac:dyDescent="0.3"/>
    <row r="167" ht="60" customHeight="1" x14ac:dyDescent="0.3"/>
    <row r="168" ht="60" customHeight="1" x14ac:dyDescent="0.3"/>
    <row r="169" ht="60" customHeight="1" x14ac:dyDescent="0.3"/>
    <row r="170" ht="60" customHeight="1" x14ac:dyDescent="0.3"/>
    <row r="171" ht="60" customHeight="1" x14ac:dyDescent="0.3"/>
    <row r="172" ht="60" customHeight="1" x14ac:dyDescent="0.3"/>
    <row r="173" ht="60" customHeight="1" x14ac:dyDescent="0.3"/>
    <row r="174" ht="60" customHeight="1" x14ac:dyDescent="0.3"/>
    <row r="175" ht="60" customHeight="1" x14ac:dyDescent="0.3"/>
    <row r="176" ht="60" customHeight="1" x14ac:dyDescent="0.3"/>
    <row r="177" ht="60" customHeight="1" x14ac:dyDescent="0.3"/>
    <row r="178" ht="60" customHeight="1" x14ac:dyDescent="0.3"/>
    <row r="179" ht="60" customHeight="1" x14ac:dyDescent="0.3"/>
    <row r="180" ht="60" customHeight="1" x14ac:dyDescent="0.3"/>
    <row r="181" ht="60" customHeight="1" x14ac:dyDescent="0.3"/>
    <row r="182" ht="60" customHeight="1" x14ac:dyDescent="0.3"/>
    <row r="183" ht="60" customHeight="1" x14ac:dyDescent="0.3"/>
    <row r="184" ht="60" customHeight="1" x14ac:dyDescent="0.3"/>
    <row r="185" ht="60" customHeight="1" x14ac:dyDescent="0.3"/>
    <row r="186" ht="60" customHeight="1" x14ac:dyDescent="0.3"/>
    <row r="187" ht="60" customHeight="1" x14ac:dyDescent="0.3"/>
    <row r="188" ht="60" customHeight="1" x14ac:dyDescent="0.3"/>
    <row r="189" ht="60" customHeight="1" x14ac:dyDescent="0.3"/>
    <row r="190" ht="60" customHeight="1" x14ac:dyDescent="0.3"/>
    <row r="191" ht="60" customHeight="1" x14ac:dyDescent="0.3"/>
    <row r="192" ht="60" customHeight="1" x14ac:dyDescent="0.3"/>
    <row r="193" ht="60" customHeight="1" x14ac:dyDescent="0.3"/>
    <row r="194" ht="60" customHeight="1" x14ac:dyDescent="0.3"/>
    <row r="195" ht="60" customHeight="1" x14ac:dyDescent="0.3"/>
    <row r="196" ht="60" customHeight="1" x14ac:dyDescent="0.3"/>
    <row r="197" ht="60" customHeight="1" x14ac:dyDescent="0.3"/>
    <row r="198" ht="60" customHeight="1" x14ac:dyDescent="0.3"/>
    <row r="199" ht="60" customHeight="1" x14ac:dyDescent="0.3"/>
    <row r="200" ht="60" customHeight="1" x14ac:dyDescent="0.3"/>
    <row r="201" ht="60" customHeight="1" x14ac:dyDescent="0.3"/>
    <row r="202" ht="60" customHeight="1" x14ac:dyDescent="0.3"/>
    <row r="203" ht="60" customHeight="1" x14ac:dyDescent="0.3"/>
    <row r="204" ht="60" customHeight="1" x14ac:dyDescent="0.3"/>
    <row r="205" ht="60" customHeight="1" x14ac:dyDescent="0.3"/>
    <row r="206" ht="60" customHeight="1" x14ac:dyDescent="0.3"/>
    <row r="207" ht="60" customHeight="1" x14ac:dyDescent="0.3"/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workbookViewId="0"/>
  </sheetViews>
  <sheetFormatPr defaultColWidth="11.5546875" defaultRowHeight="14.4" x14ac:dyDescent="0.3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workbookViewId="0"/>
  </sheetViews>
  <sheetFormatPr defaultColWidth="11.5546875" defaultRowHeight="14.4" x14ac:dyDescent="0.3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/>
  </sheetViews>
  <sheetFormatPr defaultColWidth="11.5546875"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05"/>
  <sheetViews>
    <sheetView zoomScale="70" zoomScaleNormal="80" workbookViewId="0">
      <pane ySplit="1" topLeftCell="A3" activePane="bottomLeft" state="frozen"/>
      <selection pane="bottomLeft" activeCell="L2" sqref="L2"/>
    </sheetView>
  </sheetViews>
  <sheetFormatPr defaultColWidth="11.5546875" defaultRowHeight="14.4" x14ac:dyDescent="0.3"/>
  <cols>
    <col min="1" max="1" customWidth="true" width="15.6640625" collapsed="true"/>
    <col min="2" max="3" customWidth="true" width="30.6640625" collapsed="true"/>
    <col min="4" max="11" customWidth="true" width="15.6640625" collapsed="true"/>
    <col min="12" max="12" customWidth="true" width="10.6640625" collapsed="true"/>
    <col min="13" max="14" customWidth="true" width="15.6640625" collapsed="true"/>
    <col min="15" max="15" customWidth="true" width="30.6640625" collapsed="true"/>
  </cols>
  <sheetData>
    <row r="1" spans="1:15" ht="39.9" customHeight="1" x14ac:dyDescent="0.3">
      <c r="A1" s="1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8</v>
      </c>
      <c r="L1" s="4"/>
      <c r="M1" s="2" t="s">
        <v>9</v>
      </c>
      <c r="N1" s="2" t="s">
        <v>10</v>
      </c>
      <c r="O1" s="23" t="s">
        <v>46</v>
      </c>
    </row>
    <row r="2" spans="1:15" ht="60" customHeight="1" x14ac:dyDescent="0.3">
      <c r="A2" s="9">
        <v>43870</v>
      </c>
      <c r="B2" s="7" t="s">
        <v>34</v>
      </c>
      <c r="C2" s="7" t="s">
        <v>36</v>
      </c>
      <c r="D2" s="7">
        <v>1</v>
      </c>
      <c r="E2" s="7" t="s">
        <v>13</v>
      </c>
      <c r="F2" s="8">
        <v>300</v>
      </c>
      <c r="G2" s="8" t="n">
        <f t="shared" ref="G2:G7" si="0">F2*D2</f>
        <v>300.0</v>
      </c>
      <c r="H2" s="8">
        <v>0</v>
      </c>
      <c r="I2" s="8" t="n">
        <f t="shared" ref="I2:I6" si="1">H2*D2</f>
        <v>0.0</v>
      </c>
      <c r="J2" s="8" t="n">
        <f t="shared" ref="J2:J7" si="2">F2-H2</f>
        <v>300.0</v>
      </c>
      <c r="K2" s="8" t="n">
        <f t="shared" ref="K2:K7" si="3">J2*D2</f>
        <v>300.0</v>
      </c>
      <c r="L2" s="7"/>
      <c r="M2" s="7"/>
      <c r="N2" s="7"/>
      <c r="O2" s="19" t="s">
        <v>48</v>
      </c>
    </row>
    <row r="3" spans="1:15" ht="60" customHeight="1" x14ac:dyDescent="0.3">
      <c r="A3" s="9">
        <v>43869</v>
      </c>
      <c r="B3" s="7" t="s">
        <v>37</v>
      </c>
      <c r="C3" s="7" t="s">
        <v>38</v>
      </c>
      <c r="D3" s="7">
        <v>1</v>
      </c>
      <c r="E3" s="7" t="s">
        <v>13</v>
      </c>
      <c r="F3" s="8">
        <v>200</v>
      </c>
      <c r="G3" s="8" t="n">
        <f t="shared" si="0"/>
        <v>200.0</v>
      </c>
      <c r="H3" s="8">
        <v>0</v>
      </c>
      <c r="I3" s="8" t="n">
        <f t="shared" si="1"/>
        <v>0.0</v>
      </c>
      <c r="J3" s="8" t="n">
        <f t="shared" si="2"/>
        <v>200.0</v>
      </c>
      <c r="K3" s="8" t="n">
        <f t="shared" si="3"/>
        <v>200.0</v>
      </c>
      <c r="L3" s="7"/>
      <c r="M3" s="7"/>
      <c r="N3" s="7"/>
      <c r="O3" s="19" t="s">
        <v>48</v>
      </c>
    </row>
    <row r="4" spans="1:15" ht="60" customHeight="1" x14ac:dyDescent="0.3">
      <c r="A4" s="9">
        <v>43879</v>
      </c>
      <c r="B4" s="7" t="s">
        <v>39</v>
      </c>
      <c r="C4" s="7" t="s">
        <v>40</v>
      </c>
      <c r="D4" s="7">
        <v>1</v>
      </c>
      <c r="E4" s="7" t="s">
        <v>17</v>
      </c>
      <c r="F4" s="8">
        <v>2200</v>
      </c>
      <c r="G4" s="8" t="n">
        <f t="shared" si="0"/>
        <v>2200.0</v>
      </c>
      <c r="H4" s="8" t="n">
        <f>F4/N4</f>
        <v>1773.4204793028323</v>
      </c>
      <c r="I4" s="8" t="n">
        <f t="shared" si="1"/>
        <v>1773.4204793028323</v>
      </c>
      <c r="J4" s="8" t="n">
        <f t="shared" si="2"/>
        <v>426.5795206971677</v>
      </c>
      <c r="K4" s="8" t="n">
        <f t="shared" si="3"/>
        <v>426.5795206971677</v>
      </c>
      <c r="L4" s="7"/>
      <c r="M4" s="11" t="s">
        <v>45</v>
      </c>
      <c r="N4" s="11" t="n">
        <f t="shared" ref="N4" si="4">22950/18500</f>
        <v>1.2405405405405405</v>
      </c>
      <c r="O4" s="19" t="s">
        <v>50</v>
      </c>
    </row>
    <row r="5" spans="1:15" ht="60" customHeight="1" x14ac:dyDescent="0.3">
      <c r="A5" s="18">
        <v>43879</v>
      </c>
      <c r="B5" s="19" t="s">
        <v>41</v>
      </c>
      <c r="C5" s="19" t="s">
        <v>42</v>
      </c>
      <c r="D5" s="20">
        <v>1</v>
      </c>
      <c r="E5" s="20" t="s">
        <v>17</v>
      </c>
      <c r="F5" s="21">
        <v>300</v>
      </c>
      <c r="G5" s="21" t="n">
        <f t="shared" si="0"/>
        <v>300.0</v>
      </c>
      <c r="H5" s="21">
        <v>150</v>
      </c>
      <c r="I5" s="21" t="n">
        <f t="shared" si="1"/>
        <v>150.0</v>
      </c>
      <c r="J5" s="21" t="n">
        <f t="shared" si="2"/>
        <v>150.0</v>
      </c>
      <c r="K5" s="22" t="n">
        <f t="shared" si="3"/>
        <v>150.0</v>
      </c>
      <c r="L5" s="20"/>
      <c r="M5" s="20"/>
      <c r="N5" s="20"/>
      <c r="O5" s="19" t="s">
        <v>47</v>
      </c>
    </row>
    <row r="6" spans="1:15" ht="60" customHeight="1" x14ac:dyDescent="0.3">
      <c r="A6" s="18">
        <v>43837</v>
      </c>
      <c r="B6" s="19" t="s">
        <v>43</v>
      </c>
      <c r="C6" s="19" t="s">
        <v>44</v>
      </c>
      <c r="D6" s="20">
        <v>1</v>
      </c>
      <c r="E6" s="20" t="s">
        <v>17</v>
      </c>
      <c r="F6" s="21">
        <v>2700</v>
      </c>
      <c r="G6" s="21" t="n">
        <f t="shared" si="0"/>
        <v>2700.0</v>
      </c>
      <c r="H6" s="21" t="n">
        <f t="shared" ref="H6:H7" si="5">F6/N6</f>
        <v>1386.986301369863</v>
      </c>
      <c r="I6" s="21" t="n">
        <f t="shared" si="1"/>
        <v>1386.986301369863</v>
      </c>
      <c r="J6" s="21" t="n">
        <f t="shared" si="2"/>
        <v>1313.013698630137</v>
      </c>
      <c r="K6" s="22" t="n">
        <f t="shared" si="3"/>
        <v>1313.013698630137</v>
      </c>
      <c r="L6" s="20"/>
      <c r="M6" s="20" t="s">
        <v>18</v>
      </c>
      <c r="N6" s="20" t="n">
        <f t="shared" ref="N6" si="6">14600/7500</f>
        <v>1.9466666666666668</v>
      </c>
      <c r="O6" s="19" t="s">
        <v>49</v>
      </c>
    </row>
    <row r="7" spans="1:15" ht="60" customHeight="1" x14ac:dyDescent="0.3">
      <c r="A7" s="10">
        <v>43853</v>
      </c>
      <c r="B7" s="7" t="s">
        <v>55</v>
      </c>
      <c r="C7" s="7" t="s">
        <v>56</v>
      </c>
      <c r="D7" s="11">
        <v>1</v>
      </c>
      <c r="E7" s="11" t="s">
        <v>17</v>
      </c>
      <c r="F7" s="12">
        <v>7500</v>
      </c>
      <c r="G7" s="21" t="n">
        <f t="shared" si="0"/>
        <v>7500.0</v>
      </c>
      <c r="H7" s="12" t="n">
        <f t="shared" si="5"/>
        <v>6045.751633986928</v>
      </c>
      <c r="I7" s="21" t="n">
        <f>H7*D7</f>
        <v>6045.751633986928</v>
      </c>
      <c r="J7" s="21" t="n">
        <f t="shared" si="2"/>
        <v>1454.248366013072</v>
      </c>
      <c r="K7" s="22" t="n">
        <f t="shared" si="3"/>
        <v>1454.248366013072</v>
      </c>
      <c r="L7" s="11"/>
      <c r="M7" s="11" t="s">
        <v>45</v>
      </c>
      <c r="N7" s="11" t="n">
        <f t="shared" ref="N7" si="7">22950/18500</f>
        <v>1.2405405405405405</v>
      </c>
      <c r="O7" s="19" t="s">
        <v>57</v>
      </c>
    </row>
    <row r="8" spans="1:15" ht="60" customHeight="1" x14ac:dyDescent="0.3">
      <c r="A8" s="6"/>
      <c r="B8" s="6"/>
      <c r="C8" s="6"/>
      <c r="D8" s="6"/>
      <c r="E8" s="6"/>
      <c r="F8" s="5"/>
      <c r="G8" s="5" t="n">
        <f>SUM(G2:G6)</f>
        <v>5700.0</v>
      </c>
      <c r="H8" s="5"/>
      <c r="I8" s="5" t="n">
        <f>SUM(I2:I6)</f>
        <v>3310.4067806726953</v>
      </c>
      <c r="J8" s="5"/>
      <c r="K8" s="5" t="n">
        <f>SUM(K2:K6)</f>
        <v>2389.5932193273047</v>
      </c>
      <c r="L8" s="6"/>
      <c r="M8" s="6"/>
      <c r="N8" s="6"/>
      <c r="O8" s="24"/>
    </row>
    <row r="9" spans="1:15" ht="60" customHeight="1" x14ac:dyDescent="0.3"/>
    <row r="10" spans="1:15" ht="60" customHeight="1" x14ac:dyDescent="0.3"/>
    <row r="11" spans="1:15" ht="60" customHeight="1" x14ac:dyDescent="0.3"/>
    <row r="12" spans="1:15" ht="60" customHeight="1" x14ac:dyDescent="0.3"/>
    <row r="13" spans="1:15" ht="60" customHeight="1" x14ac:dyDescent="0.3"/>
    <row r="14" spans="1:15" ht="60" customHeight="1" x14ac:dyDescent="0.3"/>
    <row r="15" spans="1:15" ht="60" customHeight="1" x14ac:dyDescent="0.3"/>
    <row r="16" spans="1:15" ht="60" customHeight="1" x14ac:dyDescent="0.3"/>
    <row r="17" ht="60" customHeight="1" x14ac:dyDescent="0.3"/>
    <row r="18" ht="60" customHeight="1" x14ac:dyDescent="0.3"/>
    <row r="19" ht="60" customHeight="1" x14ac:dyDescent="0.3"/>
    <row r="20" ht="60" customHeight="1" x14ac:dyDescent="0.3"/>
    <row r="21" ht="60" customHeight="1" x14ac:dyDescent="0.3"/>
    <row r="22" ht="60" customHeight="1" x14ac:dyDescent="0.3"/>
    <row r="23" ht="60" customHeight="1" x14ac:dyDescent="0.3"/>
    <row r="24" ht="60" customHeight="1" x14ac:dyDescent="0.3"/>
    <row r="25" ht="60" customHeight="1" x14ac:dyDescent="0.3"/>
    <row r="26" ht="60" customHeight="1" x14ac:dyDescent="0.3"/>
    <row r="27" ht="60" customHeight="1" x14ac:dyDescent="0.3"/>
    <row r="28" ht="60" customHeight="1" x14ac:dyDescent="0.3"/>
    <row r="29" ht="60" customHeight="1" x14ac:dyDescent="0.3"/>
    <row r="30" ht="60" customHeight="1" x14ac:dyDescent="0.3"/>
    <row r="31" ht="60" customHeight="1" x14ac:dyDescent="0.3"/>
    <row r="32" ht="60" customHeight="1" x14ac:dyDescent="0.3"/>
    <row r="33" ht="60" customHeight="1" x14ac:dyDescent="0.3"/>
    <row r="34" ht="60" customHeight="1" x14ac:dyDescent="0.3"/>
    <row r="35" ht="60" customHeight="1" x14ac:dyDescent="0.3"/>
    <row r="36" ht="60" customHeight="1" x14ac:dyDescent="0.3"/>
    <row r="37" ht="60" customHeight="1" x14ac:dyDescent="0.3"/>
    <row r="38" ht="60" customHeight="1" x14ac:dyDescent="0.3"/>
    <row r="39" ht="60" customHeight="1" x14ac:dyDescent="0.3"/>
    <row r="40" ht="60" customHeight="1" x14ac:dyDescent="0.3"/>
    <row r="41" ht="60" customHeight="1" x14ac:dyDescent="0.3"/>
    <row r="42" ht="60" customHeight="1" x14ac:dyDescent="0.3"/>
    <row r="43" ht="60" customHeight="1" x14ac:dyDescent="0.3"/>
    <row r="44" ht="60" customHeight="1" x14ac:dyDescent="0.3"/>
    <row r="45" ht="60" customHeight="1" x14ac:dyDescent="0.3"/>
    <row r="46" ht="60" customHeight="1" x14ac:dyDescent="0.3"/>
    <row r="47" ht="60" customHeight="1" x14ac:dyDescent="0.3"/>
    <row r="48" ht="60" customHeight="1" x14ac:dyDescent="0.3"/>
    <row r="49" ht="60" customHeight="1" x14ac:dyDescent="0.3"/>
    <row r="50" ht="60" customHeight="1" x14ac:dyDescent="0.3"/>
    <row r="51" ht="60" customHeight="1" x14ac:dyDescent="0.3"/>
    <row r="52" ht="60" customHeight="1" x14ac:dyDescent="0.3"/>
    <row r="53" ht="60" customHeight="1" x14ac:dyDescent="0.3"/>
    <row r="54" ht="60" customHeight="1" x14ac:dyDescent="0.3"/>
    <row r="55" ht="60" customHeight="1" x14ac:dyDescent="0.3"/>
    <row r="56" ht="60" customHeight="1" x14ac:dyDescent="0.3"/>
    <row r="57" ht="60" customHeight="1" x14ac:dyDescent="0.3"/>
    <row r="58" ht="60" customHeight="1" x14ac:dyDescent="0.3"/>
    <row r="59" ht="60" customHeight="1" x14ac:dyDescent="0.3"/>
    <row r="60" ht="60" customHeight="1" x14ac:dyDescent="0.3"/>
    <row r="61" ht="60" customHeight="1" x14ac:dyDescent="0.3"/>
    <row r="62" ht="60" customHeight="1" x14ac:dyDescent="0.3"/>
    <row r="63" ht="60" customHeight="1" x14ac:dyDescent="0.3"/>
    <row r="64" ht="60" customHeight="1" x14ac:dyDescent="0.3"/>
    <row r="65" ht="60" customHeight="1" x14ac:dyDescent="0.3"/>
    <row r="66" ht="60" customHeight="1" x14ac:dyDescent="0.3"/>
    <row r="67" ht="60" customHeight="1" x14ac:dyDescent="0.3"/>
    <row r="68" ht="60" customHeight="1" x14ac:dyDescent="0.3"/>
    <row r="69" ht="60" customHeight="1" x14ac:dyDescent="0.3"/>
    <row r="70" ht="60" customHeight="1" x14ac:dyDescent="0.3"/>
    <row r="71" ht="60" customHeight="1" x14ac:dyDescent="0.3"/>
    <row r="72" ht="60" customHeight="1" x14ac:dyDescent="0.3"/>
    <row r="73" ht="60" customHeight="1" x14ac:dyDescent="0.3"/>
    <row r="74" ht="60" customHeight="1" x14ac:dyDescent="0.3"/>
    <row r="75" ht="60" customHeight="1" x14ac:dyDescent="0.3"/>
    <row r="76" ht="60" customHeight="1" x14ac:dyDescent="0.3"/>
    <row r="77" ht="60" customHeight="1" x14ac:dyDescent="0.3"/>
    <row r="78" ht="60" customHeight="1" x14ac:dyDescent="0.3"/>
    <row r="79" ht="60" customHeight="1" x14ac:dyDescent="0.3"/>
    <row r="80" ht="60" customHeight="1" x14ac:dyDescent="0.3"/>
    <row r="81" ht="60" customHeight="1" x14ac:dyDescent="0.3"/>
    <row r="82" ht="60" customHeight="1" x14ac:dyDescent="0.3"/>
    <row r="83" ht="60" customHeight="1" x14ac:dyDescent="0.3"/>
    <row r="84" ht="60" customHeight="1" x14ac:dyDescent="0.3"/>
    <row r="85" ht="60" customHeight="1" x14ac:dyDescent="0.3"/>
    <row r="86" ht="60" customHeight="1" x14ac:dyDescent="0.3"/>
    <row r="87" ht="60" customHeight="1" x14ac:dyDescent="0.3"/>
    <row r="88" ht="60" customHeight="1" x14ac:dyDescent="0.3"/>
    <row r="89" ht="60" customHeight="1" x14ac:dyDescent="0.3"/>
    <row r="90" ht="60" customHeight="1" x14ac:dyDescent="0.3"/>
    <row r="91" ht="60" customHeight="1" x14ac:dyDescent="0.3"/>
    <row r="92" ht="60" customHeight="1" x14ac:dyDescent="0.3"/>
    <row r="93" ht="60" customHeight="1" x14ac:dyDescent="0.3"/>
    <row r="94" ht="60" customHeight="1" x14ac:dyDescent="0.3"/>
    <row r="95" ht="60" customHeight="1" x14ac:dyDescent="0.3"/>
    <row r="96" ht="60" customHeight="1" x14ac:dyDescent="0.3"/>
    <row r="97" ht="60" customHeight="1" x14ac:dyDescent="0.3"/>
    <row r="98" ht="60" customHeight="1" x14ac:dyDescent="0.3"/>
    <row r="99" ht="60" customHeight="1" x14ac:dyDescent="0.3"/>
    <row r="100" ht="60" customHeight="1" x14ac:dyDescent="0.3"/>
    <row r="101" ht="60" customHeight="1" x14ac:dyDescent="0.3"/>
    <row r="102" ht="60" customHeight="1" x14ac:dyDescent="0.3"/>
    <row r="103" ht="60" customHeight="1" x14ac:dyDescent="0.3"/>
    <row r="104" ht="60" customHeight="1" x14ac:dyDescent="0.3"/>
    <row r="105" ht="60" customHeight="1" x14ac:dyDescent="0.3"/>
    <row r="106" ht="60" customHeight="1" x14ac:dyDescent="0.3"/>
    <row r="107" ht="60" customHeight="1" x14ac:dyDescent="0.3"/>
    <row r="108" ht="60" customHeight="1" x14ac:dyDescent="0.3"/>
    <row r="109" ht="60" customHeight="1" x14ac:dyDescent="0.3"/>
    <row r="110" ht="60" customHeight="1" x14ac:dyDescent="0.3"/>
    <row r="111" ht="60" customHeight="1" x14ac:dyDescent="0.3"/>
    <row r="112" ht="60" customHeight="1" x14ac:dyDescent="0.3"/>
    <row r="113" ht="60" customHeight="1" x14ac:dyDescent="0.3"/>
    <row r="114" ht="60" customHeight="1" x14ac:dyDescent="0.3"/>
    <row r="115" ht="60" customHeight="1" x14ac:dyDescent="0.3"/>
    <row r="116" ht="60" customHeight="1" x14ac:dyDescent="0.3"/>
    <row r="117" ht="60" customHeight="1" x14ac:dyDescent="0.3"/>
    <row r="118" ht="60" customHeight="1" x14ac:dyDescent="0.3"/>
    <row r="119" ht="60" customHeight="1" x14ac:dyDescent="0.3"/>
    <row r="120" ht="60" customHeight="1" x14ac:dyDescent="0.3"/>
    <row r="121" ht="60" customHeight="1" x14ac:dyDescent="0.3"/>
    <row r="122" ht="60" customHeight="1" x14ac:dyDescent="0.3"/>
    <row r="123" ht="60" customHeight="1" x14ac:dyDescent="0.3"/>
    <row r="124" ht="60" customHeight="1" x14ac:dyDescent="0.3"/>
    <row r="125" ht="60" customHeight="1" x14ac:dyDescent="0.3"/>
    <row r="126" ht="60" customHeight="1" x14ac:dyDescent="0.3"/>
    <row r="127" ht="60" customHeight="1" x14ac:dyDescent="0.3"/>
    <row r="128" ht="60" customHeight="1" x14ac:dyDescent="0.3"/>
    <row r="129" ht="60" customHeight="1" x14ac:dyDescent="0.3"/>
    <row r="130" ht="60" customHeight="1" x14ac:dyDescent="0.3"/>
    <row r="131" ht="60" customHeight="1" x14ac:dyDescent="0.3"/>
    <row r="132" ht="60" customHeight="1" x14ac:dyDescent="0.3"/>
    <row r="133" ht="60" customHeight="1" x14ac:dyDescent="0.3"/>
    <row r="134" ht="60" customHeight="1" x14ac:dyDescent="0.3"/>
    <row r="135" ht="60" customHeight="1" x14ac:dyDescent="0.3"/>
    <row r="136" ht="60" customHeight="1" x14ac:dyDescent="0.3"/>
    <row r="137" ht="60" customHeight="1" x14ac:dyDescent="0.3"/>
    <row r="138" ht="60" customHeight="1" x14ac:dyDescent="0.3"/>
    <row r="139" ht="60" customHeight="1" x14ac:dyDescent="0.3"/>
    <row r="140" ht="60" customHeight="1" x14ac:dyDescent="0.3"/>
    <row r="141" ht="60" customHeight="1" x14ac:dyDescent="0.3"/>
    <row r="142" ht="60" customHeight="1" x14ac:dyDescent="0.3"/>
    <row r="143" ht="60" customHeight="1" x14ac:dyDescent="0.3"/>
    <row r="144" ht="60" customHeight="1" x14ac:dyDescent="0.3"/>
    <row r="145" ht="60" customHeight="1" x14ac:dyDescent="0.3"/>
    <row r="146" ht="60" customHeight="1" x14ac:dyDescent="0.3"/>
    <row r="147" ht="60" customHeight="1" x14ac:dyDescent="0.3"/>
    <row r="148" ht="60" customHeight="1" x14ac:dyDescent="0.3"/>
    <row r="149" ht="60" customHeight="1" x14ac:dyDescent="0.3"/>
    <row r="150" ht="60" customHeight="1" x14ac:dyDescent="0.3"/>
    <row r="151" ht="60" customHeight="1" x14ac:dyDescent="0.3"/>
    <row r="152" ht="60" customHeight="1" x14ac:dyDescent="0.3"/>
    <row r="153" ht="60" customHeight="1" x14ac:dyDescent="0.3"/>
    <row r="154" ht="60" customHeight="1" x14ac:dyDescent="0.3"/>
    <row r="155" ht="60" customHeight="1" x14ac:dyDescent="0.3"/>
    <row r="156" ht="60" customHeight="1" x14ac:dyDescent="0.3"/>
    <row r="157" ht="60" customHeight="1" x14ac:dyDescent="0.3"/>
    <row r="158" ht="60" customHeight="1" x14ac:dyDescent="0.3"/>
    <row r="159" ht="60" customHeight="1" x14ac:dyDescent="0.3"/>
    <row r="160" ht="60" customHeight="1" x14ac:dyDescent="0.3"/>
    <row r="161" ht="60" customHeight="1" x14ac:dyDescent="0.3"/>
    <row r="162" ht="60" customHeight="1" x14ac:dyDescent="0.3"/>
    <row r="163" ht="60" customHeight="1" x14ac:dyDescent="0.3"/>
    <row r="164" ht="60" customHeight="1" x14ac:dyDescent="0.3"/>
    <row r="165" ht="60" customHeight="1" x14ac:dyDescent="0.3"/>
    <row r="166" ht="60" customHeight="1" x14ac:dyDescent="0.3"/>
    <row r="167" ht="60" customHeight="1" x14ac:dyDescent="0.3"/>
    <row r="168" ht="60" customHeight="1" x14ac:dyDescent="0.3"/>
    <row r="169" ht="60" customHeight="1" x14ac:dyDescent="0.3"/>
    <row r="170" ht="60" customHeight="1" x14ac:dyDescent="0.3"/>
    <row r="171" ht="60" customHeight="1" x14ac:dyDescent="0.3"/>
    <row r="172" ht="60" customHeight="1" x14ac:dyDescent="0.3"/>
    <row r="173" ht="60" customHeight="1" x14ac:dyDescent="0.3"/>
    <row r="174" ht="60" customHeight="1" x14ac:dyDescent="0.3"/>
    <row r="175" ht="60" customHeight="1" x14ac:dyDescent="0.3"/>
    <row r="176" ht="60" customHeight="1" x14ac:dyDescent="0.3"/>
    <row r="177" ht="60" customHeight="1" x14ac:dyDescent="0.3"/>
    <row r="178" ht="60" customHeight="1" x14ac:dyDescent="0.3"/>
    <row r="179" ht="60" customHeight="1" x14ac:dyDescent="0.3"/>
    <row r="180" ht="60" customHeight="1" x14ac:dyDescent="0.3"/>
    <row r="181" ht="60" customHeight="1" x14ac:dyDescent="0.3"/>
    <row r="182" ht="60" customHeight="1" x14ac:dyDescent="0.3"/>
    <row r="183" ht="60" customHeight="1" x14ac:dyDescent="0.3"/>
    <row r="184" ht="60" customHeight="1" x14ac:dyDescent="0.3"/>
    <row r="185" ht="60" customHeight="1" x14ac:dyDescent="0.3"/>
    <row r="186" ht="60" customHeight="1" x14ac:dyDescent="0.3"/>
    <row r="187" ht="60" customHeight="1" x14ac:dyDescent="0.3"/>
    <row r="188" ht="60" customHeight="1" x14ac:dyDescent="0.3"/>
    <row r="189" ht="60" customHeight="1" x14ac:dyDescent="0.3"/>
    <row r="190" ht="60" customHeight="1" x14ac:dyDescent="0.3"/>
    <row r="191" ht="60" customHeight="1" x14ac:dyDescent="0.3"/>
    <row r="192" ht="60" customHeight="1" x14ac:dyDescent="0.3"/>
    <row r="193" ht="60" customHeight="1" x14ac:dyDescent="0.3"/>
    <row r="194" ht="60" customHeight="1" x14ac:dyDescent="0.3"/>
    <row r="195" ht="60" customHeight="1" x14ac:dyDescent="0.3"/>
    <row r="196" ht="60" customHeight="1" x14ac:dyDescent="0.3"/>
    <row r="197" ht="60" customHeight="1" x14ac:dyDescent="0.3"/>
    <row r="198" ht="60" customHeight="1" x14ac:dyDescent="0.3"/>
    <row r="199" ht="60" customHeight="1" x14ac:dyDescent="0.3"/>
    <row r="200" ht="60" customHeight="1" x14ac:dyDescent="0.3"/>
    <row r="201" ht="60" customHeight="1" x14ac:dyDescent="0.3"/>
    <row r="202" ht="60" customHeight="1" x14ac:dyDescent="0.3"/>
    <row r="203" ht="60" customHeight="1" x14ac:dyDescent="0.3"/>
    <row r="204" ht="60" customHeight="1" x14ac:dyDescent="0.3"/>
    <row r="205" ht="60" customHeight="1" x14ac:dyDescent="0.3"/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00"/>
  <sheetViews>
    <sheetView zoomScale="70" zoomScaleNormal="70" workbookViewId="0">
      <selection activeCell="L1" sqref="L1"/>
    </sheetView>
  </sheetViews>
  <sheetFormatPr defaultColWidth="11.5546875" defaultRowHeight="14.4" x14ac:dyDescent="0.3"/>
  <cols>
    <col min="1" max="1" customWidth="true" width="15.6640625" collapsed="true"/>
    <col min="2" max="3" customWidth="true" width="30.6640625" collapsed="true"/>
    <col min="4" max="11" customWidth="true" width="15.6640625" collapsed="true"/>
    <col min="12" max="12" customWidth="true" width="10.6640625" collapsed="true"/>
    <col min="13" max="14" customWidth="true" width="15.6640625" collapsed="true"/>
    <col min="15" max="15" customWidth="true" width="30.6640625" collapsed="true"/>
  </cols>
  <sheetData>
    <row r="1" spans="1:15" ht="39.9" customHeight="1" x14ac:dyDescent="0.3">
      <c r="A1" s="1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8</v>
      </c>
      <c r="L1" s="4"/>
      <c r="M1" s="2" t="s">
        <v>9</v>
      </c>
      <c r="N1" s="2" t="s">
        <v>10</v>
      </c>
      <c r="O1" s="23" t="s">
        <v>46</v>
      </c>
    </row>
    <row r="2" spans="1:15" ht="60" customHeight="1" x14ac:dyDescent="0.3">
      <c r="A2" s="9">
        <v>43853</v>
      </c>
      <c r="B2" s="7" t="s">
        <v>55</v>
      </c>
      <c r="C2" s="7" t="s">
        <v>56</v>
      </c>
      <c r="D2" s="7">
        <v>1</v>
      </c>
      <c r="E2" s="7" t="s">
        <v>17</v>
      </c>
      <c r="F2" s="8">
        <v>7500</v>
      </c>
      <c r="G2" s="22" t="n">
        <f t="shared" ref="G2" si="0">F2*D2</f>
        <v>7500.0</v>
      </c>
      <c r="H2" s="8" t="n">
        <f t="shared" ref="H2" si="1">F2/N2</f>
        <v>6045.751633986928</v>
      </c>
      <c r="I2" s="22" t="n">
        <f>H2*D2</f>
        <v>6045.751633986928</v>
      </c>
      <c r="J2" s="22" t="n">
        <f t="shared" ref="J2" si="2">F2-H2</f>
        <v>1454.248366013072</v>
      </c>
      <c r="K2" s="22" t="n">
        <f t="shared" ref="K2" si="3">J2*D2</f>
        <v>1454.248366013072</v>
      </c>
      <c r="L2" s="7"/>
      <c r="M2" s="7" t="s">
        <v>45</v>
      </c>
      <c r="N2" s="7" t="n">
        <f t="shared" ref="N2" si="4">22950/18500</f>
        <v>1.2405405405405405</v>
      </c>
      <c r="O2" s="19" t="s">
        <v>57</v>
      </c>
    </row>
    <row r="3" spans="1:15" ht="60" customHeight="1" x14ac:dyDescent="0.3">
      <c r="A3" s="6"/>
      <c r="B3" s="6"/>
      <c r="C3" s="6"/>
      <c r="D3" s="6"/>
      <c r="E3" s="6"/>
      <c r="F3" s="6"/>
      <c r="G3" s="5" t="n">
        <f>SUM(G2)</f>
        <v>7500.0</v>
      </c>
      <c r="H3" s="6"/>
      <c r="I3" s="5" t="n">
        <f>SUM(I2)</f>
        <v>6045.751633986928</v>
      </c>
      <c r="J3" s="6"/>
      <c r="K3" s="5" t="n">
        <f>SUM(K2)</f>
        <v>1454.248366013072</v>
      </c>
      <c r="L3" s="6"/>
      <c r="M3" s="6"/>
      <c r="N3" s="6"/>
      <c r="O3" s="6"/>
    </row>
    <row r="4" spans="1:15" ht="60" customHeight="1" x14ac:dyDescent="0.3">
      <c r="A4" s="25"/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</row>
    <row r="5" spans="1:15" ht="60" customHeight="1" x14ac:dyDescent="0.3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</row>
    <row r="6" spans="1:15" ht="60" customHeight="1" x14ac:dyDescent="0.3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</row>
    <row r="7" spans="1:15" ht="60" customHeight="1" x14ac:dyDescent="0.3">
      <c r="A7" s="25"/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</row>
    <row r="8" spans="1:15" ht="60" customHeight="1" x14ac:dyDescent="0.3">
      <c r="A8" s="25"/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</row>
    <row r="9" spans="1:15" ht="60" customHeight="1" x14ac:dyDescent="0.3">
      <c r="A9" s="25"/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</row>
    <row r="10" spans="1:15" ht="60" customHeight="1" x14ac:dyDescent="0.3">
      <c r="A10" s="25"/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</row>
    <row r="11" spans="1:15" ht="60" customHeight="1" x14ac:dyDescent="0.3">
      <c r="A11" s="25"/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</row>
    <row r="12" spans="1:15" ht="60" customHeight="1" x14ac:dyDescent="0.3">
      <c r="A12" s="25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</row>
    <row r="13" spans="1:15" ht="60" customHeight="1" x14ac:dyDescent="0.3">
      <c r="A13" s="25"/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</row>
    <row r="14" spans="1:15" ht="60" customHeight="1" x14ac:dyDescent="0.3">
      <c r="A14" s="25"/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</row>
    <row r="15" spans="1:15" ht="60" customHeight="1" x14ac:dyDescent="0.3">
      <c r="A15" s="25"/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</row>
    <row r="16" spans="1:15" ht="60" customHeight="1" x14ac:dyDescent="0.3">
      <c r="A16" s="25"/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</row>
    <row r="17" spans="1:15" ht="60" customHeight="1" x14ac:dyDescent="0.3">
      <c r="A17" s="25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</row>
    <row r="18" spans="1:15" ht="60" customHeight="1" x14ac:dyDescent="0.3">
      <c r="A18" s="25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</row>
    <row r="19" spans="1:15" ht="60" customHeight="1" x14ac:dyDescent="0.3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</row>
    <row r="20" spans="1:15" ht="60" customHeight="1" x14ac:dyDescent="0.3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</row>
    <row r="21" spans="1:15" ht="60" customHeight="1" x14ac:dyDescent="0.3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</row>
    <row r="22" spans="1:15" ht="60" customHeight="1" x14ac:dyDescent="0.3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</row>
    <row r="23" spans="1:15" ht="60" customHeight="1" x14ac:dyDescent="0.3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</row>
    <row r="24" spans="1:15" ht="60" customHeight="1" x14ac:dyDescent="0.3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</row>
    <row r="25" spans="1:15" ht="60" customHeight="1" x14ac:dyDescent="0.3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</row>
    <row r="26" spans="1:15" ht="60" customHeight="1" x14ac:dyDescent="0.3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</row>
    <row r="27" spans="1:15" ht="60" customHeight="1" x14ac:dyDescent="0.3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</row>
    <row r="28" spans="1:15" ht="60" customHeight="1" x14ac:dyDescent="0.3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</row>
    <row r="29" spans="1:15" ht="60" customHeight="1" x14ac:dyDescent="0.3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</row>
    <row r="30" spans="1:15" ht="60" customHeight="1" x14ac:dyDescent="0.3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</row>
    <row r="31" spans="1:15" ht="60" customHeight="1" x14ac:dyDescent="0.3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</row>
    <row r="32" spans="1:15" ht="60" customHeight="1" x14ac:dyDescent="0.3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</row>
    <row r="33" spans="1:15" ht="60" customHeight="1" x14ac:dyDescent="0.3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</row>
    <row r="34" spans="1:15" ht="60" customHeight="1" x14ac:dyDescent="0.3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</row>
    <row r="35" spans="1:15" ht="60" customHeight="1" x14ac:dyDescent="0.3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</row>
    <row r="36" spans="1:15" ht="60" customHeight="1" x14ac:dyDescent="0.3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</row>
    <row r="37" spans="1:15" ht="60" customHeight="1" x14ac:dyDescent="0.3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</row>
    <row r="38" spans="1:15" ht="60" customHeight="1" x14ac:dyDescent="0.3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</row>
    <row r="39" spans="1:15" ht="60" customHeight="1" x14ac:dyDescent="0.3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</row>
    <row r="40" spans="1:15" ht="60" customHeight="1" x14ac:dyDescent="0.3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</row>
    <row r="41" spans="1:15" ht="60" customHeight="1" x14ac:dyDescent="0.3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</row>
    <row r="42" spans="1:15" ht="60" customHeight="1" x14ac:dyDescent="0.3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</row>
    <row r="43" spans="1:15" ht="60" customHeight="1" x14ac:dyDescent="0.3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</row>
    <row r="44" spans="1:15" ht="60" customHeight="1" x14ac:dyDescent="0.3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</row>
    <row r="45" spans="1:15" ht="60" customHeight="1" x14ac:dyDescent="0.3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</row>
    <row r="46" spans="1:15" ht="60" customHeight="1" x14ac:dyDescent="0.3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</row>
    <row r="47" spans="1:15" ht="60" customHeight="1" x14ac:dyDescent="0.3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</row>
    <row r="48" spans="1:15" ht="60" customHeight="1" x14ac:dyDescent="0.3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</row>
    <row r="49" spans="1:15" ht="60" customHeight="1" x14ac:dyDescent="0.3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</row>
    <row r="50" spans="1:15" ht="60" customHeight="1" x14ac:dyDescent="0.3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</row>
    <row r="51" spans="1:15" ht="60" customHeight="1" x14ac:dyDescent="0.3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</row>
    <row r="52" spans="1:15" ht="60" customHeight="1" x14ac:dyDescent="0.3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</row>
    <row r="53" spans="1:15" ht="60" customHeight="1" x14ac:dyDescent="0.3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</row>
    <row r="54" spans="1:15" ht="60" customHeight="1" x14ac:dyDescent="0.3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</row>
    <row r="55" spans="1:15" ht="60" customHeight="1" x14ac:dyDescent="0.3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</row>
    <row r="56" spans="1:15" ht="60" customHeight="1" x14ac:dyDescent="0.3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</row>
    <row r="57" spans="1:15" ht="60" customHeight="1" x14ac:dyDescent="0.3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</row>
    <row r="58" spans="1:15" ht="60" customHeight="1" x14ac:dyDescent="0.3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</row>
    <row r="59" spans="1:15" ht="60" customHeight="1" x14ac:dyDescent="0.3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</row>
    <row r="60" spans="1:15" ht="60" customHeight="1" x14ac:dyDescent="0.3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</row>
    <row r="61" spans="1:15" ht="60" customHeight="1" x14ac:dyDescent="0.3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</row>
    <row r="62" spans="1:15" ht="60" customHeight="1" x14ac:dyDescent="0.3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</row>
    <row r="63" spans="1:15" ht="60" customHeight="1" x14ac:dyDescent="0.3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</row>
    <row r="64" spans="1:15" ht="60" customHeight="1" x14ac:dyDescent="0.3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</row>
    <row r="65" spans="1:15" ht="60" customHeight="1" x14ac:dyDescent="0.3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</row>
    <row r="66" spans="1:15" ht="60" customHeight="1" x14ac:dyDescent="0.3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</row>
    <row r="67" spans="1:15" ht="60" customHeight="1" x14ac:dyDescent="0.3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</row>
    <row r="68" spans="1:15" ht="60" customHeight="1" x14ac:dyDescent="0.3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</row>
    <row r="69" spans="1:15" ht="60" customHeight="1" x14ac:dyDescent="0.3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</row>
    <row r="70" spans="1:15" ht="60" customHeight="1" x14ac:dyDescent="0.3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</row>
    <row r="71" spans="1:15" ht="60" customHeight="1" x14ac:dyDescent="0.3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</row>
    <row r="72" spans="1:15" ht="60" customHeight="1" x14ac:dyDescent="0.3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</row>
    <row r="73" spans="1:15" ht="60" customHeight="1" x14ac:dyDescent="0.3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</row>
    <row r="74" spans="1:15" ht="60" customHeight="1" x14ac:dyDescent="0.3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</row>
    <row r="75" spans="1:15" ht="60" customHeight="1" x14ac:dyDescent="0.3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</row>
    <row r="76" spans="1:15" ht="60" customHeight="1" x14ac:dyDescent="0.3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</row>
    <row r="77" spans="1:15" ht="60" customHeight="1" x14ac:dyDescent="0.3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</row>
    <row r="78" spans="1:15" ht="60" customHeight="1" x14ac:dyDescent="0.3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</row>
    <row r="79" spans="1:15" ht="60" customHeight="1" x14ac:dyDescent="0.3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</row>
    <row r="80" spans="1:15" ht="60" customHeight="1" x14ac:dyDescent="0.3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</row>
    <row r="81" spans="1:15" ht="60" customHeight="1" x14ac:dyDescent="0.3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</row>
    <row r="82" spans="1:15" ht="60" customHeight="1" x14ac:dyDescent="0.3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</row>
    <row r="83" spans="1:15" ht="60" customHeight="1" x14ac:dyDescent="0.3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</row>
    <row r="84" spans="1:15" ht="60" customHeight="1" x14ac:dyDescent="0.3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</row>
    <row r="85" spans="1:15" ht="60" customHeight="1" x14ac:dyDescent="0.3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</row>
    <row r="86" spans="1:15" ht="60" customHeight="1" x14ac:dyDescent="0.3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</row>
    <row r="87" spans="1:15" ht="60" customHeight="1" x14ac:dyDescent="0.3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</row>
    <row r="88" spans="1:15" ht="60" customHeight="1" x14ac:dyDescent="0.3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</row>
    <row r="89" spans="1:15" ht="60" customHeight="1" x14ac:dyDescent="0.3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</row>
    <row r="90" spans="1:15" ht="60" customHeight="1" x14ac:dyDescent="0.3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</row>
    <row r="91" spans="1:15" ht="60" customHeight="1" x14ac:dyDescent="0.3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</row>
    <row r="92" spans="1:15" ht="60" customHeight="1" x14ac:dyDescent="0.3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</row>
    <row r="93" spans="1:15" ht="60" customHeight="1" x14ac:dyDescent="0.3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</row>
    <row r="94" spans="1:15" ht="60" customHeight="1" x14ac:dyDescent="0.3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</row>
    <row r="95" spans="1:15" ht="60" customHeight="1" x14ac:dyDescent="0.3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</row>
    <row r="96" spans="1:15" ht="60" customHeight="1" x14ac:dyDescent="0.3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</row>
    <row r="97" spans="1:15" ht="60" customHeight="1" x14ac:dyDescent="0.3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</row>
    <row r="98" spans="1:15" ht="60" customHeight="1" x14ac:dyDescent="0.3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</row>
    <row r="99" spans="1:15" ht="60" customHeight="1" x14ac:dyDescent="0.3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</row>
    <row r="100" spans="1:15" ht="60" customHeight="1" x14ac:dyDescent="0.3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29"/>
  <sheetViews>
    <sheetView zoomScale="70" zoomScaleNormal="70" workbookViewId="0">
      <selection activeCell="N1" sqref="A1:N1"/>
    </sheetView>
  </sheetViews>
  <sheetFormatPr defaultColWidth="11.5546875" defaultRowHeight="14.4" x14ac:dyDescent="0.3"/>
  <cols>
    <col min="1" max="1" customWidth="true" width="15.6640625" collapsed="true"/>
    <col min="2" max="3" customWidth="true" width="30.6640625" collapsed="true"/>
    <col min="4" max="13" customWidth="true" width="15.6640625" collapsed="true"/>
    <col min="14" max="14" customWidth="true" width="30.6640625" collapsed="true"/>
    <col min="15" max="24" customWidth="true" width="15.6640625" collapsed="true"/>
  </cols>
  <sheetData>
    <row r="1" spans="1:14" ht="39.9" customHeight="1" x14ac:dyDescent="0.3">
      <c r="A1" s="1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8</v>
      </c>
      <c r="L1" s="2" t="s">
        <v>9</v>
      </c>
      <c r="M1" s="2" t="s">
        <v>10</v>
      </c>
      <c r="N1" s="23" t="s">
        <v>46</v>
      </c>
    </row>
    <row r="2" spans="1:14" ht="60" customHeight="1" x14ac:dyDescent="0.3">
      <c r="A2" s="9">
        <v>43937</v>
      </c>
      <c r="B2" s="7" t="s">
        <v>58</v>
      </c>
      <c r="C2" s="7" t="s">
        <v>59</v>
      </c>
      <c r="D2" s="7">
        <v>1</v>
      </c>
      <c r="E2" s="7" t="s">
        <v>23</v>
      </c>
      <c r="F2" s="8">
        <v>60</v>
      </c>
      <c r="G2" s="22" t="n">
        <f t="shared" ref="G2:G5" si="0">F2*D2</f>
        <v>60.0</v>
      </c>
      <c r="H2" s="8">
        <v>0</v>
      </c>
      <c r="I2" s="22" t="n">
        <f>H2*D2</f>
        <v>0.0</v>
      </c>
      <c r="J2" s="22" t="n">
        <f t="shared" ref="J2:J5" si="1">F2-H2</f>
        <v>60.0</v>
      </c>
      <c r="K2" s="22" t="n">
        <f t="shared" ref="K2:K5" si="2">J2*D2</f>
        <v>60.0</v>
      </c>
      <c r="L2" s="7"/>
      <c r="M2" s="7"/>
      <c r="N2" s="19" t="s">
        <v>60</v>
      </c>
    </row>
    <row r="3" spans="1:14" ht="60" customHeight="1" x14ac:dyDescent="0.3">
      <c r="A3" s="10">
        <v>43853</v>
      </c>
      <c r="B3" s="7" t="s">
        <v>61</v>
      </c>
      <c r="C3" s="7" t="s">
        <v>62</v>
      </c>
      <c r="D3" s="11">
        <v>1</v>
      </c>
      <c r="E3" s="11" t="s">
        <v>17</v>
      </c>
      <c r="F3" s="12">
        <v>950</v>
      </c>
      <c r="G3" s="21" t="n">
        <f t="shared" si="0"/>
        <v>950.0</v>
      </c>
      <c r="H3" s="12" t="n">
        <f>F3/M3</f>
        <v>765.7952069716775</v>
      </c>
      <c r="I3" s="21" t="n">
        <f t="shared" ref="I3:I5" si="3">H3*D3</f>
        <v>765.7952069716775</v>
      </c>
      <c r="J3" s="21" t="n">
        <f t="shared" si="1"/>
        <v>184.20479302832246</v>
      </c>
      <c r="K3" s="22" t="n">
        <f t="shared" si="2"/>
        <v>184.20479302832246</v>
      </c>
      <c r="L3" s="11" t="s">
        <v>45</v>
      </c>
      <c r="M3" s="11" t="n">
        <f t="shared" ref="M3" si="4">22950/18500</f>
        <v>1.2405405405405405</v>
      </c>
      <c r="N3" s="19" t="s">
        <v>63</v>
      </c>
    </row>
    <row r="4" spans="1:14" ht="60" customHeight="1" x14ac:dyDescent="0.3">
      <c r="A4" s="10">
        <v>43853</v>
      </c>
      <c r="B4" s="7" t="s">
        <v>64</v>
      </c>
      <c r="C4" s="7" t="s">
        <v>65</v>
      </c>
      <c r="D4" s="11">
        <v>1</v>
      </c>
      <c r="E4" s="11" t="s">
        <v>17</v>
      </c>
      <c r="F4" s="12">
        <v>600</v>
      </c>
      <c r="G4" s="21" t="n">
        <f t="shared" si="0"/>
        <v>600.0</v>
      </c>
      <c r="H4" s="12" t="n">
        <f>F4/M4</f>
        <v>483.66013071895424</v>
      </c>
      <c r="I4" s="21" t="n">
        <f t="shared" si="3"/>
        <v>483.66013071895424</v>
      </c>
      <c r="J4" s="21" t="n">
        <f t="shared" si="1"/>
        <v>116.33986928104576</v>
      </c>
      <c r="K4" s="22" t="n">
        <f t="shared" si="2"/>
        <v>116.33986928104576</v>
      </c>
      <c r="L4" s="11" t="s">
        <v>45</v>
      </c>
      <c r="M4" s="11" t="n">
        <f>22950/18500</f>
        <v>1.2405405405405405</v>
      </c>
      <c r="N4" s="19" t="s">
        <v>63</v>
      </c>
    </row>
    <row r="5" spans="1:14" ht="60" customHeight="1" x14ac:dyDescent="0.3">
      <c r="A5" s="10">
        <v>43853</v>
      </c>
      <c r="B5" s="7" t="s">
        <v>66</v>
      </c>
      <c r="C5" s="7" t="s">
        <v>67</v>
      </c>
      <c r="D5" s="11">
        <v>1</v>
      </c>
      <c r="E5" s="11" t="s">
        <v>17</v>
      </c>
      <c r="F5" s="12">
        <v>950</v>
      </c>
      <c r="G5" s="21" t="n">
        <f t="shared" si="0"/>
        <v>950.0</v>
      </c>
      <c r="H5" s="12">
        <v>950</v>
      </c>
      <c r="I5" s="21" t="n">
        <f t="shared" si="3"/>
        <v>950.0</v>
      </c>
      <c r="J5" s="21" t="n">
        <f t="shared" si="1"/>
        <v>0.0</v>
      </c>
      <c r="K5" s="22" t="n">
        <f t="shared" si="2"/>
        <v>0.0</v>
      </c>
      <c r="L5" s="11"/>
      <c r="M5" s="11"/>
      <c r="N5" s="19" t="s">
        <v>63</v>
      </c>
    </row>
    <row r="6" spans="1:14" ht="60" customHeight="1" x14ac:dyDescent="0.3">
      <c r="A6" s="6"/>
      <c r="B6" s="6"/>
      <c r="C6" s="6"/>
      <c r="D6" s="6"/>
      <c r="E6" s="6"/>
      <c r="F6" s="6"/>
      <c r="G6" s="5" t="n">
        <f>SUM(G2:G5)</f>
        <v>2560.0</v>
      </c>
      <c r="H6" s="6"/>
      <c r="I6" s="5" t="n">
        <f>SUM(I2:I5)</f>
        <v>2199.4553376906315</v>
      </c>
      <c r="J6" s="6"/>
      <c r="K6" s="5" t="n">
        <f>SUM(K2:K5)</f>
        <v>360.5446623093682</v>
      </c>
      <c r="L6" s="6"/>
      <c r="M6" s="6"/>
      <c r="N6" s="6"/>
    </row>
    <row r="7" spans="1:14" ht="60" customHeight="1" x14ac:dyDescent="0.3"/>
    <row r="8" spans="1:14" ht="60" customHeight="1" x14ac:dyDescent="0.3"/>
    <row r="9" spans="1:14" ht="60" customHeight="1" x14ac:dyDescent="0.3"/>
    <row r="10" spans="1:14" ht="60" customHeight="1" x14ac:dyDescent="0.3"/>
    <row r="11" spans="1:14" ht="60" customHeight="1" x14ac:dyDescent="0.3"/>
    <row r="12" spans="1:14" ht="60" customHeight="1" x14ac:dyDescent="0.3"/>
    <row r="13" spans="1:14" ht="60" customHeight="1" x14ac:dyDescent="0.3"/>
    <row r="14" spans="1:14" ht="60" customHeight="1" x14ac:dyDescent="0.3"/>
    <row r="15" spans="1:14" ht="60" customHeight="1" x14ac:dyDescent="0.3"/>
    <row r="16" spans="1:14" ht="60" customHeight="1" x14ac:dyDescent="0.3"/>
    <row r="17" ht="60" customHeight="1" x14ac:dyDescent="0.3"/>
    <row r="18" ht="60" customHeight="1" x14ac:dyDescent="0.3"/>
    <row r="19" ht="60" customHeight="1" x14ac:dyDescent="0.3"/>
    <row r="20" ht="60" customHeight="1" x14ac:dyDescent="0.3"/>
    <row r="21" ht="60" customHeight="1" x14ac:dyDescent="0.3"/>
    <row r="22" ht="60" customHeight="1" x14ac:dyDescent="0.3"/>
    <row r="23" ht="60" customHeight="1" x14ac:dyDescent="0.3"/>
    <row r="24" ht="60" customHeight="1" x14ac:dyDescent="0.3"/>
    <row r="25" ht="60" customHeight="1" x14ac:dyDescent="0.3"/>
    <row r="26" ht="60" customHeight="1" x14ac:dyDescent="0.3"/>
    <row r="27" ht="60" customHeight="1" x14ac:dyDescent="0.3"/>
    <row r="28" ht="60" customHeight="1" x14ac:dyDescent="0.3"/>
    <row r="29" ht="60" customHeight="1" x14ac:dyDescent="0.3"/>
    <row r="30" ht="60" customHeight="1" x14ac:dyDescent="0.3"/>
    <row r="31" ht="60" customHeight="1" x14ac:dyDescent="0.3"/>
    <row r="32" ht="60" customHeight="1" x14ac:dyDescent="0.3"/>
    <row r="33" ht="60" customHeight="1" x14ac:dyDescent="0.3"/>
    <row r="34" ht="60" customHeight="1" x14ac:dyDescent="0.3"/>
    <row r="35" ht="60" customHeight="1" x14ac:dyDescent="0.3"/>
    <row r="36" ht="60" customHeight="1" x14ac:dyDescent="0.3"/>
    <row r="37" ht="60" customHeight="1" x14ac:dyDescent="0.3"/>
    <row r="38" ht="60" customHeight="1" x14ac:dyDescent="0.3"/>
    <row r="39" ht="60" customHeight="1" x14ac:dyDescent="0.3"/>
    <row r="40" ht="60" customHeight="1" x14ac:dyDescent="0.3"/>
    <row r="41" ht="60" customHeight="1" x14ac:dyDescent="0.3"/>
    <row r="42" ht="60" customHeight="1" x14ac:dyDescent="0.3"/>
    <row r="43" ht="60" customHeight="1" x14ac:dyDescent="0.3"/>
    <row r="44" ht="60" customHeight="1" x14ac:dyDescent="0.3"/>
    <row r="45" ht="60" customHeight="1" x14ac:dyDescent="0.3"/>
    <row r="46" ht="60" customHeight="1" x14ac:dyDescent="0.3"/>
    <row r="47" ht="60" customHeight="1" x14ac:dyDescent="0.3"/>
    <row r="48" ht="60" customHeight="1" x14ac:dyDescent="0.3"/>
    <row r="49" ht="60" customHeight="1" x14ac:dyDescent="0.3"/>
    <row r="50" ht="60" customHeight="1" x14ac:dyDescent="0.3"/>
    <row r="51" ht="60" customHeight="1" x14ac:dyDescent="0.3"/>
    <row r="52" ht="60" customHeight="1" x14ac:dyDescent="0.3"/>
    <row r="53" ht="60" customHeight="1" x14ac:dyDescent="0.3"/>
    <row r="54" ht="60" customHeight="1" x14ac:dyDescent="0.3"/>
    <row r="55" ht="60" customHeight="1" x14ac:dyDescent="0.3"/>
    <row r="56" ht="60" customHeight="1" x14ac:dyDescent="0.3"/>
    <row r="57" ht="60" customHeight="1" x14ac:dyDescent="0.3"/>
    <row r="58" ht="60" customHeight="1" x14ac:dyDescent="0.3"/>
    <row r="59" ht="60" customHeight="1" x14ac:dyDescent="0.3"/>
    <row r="60" ht="60" customHeight="1" x14ac:dyDescent="0.3"/>
    <row r="61" ht="60" customHeight="1" x14ac:dyDescent="0.3"/>
    <row r="62" ht="60" customHeight="1" x14ac:dyDescent="0.3"/>
    <row r="63" ht="60" customHeight="1" x14ac:dyDescent="0.3"/>
    <row r="64" ht="60" customHeight="1" x14ac:dyDescent="0.3"/>
    <row r="65" ht="60" customHeight="1" x14ac:dyDescent="0.3"/>
    <row r="66" ht="60" customHeight="1" x14ac:dyDescent="0.3"/>
    <row r="67" ht="60" customHeight="1" x14ac:dyDescent="0.3"/>
    <row r="68" ht="60" customHeight="1" x14ac:dyDescent="0.3"/>
    <row r="69" ht="60" customHeight="1" x14ac:dyDescent="0.3"/>
    <row r="70" ht="60" customHeight="1" x14ac:dyDescent="0.3"/>
    <row r="71" ht="60" customHeight="1" x14ac:dyDescent="0.3"/>
    <row r="72" ht="60" customHeight="1" x14ac:dyDescent="0.3"/>
    <row r="73" ht="60" customHeight="1" x14ac:dyDescent="0.3"/>
    <row r="74" ht="60" customHeight="1" x14ac:dyDescent="0.3"/>
    <row r="75" ht="60" customHeight="1" x14ac:dyDescent="0.3"/>
    <row r="76" ht="60" customHeight="1" x14ac:dyDescent="0.3"/>
    <row r="77" ht="60" customHeight="1" x14ac:dyDescent="0.3"/>
    <row r="78" ht="60" customHeight="1" x14ac:dyDescent="0.3"/>
    <row r="79" ht="60" customHeight="1" x14ac:dyDescent="0.3"/>
    <row r="80" ht="60" customHeight="1" x14ac:dyDescent="0.3"/>
    <row r="81" ht="60" customHeight="1" x14ac:dyDescent="0.3"/>
    <row r="82" ht="60" customHeight="1" x14ac:dyDescent="0.3"/>
    <row r="83" ht="60" customHeight="1" x14ac:dyDescent="0.3"/>
    <row r="84" ht="60" customHeight="1" x14ac:dyDescent="0.3"/>
    <row r="85" ht="60" customHeight="1" x14ac:dyDescent="0.3"/>
    <row r="86" ht="60" customHeight="1" x14ac:dyDescent="0.3"/>
    <row r="87" ht="60" customHeight="1" x14ac:dyDescent="0.3"/>
    <row r="88" ht="60" customHeight="1" x14ac:dyDescent="0.3"/>
    <row r="89" ht="60" customHeight="1" x14ac:dyDescent="0.3"/>
    <row r="90" ht="60" customHeight="1" x14ac:dyDescent="0.3"/>
    <row r="91" ht="60" customHeight="1" x14ac:dyDescent="0.3"/>
    <row r="92" ht="60" customHeight="1" x14ac:dyDescent="0.3"/>
    <row r="93" ht="60" customHeight="1" x14ac:dyDescent="0.3"/>
    <row r="94" ht="60" customHeight="1" x14ac:dyDescent="0.3"/>
    <row r="95" ht="60" customHeight="1" x14ac:dyDescent="0.3"/>
    <row r="96" ht="60" customHeight="1" x14ac:dyDescent="0.3"/>
    <row r="97" ht="60" customHeight="1" x14ac:dyDescent="0.3"/>
    <row r="98" ht="60" customHeight="1" x14ac:dyDescent="0.3"/>
    <row r="99" ht="60" customHeight="1" x14ac:dyDescent="0.3"/>
    <row r="100" ht="60" customHeight="1" x14ac:dyDescent="0.3"/>
    <row r="101" ht="60" customHeight="1" x14ac:dyDescent="0.3"/>
    <row r="102" ht="60" customHeight="1" x14ac:dyDescent="0.3"/>
    <row r="103" ht="60" customHeight="1" x14ac:dyDescent="0.3"/>
    <row r="104" ht="60" customHeight="1" x14ac:dyDescent="0.3"/>
    <row r="105" ht="60" customHeight="1" x14ac:dyDescent="0.3"/>
    <row r="106" ht="60" customHeight="1" x14ac:dyDescent="0.3"/>
    <row r="107" ht="60" customHeight="1" x14ac:dyDescent="0.3"/>
    <row r="108" ht="60" customHeight="1" x14ac:dyDescent="0.3"/>
    <row r="109" ht="60" customHeight="1" x14ac:dyDescent="0.3"/>
    <row r="110" ht="60" customHeight="1" x14ac:dyDescent="0.3"/>
    <row r="111" ht="60" customHeight="1" x14ac:dyDescent="0.3"/>
    <row r="112" ht="60" customHeight="1" x14ac:dyDescent="0.3"/>
    <row r="113" ht="60" customHeight="1" x14ac:dyDescent="0.3"/>
    <row r="114" ht="60" customHeight="1" x14ac:dyDescent="0.3"/>
    <row r="115" ht="60" customHeight="1" x14ac:dyDescent="0.3"/>
    <row r="116" ht="60" customHeight="1" x14ac:dyDescent="0.3"/>
    <row r="117" ht="60" customHeight="1" x14ac:dyDescent="0.3"/>
    <row r="118" ht="60" customHeight="1" x14ac:dyDescent="0.3"/>
    <row r="119" ht="60" customHeight="1" x14ac:dyDescent="0.3"/>
    <row r="120" ht="60" customHeight="1" x14ac:dyDescent="0.3"/>
    <row r="121" ht="60" customHeight="1" x14ac:dyDescent="0.3"/>
    <row r="122" ht="60" customHeight="1" x14ac:dyDescent="0.3"/>
    <row r="123" ht="60" customHeight="1" x14ac:dyDescent="0.3"/>
    <row r="124" ht="60" customHeight="1" x14ac:dyDescent="0.3"/>
    <row r="125" ht="60" customHeight="1" x14ac:dyDescent="0.3"/>
    <row r="126" ht="60" customHeight="1" x14ac:dyDescent="0.3"/>
    <row r="127" ht="60" customHeight="1" x14ac:dyDescent="0.3"/>
    <row r="128" ht="60" customHeight="1" x14ac:dyDescent="0.3"/>
    <row r="129" ht="60" customHeight="1" x14ac:dyDescent="0.3"/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B105"/>
  <sheetViews>
    <sheetView zoomScale="80" zoomScaleNormal="80" workbookViewId="0">
      <pane ySplit="1" topLeftCell="A6" activePane="bottomLeft" state="frozen"/>
      <selection pane="bottomLeft" activeCell="G11" sqref="G11"/>
    </sheetView>
  </sheetViews>
  <sheetFormatPr defaultColWidth="11.5546875" defaultRowHeight="14.4" x14ac:dyDescent="0.3"/>
  <cols>
    <col min="1" max="1" customWidth="true" width="15.6640625" collapsed="true"/>
    <col min="2" max="3" customWidth="true" width="30.6640625" collapsed="true"/>
    <col min="4" max="15" customWidth="true" width="15.6640625" collapsed="true"/>
    <col min="16" max="16" customWidth="true" width="30.6640625" collapsed="true"/>
    <col min="17" max="28" customWidth="true" width="15.6640625" collapsed="true"/>
  </cols>
  <sheetData>
    <row r="1" spans="1:28" ht="39.9" customHeight="1" x14ac:dyDescent="0.3">
      <c r="A1" s="1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2" t="s">
        <v>5</v>
      </c>
      <c r="H1" s="2" t="s">
        <v>6</v>
      </c>
      <c r="I1" s="2" t="s">
        <v>7</v>
      </c>
      <c r="J1" s="2" t="s">
        <v>68</v>
      </c>
      <c r="K1" s="2" t="s">
        <v>69</v>
      </c>
      <c r="L1" s="2" t="s">
        <v>14</v>
      </c>
      <c r="M1" s="2" t="s">
        <v>8</v>
      </c>
      <c r="N1" s="2" t="s">
        <v>9</v>
      </c>
      <c r="O1" s="2" t="s">
        <v>10</v>
      </c>
      <c r="P1" s="2" t="s">
        <v>46</v>
      </c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</row>
    <row r="2" spans="1:28" ht="60" customHeight="1" x14ac:dyDescent="0.3">
      <c r="A2" s="26">
        <v>43837</v>
      </c>
      <c r="B2" s="27" t="s">
        <v>70</v>
      </c>
      <c r="C2" s="27" t="s">
        <v>71</v>
      </c>
      <c r="D2" s="27">
        <v>1</v>
      </c>
      <c r="E2" s="27" t="s">
        <v>17</v>
      </c>
      <c r="F2" s="28">
        <v>800</v>
      </c>
      <c r="G2" s="28" t="n">
        <f t="shared" ref="G2:G7" si="0">F2*D2</f>
        <v>800.0</v>
      </c>
      <c r="H2" s="28">
        <v>488.01</v>
      </c>
      <c r="I2" s="28" t="n">
        <f t="shared" ref="I2:I7" si="1">H2*D2</f>
        <v>488.01</v>
      </c>
      <c r="J2" s="28" t="n">
        <f>F2*0.065</f>
        <v>52.0</v>
      </c>
      <c r="K2" s="28" t="n">
        <f>J2*D2</f>
        <v>52.0</v>
      </c>
      <c r="L2" s="28" t="n">
        <f>F2-H2-J2</f>
        <v>259.99</v>
      </c>
      <c r="M2" s="28" t="n">
        <f t="shared" ref="M2:M7" si="2">L2*D2</f>
        <v>259.99</v>
      </c>
      <c r="N2" s="27" t="s">
        <v>18</v>
      </c>
      <c r="O2" s="27" t="n">
        <f>14600/7500</f>
        <v>1.9466666666666668</v>
      </c>
      <c r="P2" s="27" t="s">
        <v>72</v>
      </c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</row>
    <row r="3" spans="1:28" ht="60" customHeight="1" x14ac:dyDescent="0.3">
      <c r="A3" s="10">
        <v>43853</v>
      </c>
      <c r="B3" s="7" t="s">
        <v>73</v>
      </c>
      <c r="C3" s="7" t="s">
        <v>74</v>
      </c>
      <c r="D3" s="11">
        <v>1</v>
      </c>
      <c r="E3" s="11" t="s">
        <v>17</v>
      </c>
      <c r="F3" s="12">
        <v>700</v>
      </c>
      <c r="G3" s="21" t="n">
        <f t="shared" si="0"/>
        <v>700.0</v>
      </c>
      <c r="H3" s="12" t="n">
        <f>F3/O3</f>
        <v>564.2701525054466</v>
      </c>
      <c r="I3" s="21" t="n">
        <f t="shared" si="1"/>
        <v>564.2701525054466</v>
      </c>
      <c r="J3" s="21" t="n">
        <f t="shared" ref="J3:J7" si="3">F3*0.065</f>
        <v>45.5</v>
      </c>
      <c r="K3" s="21" t="n">
        <f t="shared" ref="K3:K7" si="4">J3*D3</f>
        <v>45.5</v>
      </c>
      <c r="L3" s="21" t="n">
        <f t="shared" ref="L3:L7" si="5">F3-H3-J3</f>
        <v>90.22984749455338</v>
      </c>
      <c r="M3" s="22" t="n">
        <f t="shared" si="2"/>
        <v>90.22984749455338</v>
      </c>
      <c r="N3" s="11" t="s">
        <v>45</v>
      </c>
      <c r="O3" s="11" t="n">
        <f>22950/18500</f>
        <v>1.2405405405405405</v>
      </c>
      <c r="P3" s="7" t="s">
        <v>75</v>
      </c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</row>
    <row r="4" spans="1:28" ht="60" customHeight="1" x14ac:dyDescent="0.3">
      <c r="A4" s="10">
        <v>43853</v>
      </c>
      <c r="B4" s="7" t="s">
        <v>76</v>
      </c>
      <c r="C4" s="7" t="s">
        <v>77</v>
      </c>
      <c r="D4" s="11">
        <v>1</v>
      </c>
      <c r="E4" s="11" t="s">
        <v>17</v>
      </c>
      <c r="F4" s="12">
        <v>600</v>
      </c>
      <c r="G4" s="21" t="n">
        <f t="shared" si="0"/>
        <v>600.0</v>
      </c>
      <c r="H4" s="12">
        <v>403.05</v>
      </c>
      <c r="I4" s="21" t="n">
        <f t="shared" si="1"/>
        <v>403.05</v>
      </c>
      <c r="J4" s="21" t="n">
        <f t="shared" si="3"/>
        <v>39.0</v>
      </c>
      <c r="K4" s="21" t="n">
        <f t="shared" si="4"/>
        <v>39.0</v>
      </c>
      <c r="L4" s="21" t="n">
        <f t="shared" si="5"/>
        <v>157.95</v>
      </c>
      <c r="M4" s="22" t="n">
        <f t="shared" si="2"/>
        <v>157.95</v>
      </c>
      <c r="N4" s="11" t="s">
        <v>45</v>
      </c>
      <c r="O4" s="11" t="n">
        <f>22950/18500</f>
        <v>1.2405405405405405</v>
      </c>
      <c r="P4" s="7" t="s">
        <v>78</v>
      </c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</row>
    <row r="5" spans="1:28" ht="60" customHeight="1" x14ac:dyDescent="0.3">
      <c r="A5" s="29">
        <v>43853</v>
      </c>
      <c r="B5" s="27" t="s">
        <v>79</v>
      </c>
      <c r="C5" s="27" t="s">
        <v>80</v>
      </c>
      <c r="D5" s="30">
        <v>1</v>
      </c>
      <c r="E5" s="30" t="s">
        <v>17</v>
      </c>
      <c r="F5" s="31">
        <v>4000</v>
      </c>
      <c r="G5" s="31" t="n">
        <f t="shared" si="0"/>
        <v>4000.0</v>
      </c>
      <c r="H5" s="31" t="n">
        <f>F5/O5</f>
        <v>3224.400871459695</v>
      </c>
      <c r="I5" s="31" t="n">
        <f t="shared" si="1"/>
        <v>3224.400871459695</v>
      </c>
      <c r="J5" s="31" t="n">
        <f t="shared" si="3"/>
        <v>260.0</v>
      </c>
      <c r="K5" s="31" t="n">
        <f t="shared" si="4"/>
        <v>260.0</v>
      </c>
      <c r="L5" s="31" t="n">
        <f t="shared" si="5"/>
        <v>515.5991285403052</v>
      </c>
      <c r="M5" s="28" t="n">
        <f t="shared" si="2"/>
        <v>515.5991285403052</v>
      </c>
      <c r="N5" s="30" t="s">
        <v>45</v>
      </c>
      <c r="O5" s="30" t="n">
        <f>22950/18500</f>
        <v>1.2405405405405405</v>
      </c>
      <c r="P5" s="27" t="s">
        <v>81</v>
      </c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</row>
    <row r="6" spans="1:28" ht="60" customHeight="1" x14ac:dyDescent="0.3">
      <c r="A6" s="10">
        <v>43847</v>
      </c>
      <c r="B6" s="7" t="s">
        <v>82</v>
      </c>
      <c r="C6" s="7" t="s">
        <v>83</v>
      </c>
      <c r="D6" s="11">
        <v>1</v>
      </c>
      <c r="E6" s="11" t="s">
        <v>23</v>
      </c>
      <c r="F6" s="12">
        <v>40</v>
      </c>
      <c r="G6" s="12" t="n">
        <f t="shared" si="0"/>
        <v>40.0</v>
      </c>
      <c r="H6" s="12">
        <v>14.96</v>
      </c>
      <c r="I6" s="12" t="n">
        <f t="shared" si="1"/>
        <v>14.96</v>
      </c>
      <c r="J6" s="21" t="n">
        <f t="shared" si="3"/>
        <v>2.6</v>
      </c>
      <c r="K6" s="21" t="n">
        <f t="shared" si="4"/>
        <v>2.6</v>
      </c>
      <c r="L6" s="21" t="n">
        <f t="shared" si="5"/>
        <v>22.439999999999998</v>
      </c>
      <c r="M6" s="22" t="n">
        <f t="shared" si="2"/>
        <v>22.439999999999998</v>
      </c>
      <c r="N6" s="11"/>
      <c r="O6" s="11"/>
      <c r="P6" s="7" t="s">
        <v>60</v>
      </c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</row>
    <row r="7" spans="1:28" ht="60" customHeight="1" x14ac:dyDescent="0.3">
      <c r="A7" s="10">
        <v>43837</v>
      </c>
      <c r="B7" s="7" t="s">
        <v>21</v>
      </c>
      <c r="C7" s="7" t="s">
        <v>22</v>
      </c>
      <c r="D7" s="11">
        <v>1</v>
      </c>
      <c r="E7" s="11" t="s">
        <v>23</v>
      </c>
      <c r="F7" s="12">
        <v>60</v>
      </c>
      <c r="G7" s="12" t="n">
        <f t="shared" si="0"/>
        <v>60.0</v>
      </c>
      <c r="H7" s="12">
        <v>27</v>
      </c>
      <c r="I7" s="12" t="n">
        <f t="shared" si="1"/>
        <v>27.0</v>
      </c>
      <c r="J7" s="12" t="n">
        <f t="shared" si="3"/>
        <v>3.9000000000000004</v>
      </c>
      <c r="K7" s="12" t="n">
        <f t="shared" si="4"/>
        <v>3.9000000000000004</v>
      </c>
      <c r="L7" s="12" t="n">
        <f t="shared" si="5"/>
        <v>29.1</v>
      </c>
      <c r="M7" s="8" t="n">
        <f t="shared" si="2"/>
        <v>29.1</v>
      </c>
      <c r="N7" s="11"/>
      <c r="O7" s="11"/>
      <c r="P7" s="7" t="s">
        <v>60</v>
      </c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</row>
    <row r="8" spans="1:28" ht="60" customHeight="1" x14ac:dyDescent="0.3">
      <c r="A8" s="6"/>
      <c r="B8" s="6"/>
      <c r="C8" s="6"/>
      <c r="D8" s="6"/>
      <c r="E8" s="6"/>
      <c r="F8" s="6"/>
      <c r="G8" s="5" t="n">
        <f>SUM(G2:G5)</f>
        <v>6100.0</v>
      </c>
      <c r="H8" s="6"/>
      <c r="I8" s="5" t="n">
        <f>SUM(I2:I5)</f>
        <v>4679.7310239651415</v>
      </c>
      <c r="J8" s="6"/>
      <c r="K8" s="5" t="n">
        <f>SUM(K2:K5)</f>
        <v>396.5</v>
      </c>
      <c r="L8" s="6"/>
      <c r="M8" s="5" t="n">
        <f>SUM(M2:M5)</f>
        <v>1023.7689760348585</v>
      </c>
      <c r="N8" s="6"/>
      <c r="O8" s="6"/>
      <c r="P8" s="6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</row>
    <row r="9" spans="1:28" ht="60" customHeight="1" x14ac:dyDescent="0.3">
      <c r="A9" s="19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</row>
    <row r="10" spans="1:28" ht="60" customHeight="1" x14ac:dyDescent="0.3">
      <c r="A10" s="19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</row>
    <row r="11" spans="1:28" ht="60" customHeight="1" x14ac:dyDescent="0.3">
      <c r="A11" s="19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</row>
    <row r="12" spans="1:28" ht="60" customHeight="1" x14ac:dyDescent="0.3">
      <c r="A12" s="19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</row>
    <row r="13" spans="1:28" ht="60" customHeight="1" x14ac:dyDescent="0.3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</row>
    <row r="14" spans="1:28" ht="60" customHeight="1" x14ac:dyDescent="0.3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</row>
    <row r="15" spans="1:28" ht="60" customHeight="1" x14ac:dyDescent="0.3">
      <c r="A15" s="19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</row>
    <row r="16" spans="1:28" ht="60" customHeight="1" x14ac:dyDescent="0.3">
      <c r="A16" s="19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</row>
    <row r="17" spans="1:28" ht="60" customHeight="1" x14ac:dyDescent="0.3">
      <c r="A17" s="19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</row>
    <row r="18" spans="1:28" ht="60" customHeight="1" x14ac:dyDescent="0.3">
      <c r="A18" s="19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</row>
    <row r="19" spans="1:28" ht="60" customHeight="1" x14ac:dyDescent="0.3">
      <c r="A19" s="19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</row>
    <row r="20" spans="1:28" ht="60" customHeight="1" x14ac:dyDescent="0.3">
      <c r="A20" s="19"/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</row>
    <row r="21" spans="1:28" ht="60" customHeight="1" x14ac:dyDescent="0.3">
      <c r="A21" s="19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</row>
    <row r="22" spans="1:28" ht="60" customHeight="1" x14ac:dyDescent="0.3">
      <c r="A22" s="19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</row>
    <row r="23" spans="1:28" ht="30" customHeight="1" x14ac:dyDescent="0.3">
      <c r="A23" s="19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</row>
    <row r="24" spans="1:28" ht="30" customHeight="1" x14ac:dyDescent="0.3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</row>
    <row r="25" spans="1:28" ht="30" customHeight="1" x14ac:dyDescent="0.3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</row>
    <row r="26" spans="1:28" ht="30" customHeight="1" x14ac:dyDescent="0.3">
      <c r="A26" s="19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</row>
    <row r="27" spans="1:28" ht="30" customHeight="1" x14ac:dyDescent="0.3">
      <c r="A27" s="19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</row>
    <row r="28" spans="1:28" ht="30" customHeight="1" x14ac:dyDescent="0.3">
      <c r="A28" s="19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</row>
    <row r="29" spans="1:28" ht="30" customHeight="1" x14ac:dyDescent="0.3">
      <c r="A29" s="19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</row>
    <row r="30" spans="1:28" ht="30" customHeight="1" x14ac:dyDescent="0.3">
      <c r="A30" s="19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</row>
    <row r="31" spans="1:28" ht="30" customHeight="1" x14ac:dyDescent="0.3">
      <c r="A31" s="19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</row>
    <row r="32" spans="1:28" ht="30" customHeight="1" x14ac:dyDescent="0.3">
      <c r="A32" s="19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</row>
    <row r="33" spans="1:28" ht="30" customHeight="1" x14ac:dyDescent="0.3">
      <c r="A33" s="19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</row>
    <row r="34" spans="1:28" ht="30" customHeight="1" x14ac:dyDescent="0.3">
      <c r="A34" s="19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</row>
    <row r="35" spans="1:28" ht="30" customHeight="1" x14ac:dyDescent="0.3">
      <c r="A35" s="19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</row>
    <row r="36" spans="1:28" ht="30" customHeight="1" x14ac:dyDescent="0.3">
      <c r="A36" s="19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</row>
    <row r="37" spans="1:28" ht="30" customHeight="1" x14ac:dyDescent="0.3">
      <c r="A37" s="19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</row>
    <row r="38" spans="1:28" ht="30" customHeight="1" x14ac:dyDescent="0.3">
      <c r="A38" s="19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</row>
    <row r="39" spans="1:28" ht="30" customHeight="1" x14ac:dyDescent="0.3">
      <c r="A39" s="19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</row>
    <row r="40" spans="1:28" ht="30" customHeight="1" x14ac:dyDescent="0.3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</row>
    <row r="41" spans="1:28" ht="30" customHeight="1" x14ac:dyDescent="0.3">
      <c r="A41" s="19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</row>
    <row r="42" spans="1:28" ht="30" customHeight="1" x14ac:dyDescent="0.3">
      <c r="A42" s="19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</row>
    <row r="43" spans="1:28" ht="30" customHeight="1" x14ac:dyDescent="0.3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</row>
    <row r="44" spans="1:28" ht="30" customHeight="1" x14ac:dyDescent="0.3">
      <c r="A44" s="19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</row>
    <row r="45" spans="1:28" ht="30" customHeight="1" x14ac:dyDescent="0.3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</row>
    <row r="46" spans="1:28" ht="30" customHeight="1" x14ac:dyDescent="0.3">
      <c r="A46" s="19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</row>
    <row r="47" spans="1:28" ht="30" customHeight="1" x14ac:dyDescent="0.3">
      <c r="A47" s="19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</row>
    <row r="48" spans="1:28" ht="30" customHeight="1" x14ac:dyDescent="0.3">
      <c r="A48" s="19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</row>
    <row r="49" spans="1:28" ht="30" customHeight="1" x14ac:dyDescent="0.3">
      <c r="A49" s="19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</row>
    <row r="50" spans="1:28" ht="30" customHeight="1" x14ac:dyDescent="0.3">
      <c r="A50" s="19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</row>
    <row r="51" spans="1:28" ht="30" customHeight="1" x14ac:dyDescent="0.3">
      <c r="A51" s="19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</row>
    <row r="52" spans="1:28" ht="30" customHeight="1" x14ac:dyDescent="0.3">
      <c r="A52" s="19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</row>
    <row r="53" spans="1:28" ht="30" customHeight="1" x14ac:dyDescent="0.3">
      <c r="A53" s="19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</row>
    <row r="54" spans="1:28" ht="30" customHeight="1" x14ac:dyDescent="0.3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</row>
    <row r="55" spans="1:28" ht="30" customHeight="1" x14ac:dyDescent="0.3">
      <c r="A55" s="19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</row>
    <row r="56" spans="1:28" ht="30" customHeight="1" x14ac:dyDescent="0.3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</row>
    <row r="57" spans="1:28" ht="30" customHeight="1" x14ac:dyDescent="0.3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</row>
    <row r="58" spans="1:28" ht="30" customHeight="1" x14ac:dyDescent="0.3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</row>
    <row r="59" spans="1:28" ht="30" customHeight="1" x14ac:dyDescent="0.3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</row>
    <row r="60" spans="1:28" ht="30" customHeight="1" x14ac:dyDescent="0.3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</row>
    <row r="61" spans="1:28" ht="30" customHeight="1" x14ac:dyDescent="0.3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</row>
    <row r="62" spans="1:28" ht="30" customHeight="1" x14ac:dyDescent="0.3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</row>
    <row r="63" spans="1:28" ht="30" customHeight="1" x14ac:dyDescent="0.3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</row>
    <row r="64" spans="1:28" ht="30" customHeight="1" x14ac:dyDescent="0.3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</row>
    <row r="65" spans="1:28" ht="30" customHeight="1" x14ac:dyDescent="0.3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</row>
    <row r="66" spans="1:28" ht="30" customHeight="1" x14ac:dyDescent="0.3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</row>
    <row r="67" spans="1:28" ht="30" customHeight="1" x14ac:dyDescent="0.3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</row>
    <row r="68" spans="1:28" ht="30" customHeight="1" x14ac:dyDescent="0.3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</row>
    <row r="69" spans="1:28" ht="30" customHeight="1" x14ac:dyDescent="0.3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</row>
    <row r="70" spans="1:28" ht="30" customHeight="1" x14ac:dyDescent="0.3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</row>
    <row r="71" spans="1:28" ht="30" customHeight="1" x14ac:dyDescent="0.3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</row>
    <row r="72" spans="1:28" ht="30" customHeight="1" x14ac:dyDescent="0.3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</row>
    <row r="73" spans="1:28" ht="30" customHeight="1" x14ac:dyDescent="0.3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</row>
    <row r="74" spans="1:28" ht="30" customHeight="1" x14ac:dyDescent="0.3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</row>
    <row r="75" spans="1:28" ht="30" customHeight="1" x14ac:dyDescent="0.3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</row>
    <row r="76" spans="1:28" ht="30" customHeight="1" x14ac:dyDescent="0.3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</row>
    <row r="77" spans="1:28" ht="30" customHeight="1" x14ac:dyDescent="0.3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</row>
    <row r="78" spans="1:28" ht="30" customHeight="1" x14ac:dyDescent="0.3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</row>
    <row r="79" spans="1:28" ht="30" customHeight="1" x14ac:dyDescent="0.3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  <c r="AB79" s="25"/>
    </row>
    <row r="80" spans="1:28" ht="30" customHeight="1" x14ac:dyDescent="0.3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  <c r="AB80" s="25"/>
    </row>
    <row r="81" spans="1:28" ht="30" customHeight="1" x14ac:dyDescent="0.3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  <c r="AB81" s="25"/>
    </row>
    <row r="82" spans="1:28" ht="30" customHeight="1" x14ac:dyDescent="0.3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25"/>
      <c r="AB82" s="25"/>
    </row>
    <row r="83" spans="1:28" ht="30" customHeight="1" x14ac:dyDescent="0.3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  <c r="AB83" s="25"/>
    </row>
    <row r="84" spans="1:28" ht="30" customHeight="1" x14ac:dyDescent="0.3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</row>
    <row r="85" spans="1:28" ht="30" customHeight="1" x14ac:dyDescent="0.3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</row>
    <row r="86" spans="1:28" ht="30" customHeight="1" x14ac:dyDescent="0.3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</row>
    <row r="87" spans="1:28" ht="30" customHeight="1" x14ac:dyDescent="0.3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25"/>
      <c r="R87" s="25"/>
      <c r="S87" s="25"/>
      <c r="T87" s="25"/>
      <c r="U87" s="25"/>
      <c r="V87" s="25"/>
      <c r="W87" s="25"/>
      <c r="X87" s="25"/>
      <c r="Y87" s="25"/>
      <c r="Z87" s="25"/>
      <c r="AA87" s="25"/>
      <c r="AB87" s="25"/>
    </row>
    <row r="88" spans="1:28" ht="30" customHeight="1" x14ac:dyDescent="0.3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25"/>
      <c r="AB88" s="25"/>
    </row>
    <row r="89" spans="1:28" ht="30" customHeight="1" x14ac:dyDescent="0.3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25"/>
      <c r="R89" s="25"/>
      <c r="S89" s="25"/>
      <c r="T89" s="25"/>
      <c r="U89" s="25"/>
      <c r="V89" s="25"/>
      <c r="W89" s="25"/>
      <c r="X89" s="25"/>
      <c r="Y89" s="25"/>
      <c r="Z89" s="25"/>
      <c r="AA89" s="25"/>
      <c r="AB89" s="25"/>
    </row>
    <row r="90" spans="1:28" ht="30" customHeight="1" x14ac:dyDescent="0.3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25"/>
      <c r="R90" s="25"/>
      <c r="S90" s="25"/>
      <c r="T90" s="25"/>
      <c r="U90" s="25"/>
      <c r="V90" s="25"/>
      <c r="W90" s="25"/>
      <c r="X90" s="25"/>
      <c r="Y90" s="25"/>
      <c r="Z90" s="25"/>
      <c r="AA90" s="25"/>
      <c r="AB90" s="25"/>
    </row>
    <row r="91" spans="1:28" ht="30" customHeight="1" x14ac:dyDescent="0.3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25"/>
      <c r="R91" s="25"/>
      <c r="S91" s="25"/>
      <c r="T91" s="25"/>
      <c r="U91" s="25"/>
      <c r="V91" s="25"/>
      <c r="W91" s="25"/>
      <c r="X91" s="25"/>
      <c r="Y91" s="25"/>
      <c r="Z91" s="25"/>
      <c r="AA91" s="25"/>
      <c r="AB91" s="25"/>
    </row>
    <row r="92" spans="1:28" ht="30" customHeight="1" x14ac:dyDescent="0.3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25"/>
      <c r="R92" s="25"/>
      <c r="S92" s="25"/>
      <c r="T92" s="25"/>
      <c r="U92" s="25"/>
      <c r="V92" s="25"/>
      <c r="W92" s="25"/>
      <c r="X92" s="25"/>
      <c r="Y92" s="25"/>
      <c r="Z92" s="25"/>
      <c r="AA92" s="25"/>
      <c r="AB92" s="25"/>
    </row>
    <row r="93" spans="1:28" ht="30" customHeight="1" x14ac:dyDescent="0.3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</row>
    <row r="94" spans="1:28" ht="30" customHeight="1" x14ac:dyDescent="0.3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25"/>
      <c r="R94" s="25"/>
      <c r="S94" s="25"/>
      <c r="T94" s="25"/>
      <c r="U94" s="25"/>
      <c r="V94" s="25"/>
      <c r="W94" s="25"/>
      <c r="X94" s="25"/>
      <c r="Y94" s="25"/>
      <c r="Z94" s="25"/>
      <c r="AA94" s="25"/>
      <c r="AB94" s="25"/>
    </row>
    <row r="95" spans="1:28" ht="30" customHeight="1" x14ac:dyDescent="0.3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</row>
    <row r="96" spans="1:28" ht="30" customHeight="1" x14ac:dyDescent="0.3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</row>
    <row r="97" spans="1:28" ht="30" customHeight="1" x14ac:dyDescent="0.3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25"/>
      <c r="R97" s="25"/>
      <c r="S97" s="25"/>
      <c r="T97" s="25"/>
      <c r="U97" s="25"/>
      <c r="V97" s="25"/>
      <c r="W97" s="25"/>
      <c r="X97" s="25"/>
      <c r="Y97" s="25"/>
      <c r="Z97" s="25"/>
      <c r="AA97" s="25"/>
      <c r="AB97" s="25"/>
    </row>
    <row r="98" spans="1:28" ht="30" customHeight="1" x14ac:dyDescent="0.3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25"/>
      <c r="R98" s="25"/>
      <c r="S98" s="25"/>
      <c r="T98" s="25"/>
      <c r="U98" s="25"/>
      <c r="V98" s="25"/>
      <c r="W98" s="25"/>
      <c r="X98" s="25"/>
      <c r="Y98" s="25"/>
      <c r="Z98" s="25"/>
      <c r="AA98" s="25"/>
      <c r="AB98" s="25"/>
    </row>
    <row r="99" spans="1:28" ht="30" customHeight="1" x14ac:dyDescent="0.3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25"/>
      <c r="R99" s="25"/>
      <c r="S99" s="25"/>
      <c r="T99" s="25"/>
      <c r="U99" s="25"/>
      <c r="V99" s="25"/>
      <c r="W99" s="25"/>
      <c r="X99" s="25"/>
      <c r="Y99" s="25"/>
      <c r="Z99" s="25"/>
      <c r="AA99" s="25"/>
      <c r="AB99" s="25"/>
    </row>
    <row r="100" spans="1:28" ht="30" customHeight="1" x14ac:dyDescent="0.3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25"/>
      <c r="R100" s="25"/>
      <c r="S100" s="25"/>
      <c r="T100" s="25"/>
      <c r="U100" s="25"/>
      <c r="V100" s="25"/>
      <c r="W100" s="25"/>
      <c r="X100" s="25"/>
      <c r="Y100" s="25"/>
      <c r="Z100" s="25"/>
      <c r="AA100" s="25"/>
      <c r="AB100" s="25"/>
    </row>
    <row r="101" spans="1:28" ht="30" customHeight="1" x14ac:dyDescent="0.3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</row>
    <row r="102" spans="1:28" ht="30" customHeight="1" x14ac:dyDescent="0.3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</row>
    <row r="103" spans="1:28" ht="30" customHeight="1" x14ac:dyDescent="0.3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</row>
    <row r="104" spans="1:28" ht="30" customHeight="1" x14ac:dyDescent="0.3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</row>
    <row r="105" spans="1:28" ht="30" customHeight="1" x14ac:dyDescent="0.3">
      <c r="A105" s="19"/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25"/>
      <c r="R105" s="25"/>
      <c r="S105" s="25"/>
      <c r="T105" s="25"/>
      <c r="U105" s="25"/>
      <c r="V105" s="25"/>
      <c r="W105" s="25"/>
      <c r="X105" s="25"/>
      <c r="Y105" s="25"/>
      <c r="Z105" s="25"/>
      <c r="AA105" s="25"/>
      <c r="AB105" s="25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95"/>
  <sheetViews>
    <sheetView zoomScale="70" zoomScaleNormal="70" workbookViewId="0">
      <pane ySplit="1" topLeftCell="A2" activePane="bottomLeft" state="frozen"/>
      <selection pane="bottomLeft" activeCell="C4" sqref="C4"/>
    </sheetView>
  </sheetViews>
  <sheetFormatPr defaultColWidth="11.5546875" defaultRowHeight="14.4" x14ac:dyDescent="0.3"/>
  <cols>
    <col min="1" max="1" customWidth="true" width="15.6640625" collapsed="true"/>
    <col min="2" max="2" customWidth="true" width="30.6640625" collapsed="true"/>
    <col min="3" max="3" customWidth="true" width="50.6640625" collapsed="true"/>
    <col min="4" max="19" customWidth="true" width="15.6640625" collapsed="true"/>
    <col min="20" max="20" customWidth="true" width="30.6640625" collapsed="true"/>
    <col min="21" max="26" customWidth="true" width="15.6640625" collapsed="true"/>
  </cols>
  <sheetData>
    <row r="1" spans="1:20" ht="60" customHeight="1" x14ac:dyDescent="0.3">
      <c r="A1" s="148"/>
      <c r="B1" s="149"/>
      <c r="C1" s="3" t="s">
        <v>1</v>
      </c>
      <c r="D1" s="3" t="s">
        <v>91</v>
      </c>
      <c r="E1" s="3" t="s">
        <v>92</v>
      </c>
      <c r="F1" s="3" t="s">
        <v>10</v>
      </c>
      <c r="G1" s="3" t="s">
        <v>2</v>
      </c>
      <c r="H1" s="2" t="s">
        <v>6</v>
      </c>
      <c r="I1" s="2" t="s">
        <v>87</v>
      </c>
      <c r="J1" s="2" t="s">
        <v>88</v>
      </c>
      <c r="K1" s="2" t="s">
        <v>89</v>
      </c>
      <c r="L1" s="2" t="s">
        <v>93</v>
      </c>
      <c r="M1" s="2" t="s">
        <v>94</v>
      </c>
      <c r="N1" s="2" t="s">
        <v>95</v>
      </c>
      <c r="O1" s="2" t="s">
        <v>96</v>
      </c>
      <c r="P1" s="2" t="s">
        <v>90</v>
      </c>
      <c r="Q1" s="2" t="s">
        <v>99</v>
      </c>
      <c r="R1" s="2" t="s">
        <v>97</v>
      </c>
      <c r="S1" s="2" t="s">
        <v>98</v>
      </c>
      <c r="T1" s="2" t="s">
        <v>46</v>
      </c>
    </row>
    <row r="2" spans="1:20" ht="60" customHeight="1" x14ac:dyDescent="0.3">
      <c r="A2" s="10">
        <v>43837</v>
      </c>
      <c r="B2" s="18" t="s">
        <v>84</v>
      </c>
      <c r="C2" s="19" t="s">
        <v>85</v>
      </c>
      <c r="D2" s="19" t="s">
        <v>17</v>
      </c>
      <c r="E2" s="20"/>
      <c r="F2" s="20"/>
      <c r="G2" s="32">
        <v>1</v>
      </c>
      <c r="H2" s="22">
        <v>200</v>
      </c>
      <c r="I2" s="22" t="n">
        <f>H2*G2</f>
        <v>200.0</v>
      </c>
      <c r="J2" s="22">
        <v>200</v>
      </c>
      <c r="K2" s="22" t="n">
        <f>J2*G2</f>
        <v>200.0</v>
      </c>
      <c r="L2" s="22">
        <v>200</v>
      </c>
      <c r="M2" s="22" t="n">
        <f>L2*G2</f>
        <v>200.0</v>
      </c>
      <c r="N2" s="22"/>
      <c r="O2" s="22" t="n">
        <f>N2*G2</f>
        <v>0.0</v>
      </c>
      <c r="P2" s="22"/>
      <c r="Q2" s="22" t="n">
        <f>P2*G2</f>
        <v>0.0</v>
      </c>
      <c r="R2" s="22"/>
      <c r="S2" s="22" t="n">
        <f>R2*G2</f>
        <v>0.0</v>
      </c>
      <c r="T2" s="19" t="s">
        <v>86</v>
      </c>
    </row>
    <row r="3" spans="1:20" ht="60" customHeight="1" x14ac:dyDescent="0.3">
      <c r="A3" s="6"/>
      <c r="B3" s="6"/>
      <c r="C3" s="6"/>
      <c r="D3" s="6"/>
      <c r="E3" s="6"/>
      <c r="F3" s="6"/>
      <c r="G3" s="33"/>
      <c r="H3" s="5"/>
      <c r="I3" s="5" t="n">
        <f>SUM(I2)</f>
        <v>200.0</v>
      </c>
      <c r="J3" s="5"/>
      <c r="K3" s="5" t="n">
        <f>SUM(K2)</f>
        <v>200.0</v>
      </c>
      <c r="L3" s="5"/>
      <c r="M3" s="5" t="n">
        <f>SUM(M2)</f>
        <v>200.0</v>
      </c>
      <c r="N3" s="5"/>
      <c r="O3" s="5" t="n">
        <f>SUM(O2)</f>
        <v>0.0</v>
      </c>
      <c r="P3" s="5"/>
      <c r="Q3" s="5" t="n">
        <f>SUM(Q2)</f>
        <v>0.0</v>
      </c>
      <c r="R3" s="5"/>
      <c r="S3" s="5" t="n">
        <f>SUM(S2)</f>
        <v>0.0</v>
      </c>
      <c r="T3" s="6"/>
    </row>
    <row r="4" spans="1:20" ht="60" customHeight="1" x14ac:dyDescent="0.3"/>
    <row r="5" spans="1:20" ht="60" customHeight="1" x14ac:dyDescent="0.3"/>
    <row r="6" spans="1:20" ht="60" customHeight="1" x14ac:dyDescent="0.3"/>
    <row r="7" spans="1:20" ht="60" customHeight="1" x14ac:dyDescent="0.3"/>
    <row r="8" spans="1:20" ht="60" customHeight="1" x14ac:dyDescent="0.3"/>
    <row r="9" spans="1:20" ht="60" customHeight="1" x14ac:dyDescent="0.3"/>
    <row r="10" spans="1:20" ht="60" customHeight="1" x14ac:dyDescent="0.3"/>
    <row r="11" spans="1:20" ht="60" customHeight="1" x14ac:dyDescent="0.3"/>
    <row r="12" spans="1:20" ht="60" customHeight="1" x14ac:dyDescent="0.3"/>
    <row r="13" spans="1:20" ht="60" customHeight="1" x14ac:dyDescent="0.3"/>
    <row r="14" spans="1:20" ht="60" customHeight="1" x14ac:dyDescent="0.3"/>
    <row r="15" spans="1:20" ht="60" customHeight="1" x14ac:dyDescent="0.3"/>
    <row r="16" spans="1:20" ht="60" customHeight="1" x14ac:dyDescent="0.3"/>
    <row r="17" ht="60" customHeight="1" x14ac:dyDescent="0.3"/>
    <row r="18" ht="60" customHeight="1" x14ac:dyDescent="0.3"/>
    <row r="19" ht="60" customHeight="1" x14ac:dyDescent="0.3"/>
    <row r="20" ht="60" customHeight="1" x14ac:dyDescent="0.3"/>
    <row r="21" ht="60" customHeight="1" x14ac:dyDescent="0.3"/>
    <row r="22" ht="60" customHeight="1" x14ac:dyDescent="0.3"/>
    <row r="23" ht="60" customHeight="1" x14ac:dyDescent="0.3"/>
    <row r="24" ht="60" customHeight="1" x14ac:dyDescent="0.3"/>
    <row r="25" ht="60" customHeight="1" x14ac:dyDescent="0.3"/>
    <row r="26" ht="60" customHeight="1" x14ac:dyDescent="0.3"/>
    <row r="27" ht="60" customHeight="1" x14ac:dyDescent="0.3"/>
    <row r="28" ht="60" customHeight="1" x14ac:dyDescent="0.3"/>
    <row r="29" ht="60" customHeight="1" x14ac:dyDescent="0.3"/>
    <row r="30" ht="60" customHeight="1" x14ac:dyDescent="0.3"/>
    <row r="31" ht="60" customHeight="1" x14ac:dyDescent="0.3"/>
    <row r="32" ht="60" customHeight="1" x14ac:dyDescent="0.3"/>
    <row r="33" ht="60" customHeight="1" x14ac:dyDescent="0.3"/>
    <row r="34" ht="60" customHeight="1" x14ac:dyDescent="0.3"/>
    <row r="35" ht="60" customHeight="1" x14ac:dyDescent="0.3"/>
    <row r="36" ht="60" customHeight="1" x14ac:dyDescent="0.3"/>
    <row r="37" ht="60" customHeight="1" x14ac:dyDescent="0.3"/>
    <row r="38" ht="60" customHeight="1" x14ac:dyDescent="0.3"/>
    <row r="39" ht="60" customHeight="1" x14ac:dyDescent="0.3"/>
    <row r="40" ht="60" customHeight="1" x14ac:dyDescent="0.3"/>
    <row r="41" ht="60" customHeight="1" x14ac:dyDescent="0.3"/>
    <row r="42" ht="60" customHeight="1" x14ac:dyDescent="0.3"/>
    <row r="43" ht="60" customHeight="1" x14ac:dyDescent="0.3"/>
    <row r="44" ht="60" customHeight="1" x14ac:dyDescent="0.3"/>
    <row r="45" ht="60" customHeight="1" x14ac:dyDescent="0.3"/>
    <row r="46" ht="60" customHeight="1" x14ac:dyDescent="0.3"/>
    <row r="47" ht="60" customHeight="1" x14ac:dyDescent="0.3"/>
    <row r="48" ht="60" customHeight="1" x14ac:dyDescent="0.3"/>
    <row r="49" ht="60" customHeight="1" x14ac:dyDescent="0.3"/>
    <row r="50" ht="60" customHeight="1" x14ac:dyDescent="0.3"/>
    <row r="51" ht="60" customHeight="1" x14ac:dyDescent="0.3"/>
    <row r="52" ht="60" customHeight="1" x14ac:dyDescent="0.3"/>
    <row r="53" ht="60" customHeight="1" x14ac:dyDescent="0.3"/>
    <row r="54" ht="60" customHeight="1" x14ac:dyDescent="0.3"/>
    <row r="55" ht="60" customHeight="1" x14ac:dyDescent="0.3"/>
    <row r="56" ht="60" customHeight="1" x14ac:dyDescent="0.3"/>
    <row r="57" ht="60" customHeight="1" x14ac:dyDescent="0.3"/>
    <row r="58" ht="60" customHeight="1" x14ac:dyDescent="0.3"/>
    <row r="59" ht="60" customHeight="1" x14ac:dyDescent="0.3"/>
    <row r="60" ht="60" customHeight="1" x14ac:dyDescent="0.3"/>
    <row r="61" ht="60" customHeight="1" x14ac:dyDescent="0.3"/>
    <row r="62" ht="60" customHeight="1" x14ac:dyDescent="0.3"/>
    <row r="63" ht="60" customHeight="1" x14ac:dyDescent="0.3"/>
    <row r="64" ht="60" customHeight="1" x14ac:dyDescent="0.3"/>
    <row r="65" ht="60" customHeight="1" x14ac:dyDescent="0.3"/>
    <row r="66" ht="60" customHeight="1" x14ac:dyDescent="0.3"/>
    <row r="67" ht="60" customHeight="1" x14ac:dyDescent="0.3"/>
    <row r="68" ht="60" customHeight="1" x14ac:dyDescent="0.3"/>
    <row r="69" ht="60" customHeight="1" x14ac:dyDescent="0.3"/>
    <row r="70" ht="60" customHeight="1" x14ac:dyDescent="0.3"/>
    <row r="71" ht="60" customHeight="1" x14ac:dyDescent="0.3"/>
    <row r="72" ht="60" customHeight="1" x14ac:dyDescent="0.3"/>
    <row r="73" ht="60" customHeight="1" x14ac:dyDescent="0.3"/>
    <row r="74" ht="60" customHeight="1" x14ac:dyDescent="0.3"/>
    <row r="75" ht="60" customHeight="1" x14ac:dyDescent="0.3"/>
    <row r="76" ht="60" customHeight="1" x14ac:dyDescent="0.3"/>
    <row r="77" ht="60" customHeight="1" x14ac:dyDescent="0.3"/>
    <row r="78" ht="60" customHeight="1" x14ac:dyDescent="0.3"/>
    <row r="79" ht="60" customHeight="1" x14ac:dyDescent="0.3"/>
    <row r="80" ht="60" customHeight="1" x14ac:dyDescent="0.3"/>
    <row r="81" ht="60" customHeight="1" x14ac:dyDescent="0.3"/>
    <row r="82" ht="60" customHeight="1" x14ac:dyDescent="0.3"/>
    <row r="83" ht="60" customHeight="1" x14ac:dyDescent="0.3"/>
    <row r="84" ht="60" customHeight="1" x14ac:dyDescent="0.3"/>
    <row r="85" ht="60" customHeight="1" x14ac:dyDescent="0.3"/>
    <row r="86" ht="60" customHeight="1" x14ac:dyDescent="0.3"/>
    <row r="87" ht="60" customHeight="1" x14ac:dyDescent="0.3"/>
    <row r="88" ht="60" customHeight="1" x14ac:dyDescent="0.3"/>
    <row r="89" ht="60" customHeight="1" x14ac:dyDescent="0.3"/>
    <row r="90" ht="60" customHeight="1" x14ac:dyDescent="0.3"/>
    <row r="91" ht="60" customHeight="1" x14ac:dyDescent="0.3"/>
    <row r="92" ht="60" customHeight="1" x14ac:dyDescent="0.3"/>
    <row r="93" ht="60" customHeight="1" x14ac:dyDescent="0.3"/>
    <row r="94" ht="60" customHeight="1" x14ac:dyDescent="0.3"/>
    <row r="95" ht="60" customHeight="1" x14ac:dyDescent="0.3"/>
  </sheetData>
  <mergeCells count="1">
    <mergeCell ref="A1:B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202"/>
  <sheetViews>
    <sheetView zoomScale="70" zoomScaleNormal="70" workbookViewId="0">
      <pane xSplit="1" ySplit="1" topLeftCell="M2" activePane="bottomRight" state="frozen"/>
      <selection pane="topRight" activeCell="B1" sqref="B1"/>
      <selection pane="bottomLeft" activeCell="A2" sqref="A2"/>
      <selection pane="bottomRight" activeCell="A6" sqref="A6:Y6"/>
    </sheetView>
  </sheetViews>
  <sheetFormatPr defaultColWidth="11.5546875" defaultRowHeight="14.4" x14ac:dyDescent="0.3"/>
  <cols>
    <col min="1" max="2" customWidth="true" width="40.6640625" collapsed="true"/>
    <col min="3" max="23" customWidth="true" width="15.6640625" collapsed="true"/>
    <col min="24" max="25" customWidth="true" width="40.6640625" collapsed="true"/>
  </cols>
  <sheetData>
    <row r="1" spans="1:25" ht="39.9" customHeight="1" x14ac:dyDescent="0.3">
      <c r="A1" s="34"/>
      <c r="B1" s="35" t="s">
        <v>1</v>
      </c>
      <c r="C1" s="35" t="s">
        <v>100</v>
      </c>
      <c r="D1" s="36" t="s">
        <v>3</v>
      </c>
      <c r="E1" s="35" t="s">
        <v>9</v>
      </c>
      <c r="F1" s="35" t="s">
        <v>116</v>
      </c>
      <c r="G1" s="35" t="s">
        <v>2</v>
      </c>
      <c r="H1" s="37" t="s">
        <v>6</v>
      </c>
      <c r="I1" s="37" t="s">
        <v>87</v>
      </c>
      <c r="J1" s="38" t="s">
        <v>88</v>
      </c>
      <c r="K1" s="38" t="s">
        <v>89</v>
      </c>
      <c r="L1" s="35" t="s">
        <v>121</v>
      </c>
      <c r="M1" s="35" t="s">
        <v>122</v>
      </c>
      <c r="N1" s="35" t="s">
        <v>117</v>
      </c>
      <c r="O1" s="35" t="s">
        <v>101</v>
      </c>
      <c r="P1" s="39" t="s">
        <v>102</v>
      </c>
      <c r="Q1" s="39" t="s">
        <v>103</v>
      </c>
      <c r="R1" s="39" t="s">
        <v>90</v>
      </c>
      <c r="S1" s="39" t="s">
        <v>104</v>
      </c>
      <c r="T1" s="37" t="s">
        <v>120</v>
      </c>
      <c r="U1" s="37" t="s">
        <v>119</v>
      </c>
      <c r="V1" s="37" t="s">
        <v>118</v>
      </c>
      <c r="W1" s="37" t="s">
        <v>105</v>
      </c>
      <c r="X1" s="37" t="s">
        <v>106</v>
      </c>
      <c r="Y1" s="45" t="s">
        <v>46</v>
      </c>
    </row>
    <row r="2" spans="1:25" ht="39.9" customHeight="1" x14ac:dyDescent="0.3">
      <c r="A2" s="40" t="s">
        <v>107</v>
      </c>
      <c r="B2" s="46" t="s">
        <v>108</v>
      </c>
      <c r="C2" s="47">
        <v>44038</v>
      </c>
      <c r="D2" s="48" t="s">
        <v>17</v>
      </c>
      <c r="E2" s="48" t="s">
        <v>18</v>
      </c>
      <c r="F2" s="48" t="n">
        <f>14600/7500</f>
        <v>1.9466666666666668</v>
      </c>
      <c r="G2" s="48">
        <v>1</v>
      </c>
      <c r="H2" s="43" t="n">
        <f>J2/F2</f>
        <v>205.4794520547945</v>
      </c>
      <c r="I2" s="43" t="n">
        <f t="shared" ref="I2:I5" si="0">H2*G2</f>
        <v>205.4794520547945</v>
      </c>
      <c r="J2" s="43">
        <v>400</v>
      </c>
      <c r="K2" s="43" t="n">
        <f t="shared" ref="K2:K5" si="1">J2*G2</f>
        <v>400.0</v>
      </c>
      <c r="L2" s="43" t="n">
        <f t="shared" ref="L2:L5" si="2">J2+R2</f>
        <v>464.0</v>
      </c>
      <c r="M2" s="43" t="n">
        <f t="shared" ref="M2:M5" si="3">L2*G2</f>
        <v>464.0</v>
      </c>
      <c r="N2" s="43" t="n">
        <f t="shared" ref="N2:N5" si="4">J2+R2+P2+35</f>
        <v>573.6</v>
      </c>
      <c r="O2" s="43" t="n">
        <f t="shared" ref="O2:O5" si="5">N2*G2</f>
        <v>573.6</v>
      </c>
      <c r="P2" s="43" t="n">
        <f t="shared" ref="P2:P5" si="6">(L2*0.15)+5</f>
        <v>74.6</v>
      </c>
      <c r="Q2" s="43" t="n">
        <f t="shared" ref="Q2:Q5" si="7">P2*G2</f>
        <v>74.6</v>
      </c>
      <c r="R2" s="43" t="n">
        <f t="shared" ref="R2:R5" si="8">J2*0.16</f>
        <v>64.0</v>
      </c>
      <c r="S2" s="43" t="n">
        <f t="shared" ref="S2:S5" si="9">R2*G2</f>
        <v>64.0</v>
      </c>
      <c r="T2" s="43" t="n">
        <f t="shared" ref="T2:T5" si="10">L2-H2-R2</f>
        <v>194.52054794520552</v>
      </c>
      <c r="U2" s="43" t="n">
        <f t="shared" ref="U2:U5" si="11">T2*G2</f>
        <v>194.52054794520552</v>
      </c>
      <c r="V2" s="43" t="n">
        <f t="shared" ref="V2:V5" si="12">N2-H2-P2-R2-35</f>
        <v>194.52054794520552</v>
      </c>
      <c r="W2" s="44" t="n">
        <f t="shared" ref="W2:W5" si="13">V2*G2</f>
        <v>194.52054794520552</v>
      </c>
      <c r="X2" s="44" t="s">
        <v>109</v>
      </c>
      <c r="Y2" s="49" t="s">
        <v>110</v>
      </c>
    </row>
    <row r="3" spans="1:25" ht="39.9" customHeight="1" x14ac:dyDescent="0.3">
      <c r="A3" s="40" t="s">
        <v>111</v>
      </c>
      <c r="B3" s="40" t="s">
        <v>112</v>
      </c>
      <c r="C3" s="41">
        <v>44004</v>
      </c>
      <c r="D3" s="42" t="s">
        <v>17</v>
      </c>
      <c r="E3" s="42"/>
      <c r="F3" s="42"/>
      <c r="G3" s="42">
        <v>1</v>
      </c>
      <c r="H3" s="43">
        <v>650</v>
      </c>
      <c r="I3" s="43" t="n">
        <f t="shared" si="0"/>
        <v>650.0</v>
      </c>
      <c r="J3" s="43">
        <v>650</v>
      </c>
      <c r="K3" s="43" t="n">
        <f t="shared" si="1"/>
        <v>650.0</v>
      </c>
      <c r="L3" s="43" t="n">
        <f t="shared" si="2"/>
        <v>754.0</v>
      </c>
      <c r="M3" s="43" t="n">
        <f t="shared" si="3"/>
        <v>754.0</v>
      </c>
      <c r="N3" s="43" t="n">
        <f t="shared" si="4"/>
        <v>907.1</v>
      </c>
      <c r="O3" s="43" t="n">
        <f t="shared" si="5"/>
        <v>907.1</v>
      </c>
      <c r="P3" s="43" t="n">
        <f t="shared" si="6"/>
        <v>118.1</v>
      </c>
      <c r="Q3" s="43" t="n">
        <f t="shared" si="7"/>
        <v>118.1</v>
      </c>
      <c r="R3" s="43" t="n">
        <f t="shared" si="8"/>
        <v>104.0</v>
      </c>
      <c r="S3" s="43" t="n">
        <f t="shared" si="9"/>
        <v>104.0</v>
      </c>
      <c r="T3" s="43" t="n">
        <f t="shared" si="10"/>
        <v>0.0</v>
      </c>
      <c r="U3" s="43" t="n">
        <f t="shared" si="11"/>
        <v>0.0</v>
      </c>
      <c r="V3" s="43" t="n">
        <f t="shared" si="12"/>
        <v>2.8421709430404007E-14</v>
      </c>
      <c r="W3" s="44" t="n">
        <f t="shared" si="13"/>
        <v>2.8421709430404007E-14</v>
      </c>
      <c r="X3" s="44" t="s">
        <v>109</v>
      </c>
      <c r="Y3" s="49" t="s">
        <v>110</v>
      </c>
    </row>
    <row r="4" spans="1:25" ht="39.9" customHeight="1" x14ac:dyDescent="0.3">
      <c r="A4" s="40" t="s">
        <v>113</v>
      </c>
      <c r="B4" s="46" t="s">
        <v>114</v>
      </c>
      <c r="C4" s="47">
        <v>43837</v>
      </c>
      <c r="D4" s="48" t="s">
        <v>17</v>
      </c>
      <c r="E4" s="48" t="s">
        <v>18</v>
      </c>
      <c r="F4" s="48" t="n">
        <f>14600/7500</f>
        <v>1.9466666666666668</v>
      </c>
      <c r="G4" s="48">
        <v>1</v>
      </c>
      <c r="H4" s="43" t="n">
        <f>J4/F4</f>
        <v>205.4794520547945</v>
      </c>
      <c r="I4" s="43" t="n">
        <f t="shared" si="0"/>
        <v>205.4794520547945</v>
      </c>
      <c r="J4" s="43">
        <v>400</v>
      </c>
      <c r="K4" s="43" t="n">
        <f t="shared" si="1"/>
        <v>400.0</v>
      </c>
      <c r="L4" s="43" t="n">
        <f t="shared" si="2"/>
        <v>464.0</v>
      </c>
      <c r="M4" s="43" t="n">
        <f t="shared" si="3"/>
        <v>464.0</v>
      </c>
      <c r="N4" s="43" t="n">
        <f t="shared" si="4"/>
        <v>573.6</v>
      </c>
      <c r="O4" s="43" t="n">
        <f t="shared" si="5"/>
        <v>573.6</v>
      </c>
      <c r="P4" s="43" t="n">
        <f t="shared" si="6"/>
        <v>74.6</v>
      </c>
      <c r="Q4" s="43" t="n">
        <f t="shared" si="7"/>
        <v>74.6</v>
      </c>
      <c r="R4" s="43" t="n">
        <f t="shared" si="8"/>
        <v>64.0</v>
      </c>
      <c r="S4" s="43" t="n">
        <f t="shared" si="9"/>
        <v>64.0</v>
      </c>
      <c r="T4" s="43" t="n">
        <f t="shared" si="10"/>
        <v>194.52054794520552</v>
      </c>
      <c r="U4" s="43" t="n">
        <f t="shared" si="11"/>
        <v>194.52054794520552</v>
      </c>
      <c r="V4" s="43" t="n">
        <f t="shared" si="12"/>
        <v>194.52054794520552</v>
      </c>
      <c r="W4" s="44" t="n">
        <f t="shared" si="13"/>
        <v>194.52054794520552</v>
      </c>
      <c r="X4" s="44" t="s">
        <v>115</v>
      </c>
      <c r="Y4" s="49" t="s">
        <v>57</v>
      </c>
    </row>
    <row r="5" spans="1:25" ht="39.9" customHeight="1" x14ac:dyDescent="0.3">
      <c r="A5" s="40" t="s">
        <v>123</v>
      </c>
      <c r="B5" s="46" t="s">
        <v>124</v>
      </c>
      <c r="C5" s="47">
        <v>43853</v>
      </c>
      <c r="D5" s="48" t="s">
        <v>17</v>
      </c>
      <c r="E5" s="48" t="s">
        <v>45</v>
      </c>
      <c r="F5" s="48" t="n">
        <f>22950/18500</f>
        <v>1.2405405405405405</v>
      </c>
      <c r="G5" s="48">
        <v>1</v>
      </c>
      <c r="H5" s="43" t="n">
        <f t="shared" ref="H5" si="14">J5/F5</f>
        <v>282.1350762527233</v>
      </c>
      <c r="I5" s="43" t="n">
        <f t="shared" si="0"/>
        <v>282.1350762527233</v>
      </c>
      <c r="J5" s="43">
        <v>350</v>
      </c>
      <c r="K5" s="43" t="n">
        <f t="shared" si="1"/>
        <v>350.0</v>
      </c>
      <c r="L5" s="43" t="n">
        <f t="shared" si="2"/>
        <v>406.0</v>
      </c>
      <c r="M5" s="43" t="n">
        <f t="shared" si="3"/>
        <v>406.0</v>
      </c>
      <c r="N5" s="43" t="n">
        <f t="shared" si="4"/>
        <v>506.9</v>
      </c>
      <c r="O5" s="43" t="n">
        <f t="shared" si="5"/>
        <v>506.9</v>
      </c>
      <c r="P5" s="43" t="n">
        <f t="shared" si="6"/>
        <v>65.9</v>
      </c>
      <c r="Q5" s="43" t="n">
        <f t="shared" si="7"/>
        <v>65.9</v>
      </c>
      <c r="R5" s="43" t="n">
        <f t="shared" si="8"/>
        <v>56.0</v>
      </c>
      <c r="S5" s="43" t="n">
        <f t="shared" si="9"/>
        <v>56.0</v>
      </c>
      <c r="T5" s="43" t="n">
        <f t="shared" si="10"/>
        <v>67.86492374727669</v>
      </c>
      <c r="U5" s="43" t="n">
        <f t="shared" si="11"/>
        <v>67.86492374727669</v>
      </c>
      <c r="V5" s="43" t="n">
        <f t="shared" si="12"/>
        <v>67.86492374727666</v>
      </c>
      <c r="W5" s="44" t="n">
        <f t="shared" si="13"/>
        <v>67.86492374727666</v>
      </c>
      <c r="X5" s="44" t="s">
        <v>109</v>
      </c>
      <c r="Y5" s="49" t="s">
        <v>78</v>
      </c>
    </row>
    <row r="6" spans="1:25" ht="39.9" customHeight="1" x14ac:dyDescent="0.3">
      <c r="A6" s="50"/>
      <c r="B6" s="50"/>
      <c r="C6" s="50"/>
      <c r="D6" s="50"/>
      <c r="E6" s="50"/>
      <c r="F6" s="50"/>
      <c r="G6" s="50"/>
      <c r="H6" s="50"/>
      <c r="I6" s="51" t="n">
        <f>SUM(I2:I4)</f>
        <v>1060.958904109589</v>
      </c>
      <c r="J6" s="50"/>
      <c r="K6" s="51" t="n">
        <f>SUM(K2:K4)</f>
        <v>1450.0</v>
      </c>
      <c r="L6" s="50"/>
      <c r="M6" s="51" t="n">
        <f>SUM(M2:M4)</f>
        <v>1682.0</v>
      </c>
      <c r="N6" s="50"/>
      <c r="O6" s="51" t="n">
        <f>SUM(O2:O4)</f>
        <v>2054.3</v>
      </c>
      <c r="P6" s="50"/>
      <c r="Q6" s="51" t="n">
        <f>SUM(Q2:Q4)</f>
        <v>267.29999999999995</v>
      </c>
      <c r="R6" s="50"/>
      <c r="S6" s="51" t="n">
        <f>SUM(S2:S4)</f>
        <v>232.0</v>
      </c>
      <c r="T6" s="50"/>
      <c r="U6" s="51" t="n">
        <f>SUM(U2:U4)</f>
        <v>389.04109589041104</v>
      </c>
      <c r="V6" s="50"/>
      <c r="W6" s="51" t="n">
        <f>SUM(W2:W4)</f>
        <v>389.04109589041104</v>
      </c>
      <c r="X6" s="50"/>
      <c r="Y6" s="50"/>
    </row>
    <row r="7" spans="1:25" ht="39.9" customHeight="1" x14ac:dyDescent="0.3"/>
    <row r="8" spans="1:25" ht="39.9" customHeight="1" x14ac:dyDescent="0.3"/>
    <row r="9" spans="1:25" ht="39.9" customHeight="1" x14ac:dyDescent="0.3"/>
    <row r="10" spans="1:25" ht="39.9" customHeight="1" x14ac:dyDescent="0.3"/>
    <row r="11" spans="1:25" ht="39.9" customHeight="1" x14ac:dyDescent="0.3"/>
    <row r="12" spans="1:25" ht="39.9" customHeight="1" x14ac:dyDescent="0.3"/>
    <row r="13" spans="1:25" ht="39.9" customHeight="1" x14ac:dyDescent="0.3"/>
    <row r="14" spans="1:25" ht="39.9" customHeight="1" x14ac:dyDescent="0.3"/>
    <row r="15" spans="1:25" ht="39.9" customHeight="1" x14ac:dyDescent="0.3"/>
    <row r="16" spans="1:25" ht="39.9" customHeight="1" x14ac:dyDescent="0.3"/>
    <row r="17" ht="39.9" customHeight="1" x14ac:dyDescent="0.3"/>
    <row r="18" ht="39.9" customHeight="1" x14ac:dyDescent="0.3"/>
    <row r="19" ht="39.9" customHeight="1" x14ac:dyDescent="0.3"/>
    <row r="20" ht="39.9" customHeight="1" x14ac:dyDescent="0.3"/>
    <row r="21" ht="39.9" customHeight="1" x14ac:dyDescent="0.3"/>
    <row r="22" ht="39.9" customHeight="1" x14ac:dyDescent="0.3"/>
    <row r="23" ht="39.9" customHeight="1" x14ac:dyDescent="0.3"/>
    <row r="24" ht="39.9" customHeight="1" x14ac:dyDescent="0.3"/>
    <row r="25" ht="39.9" customHeight="1" x14ac:dyDescent="0.3"/>
    <row r="26" ht="39.9" customHeight="1" x14ac:dyDescent="0.3"/>
    <row r="27" ht="39.9" customHeight="1" x14ac:dyDescent="0.3"/>
    <row r="28" ht="39.9" customHeight="1" x14ac:dyDescent="0.3"/>
    <row r="29" ht="39.9" customHeight="1" x14ac:dyDescent="0.3"/>
    <row r="30" ht="39.9" customHeight="1" x14ac:dyDescent="0.3"/>
    <row r="31" ht="39.9" customHeight="1" x14ac:dyDescent="0.3"/>
    <row r="32" ht="39.9" customHeight="1" x14ac:dyDescent="0.3"/>
    <row r="33" ht="39.9" customHeight="1" x14ac:dyDescent="0.3"/>
    <row r="34" ht="39.9" customHeight="1" x14ac:dyDescent="0.3"/>
    <row r="35" ht="39.9" customHeight="1" x14ac:dyDescent="0.3"/>
    <row r="36" ht="39.9" customHeight="1" x14ac:dyDescent="0.3"/>
    <row r="37" ht="39.9" customHeight="1" x14ac:dyDescent="0.3"/>
    <row r="38" ht="39.9" customHeight="1" x14ac:dyDescent="0.3"/>
    <row r="39" ht="39.9" customHeight="1" x14ac:dyDescent="0.3"/>
    <row r="40" ht="39.9" customHeight="1" x14ac:dyDescent="0.3"/>
    <row r="41" ht="39.9" customHeight="1" x14ac:dyDescent="0.3"/>
    <row r="42" ht="39.9" customHeight="1" x14ac:dyDescent="0.3"/>
    <row r="43" ht="39.9" customHeight="1" x14ac:dyDescent="0.3"/>
    <row r="44" ht="39.9" customHeight="1" x14ac:dyDescent="0.3"/>
    <row r="45" ht="39.9" customHeight="1" x14ac:dyDescent="0.3"/>
    <row r="46" ht="39.9" customHeight="1" x14ac:dyDescent="0.3"/>
    <row r="47" ht="39.9" customHeight="1" x14ac:dyDescent="0.3"/>
    <row r="48" ht="39.9" customHeight="1" x14ac:dyDescent="0.3"/>
    <row r="49" ht="39.9" customHeight="1" x14ac:dyDescent="0.3"/>
    <row r="50" ht="39.9" customHeight="1" x14ac:dyDescent="0.3"/>
    <row r="51" ht="39.9" customHeight="1" x14ac:dyDescent="0.3"/>
    <row r="52" ht="39.9" customHeight="1" x14ac:dyDescent="0.3"/>
    <row r="53" ht="39.9" customHeight="1" x14ac:dyDescent="0.3"/>
    <row r="54" ht="39.9" customHeight="1" x14ac:dyDescent="0.3"/>
    <row r="55" ht="39.9" customHeight="1" x14ac:dyDescent="0.3"/>
    <row r="56" ht="39.9" customHeight="1" x14ac:dyDescent="0.3"/>
    <row r="57" ht="39.9" customHeight="1" x14ac:dyDescent="0.3"/>
    <row r="58" ht="39.9" customHeight="1" x14ac:dyDescent="0.3"/>
    <row r="59" ht="39.9" customHeight="1" x14ac:dyDescent="0.3"/>
    <row r="60" ht="39.9" customHeight="1" x14ac:dyDescent="0.3"/>
    <row r="61" ht="39.9" customHeight="1" x14ac:dyDescent="0.3"/>
    <row r="62" ht="39.9" customHeight="1" x14ac:dyDescent="0.3"/>
    <row r="63" ht="39.9" customHeight="1" x14ac:dyDescent="0.3"/>
    <row r="64" ht="39.9" customHeight="1" x14ac:dyDescent="0.3"/>
    <row r="65" ht="39.9" customHeight="1" x14ac:dyDescent="0.3"/>
    <row r="66" ht="39.9" customHeight="1" x14ac:dyDescent="0.3"/>
    <row r="67" ht="39.9" customHeight="1" x14ac:dyDescent="0.3"/>
    <row r="68" ht="39.9" customHeight="1" x14ac:dyDescent="0.3"/>
    <row r="69" ht="39.9" customHeight="1" x14ac:dyDescent="0.3"/>
    <row r="70" ht="39.9" customHeight="1" x14ac:dyDescent="0.3"/>
    <row r="71" ht="39.9" customHeight="1" x14ac:dyDescent="0.3"/>
    <row r="72" ht="39.9" customHeight="1" x14ac:dyDescent="0.3"/>
    <row r="73" ht="39.9" customHeight="1" x14ac:dyDescent="0.3"/>
    <row r="74" ht="39.9" customHeight="1" x14ac:dyDescent="0.3"/>
    <row r="75" ht="39.9" customHeight="1" x14ac:dyDescent="0.3"/>
    <row r="76" ht="39.9" customHeight="1" x14ac:dyDescent="0.3"/>
    <row r="77" ht="39.9" customHeight="1" x14ac:dyDescent="0.3"/>
    <row r="78" ht="39.9" customHeight="1" x14ac:dyDescent="0.3"/>
    <row r="79" ht="39.9" customHeight="1" x14ac:dyDescent="0.3"/>
    <row r="80" ht="39.9" customHeight="1" x14ac:dyDescent="0.3"/>
    <row r="81" ht="39.9" customHeight="1" x14ac:dyDescent="0.3"/>
    <row r="82" ht="39.9" customHeight="1" x14ac:dyDescent="0.3"/>
    <row r="83" ht="39.9" customHeight="1" x14ac:dyDescent="0.3"/>
    <row r="84" ht="39.9" customHeight="1" x14ac:dyDescent="0.3"/>
    <row r="85" ht="39.9" customHeight="1" x14ac:dyDescent="0.3"/>
    <row r="86" ht="39.9" customHeight="1" x14ac:dyDescent="0.3"/>
    <row r="87" ht="39.9" customHeight="1" x14ac:dyDescent="0.3"/>
    <row r="88" ht="39.9" customHeight="1" x14ac:dyDescent="0.3"/>
    <row r="89" ht="39.9" customHeight="1" x14ac:dyDescent="0.3"/>
    <row r="90" ht="39.9" customHeight="1" x14ac:dyDescent="0.3"/>
    <row r="91" ht="39.9" customHeight="1" x14ac:dyDescent="0.3"/>
    <row r="92" ht="39.9" customHeight="1" x14ac:dyDescent="0.3"/>
    <row r="93" ht="39.9" customHeight="1" x14ac:dyDescent="0.3"/>
    <row r="94" ht="39.9" customHeight="1" x14ac:dyDescent="0.3"/>
    <row r="95" ht="39.9" customHeight="1" x14ac:dyDescent="0.3"/>
    <row r="96" ht="39.9" customHeight="1" x14ac:dyDescent="0.3"/>
    <row r="97" ht="39.9" customHeight="1" x14ac:dyDescent="0.3"/>
    <row r="98" ht="39.9" customHeight="1" x14ac:dyDescent="0.3"/>
    <row r="99" ht="39.9" customHeight="1" x14ac:dyDescent="0.3"/>
    <row r="100" ht="39.9" customHeight="1" x14ac:dyDescent="0.3"/>
    <row r="101" ht="39.9" customHeight="1" x14ac:dyDescent="0.3"/>
    <row r="102" ht="39.9" customHeight="1" x14ac:dyDescent="0.3"/>
    <row r="103" ht="39.9" customHeight="1" x14ac:dyDescent="0.3"/>
    <row r="104" ht="39.9" customHeight="1" x14ac:dyDescent="0.3"/>
    <row r="105" ht="39.9" customHeight="1" x14ac:dyDescent="0.3"/>
    <row r="106" ht="39.9" customHeight="1" x14ac:dyDescent="0.3"/>
    <row r="107" ht="39.9" customHeight="1" x14ac:dyDescent="0.3"/>
    <row r="108" ht="39.9" customHeight="1" x14ac:dyDescent="0.3"/>
    <row r="109" ht="39.9" customHeight="1" x14ac:dyDescent="0.3"/>
    <row r="110" ht="39.9" customHeight="1" x14ac:dyDescent="0.3"/>
    <row r="111" ht="39.9" customHeight="1" x14ac:dyDescent="0.3"/>
    <row r="112" ht="39.9" customHeight="1" x14ac:dyDescent="0.3"/>
    <row r="113" ht="39.9" customHeight="1" x14ac:dyDescent="0.3"/>
    <row r="114" ht="39.9" customHeight="1" x14ac:dyDescent="0.3"/>
    <row r="115" ht="39.9" customHeight="1" x14ac:dyDescent="0.3"/>
    <row r="116" ht="39.9" customHeight="1" x14ac:dyDescent="0.3"/>
    <row r="117" ht="39.9" customHeight="1" x14ac:dyDescent="0.3"/>
    <row r="118" ht="39.9" customHeight="1" x14ac:dyDescent="0.3"/>
    <row r="119" ht="39.9" customHeight="1" x14ac:dyDescent="0.3"/>
    <row r="120" ht="39.9" customHeight="1" x14ac:dyDescent="0.3"/>
    <row r="121" ht="39.9" customHeight="1" x14ac:dyDescent="0.3"/>
    <row r="122" ht="39.9" customHeight="1" x14ac:dyDescent="0.3"/>
    <row r="123" ht="39.9" customHeight="1" x14ac:dyDescent="0.3"/>
    <row r="124" ht="39.9" customHeight="1" x14ac:dyDescent="0.3"/>
    <row r="125" ht="39.9" customHeight="1" x14ac:dyDescent="0.3"/>
    <row r="126" ht="39.9" customHeight="1" x14ac:dyDescent="0.3"/>
    <row r="127" ht="39.9" customHeight="1" x14ac:dyDescent="0.3"/>
    <row r="128" ht="39.9" customHeight="1" x14ac:dyDescent="0.3"/>
    <row r="129" ht="39.9" customHeight="1" x14ac:dyDescent="0.3"/>
    <row r="130" ht="39.9" customHeight="1" x14ac:dyDescent="0.3"/>
    <row r="131" ht="39.9" customHeight="1" x14ac:dyDescent="0.3"/>
    <row r="132" ht="39.9" customHeight="1" x14ac:dyDescent="0.3"/>
    <row r="133" ht="39.9" customHeight="1" x14ac:dyDescent="0.3"/>
    <row r="134" ht="39.9" customHeight="1" x14ac:dyDescent="0.3"/>
    <row r="135" ht="39.9" customHeight="1" x14ac:dyDescent="0.3"/>
    <row r="136" ht="39.9" customHeight="1" x14ac:dyDescent="0.3"/>
    <row r="137" ht="39.9" customHeight="1" x14ac:dyDescent="0.3"/>
    <row r="138" ht="39.9" customHeight="1" x14ac:dyDescent="0.3"/>
    <row r="139" ht="39.9" customHeight="1" x14ac:dyDescent="0.3"/>
    <row r="140" ht="39.9" customHeight="1" x14ac:dyDescent="0.3"/>
    <row r="141" ht="39.9" customHeight="1" x14ac:dyDescent="0.3"/>
    <row r="142" ht="39.9" customHeight="1" x14ac:dyDescent="0.3"/>
    <row r="143" ht="39.9" customHeight="1" x14ac:dyDescent="0.3"/>
    <row r="144" ht="39.9" customHeight="1" x14ac:dyDescent="0.3"/>
    <row r="145" ht="39.9" customHeight="1" x14ac:dyDescent="0.3"/>
    <row r="146" ht="39.9" customHeight="1" x14ac:dyDescent="0.3"/>
    <row r="147" ht="39.9" customHeight="1" x14ac:dyDescent="0.3"/>
    <row r="148" ht="39.9" customHeight="1" x14ac:dyDescent="0.3"/>
    <row r="149" ht="39.9" customHeight="1" x14ac:dyDescent="0.3"/>
    <row r="150" ht="39.9" customHeight="1" x14ac:dyDescent="0.3"/>
    <row r="151" ht="39.9" customHeight="1" x14ac:dyDescent="0.3"/>
    <row r="152" ht="39.9" customHeight="1" x14ac:dyDescent="0.3"/>
    <row r="153" ht="39.9" customHeight="1" x14ac:dyDescent="0.3"/>
    <row r="154" ht="39.9" customHeight="1" x14ac:dyDescent="0.3"/>
    <row r="155" ht="39.9" customHeight="1" x14ac:dyDescent="0.3"/>
    <row r="156" ht="39.9" customHeight="1" x14ac:dyDescent="0.3"/>
    <row r="157" ht="39.9" customHeight="1" x14ac:dyDescent="0.3"/>
    <row r="158" ht="39.9" customHeight="1" x14ac:dyDescent="0.3"/>
    <row r="159" ht="39.9" customHeight="1" x14ac:dyDescent="0.3"/>
    <row r="160" ht="39.9" customHeight="1" x14ac:dyDescent="0.3"/>
    <row r="161" ht="39.9" customHeight="1" x14ac:dyDescent="0.3"/>
    <row r="162" ht="39.9" customHeight="1" x14ac:dyDescent="0.3"/>
    <row r="163" ht="39.9" customHeight="1" x14ac:dyDescent="0.3"/>
    <row r="164" ht="39.9" customHeight="1" x14ac:dyDescent="0.3"/>
    <row r="165" ht="39.9" customHeight="1" x14ac:dyDescent="0.3"/>
    <row r="166" ht="39.9" customHeight="1" x14ac:dyDescent="0.3"/>
    <row r="167" ht="39.9" customHeight="1" x14ac:dyDescent="0.3"/>
    <row r="168" ht="39.9" customHeight="1" x14ac:dyDescent="0.3"/>
    <row r="169" ht="39.9" customHeight="1" x14ac:dyDescent="0.3"/>
    <row r="170" ht="39.9" customHeight="1" x14ac:dyDescent="0.3"/>
    <row r="171" ht="39.9" customHeight="1" x14ac:dyDescent="0.3"/>
    <row r="172" ht="39.9" customHeight="1" x14ac:dyDescent="0.3"/>
    <row r="173" ht="39.9" customHeight="1" x14ac:dyDescent="0.3"/>
    <row r="174" ht="39.9" customHeight="1" x14ac:dyDescent="0.3"/>
    <row r="175" ht="39.9" customHeight="1" x14ac:dyDescent="0.3"/>
    <row r="176" ht="39.9" customHeight="1" x14ac:dyDescent="0.3"/>
    <row r="177" ht="39.9" customHeight="1" x14ac:dyDescent="0.3"/>
    <row r="178" ht="39.9" customHeight="1" x14ac:dyDescent="0.3"/>
    <row r="179" ht="39.9" customHeight="1" x14ac:dyDescent="0.3"/>
    <row r="180" ht="39.9" customHeight="1" x14ac:dyDescent="0.3"/>
    <row r="181" ht="39.9" customHeight="1" x14ac:dyDescent="0.3"/>
    <row r="182" ht="39.9" customHeight="1" x14ac:dyDescent="0.3"/>
    <row r="183" ht="39.9" customHeight="1" x14ac:dyDescent="0.3"/>
    <row r="184" ht="39.9" customHeight="1" x14ac:dyDescent="0.3"/>
    <row r="185" ht="39.9" customHeight="1" x14ac:dyDescent="0.3"/>
    <row r="186" ht="39.9" customHeight="1" x14ac:dyDescent="0.3"/>
    <row r="187" ht="39.9" customHeight="1" x14ac:dyDescent="0.3"/>
    <row r="188" ht="39.9" customHeight="1" x14ac:dyDescent="0.3"/>
    <row r="189" ht="39.9" customHeight="1" x14ac:dyDescent="0.3"/>
    <row r="190" ht="39.9" customHeight="1" x14ac:dyDescent="0.3"/>
    <row r="191" ht="39.9" customHeight="1" x14ac:dyDescent="0.3"/>
    <row r="192" ht="39.9" customHeight="1" x14ac:dyDescent="0.3"/>
    <row r="193" ht="39.9" customHeight="1" x14ac:dyDescent="0.3"/>
    <row r="194" ht="39.9" customHeight="1" x14ac:dyDescent="0.3"/>
    <row r="195" ht="39.9" customHeight="1" x14ac:dyDescent="0.3"/>
    <row r="196" ht="39.9" customHeight="1" x14ac:dyDescent="0.3"/>
    <row r="197" ht="39.9" customHeight="1" x14ac:dyDescent="0.3"/>
    <row r="198" ht="39.9" customHeight="1" x14ac:dyDescent="0.3"/>
    <row r="199" ht="39.9" customHeight="1" x14ac:dyDescent="0.3"/>
    <row r="200" ht="39.9" customHeight="1" x14ac:dyDescent="0.3"/>
    <row r="201" ht="39.9" customHeight="1" x14ac:dyDescent="0.3"/>
    <row r="202" ht="39.9" customHeight="1" x14ac:dyDescent="0.3"/>
  </sheetData>
  <pageMargins left="0.7" right="0.7" top="0.75" bottom="0.75" header="0.3" footer="0.3"/>
  <pageSetup paperSize="9" orientation="portrait" horizontalDpi="360" verticalDpi="36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Y25"/>
  <sheetViews>
    <sheetView tabSelected="1" topLeftCell="F1" zoomScale="70" zoomScaleNormal="70" workbookViewId="0">
      <selection activeCell="N1" sqref="N1"/>
    </sheetView>
  </sheetViews>
  <sheetFormatPr defaultColWidth="11.5546875" defaultRowHeight="14.4" x14ac:dyDescent="0.3"/>
  <cols>
    <col min="1" max="1" customWidth="true" width="47.88671875" collapsed="true"/>
    <col min="2" max="2" customWidth="true" width="43.0" collapsed="true"/>
    <col min="3" max="3" customWidth="true" width="33.33203125" collapsed="true"/>
    <col min="4" max="4" customWidth="true" width="45.33203125" collapsed="true"/>
    <col min="5" max="5" customWidth="true" width="23.33203125" collapsed="true"/>
    <col min="6" max="6" customWidth="true" width="19.21875" collapsed="true"/>
    <col min="7" max="7" customWidth="true" width="21.44140625" collapsed="true"/>
    <col min="8" max="8" customWidth="true" width="19.44140625" collapsed="true"/>
    <col min="9" max="9" customWidth="true" width="18.6640625" collapsed="true"/>
    <col min="10" max="10" customWidth="true" width="16.44140625" collapsed="true"/>
    <col min="24" max="24" customWidth="true" width="26.6640625" collapsed="true"/>
    <col min="25" max="25" customWidth="true" width="23.109375" collapsed="true"/>
  </cols>
  <sheetData>
    <row r="1" spans="1:25" ht="84" x14ac:dyDescent="0.3">
      <c r="A1" s="34"/>
      <c r="B1" s="35" t="s">
        <v>1</v>
      </c>
      <c r="C1" s="35" t="s">
        <v>100</v>
      </c>
      <c r="D1" s="36" t="s">
        <v>3</v>
      </c>
      <c r="E1" s="35" t="s">
        <v>9</v>
      </c>
      <c r="F1" s="35" t="s">
        <v>116</v>
      </c>
      <c r="G1" s="35" t="s">
        <v>2</v>
      </c>
      <c r="H1" s="37" t="s">
        <v>6</v>
      </c>
      <c r="I1" s="37" t="s">
        <v>87</v>
      </c>
      <c r="J1" s="38" t="s">
        <v>88</v>
      </c>
      <c r="K1" s="38" t="s">
        <v>89</v>
      </c>
      <c r="L1" s="35" t="s">
        <v>121</v>
      </c>
      <c r="M1" s="35" t="s">
        <v>122</v>
      </c>
      <c r="N1" s="35" t="s">
        <v>117</v>
      </c>
      <c r="O1" s="35" t="s">
        <v>101</v>
      </c>
      <c r="P1" s="39" t="s">
        <v>102</v>
      </c>
      <c r="Q1" s="39" t="s">
        <v>103</v>
      </c>
      <c r="R1" s="39" t="s">
        <v>90</v>
      </c>
      <c r="S1" s="39" t="s">
        <v>104</v>
      </c>
      <c r="T1" s="37" t="s">
        <v>120</v>
      </c>
      <c r="U1" s="37" t="s">
        <v>119</v>
      </c>
      <c r="V1" s="37" t="s">
        <v>118</v>
      </c>
      <c r="W1" s="37" t="s">
        <v>105</v>
      </c>
      <c r="X1" s="37" t="s">
        <v>106</v>
      </c>
      <c r="Y1" s="45" t="s">
        <v>46</v>
      </c>
    </row>
    <row r="2" spans="1:25" ht="28.8" customHeight="true" x14ac:dyDescent="0.3">
      <c r="A2" s="52" t="s">
        <v>127</v>
      </c>
      <c r="B2" s="53" t="s">
        <v>128</v>
      </c>
      <c r="C2" s="54" t="s">
        <v>125</v>
      </c>
      <c r="D2" s="55" t="s">
        <v>17</v>
      </c>
      <c r="E2" s="56" t="s">
        <v>126</v>
      </c>
      <c r="F2" s="57">
        <v>0</v>
      </c>
      <c r="G2" s="58">
        <v>1</v>
      </c>
      <c r="H2" s="59">
        <v>280</v>
      </c>
      <c r="I2" s="60">
        <v>280</v>
      </c>
      <c r="J2" s="61">
        <v>280</v>
      </c>
      <c r="K2" s="62">
        <v>280</v>
      </c>
      <c r="L2" s="63">
        <v>6496</v>
      </c>
      <c r="M2" s="64">
        <v>6496</v>
      </c>
      <c r="N2" s="65">
        <v>7510.4</v>
      </c>
      <c r="O2" s="66">
        <v>7510.4</v>
      </c>
      <c r="P2" s="67">
        <v>979.4</v>
      </c>
      <c r="Q2" s="68">
        <v>979.4</v>
      </c>
      <c r="R2" s="69">
        <v>896</v>
      </c>
      <c r="S2" s="70">
        <v>896</v>
      </c>
      <c r="T2" s="71">
        <v>1488.4099999999999</v>
      </c>
      <c r="U2" s="72">
        <v>1488.4099999999999</v>
      </c>
    </row>
    <row r="3" spans="1:25" ht="28.8" customHeight="true" x14ac:dyDescent="0.3">
      <c r="A3" s="73" t="s">
        <v>129</v>
      </c>
      <c r="B3" s="74" t="s">
        <v>130</v>
      </c>
      <c r="C3" s="75" t="s">
        <v>125</v>
      </c>
      <c r="D3" s="76" t="s">
        <v>131</v>
      </c>
      <c r="E3" s="77" t="s">
        <v>126</v>
      </c>
      <c r="F3" s="82">
        <v>2.5041736227045077</v>
      </c>
      <c r="G3" s="78">
        <v>1</v>
      </c>
      <c r="H3" s="79">
        <v>5990</v>
      </c>
      <c r="I3" s="80">
        <v>5990</v>
      </c>
      <c r="J3" s="81">
        <v>15000</v>
      </c>
      <c r="K3" s="83">
        <v>15000</v>
      </c>
      <c r="L3" s="84">
        <v>69.599999999999994</v>
      </c>
      <c r="M3" s="85">
        <v>4245.5999999999995</v>
      </c>
      <c r="N3" s="86">
        <v>120.03999999999999</v>
      </c>
      <c r="O3" s="87">
        <v>7322.44</v>
      </c>
      <c r="P3" s="88">
        <v>15.44</v>
      </c>
      <c r="Q3" s="89">
        <v>941.83999999999992</v>
      </c>
      <c r="R3" s="90">
        <v>9.6</v>
      </c>
      <c r="S3" s="91">
        <v>585.6</v>
      </c>
      <c r="T3" s="92">
        <v>32.999999999999993</v>
      </c>
      <c r="U3" s="93">
        <v>2012.9999999999995</v>
      </c>
    </row>
    <row r="4" spans="1:25" ht="28.8" customHeight="true" x14ac:dyDescent="0.3">
      <c r="A4" s="94" t="s">
        <v>132</v>
      </c>
      <c r="B4" s="95" t="s">
        <v>133</v>
      </c>
      <c r="C4" s="96" t="s">
        <v>125</v>
      </c>
      <c r="D4" s="97" t="s">
        <v>17</v>
      </c>
      <c r="E4" s="98" t="s">
        <v>126</v>
      </c>
      <c r="F4" s="103">
        <v>1.3620035071590308</v>
      </c>
      <c r="G4" s="99">
        <v>1</v>
      </c>
      <c r="H4" s="100">
        <v>4111.59</v>
      </c>
      <c r="I4" s="101">
        <v>4111.59</v>
      </c>
      <c r="J4" s="102">
        <v>5600</v>
      </c>
      <c r="K4" s="104">
        <v>5600</v>
      </c>
      <c r="L4" s="105">
        <v>69.599999999999994</v>
      </c>
      <c r="M4" s="106">
        <v>4245.5999999999995</v>
      </c>
      <c r="N4" s="107">
        <v>120.03999999999999</v>
      </c>
      <c r="O4" s="108">
        <v>7322.44</v>
      </c>
      <c r="P4" s="109">
        <v>15.44</v>
      </c>
      <c r="Q4" s="110">
        <v>941.83999999999992</v>
      </c>
      <c r="R4" s="111">
        <v>9.6</v>
      </c>
      <c r="S4" s="112">
        <v>585.6</v>
      </c>
      <c r="T4" s="113">
        <v>32.999999999999993</v>
      </c>
      <c r="U4" s="114">
        <v>2012.9999999999995</v>
      </c>
      <c r="X4" s="115" t="s">
        <v>134</v>
      </c>
      <c r="Y4" s="116" t="s">
        <v>135</v>
      </c>
    </row>
    <row r="5" spans="1:25" ht="28.8" customHeight="true" x14ac:dyDescent="0.3">
      <c r="A5" s="117" t="s">
        <v>136</v>
      </c>
      <c r="B5" s="118" t="s">
        <v>137</v>
      </c>
      <c r="C5" s="119" t="s">
        <v>125</v>
      </c>
      <c r="D5" s="120" t="s">
        <v>17</v>
      </c>
      <c r="E5" s="121" t="s">
        <v>45</v>
      </c>
      <c r="F5" s="126">
        <v>1.2405405405405405</v>
      </c>
      <c r="G5" s="122">
        <v>1</v>
      </c>
      <c r="H5" s="123">
        <v>322.44008714596953</v>
      </c>
      <c r="I5" s="124">
        <v>322.44008714596953</v>
      </c>
      <c r="J5" s="125">
        <v>400</v>
      </c>
      <c r="K5" s="127">
        <v>400</v>
      </c>
      <c r="L5" s="128">
        <v>406</v>
      </c>
      <c r="M5" s="129">
        <v>406</v>
      </c>
      <c r="N5" s="130">
        <v>506.9</v>
      </c>
      <c r="O5" s="131">
        <v>506.9</v>
      </c>
      <c r="P5" s="132">
        <v>65.900000000000006</v>
      </c>
      <c r="Q5" s="133">
        <v>65.900000000000006</v>
      </c>
      <c r="R5" s="134">
        <v>56</v>
      </c>
      <c r="S5" s="135">
        <v>56</v>
      </c>
      <c r="T5" s="136">
        <v>170.20547945205482</v>
      </c>
      <c r="U5" s="137">
        <v>170.20547945205482</v>
      </c>
      <c r="X5" s="138" t="s">
        <v>134</v>
      </c>
      <c r="Y5" s="139" t="s">
        <v>135</v>
      </c>
    </row>
    <row r="6" ht="28.8" customHeight="true">
      <c r="A6" t="s" s="150">
        <v>21</v>
      </c>
      <c r="B6" t="s" s="151">
        <v>138</v>
      </c>
      <c r="C6" t="s" s="152">
        <v>125</v>
      </c>
      <c r="D6" t="s" s="153">
        <v>23</v>
      </c>
      <c r="E6" t="s" s="154">
        <v>126</v>
      </c>
      <c r="F6" t="n" s="164">
        <v>2.2222222222222223</v>
      </c>
      <c r="G6" t="n" s="160">
        <v>1.0</v>
      </c>
      <c r="H6" t="n" s="161">
        <v>27.0</v>
      </c>
      <c r="I6" t="n" s="162">
        <v>27.0</v>
      </c>
      <c r="J6" t="n" s="163">
        <v>60.0</v>
      </c>
      <c r="K6" t="n" s="165">
        <v>60.0</v>
      </c>
      <c r="L6" t="n" s="166">
        <v>69.6</v>
      </c>
      <c r="M6" t="n" s="167">
        <v>4245.599999999999</v>
      </c>
      <c r="N6" t="n" s="168">
        <v>120.03999999999999</v>
      </c>
      <c r="O6" t="n" s="169">
        <v>7322.44</v>
      </c>
      <c r="P6" t="n" s="170">
        <v>15.44</v>
      </c>
      <c r="Q6" t="n" s="171">
        <v>941.8399999999999</v>
      </c>
      <c r="R6" t="n" s="172">
        <v>9.6</v>
      </c>
      <c r="S6" t="n" s="173">
        <v>585.6</v>
      </c>
      <c r="T6" t="n" s="174">
        <v>32.99999999999999</v>
      </c>
      <c r="U6" t="n" s="175">
        <v>2012.9999999999995</v>
      </c>
      <c r="X6" t="s" s="176">
        <v>134</v>
      </c>
      <c r="Y6" t="s" s="177">
        <v>135</v>
      </c>
    </row>
    <row r="7" ht="28.8" customHeight="true">
      <c r="A7" t="s" s="186">
        <v>143</v>
      </c>
      <c r="B7" t="s" s="187">
        <v>144</v>
      </c>
      <c r="C7" t="s" s="188">
        <v>125</v>
      </c>
      <c r="D7" t="s" s="189">
        <v>17</v>
      </c>
      <c r="E7" t="s" s="190">
        <v>45</v>
      </c>
      <c r="F7" t="n" s="200">
        <v>1.2405405405405405</v>
      </c>
      <c r="G7" t="n" s="196">
        <v>1.0</v>
      </c>
      <c r="H7" t="n" s="197">
        <v>1209.1503267973856</v>
      </c>
      <c r="I7" t="n" s="198">
        <v>1209.1503267973856</v>
      </c>
      <c r="J7" t="n" s="199">
        <v>1500.0</v>
      </c>
      <c r="K7" t="n" s="201">
        <v>1500.0</v>
      </c>
      <c r="L7" t="n" s="202">
        <v>348.0</v>
      </c>
      <c r="M7" t="n" s="203">
        <v>348.0</v>
      </c>
      <c r="N7" t="n" s="204">
        <v>440.2</v>
      </c>
      <c r="O7" t="n" s="205">
        <v>440.2</v>
      </c>
      <c r="P7" t="n" s="206">
        <v>57.199999999999996</v>
      </c>
      <c r="Q7" t="n" s="207">
        <v>57.199999999999996</v>
      </c>
      <c r="R7" t="n" s="208">
        <v>48.0</v>
      </c>
      <c r="S7" t="n" s="209">
        <v>48.0</v>
      </c>
      <c r="T7" t="n" s="210">
        <v>0.0</v>
      </c>
      <c r="U7" t="n" s="211">
        <v>0.0</v>
      </c>
      <c r="X7" t="s" s="212">
        <v>134</v>
      </c>
    </row>
    <row r="8" ht="28.8" customHeight="true">
      <c r="A8" t="s" s="213">
        <v>148</v>
      </c>
      <c r="B8" t="s" s="214">
        <v>149</v>
      </c>
      <c r="C8" t="s" s="215">
        <v>125</v>
      </c>
      <c r="D8" t="s" s="216">
        <v>17</v>
      </c>
      <c r="E8" t="s" s="217">
        <v>126</v>
      </c>
      <c r="F8" t="n" s="227">
        <v>1.0</v>
      </c>
      <c r="G8" t="n" s="223">
        <v>1.0</v>
      </c>
      <c r="H8" t="n" s="224">
        <v>300.0</v>
      </c>
      <c r="I8" t="n" s="225">
        <v>300.0</v>
      </c>
      <c r="J8" t="n" s="226">
        <v>300.0</v>
      </c>
      <c r="K8" t="n" s="228">
        <v>300.0</v>
      </c>
      <c r="L8" t="n" s="229">
        <v>348.0</v>
      </c>
      <c r="M8" t="n" s="230">
        <v>348.0</v>
      </c>
      <c r="N8" t="n" s="231">
        <v>440.2</v>
      </c>
      <c r="O8" t="n" s="232">
        <v>440.2</v>
      </c>
      <c r="P8" t="n" s="233">
        <v>57.199999999999996</v>
      </c>
      <c r="Q8" t="n" s="234">
        <v>57.199999999999996</v>
      </c>
      <c r="R8" t="n" s="235">
        <v>48.0</v>
      </c>
      <c r="S8" t="n" s="236">
        <v>48.0</v>
      </c>
      <c r="T8" t="n" s="237">
        <v>0.0</v>
      </c>
      <c r="U8" t="n" s="238">
        <v>0.0</v>
      </c>
      <c r="X8" t="s" s="239">
        <v>134</v>
      </c>
      <c r="Y8" t="s" s="240">
        <v>135</v>
      </c>
    </row>
    <row r="9" ht="28.8" customHeight="true">
      <c r="A9" t="s" s="249">
        <v>82</v>
      </c>
      <c r="B9" t="s" s="250">
        <v>151</v>
      </c>
      <c r="C9" t="s" s="251">
        <v>125</v>
      </c>
      <c r="D9" t="s" s="252">
        <v>23</v>
      </c>
      <c r="E9" t="s" s="253">
        <v>126</v>
      </c>
      <c r="F9" t="n" s="263">
        <v>2.0053475935828877</v>
      </c>
      <c r="G9" t="n" s="259">
        <v>1.0</v>
      </c>
      <c r="H9" t="n" s="260">
        <v>14.96</v>
      </c>
      <c r="I9" t="n" s="261">
        <v>14.96</v>
      </c>
      <c r="J9" t="n" s="262">
        <v>30.0</v>
      </c>
      <c r="K9" t="n" s="264">
        <v>30.0</v>
      </c>
      <c r="L9" t="n" s="265">
        <v>34.8</v>
      </c>
      <c r="M9" t="n" s="266">
        <v>6785.999999999999</v>
      </c>
      <c r="N9" t="n" s="267">
        <v>80.02</v>
      </c>
      <c r="O9" t="n" s="268">
        <v>15603.9</v>
      </c>
      <c r="P9" t="n" s="269">
        <v>10.219999999999999</v>
      </c>
      <c r="Q9" t="n" s="270">
        <v>1992.8999999999999</v>
      </c>
      <c r="R9" t="n" s="271">
        <v>4.8</v>
      </c>
      <c r="S9" t="n" s="272">
        <v>936.0</v>
      </c>
      <c r="T9" t="n" s="273">
        <v>15.039999999999996</v>
      </c>
      <c r="U9" t="n" s="274">
        <v>2932.7999999999993</v>
      </c>
      <c r="X9" t="s" s="275">
        <v>134</v>
      </c>
      <c r="Y9" t="s" s="276">
        <v>135</v>
      </c>
    </row>
    <row r="10" ht="28.8" customHeight="true">
      <c r="A10" t="s" s="285">
        <v>82</v>
      </c>
      <c r="B10" t="s" s="286">
        <v>151</v>
      </c>
      <c r="C10" t="s" s="287">
        <v>125</v>
      </c>
      <c r="D10" t="s" s="288">
        <v>23</v>
      </c>
      <c r="E10" t="s" s="289">
        <v>126</v>
      </c>
      <c r="F10" t="n" s="299">
        <v>2.0053475935828877</v>
      </c>
      <c r="G10" t="n" s="295">
        <v>1.0</v>
      </c>
      <c r="H10" t="n" s="296">
        <v>14.96</v>
      </c>
      <c r="I10" t="n" s="297">
        <v>14.96</v>
      </c>
      <c r="J10" t="n" s="298">
        <v>30.0</v>
      </c>
      <c r="K10" t="n" s="300">
        <v>30.0</v>
      </c>
      <c r="L10" t="n" s="301">
        <v>34.8</v>
      </c>
      <c r="M10" t="n" s="302">
        <v>6785.999999999999</v>
      </c>
      <c r="N10" t="n" s="303">
        <v>80.02</v>
      </c>
      <c r="O10" t="n" s="304">
        <v>15603.9</v>
      </c>
      <c r="P10" t="n" s="305">
        <v>10.219999999999999</v>
      </c>
      <c r="Q10" t="n" s="306">
        <v>1992.8999999999999</v>
      </c>
      <c r="R10" t="n" s="307">
        <v>4.8</v>
      </c>
      <c r="S10" t="n" s="308">
        <v>936.0</v>
      </c>
      <c r="T10" t="n" s="309">
        <v>15.039999999999996</v>
      </c>
      <c r="U10" t="n" s="310">
        <v>2932.7999999999993</v>
      </c>
      <c r="X10" t="s" s="311">
        <v>134</v>
      </c>
      <c r="Y10" t="s" s="312">
        <v>135</v>
      </c>
    </row>
    <row r="11" ht="28.8" customHeight="true">
      <c r="A11" t="s" s="321">
        <v>21</v>
      </c>
      <c r="B11" t="s" s="322">
        <v>138</v>
      </c>
      <c r="C11" t="s" s="323">
        <v>125</v>
      </c>
      <c r="D11" t="s" s="324">
        <v>23</v>
      </c>
      <c r="E11" t="s" s="325">
        <v>126</v>
      </c>
      <c r="F11" t="n" s="335">
        <v>2.2222222222222223</v>
      </c>
      <c r="G11" t="n" s="331">
        <v>1.0</v>
      </c>
      <c r="H11" t="n" s="332">
        <v>27.0</v>
      </c>
      <c r="I11" t="n" s="333">
        <v>27.0</v>
      </c>
      <c r="J11" t="n" s="334">
        <v>60.0</v>
      </c>
      <c r="K11" t="n" s="336">
        <v>60.0</v>
      </c>
      <c r="L11" t="n" s="337">
        <v>69.6</v>
      </c>
      <c r="M11" t="n" s="338">
        <v>4245.599999999999</v>
      </c>
      <c r="N11" t="n" s="339">
        <v>120.03999999999999</v>
      </c>
      <c r="O11" t="n" s="340">
        <v>7322.44</v>
      </c>
      <c r="P11" t="n" s="341">
        <v>15.44</v>
      </c>
      <c r="Q11" t="n" s="342">
        <v>941.8399999999999</v>
      </c>
      <c r="R11" t="n" s="343">
        <v>9.6</v>
      </c>
      <c r="S11" t="n" s="344">
        <v>585.6</v>
      </c>
      <c r="T11" t="n" s="345">
        <v>32.99999999999999</v>
      </c>
      <c r="U11" t="n" s="346">
        <v>2012.9999999999995</v>
      </c>
      <c r="X11" t="s" s="347">
        <v>134</v>
      </c>
      <c r="Y11" t="s" s="348">
        <v>135</v>
      </c>
    </row>
    <row r="12" ht="28.8" customHeight="true">
      <c r="A12" t="s" s="357">
        <v>21</v>
      </c>
      <c r="B12" t="s" s="358">
        <v>138</v>
      </c>
      <c r="C12" t="s" s="359">
        <v>125</v>
      </c>
      <c r="D12" t="s" s="360">
        <v>23</v>
      </c>
      <c r="E12" t="s" s="361">
        <v>126</v>
      </c>
      <c r="F12" t="n" s="371">
        <v>2.2222222222222223</v>
      </c>
      <c r="G12" t="n" s="367">
        <v>1.0</v>
      </c>
      <c r="H12" t="n" s="368">
        <v>27.0</v>
      </c>
      <c r="I12" t="n" s="369">
        <v>27.0</v>
      </c>
      <c r="J12" t="n" s="370">
        <v>60.0</v>
      </c>
      <c r="K12" t="n" s="372">
        <v>60.0</v>
      </c>
      <c r="L12" t="n" s="373">
        <v>69.6</v>
      </c>
      <c r="M12" t="n" s="374">
        <v>4245.599999999999</v>
      </c>
      <c r="N12" t="n" s="375">
        <v>120.03999999999999</v>
      </c>
      <c r="O12" t="n" s="376">
        <v>7322.44</v>
      </c>
      <c r="P12" t="n" s="377">
        <v>15.44</v>
      </c>
      <c r="Q12" t="n" s="378">
        <v>941.8399999999999</v>
      </c>
      <c r="R12" t="n" s="379">
        <v>9.6</v>
      </c>
      <c r="S12" t="n" s="380">
        <v>585.6</v>
      </c>
      <c r="T12" t="n" s="381">
        <v>32.99999999999999</v>
      </c>
      <c r="U12" t="n" s="382">
        <v>2012.9999999999995</v>
      </c>
      <c r="X12" t="s" s="383">
        <v>134</v>
      </c>
      <c r="Y12" t="s" s="384">
        <v>135</v>
      </c>
    </row>
    <row r="13" ht="28.8" customHeight="true">
      <c r="A13" t="s" s="393">
        <v>148</v>
      </c>
      <c r="B13" t="s" s="394">
        <v>149</v>
      </c>
      <c r="C13" t="s" s="395">
        <v>125</v>
      </c>
      <c r="D13" t="s" s="396">
        <v>17</v>
      </c>
      <c r="E13" t="s" s="397">
        <v>126</v>
      </c>
      <c r="F13" t="n" s="407">
        <v>1.0</v>
      </c>
      <c r="G13" t="n" s="403">
        <v>1.0</v>
      </c>
      <c r="H13" t="n" s="404">
        <v>300.0</v>
      </c>
      <c r="I13" t="n" s="405">
        <v>300.0</v>
      </c>
      <c r="J13" t="n" s="406">
        <v>300.0</v>
      </c>
      <c r="K13" t="n" s="408">
        <v>300.0</v>
      </c>
      <c r="L13" t="n" s="409">
        <v>406.0</v>
      </c>
      <c r="M13" t="n" s="410">
        <v>406.0</v>
      </c>
      <c r="N13" t="n" s="411">
        <v>506.9</v>
      </c>
      <c r="O13" t="n" s="412">
        <v>506.9</v>
      </c>
      <c r="P13" t="n" s="413">
        <v>65.9</v>
      </c>
      <c r="Q13" t="n" s="414">
        <v>65.9</v>
      </c>
      <c r="R13" t="n" s="415">
        <v>56.0</v>
      </c>
      <c r="S13" t="n" s="416">
        <v>56.0</v>
      </c>
      <c r="T13" t="n" s="417">
        <v>170.20547945205482</v>
      </c>
      <c r="U13" t="n" s="418">
        <v>170.20547945205482</v>
      </c>
      <c r="X13" t="s" s="419">
        <v>154</v>
      </c>
      <c r="Y13" t="s" s="420">
        <v>135</v>
      </c>
    </row>
    <row r="14" ht="28.8" customHeight="true">
      <c r="A14" t="s" s="429">
        <v>155</v>
      </c>
      <c r="B14" t="s" s="430">
        <v>156</v>
      </c>
      <c r="C14" t="s" s="431">
        <v>125</v>
      </c>
      <c r="D14" t="s" s="432">
        <v>17</v>
      </c>
      <c r="E14" t="s" s="433">
        <v>18</v>
      </c>
      <c r="F14" t="n" s="443">
        <v>1.946666666666667</v>
      </c>
      <c r="G14" t="n" s="439">
        <v>1.0</v>
      </c>
      <c r="H14" t="n" s="440">
        <v>179.79452054794518</v>
      </c>
      <c r="I14" t="n" s="441">
        <v>179.79452054794518</v>
      </c>
      <c r="J14" t="n" s="442">
        <v>350.0</v>
      </c>
      <c r="K14" t="n" s="444">
        <v>350.0</v>
      </c>
      <c r="L14" t="n" s="445">
        <v>522.0</v>
      </c>
      <c r="M14" t="n" s="446">
        <v>522.0</v>
      </c>
      <c r="N14" t="n" s="447">
        <v>640.3</v>
      </c>
      <c r="O14" t="n" s="448">
        <v>640.3</v>
      </c>
      <c r="P14" t="n" s="449">
        <v>83.3</v>
      </c>
      <c r="Q14" t="n" s="450">
        <v>83.3</v>
      </c>
      <c r="R14" t="n" s="451">
        <v>72.0</v>
      </c>
      <c r="S14" t="n" s="452">
        <v>72.0</v>
      </c>
      <c r="T14" t="n" s="453">
        <v>0.0</v>
      </c>
      <c r="U14" t="n" s="454">
        <v>0.0</v>
      </c>
      <c r="X14" t="s" s="455">
        <v>154</v>
      </c>
      <c r="Y14" t="s" s="456">
        <v>135</v>
      </c>
    </row>
    <row r="15" ht="28.8" customHeight="true">
      <c r="A15" t="s" s="465">
        <v>21</v>
      </c>
      <c r="B15" t="s" s="466">
        <v>138</v>
      </c>
      <c r="C15" t="s" s="467">
        <v>125</v>
      </c>
      <c r="D15" t="s" s="468">
        <v>23</v>
      </c>
      <c r="E15" t="s" s="469">
        <v>126</v>
      </c>
      <c r="F15" t="n" s="479">
        <v>2.2222222222222223</v>
      </c>
      <c r="G15" t="n" s="475">
        <v>1.0</v>
      </c>
      <c r="H15" t="n" s="476">
        <v>27.0</v>
      </c>
      <c r="I15" t="n" s="477">
        <v>27.0</v>
      </c>
      <c r="J15" t="n" s="478">
        <v>60.0</v>
      </c>
      <c r="K15" t="n" s="480">
        <v>60.0</v>
      </c>
      <c r="L15" t="n" s="481">
        <v>69.6</v>
      </c>
      <c r="M15" t="n" s="482">
        <v>4245.599999999999</v>
      </c>
      <c r="N15" t="n" s="483">
        <v>120.03999999999999</v>
      </c>
      <c r="O15" t="n" s="484">
        <v>7322.44</v>
      </c>
      <c r="P15" t="n" s="485">
        <v>15.44</v>
      </c>
      <c r="Q15" t="n" s="486">
        <v>941.8399999999999</v>
      </c>
      <c r="R15" t="n" s="487">
        <v>9.6</v>
      </c>
      <c r="S15" t="n" s="488">
        <v>585.6</v>
      </c>
      <c r="T15" t="n" s="489">
        <v>32.99999999999999</v>
      </c>
      <c r="U15" t="n" s="490">
        <v>2012.9999999999995</v>
      </c>
      <c r="X15" t="s" s="491">
        <v>134</v>
      </c>
      <c r="Y15" t="s" s="492">
        <v>135</v>
      </c>
    </row>
    <row r="16" ht="28.8" customHeight="true">
      <c r="A16" t="s" s="501">
        <v>21</v>
      </c>
      <c r="B16" t="s" s="502">
        <v>138</v>
      </c>
      <c r="C16" t="s" s="503">
        <v>125</v>
      </c>
      <c r="D16" t="s" s="504">
        <v>23</v>
      </c>
      <c r="E16" t="s" s="505">
        <v>126</v>
      </c>
      <c r="F16" t="n" s="515">
        <v>2.2222222222222223</v>
      </c>
      <c r="G16" t="n" s="511">
        <v>1.0</v>
      </c>
      <c r="H16" t="n" s="512">
        <v>27.0</v>
      </c>
      <c r="I16" t="n" s="513">
        <v>27.0</v>
      </c>
      <c r="J16" t="n" s="514">
        <v>60.0</v>
      </c>
      <c r="K16" t="n" s="516">
        <v>60.0</v>
      </c>
      <c r="L16" t="n" s="517">
        <v>69.6</v>
      </c>
      <c r="M16" t="n" s="518">
        <v>4245.599999999999</v>
      </c>
      <c r="N16" t="n" s="519">
        <v>120.03999999999999</v>
      </c>
      <c r="O16" t="n" s="520">
        <v>7322.44</v>
      </c>
      <c r="P16" t="n" s="521">
        <v>15.44</v>
      </c>
      <c r="Q16" t="n" s="522">
        <v>941.8399999999999</v>
      </c>
      <c r="R16" t="n" s="523">
        <v>9.6</v>
      </c>
      <c r="S16" t="n" s="524">
        <v>585.6</v>
      </c>
      <c r="T16" t="n" s="525">
        <v>32.99999999999999</v>
      </c>
      <c r="U16" t="n" s="526">
        <v>2012.9999999999995</v>
      </c>
      <c r="X16" t="s" s="527">
        <v>134</v>
      </c>
      <c r="Y16" t="s" s="528">
        <v>135</v>
      </c>
    </row>
    <row r="17" ht="28.8" customHeight="true">
      <c r="A17" t="s" s="537">
        <v>21</v>
      </c>
      <c r="B17" t="s" s="538">
        <v>138</v>
      </c>
      <c r="C17" t="s" s="539">
        <v>125</v>
      </c>
      <c r="D17" t="s" s="540">
        <v>23</v>
      </c>
      <c r="E17" t="s" s="541">
        <v>126</v>
      </c>
      <c r="F17" t="n" s="551">
        <v>2.2222222222222223</v>
      </c>
      <c r="G17" t="n" s="547">
        <v>1.0</v>
      </c>
      <c r="H17" t="n" s="548">
        <v>27.0</v>
      </c>
      <c r="I17" t="n" s="549">
        <v>27.0</v>
      </c>
      <c r="J17" t="n" s="550">
        <v>60.0</v>
      </c>
      <c r="K17" t="n" s="552">
        <v>60.0</v>
      </c>
      <c r="L17" t="n" s="553">
        <v>69.6</v>
      </c>
      <c r="M17" t="n" s="554">
        <v>4245.599999999999</v>
      </c>
      <c r="N17" t="n" s="555">
        <v>120.03999999999999</v>
      </c>
      <c r="O17" t="n" s="556">
        <v>7322.44</v>
      </c>
      <c r="P17" t="n" s="557">
        <v>15.44</v>
      </c>
      <c r="Q17" t="n" s="558">
        <v>941.8399999999999</v>
      </c>
      <c r="R17" t="n" s="559">
        <v>9.6</v>
      </c>
      <c r="S17" t="n" s="560">
        <v>585.6</v>
      </c>
      <c r="T17" t="n" s="561">
        <v>32.99999999999999</v>
      </c>
      <c r="U17" t="n" s="562">
        <v>2012.9999999999995</v>
      </c>
      <c r="X17" t="s" s="563">
        <v>154</v>
      </c>
      <c r="Y17" t="s" s="564">
        <v>135</v>
      </c>
    </row>
    <row r="18" ht="28.8" customHeight="true">
      <c r="A18" t="s" s="573">
        <v>21</v>
      </c>
      <c r="B18" t="s" s="574">
        <v>138</v>
      </c>
      <c r="C18" t="s" s="575">
        <v>125</v>
      </c>
      <c r="D18" t="s" s="576">
        <v>23</v>
      </c>
      <c r="E18" t="s" s="577">
        <v>126</v>
      </c>
      <c r="F18" t="n" s="587">
        <v>2.2222222222222223</v>
      </c>
      <c r="G18" t="n" s="583">
        <v>1.0</v>
      </c>
      <c r="H18" t="n" s="584">
        <v>27.0</v>
      </c>
      <c r="I18" t="n" s="585">
        <v>27.0</v>
      </c>
      <c r="J18" t="n" s="586">
        <v>60.0</v>
      </c>
      <c r="K18" t="n" s="588">
        <v>60.0</v>
      </c>
      <c r="L18" t="n" s="589">
        <v>69.6</v>
      </c>
      <c r="M18" t="n" s="590">
        <v>4245.599999999999</v>
      </c>
      <c r="N18" t="n" s="591">
        <v>120.03999999999999</v>
      </c>
      <c r="O18" t="n" s="592">
        <v>7322.44</v>
      </c>
      <c r="P18" t="n" s="593">
        <v>15.44</v>
      </c>
      <c r="Q18" t="n" s="594">
        <v>941.8399999999999</v>
      </c>
      <c r="R18" t="n" s="595">
        <v>9.6</v>
      </c>
      <c r="S18" t="n" s="596">
        <v>585.6</v>
      </c>
      <c r="T18" t="n" s="597">
        <v>32.99999999999999</v>
      </c>
      <c r="U18" t="n" s="598">
        <v>2012.9999999999995</v>
      </c>
      <c r="X18" t="s" s="599">
        <v>154</v>
      </c>
      <c r="Y18" t="s" s="600">
        <v>135</v>
      </c>
    </row>
    <row r="19" ht="28.8" customHeight="true">
      <c r="A19" t="s" s="609">
        <v>160</v>
      </c>
      <c r="B19" t="s" s="610">
        <v>161</v>
      </c>
      <c r="C19" t="s" s="611">
        <v>125</v>
      </c>
      <c r="D19" t="s" s="612">
        <v>17</v>
      </c>
      <c r="E19" t="s" s="613">
        <v>126</v>
      </c>
      <c r="F19" t="n" s="623">
        <v>1.0</v>
      </c>
      <c r="G19" t="n" s="619">
        <v>1.0</v>
      </c>
      <c r="H19" t="n" s="620">
        <v>450.0</v>
      </c>
      <c r="I19" t="n" s="621">
        <v>450.0</v>
      </c>
      <c r="J19" t="n" s="622">
        <v>450.0</v>
      </c>
      <c r="K19" t="n" s="624">
        <v>450.0</v>
      </c>
      <c r="L19" t="n" s="625">
        <v>34.8</v>
      </c>
      <c r="M19" t="n" s="626">
        <v>6785.999999999999</v>
      </c>
      <c r="N19" t="n" s="627">
        <v>80.02</v>
      </c>
      <c r="O19" t="n" s="628">
        <v>15603.9</v>
      </c>
      <c r="P19" t="n" s="629">
        <v>10.219999999999999</v>
      </c>
      <c r="Q19" t="n" s="630">
        <v>1992.8999999999999</v>
      </c>
      <c r="R19" t="n" s="631">
        <v>4.8</v>
      </c>
      <c r="S19" t="n" s="632">
        <v>936.0</v>
      </c>
      <c r="T19" t="n" s="633">
        <v>15.039999999999996</v>
      </c>
      <c r="U19" t="n" s="634">
        <v>2932.7999999999993</v>
      </c>
      <c r="X19" t="s" s="635">
        <v>134</v>
      </c>
      <c r="Y19" t="s" s="636">
        <v>135</v>
      </c>
    </row>
    <row r="20" ht="28.8" customHeight="true">
      <c r="A20" t="s" s="645">
        <v>163</v>
      </c>
      <c r="B20" t="s" s="646">
        <v>164</v>
      </c>
      <c r="C20" t="s" s="647">
        <v>165</v>
      </c>
      <c r="D20" t="s" s="648">
        <v>131</v>
      </c>
      <c r="E20" t="s" s="649">
        <v>126</v>
      </c>
      <c r="F20" t="n" s="659">
        <v>1.0</v>
      </c>
      <c r="G20" t="n" s="655">
        <v>1.0</v>
      </c>
      <c r="H20" t="n" s="656">
        <v>200.0</v>
      </c>
      <c r="I20" t="n" s="657">
        <v>200.0</v>
      </c>
      <c r="J20" t="n" s="658">
        <v>200.0</v>
      </c>
      <c r="K20" t="n" s="660">
        <v>200.0</v>
      </c>
      <c r="L20" t="n" s="661">
        <v>440.8</v>
      </c>
      <c r="M20" t="n" s="662">
        <v>440.8</v>
      </c>
      <c r="N20" t="n" s="663">
        <v>546.9200000000001</v>
      </c>
      <c r="O20" t="n" s="664">
        <v>546.9200000000001</v>
      </c>
      <c r="P20" t="n" s="665">
        <v>71.12</v>
      </c>
      <c r="Q20" t="n" s="666">
        <v>71.12</v>
      </c>
      <c r="R20" t="n" s="667">
        <v>60.800000000000004</v>
      </c>
      <c r="S20" t="n" s="668">
        <v>60.800000000000004</v>
      </c>
      <c r="T20" t="n" s="669">
        <v>0.0</v>
      </c>
      <c r="U20" t="n" s="670">
        <v>0.0</v>
      </c>
      <c r="X20" t="s" s="671">
        <v>134</v>
      </c>
      <c r="Y20" t="s" s="672">
        <v>135</v>
      </c>
    </row>
    <row r="21" ht="28.8" customHeight="true">
      <c r="A21" t="s" s="681">
        <v>132</v>
      </c>
      <c r="B21" t="s" s="682">
        <v>133</v>
      </c>
      <c r="C21" t="s" s="683">
        <v>165</v>
      </c>
      <c r="D21" t="s" s="684">
        <v>17</v>
      </c>
      <c r="E21" t="s" s="685">
        <v>126</v>
      </c>
      <c r="F21" t="n" s="695">
        <v>1.3620035071590308</v>
      </c>
      <c r="G21" t="n" s="691">
        <v>1.0</v>
      </c>
      <c r="H21" t="n" s="692">
        <v>4111.59</v>
      </c>
      <c r="I21" t="n" s="693">
        <v>4111.59</v>
      </c>
      <c r="J21" t="n" s="694">
        <v>5600.0</v>
      </c>
      <c r="K21" t="n" s="696">
        <v>5600.0</v>
      </c>
      <c r="L21" t="n" s="697">
        <v>15080.0</v>
      </c>
      <c r="M21" t="n" s="698">
        <v>15080.0</v>
      </c>
      <c r="N21" t="n" s="699">
        <v>17382.0</v>
      </c>
      <c r="O21" t="n" s="700">
        <v>17382.0</v>
      </c>
      <c r="P21" t="n" s="701">
        <v>2267.0</v>
      </c>
      <c r="Q21" t="n" s="702">
        <v>2267.0</v>
      </c>
      <c r="R21" t="n" s="703">
        <v>2080.0</v>
      </c>
      <c r="S21" t="n" s="704">
        <v>2080.0</v>
      </c>
      <c r="T21" t="n" s="705">
        <v>2492.0</v>
      </c>
      <c r="U21" t="n" s="706">
        <v>2492.0</v>
      </c>
      <c r="X21" t="s" s="707">
        <v>134</v>
      </c>
      <c r="Y21" t="s" s="708">
        <v>135</v>
      </c>
    </row>
    <row r="22" ht="28.8" customHeight="true">
      <c r="A22" t="s" s="717">
        <v>169</v>
      </c>
      <c r="B22" t="s" s="718">
        <v>170</v>
      </c>
      <c r="C22" t="s" s="719">
        <v>165</v>
      </c>
      <c r="D22" t="s" s="720">
        <v>17</v>
      </c>
      <c r="E22" t="s" s="721">
        <v>126</v>
      </c>
      <c r="F22" t="n" s="731">
        <v>1.23715264560335</v>
      </c>
      <c r="G22" t="n" s="727">
        <v>1.0</v>
      </c>
      <c r="H22" t="n" s="728">
        <v>10508.0</v>
      </c>
      <c r="I22" t="n" s="729">
        <v>10508.0</v>
      </c>
      <c r="J22" t="n" s="730">
        <v>13000.0</v>
      </c>
      <c r="K22" t="n" s="732">
        <v>13000.0</v>
      </c>
      <c r="L22" t="n" s="733">
        <v>17400.0</v>
      </c>
      <c r="M22" t="n" s="734">
        <v>17400.0</v>
      </c>
      <c r="N22" t="n" s="735">
        <v>20050.0</v>
      </c>
      <c r="O22" t="n" s="736">
        <v>20050.0</v>
      </c>
      <c r="P22" t="n" s="737">
        <v>2615.0</v>
      </c>
      <c r="Q22" t="n" s="738">
        <v>2615.0</v>
      </c>
      <c r="R22" t="n" s="739">
        <v>2400.0</v>
      </c>
      <c r="S22" t="n" s="740">
        <v>2400.0</v>
      </c>
      <c r="T22" t="n" s="741">
        <v>9010.0</v>
      </c>
      <c r="U22" t="n" s="742">
        <v>9010.0</v>
      </c>
      <c r="X22" t="s" s="743">
        <v>134</v>
      </c>
      <c r="Y22" t="s" s="744">
        <v>135</v>
      </c>
    </row>
    <row r="23" ht="28.8" customHeight="true">
      <c r="A23" t="s" s="753">
        <v>136</v>
      </c>
      <c r="B23" t="s" s="754">
        <v>137</v>
      </c>
      <c r="C23" t="s" s="755">
        <v>165</v>
      </c>
      <c r="D23" t="s" s="756">
        <v>17</v>
      </c>
      <c r="E23" t="s" s="757">
        <v>45</v>
      </c>
      <c r="F23" t="n" s="767">
        <v>1.2405405405405405</v>
      </c>
      <c r="G23" t="n" s="763">
        <v>1.0</v>
      </c>
      <c r="H23" t="n" s="764">
        <v>322.4400871459695</v>
      </c>
      <c r="I23" t="n" s="765">
        <v>322.4400871459695</v>
      </c>
      <c r="J23" t="n" s="766">
        <v>400.0</v>
      </c>
      <c r="K23" t="n" s="768">
        <v>400.0</v>
      </c>
      <c r="L23" t="n" s="769">
        <v>464.0</v>
      </c>
      <c r="M23" t="n" s="770">
        <v>464.0</v>
      </c>
      <c r="N23" t="n" s="771">
        <v>573.6</v>
      </c>
      <c r="O23" t="n" s="772">
        <v>573.6</v>
      </c>
      <c r="P23" t="n" s="773">
        <v>74.6</v>
      </c>
      <c r="Q23" t="n" s="774">
        <v>74.6</v>
      </c>
      <c r="R23" t="n" s="775">
        <v>64.0</v>
      </c>
      <c r="S23" t="n" s="776">
        <v>64.0</v>
      </c>
      <c r="T23" t="n" s="777">
        <v>77.55991285403047</v>
      </c>
      <c r="U23" t="n" s="778">
        <v>77.55991285403047</v>
      </c>
      <c r="X23" t="s" s="779">
        <v>154</v>
      </c>
      <c r="Y23" t="s" s="780">
        <v>135</v>
      </c>
    </row>
    <row r="24" spans="1:25" ht="28.8" customHeight="true" x14ac:dyDescent="0.3">
      <c r="A24" s="50"/>
      <c r="B24" s="50"/>
      <c r="C24" s="50"/>
      <c r="D24" s="50"/>
      <c r="E24" s="50"/>
      <c r="F24" s="50"/>
      <c r="G24" s="50"/>
      <c r="H24" s="50"/>
      <c r="I24" t="n" s="781">
        <f>SUM(I2:I23)</f>
        <v>28503.925021637267</v>
      </c>
      <c r="J24" s="50"/>
      <c r="K24" t="n" s="782">
        <f>SUM(K2:K23)</f>
        <v>43860.0</v>
      </c>
      <c r="L24" s="50"/>
      <c r="M24" t="n" s="783">
        <f>SUM(M2:M23)</f>
        <v>100479.19999999998</v>
      </c>
      <c r="N24" s="50"/>
      <c r="O24" t="n" s="784">
        <f>SUM(O2:O23)</f>
        <v>161311.08</v>
      </c>
      <c r="P24" s="50"/>
      <c r="Q24" t="n" s="785">
        <f>SUM(Q2:Q23)</f>
        <v>20791.879999999997</v>
      </c>
      <c r="R24" s="50"/>
      <c r="S24" t="n" s="786">
        <f>SUM(S2:S23)</f>
        <v>13859.2</v>
      </c>
      <c r="T24" s="50"/>
      <c r="U24" t="n" s="787">
        <f>SUM(U2:U23)</f>
        <v>40323.78087175813</v>
      </c>
      <c r="V24" s="50"/>
      <c r="W24" t="n" s="788">
        <f>SUM(W2:W23)</f>
        <v>0.0</v>
      </c>
      <c r="X24" s="50"/>
      <c r="Y24" s="50"/>
    </row>
    <row r="25" spans="1:25" ht="28.8" customHeight="1" x14ac:dyDescent="0.3"/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/>
  </sheetViews>
  <sheetFormatPr defaultColWidth="11.5546875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ENERO</vt:lpstr>
      <vt:lpstr>FEBRERO</vt:lpstr>
      <vt:lpstr>MARZO</vt:lpstr>
      <vt:lpstr>ABRIL</vt:lpstr>
      <vt:lpstr>MAYO</vt:lpstr>
      <vt:lpstr>JUNIO</vt:lpstr>
      <vt:lpstr>JULIO</vt:lpstr>
      <vt:lpstr>AGOSTO</vt:lpstr>
      <vt:lpstr>SEPTIEMBRE</vt:lpstr>
      <vt:lpstr>OCTUBRE</vt:lpstr>
      <vt:lpstr>NOVIEMBRE</vt:lpstr>
      <vt:lpstr>DICIEMBRE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2020-01-16T05:23:59Z</dcterms:created>
  <dc:creator>Alvaro Arvizo</dc:creator>
  <cp:lastModifiedBy>Erick Ivan</cp:lastModifiedBy>
  <dcterms:modified xsi:type="dcterms:W3CDTF">2020-08-04T18:49:05Z</dcterms:modified>
</cp:coreProperties>
</file>