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Google Drive\EPIC MOUNTAIN\ADMINISTRACIÒN\"/>
    </mc:Choice>
  </mc:AlternateContent>
  <xr:revisionPtr revIDLastSave="0" documentId="13_ncr:1_{26628B20-39C4-4843-8DCB-67DC694A2383}" xr6:coauthVersionLast="45" xr6:coauthVersionMax="45" xr10:uidLastSave="{00000000-0000-0000-0000-000000000000}"/>
  <bookViews>
    <workbookView xWindow="-120" yWindow="-120" windowWidth="20730" windowHeight="11160" firstSheet="4" activeTab="6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7" l="1"/>
  <c r="C20" i="7"/>
  <c r="C12" i="7"/>
  <c r="C11" i="7"/>
  <c r="M21" i="6" l="1"/>
  <c r="M20" i="6"/>
  <c r="M12" i="6"/>
  <c r="M11" i="6"/>
  <c r="I11" i="6" l="1"/>
  <c r="I21" i="6" l="1"/>
  <c r="I20" i="6"/>
  <c r="I12" i="6"/>
  <c r="C11" i="6" l="1"/>
  <c r="C21" i="6" l="1"/>
  <c r="C12" i="6"/>
  <c r="S11" i="5"/>
  <c r="S18" i="5" l="1"/>
  <c r="O11" i="5" l="1"/>
  <c r="O18" i="5" s="1"/>
  <c r="K11" i="5" l="1"/>
  <c r="K18" i="5" s="1"/>
  <c r="G11" i="5" l="1"/>
  <c r="G18" i="5" s="1"/>
  <c r="C11" i="5" l="1"/>
  <c r="C18" i="5" s="1"/>
  <c r="U10" i="4" l="1"/>
  <c r="U17" i="4" s="1"/>
  <c r="Q10" i="4" l="1"/>
  <c r="Q17" i="4" s="1"/>
  <c r="K10" i="4" l="1"/>
  <c r="K17" i="4" s="1"/>
  <c r="G10" i="4" l="1"/>
  <c r="G17" i="4" s="1"/>
  <c r="C10" i="4" l="1"/>
  <c r="C17" i="4" s="1"/>
  <c r="O10" i="3" l="1"/>
  <c r="O17" i="3" l="1"/>
  <c r="K17" i="3" l="1"/>
  <c r="K10" i="3"/>
  <c r="G10" i="3" l="1"/>
  <c r="G17" i="3" s="1"/>
  <c r="C10" i="3" l="1"/>
  <c r="C17" i="3" l="1"/>
  <c r="G10" i="2" l="1"/>
  <c r="C10" i="2" l="1"/>
  <c r="C17" i="2" l="1"/>
  <c r="K11" i="1" l="1"/>
  <c r="G17" i="2" l="1"/>
  <c r="K16" i="1" l="1"/>
  <c r="G11" i="1" l="1"/>
  <c r="G16" i="1" s="1"/>
  <c r="C11" i="1" l="1"/>
</calcChain>
</file>

<file path=xl/sharedStrings.xml><?xml version="1.0" encoding="utf-8"?>
<sst xmlns="http://schemas.openxmlformats.org/spreadsheetml/2006/main" count="436" uniqueCount="35">
  <si>
    <t>CUENTA</t>
  </si>
  <si>
    <t>BBVA</t>
  </si>
  <si>
    <t>MERCADO PAGO</t>
  </si>
  <si>
    <t>X LIBERAR</t>
  </si>
  <si>
    <t>CAJA</t>
  </si>
  <si>
    <t>COSTO DE INVENTARIO</t>
  </si>
  <si>
    <t>CUENTAS X COBRAR</t>
  </si>
  <si>
    <t>COMPRAS EN TRANSITO</t>
  </si>
  <si>
    <t>EQUIPO Y MOBILIARIO</t>
  </si>
  <si>
    <t>SUMINISTROS DE TALLER</t>
  </si>
  <si>
    <t>TOTAL</t>
  </si>
  <si>
    <t>CANT.</t>
  </si>
  <si>
    <t>SALDO ANTERIOR</t>
  </si>
  <si>
    <t>INGRESOS</t>
  </si>
  <si>
    <t xml:space="preserve">GASTOS </t>
  </si>
  <si>
    <t>EGRESOS</t>
  </si>
  <si>
    <t>UTILIDAD / PERDIDA</t>
  </si>
  <si>
    <t>GASTOS</t>
  </si>
  <si>
    <t>FUGAS</t>
  </si>
  <si>
    <t>EXTRAS</t>
  </si>
  <si>
    <t>20abrl</t>
  </si>
  <si>
    <t>VENDEDORES</t>
  </si>
  <si>
    <t>CUENTAS X PAGAR</t>
  </si>
  <si>
    <t>TOTAL EN CAPITAL</t>
  </si>
  <si>
    <t>TOTAL NETO</t>
  </si>
  <si>
    <t>DEUDAS A COBRAR</t>
  </si>
  <si>
    <t>DEUDAS A PAGAR</t>
  </si>
  <si>
    <t>CAPITAL ANTERIOR</t>
  </si>
  <si>
    <t>GASTOS TOTALES</t>
  </si>
  <si>
    <t>INGRESOS TOTALES</t>
  </si>
  <si>
    <t>UTILIDADES</t>
  </si>
  <si>
    <t xml:space="preserve">FUGAS </t>
  </si>
  <si>
    <t>EXTRA</t>
  </si>
  <si>
    <t>LO QUE HAY</t>
  </si>
  <si>
    <t>LO QUE DEBE HABER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</si>
</sst>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6">
    <xf numFmtId="0" fontId="0" fillId="0" borderId="0" xfId="0"/>
    <xf numFmtId="0" fontId="1" fillId="0" borderId="1" xfId="1" applyFill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1" fillId="3" borderId="1" xfId="1" applyFill="1" applyAlignment="1">
      <alignment horizontal="center" vertical="center" wrapText="1"/>
    </xf>
    <xf numFmtId="15" fontId="2" fillId="2" borderId="1" xfId="1" applyNumberFormat="1" applyFont="1" applyAlignment="1">
      <alignment horizontal="center" vertical="center" wrapText="1"/>
    </xf>
    <xf numFmtId="0" fontId="1" fillId="3" borderId="1" xfId="1" applyFont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1" fillId="2" borderId="1" xfId="1" applyFont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44" fontId="3" fillId="2" borderId="1" xfId="1" applyNumberFormat="1" applyFont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44" fontId="3" fillId="3" borderId="1" xfId="1" applyNumberFormat="1" applyFont="1" applyFill="1" applyAlignment="1">
      <alignment horizontal="center" vertical="center" wrapText="1"/>
    </xf>
    <xf numFmtId="0" fontId="0" fillId="0" borderId="0" xfId="0" applyFill="1"/>
    <xf numFmtId="44" fontId="4" fillId="3" borderId="1" xfId="1" applyNumberFormat="1" applyFont="1" applyFill="1" applyAlignment="1">
      <alignment horizontal="center" vertical="center" wrapText="1"/>
    </xf>
    <xf numFmtId="44" fontId="5" fillId="3" borderId="1" xfId="1" applyNumberFormat="1" applyFont="1" applyFill="1" applyAlignment="1">
      <alignment horizontal="center" vertical="center" wrapText="1"/>
    </xf>
    <xf numFmtId="0" fontId="0" fillId="3" borderId="0" xfId="0" applyFill="1"/>
    <xf numFmtId="15" fontId="2" fillId="3" borderId="1" xfId="1" applyNumberFormat="1" applyFont="1" applyFill="1" applyAlignment="1">
      <alignment horizontal="center" vertical="center" wrapText="1"/>
    </xf>
    <xf numFmtId="0" fontId="0" fillId="4" borderId="0" xfId="0" applyFill="1"/>
    <xf numFmtId="0" fontId="1" fillId="5" borderId="1" xfId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 wrapText="1"/>
    </xf>
    <xf numFmtId="44" fontId="3" fillId="5" borderId="1" xfId="1" applyNumberFormat="1" applyFon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0" fontId="3" fillId="6" borderId="1" xfId="1" applyFont="1" applyFill="1" applyAlignment="1">
      <alignment horizontal="center" vertical="center" wrapText="1"/>
    </xf>
    <xf numFmtId="44" fontId="3" fillId="6" borderId="1" xfId="1" applyNumberFormat="1" applyFont="1" applyFill="1" applyAlignment="1">
      <alignment horizontal="center" vertical="center" wrapText="1"/>
    </xf>
    <xf numFmtId="0" fontId="1" fillId="6" borderId="1" xfId="1" applyFont="1" applyFill="1" applyAlignment="1">
      <alignment horizontal="center" vertical="center" wrapText="1"/>
    </xf>
    <xf numFmtId="0" fontId="1" fillId="5" borderId="1" xfId="1" applyFont="1" applyFill="1" applyAlignment="1">
      <alignment horizontal="center" vertical="center" wrapText="1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202407</xdr:colOff>
      <xdr:row>0</xdr:row>
      <xdr:rowOff>11906</xdr:rowOff>
    </xdr:from>
    <xdr:to>
      <xdr:col>0</xdr:col>
      <xdr:colOff>859631</xdr:colOff>
      <xdr:row>1</xdr:row>
      <xdr:rowOff>1423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7" y="11906"/>
          <a:ext cx="657224" cy="489580"/>
        </a:xfrm>
        <a:prstGeom prst="rect">
          <a:avLst/>
        </a:prstGeom>
      </xdr:spPr>
    </xdr:pic>
    <xdr:clientData/>
  </xdr:twoCellAnchor>
  <xdr:twoCellAnchor editAs="oneCell">
    <xdr:from>
      <xdr:col>4</xdr:col>
      <xdr:colOff>202407</xdr:colOff>
      <xdr:row>0</xdr:row>
      <xdr:rowOff>11906</xdr:rowOff>
    </xdr:from>
    <xdr:to>
      <xdr:col>4</xdr:col>
      <xdr:colOff>859631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7" y="11906"/>
          <a:ext cx="657224" cy="489580"/>
        </a:xfrm>
        <a:prstGeom prst="rect">
          <a:avLst/>
        </a:prstGeom>
      </xdr:spPr>
    </xdr:pic>
    <xdr:clientData/>
  </xdr:twoCellAnchor>
  <xdr:twoCellAnchor editAs="oneCell">
    <xdr:from>
      <xdr:col>4</xdr:col>
      <xdr:colOff>202407</xdr:colOff>
      <xdr:row>0</xdr:row>
      <xdr:rowOff>11906</xdr:rowOff>
    </xdr:from>
    <xdr:to>
      <xdr:col>4</xdr:col>
      <xdr:colOff>859631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6707" y="11906"/>
          <a:ext cx="657224" cy="497517"/>
        </a:xfrm>
        <a:prstGeom prst="rect">
          <a:avLst/>
        </a:prstGeom>
      </xdr:spPr>
    </xdr:pic>
    <xdr:clientData/>
  </xdr:twoCellAnchor>
  <xdr:twoCellAnchor editAs="oneCell">
    <xdr:from>
      <xdr:col>8</xdr:col>
      <xdr:colOff>202407</xdr:colOff>
      <xdr:row>0</xdr:row>
      <xdr:rowOff>11906</xdr:rowOff>
    </xdr:from>
    <xdr:to>
      <xdr:col>8</xdr:col>
      <xdr:colOff>859631</xdr:colOff>
      <xdr:row>1</xdr:row>
      <xdr:rowOff>1423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6707" y="11906"/>
          <a:ext cx="657224" cy="497517"/>
        </a:xfrm>
        <a:prstGeom prst="rect">
          <a:avLst/>
        </a:prstGeom>
      </xdr:spPr>
    </xdr:pic>
    <xdr:clientData/>
  </xdr:twoCellAnchor>
  <xdr:twoCellAnchor editAs="oneCell">
    <xdr:from>
      <xdr:col>8</xdr:col>
      <xdr:colOff>202407</xdr:colOff>
      <xdr:row>0</xdr:row>
      <xdr:rowOff>11906</xdr:rowOff>
    </xdr:from>
    <xdr:to>
      <xdr:col>8</xdr:col>
      <xdr:colOff>859631</xdr:colOff>
      <xdr:row>1</xdr:row>
      <xdr:rowOff>1423</xdr:rowOff>
    </xdr:to>
    <xdr:pic>
      <xdr:nvPicPr>
        <xdr:cNvPr id="8" name="7 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6707" y="11906"/>
          <a:ext cx="657224" cy="497517"/>
        </a:xfrm>
        <a:prstGeom prst="rect">
          <a:avLst/>
        </a:prstGeom>
      </xdr:spPr>
    </xdr:pic>
    <xdr:clientData/>
  </xdr:twoCellAnchor>
  <xdr:twoCellAnchor editAs="oneCell">
    <xdr:from>
      <xdr:col>4</xdr:col>
      <xdr:colOff>202407</xdr:colOff>
      <xdr:row>0</xdr:row>
      <xdr:rowOff>11906</xdr:rowOff>
    </xdr:from>
    <xdr:to>
      <xdr:col>4</xdr:col>
      <xdr:colOff>859631</xdr:colOff>
      <xdr:row>1</xdr:row>
      <xdr:rowOff>1423</xdr:rowOff>
    </xdr:to>
    <xdr:pic>
      <xdr:nvPicPr>
        <xdr:cNvPr id="11" name="10 Imagen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1007" y="11906"/>
          <a:ext cx="657224" cy="497517"/>
        </a:xfrm>
        <a:prstGeom prst="rect">
          <a:avLst/>
        </a:prstGeom>
      </xdr:spPr>
    </xdr:pic>
    <xdr:clientData/>
  </xdr:twoCellAnchor>
  <xdr:twoCellAnchor editAs="oneCell">
    <xdr:from>
      <xdr:col>4</xdr:col>
      <xdr:colOff>202407</xdr:colOff>
      <xdr:row>0</xdr:row>
      <xdr:rowOff>11906</xdr:rowOff>
    </xdr:from>
    <xdr:to>
      <xdr:col>4</xdr:col>
      <xdr:colOff>859631</xdr:colOff>
      <xdr:row>1</xdr:row>
      <xdr:rowOff>1423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1007" y="11906"/>
          <a:ext cx="657224" cy="4975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  <xdr:twoCellAnchor editAs="oneCell">
    <xdr:from>
      <xdr:col>4</xdr:col>
      <xdr:colOff>202402</xdr:colOff>
      <xdr:row>0</xdr:row>
      <xdr:rowOff>11906</xdr:rowOff>
    </xdr:from>
    <xdr:to>
      <xdr:col>4</xdr:col>
      <xdr:colOff>859626</xdr:colOff>
      <xdr:row>1</xdr:row>
      <xdr:rowOff>1423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75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7" name="12 Imagen">
          <a:extLst>
            <a:ext uri="{FF2B5EF4-FFF2-40B4-BE49-F238E27FC236}">
              <a16:creationId xmlns:a16="http://schemas.microsoft.com/office/drawing/2014/main" id="{1938A09E-C1C1-4794-9D0B-16424BFAB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3402" y="11906"/>
          <a:ext cx="657224" cy="494342"/>
        </a:xfrm>
        <a:prstGeom prst="rect">
          <a:avLst/>
        </a:prstGeom>
      </xdr:spPr>
    </xdr:pic>
    <xdr:clientData/>
  </xdr:twoCellAnchor>
  <xdr:oneCellAnchor>
    <xdr:from>
      <xdr:col>4</xdr:col>
      <xdr:colOff>202402</xdr:colOff>
      <xdr:row>0</xdr:row>
      <xdr:rowOff>11906</xdr:rowOff>
    </xdr:from>
    <xdr:ext cx="657224" cy="492981"/>
    <xdr:pic>
      <xdr:nvPicPr>
        <xdr:cNvPr id="4" name="12 Imagen">
          <a:extLst>
            <a:ext uri="{FF2B5EF4-FFF2-40B4-BE49-F238E27FC236}">
              <a16:creationId xmlns:a16="http://schemas.microsoft.com/office/drawing/2014/main" id="{4AA46BC0-496C-458C-BE22-E436BE623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2981"/>
        </a:xfrm>
        <a:prstGeom prst="rect">
          <a:avLst/>
        </a:prstGeom>
      </xdr:spPr>
    </xdr:pic>
    <xdr:clientData/>
  </xdr:oneCellAnchor>
  <xdr:oneCellAnchor>
    <xdr:from>
      <xdr:col>8</xdr:col>
      <xdr:colOff>202402</xdr:colOff>
      <xdr:row>0</xdr:row>
      <xdr:rowOff>11906</xdr:rowOff>
    </xdr:from>
    <xdr:ext cx="657224" cy="492981"/>
    <xdr:pic>
      <xdr:nvPicPr>
        <xdr:cNvPr id="6" name="12 Imagen">
          <a:extLst>
            <a:ext uri="{FF2B5EF4-FFF2-40B4-BE49-F238E27FC236}">
              <a16:creationId xmlns:a16="http://schemas.microsoft.com/office/drawing/2014/main" id="{3D63DC0F-DFD4-4E45-A67E-917D97E65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3402" y="11906"/>
          <a:ext cx="657224" cy="492981"/>
        </a:xfrm>
        <a:prstGeom prst="rect">
          <a:avLst/>
        </a:prstGeom>
      </xdr:spPr>
    </xdr:pic>
    <xdr:clientData/>
  </xdr:oneCellAnchor>
  <xdr:oneCellAnchor>
    <xdr:from>
      <xdr:col>12</xdr:col>
      <xdr:colOff>202402</xdr:colOff>
      <xdr:row>0</xdr:row>
      <xdr:rowOff>11906</xdr:rowOff>
    </xdr:from>
    <xdr:ext cx="657224" cy="492981"/>
    <xdr:pic>
      <xdr:nvPicPr>
        <xdr:cNvPr id="5" name="12 Imagen">
          <a:extLst>
            <a:ext uri="{FF2B5EF4-FFF2-40B4-BE49-F238E27FC236}">
              <a16:creationId xmlns:a16="http://schemas.microsoft.com/office/drawing/2014/main" id="{65B4D24D-E898-4B8E-9B85-9EDDD64D7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4402" y="11906"/>
          <a:ext cx="657224" cy="492981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202402</xdr:colOff>
      <xdr:row>0</xdr:row>
      <xdr:rowOff>11906</xdr:rowOff>
    </xdr:from>
    <xdr:ext cx="657224" cy="492981"/>
    <xdr:pic>
      <xdr:nvPicPr>
        <xdr:cNvPr id="3" name="12 Imagen">
          <a:extLst>
            <a:ext uri="{FF2B5EF4-FFF2-40B4-BE49-F238E27FC236}">
              <a16:creationId xmlns:a16="http://schemas.microsoft.com/office/drawing/2014/main" id="{34D6B08D-ACC7-464E-8E32-65D5C6E48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75402" y="11906"/>
          <a:ext cx="657224" cy="492981"/>
        </a:xfrm>
        <a:prstGeom prst="rect">
          <a:avLst/>
        </a:prstGeom>
      </xdr:spPr>
    </xdr:pic>
    <xdr:clientData/>
  </xdr:oneCellAnchor>
  <xdr:oneCellAnchor>
    <xdr:from>
      <xdr:col>4</xdr:col>
      <xdr:colOff>202402</xdr:colOff>
      <xdr:row>0</xdr:row>
      <xdr:rowOff>11906</xdr:rowOff>
    </xdr:from>
    <xdr:ext cx="657224" cy="492981"/>
    <xdr:pic>
      <xdr:nvPicPr>
        <xdr:cNvPr id="5" name="12 Imagen">
          <a:extLst>
            <a:ext uri="{FF2B5EF4-FFF2-40B4-BE49-F238E27FC236}">
              <a16:creationId xmlns:a16="http://schemas.microsoft.com/office/drawing/2014/main" id="{260914E3-9E3A-4303-A5A4-B30A48CB1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2981"/>
        </a:xfrm>
        <a:prstGeom prst="rect">
          <a:avLst/>
        </a:prstGeom>
      </xdr:spPr>
    </xdr:pic>
    <xdr:clientData/>
  </xdr:oneCellAnchor>
  <xdr:oneCellAnchor>
    <xdr:from>
      <xdr:col>8</xdr:col>
      <xdr:colOff>202402</xdr:colOff>
      <xdr:row>0</xdr:row>
      <xdr:rowOff>11906</xdr:rowOff>
    </xdr:from>
    <xdr:ext cx="657224" cy="492981"/>
    <xdr:pic>
      <xdr:nvPicPr>
        <xdr:cNvPr id="6" name="12 Imagen">
          <a:extLst>
            <a:ext uri="{FF2B5EF4-FFF2-40B4-BE49-F238E27FC236}">
              <a16:creationId xmlns:a16="http://schemas.microsoft.com/office/drawing/2014/main" id="{C517226E-B9A3-4840-801C-EED594FD0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3402" y="11906"/>
          <a:ext cx="657224" cy="492981"/>
        </a:xfrm>
        <a:prstGeom prst="rect">
          <a:avLst/>
        </a:prstGeom>
      </xdr:spPr>
    </xdr:pic>
    <xdr:clientData/>
  </xdr:oneCellAnchor>
  <xdr:oneCellAnchor>
    <xdr:from>
      <xdr:col>14</xdr:col>
      <xdr:colOff>202402</xdr:colOff>
      <xdr:row>0</xdr:row>
      <xdr:rowOff>11906</xdr:rowOff>
    </xdr:from>
    <xdr:ext cx="657224" cy="492981"/>
    <xdr:pic>
      <xdr:nvPicPr>
        <xdr:cNvPr id="9" name="12 Imagen">
          <a:extLst>
            <a:ext uri="{FF2B5EF4-FFF2-40B4-BE49-F238E27FC236}">
              <a16:creationId xmlns:a16="http://schemas.microsoft.com/office/drawing/2014/main" id="{098E2198-D45B-46AC-A6EC-5FEA51421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4402" y="11906"/>
          <a:ext cx="657224" cy="492981"/>
        </a:xfrm>
        <a:prstGeom prst="rect">
          <a:avLst/>
        </a:prstGeom>
      </xdr:spPr>
    </xdr:pic>
    <xdr:clientData/>
  </xdr:oneCellAnchor>
  <xdr:oneCellAnchor>
    <xdr:from>
      <xdr:col>18</xdr:col>
      <xdr:colOff>202402</xdr:colOff>
      <xdr:row>0</xdr:row>
      <xdr:rowOff>11906</xdr:rowOff>
    </xdr:from>
    <xdr:ext cx="657224" cy="492981"/>
    <xdr:pic>
      <xdr:nvPicPr>
        <xdr:cNvPr id="8" name="12 Imagen">
          <a:extLst>
            <a:ext uri="{FF2B5EF4-FFF2-40B4-BE49-F238E27FC236}">
              <a16:creationId xmlns:a16="http://schemas.microsoft.com/office/drawing/2014/main" id="{31AF609B-7D5A-4CD7-A327-4D61A7D88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0902" y="11906"/>
          <a:ext cx="657224" cy="492981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202402</xdr:colOff>
      <xdr:row>0</xdr:row>
      <xdr:rowOff>11906</xdr:rowOff>
    </xdr:from>
    <xdr:ext cx="657224" cy="492981"/>
    <xdr:pic>
      <xdr:nvPicPr>
        <xdr:cNvPr id="2" name="12 Imagen">
          <a:extLst>
            <a:ext uri="{FF2B5EF4-FFF2-40B4-BE49-F238E27FC236}">
              <a16:creationId xmlns:a16="http://schemas.microsoft.com/office/drawing/2014/main" id="{70589E04-5BAD-4FCE-8F14-FB75B2758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61902" y="11906"/>
          <a:ext cx="657224" cy="492981"/>
        </a:xfrm>
        <a:prstGeom prst="rect">
          <a:avLst/>
        </a:prstGeom>
      </xdr:spPr>
    </xdr:pic>
    <xdr:clientData/>
  </xdr:oneCellAnchor>
  <xdr:oneCellAnchor>
    <xdr:from>
      <xdr:col>4</xdr:col>
      <xdr:colOff>202402</xdr:colOff>
      <xdr:row>0</xdr:row>
      <xdr:rowOff>11906</xdr:rowOff>
    </xdr:from>
    <xdr:ext cx="657224" cy="492981"/>
    <xdr:pic>
      <xdr:nvPicPr>
        <xdr:cNvPr id="4" name="12 Imagen">
          <a:extLst>
            <a:ext uri="{FF2B5EF4-FFF2-40B4-BE49-F238E27FC236}">
              <a16:creationId xmlns:a16="http://schemas.microsoft.com/office/drawing/2014/main" id="{80063BA9-88BE-41ED-A084-95EC0444C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2981"/>
        </a:xfrm>
        <a:prstGeom prst="rect">
          <a:avLst/>
        </a:prstGeom>
      </xdr:spPr>
    </xdr:pic>
    <xdr:clientData/>
  </xdr:oneCellAnchor>
  <xdr:oneCellAnchor>
    <xdr:from>
      <xdr:col>8</xdr:col>
      <xdr:colOff>202402</xdr:colOff>
      <xdr:row>0</xdr:row>
      <xdr:rowOff>11906</xdr:rowOff>
    </xdr:from>
    <xdr:ext cx="657224" cy="492981"/>
    <xdr:pic>
      <xdr:nvPicPr>
        <xdr:cNvPr id="6" name="12 Imagen">
          <a:extLst>
            <a:ext uri="{FF2B5EF4-FFF2-40B4-BE49-F238E27FC236}">
              <a16:creationId xmlns:a16="http://schemas.microsoft.com/office/drawing/2014/main" id="{A9937BD7-A887-4C33-8A55-C10D5D451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8924" y="11906"/>
          <a:ext cx="657224" cy="492981"/>
        </a:xfrm>
        <a:prstGeom prst="rect">
          <a:avLst/>
        </a:prstGeom>
      </xdr:spPr>
    </xdr:pic>
    <xdr:clientData/>
  </xdr:oneCellAnchor>
  <xdr:oneCellAnchor>
    <xdr:from>
      <xdr:col>12</xdr:col>
      <xdr:colOff>202402</xdr:colOff>
      <xdr:row>0</xdr:row>
      <xdr:rowOff>11906</xdr:rowOff>
    </xdr:from>
    <xdr:ext cx="657224" cy="492981"/>
    <xdr:pic>
      <xdr:nvPicPr>
        <xdr:cNvPr id="7" name="12 Imagen">
          <a:extLst>
            <a:ext uri="{FF2B5EF4-FFF2-40B4-BE49-F238E27FC236}">
              <a16:creationId xmlns:a16="http://schemas.microsoft.com/office/drawing/2014/main" id="{7C40D02F-1E59-4FB2-A8FD-192075A5B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4402" y="11906"/>
          <a:ext cx="657224" cy="492981"/>
        </a:xfrm>
        <a:prstGeom prst="rect">
          <a:avLst/>
        </a:prstGeom>
      </xdr:spPr>
    </xdr:pic>
    <xdr:clientData/>
  </xdr:oneCellAnchor>
  <xdr:oneCellAnchor>
    <xdr:from>
      <xdr:col>16</xdr:col>
      <xdr:colOff>202402</xdr:colOff>
      <xdr:row>0</xdr:row>
      <xdr:rowOff>11906</xdr:rowOff>
    </xdr:from>
    <xdr:ext cx="657224" cy="492981"/>
    <xdr:pic>
      <xdr:nvPicPr>
        <xdr:cNvPr id="9" name="12 Imagen">
          <a:extLst>
            <a:ext uri="{FF2B5EF4-FFF2-40B4-BE49-F238E27FC236}">
              <a16:creationId xmlns:a16="http://schemas.microsoft.com/office/drawing/2014/main" id="{C8BE37FD-4CC3-4CB4-9559-5519BC3AB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75402" y="11906"/>
          <a:ext cx="657224" cy="492981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202402</xdr:colOff>
      <xdr:row>0</xdr:row>
      <xdr:rowOff>11906</xdr:rowOff>
    </xdr:from>
    <xdr:ext cx="657224" cy="492981"/>
    <xdr:pic>
      <xdr:nvPicPr>
        <xdr:cNvPr id="3" name="12 Imagen">
          <a:extLst>
            <a:ext uri="{FF2B5EF4-FFF2-40B4-BE49-F238E27FC236}">
              <a16:creationId xmlns:a16="http://schemas.microsoft.com/office/drawing/2014/main" id="{DBC079FF-8081-4CEE-BA98-675ABD4DA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66402" y="11906"/>
          <a:ext cx="657224" cy="492981"/>
        </a:xfrm>
        <a:prstGeom prst="rect">
          <a:avLst/>
        </a:prstGeom>
      </xdr:spPr>
    </xdr:pic>
    <xdr:clientData/>
  </xdr:oneCellAnchor>
  <xdr:oneCellAnchor>
    <xdr:from>
      <xdr:col>6</xdr:col>
      <xdr:colOff>202402</xdr:colOff>
      <xdr:row>0</xdr:row>
      <xdr:rowOff>11906</xdr:rowOff>
    </xdr:from>
    <xdr:ext cx="657224" cy="492981"/>
    <xdr:pic>
      <xdr:nvPicPr>
        <xdr:cNvPr id="5" name="12 Imagen">
          <a:extLst>
            <a:ext uri="{FF2B5EF4-FFF2-40B4-BE49-F238E27FC236}">
              <a16:creationId xmlns:a16="http://schemas.microsoft.com/office/drawing/2014/main" id="{D33E9F78-8725-4323-92D4-3896F1AC7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2981"/>
        </a:xfrm>
        <a:prstGeom prst="rect">
          <a:avLst/>
        </a:prstGeom>
      </xdr:spPr>
    </xdr:pic>
    <xdr:clientData/>
  </xdr:oneCellAnchor>
  <xdr:oneCellAnchor>
    <xdr:from>
      <xdr:col>10</xdr:col>
      <xdr:colOff>202402</xdr:colOff>
      <xdr:row>0</xdr:row>
      <xdr:rowOff>11906</xdr:rowOff>
    </xdr:from>
    <xdr:ext cx="657224" cy="492981"/>
    <xdr:pic>
      <xdr:nvPicPr>
        <xdr:cNvPr id="6" name="12 Imagen">
          <a:extLst>
            <a:ext uri="{FF2B5EF4-FFF2-40B4-BE49-F238E27FC236}">
              <a16:creationId xmlns:a16="http://schemas.microsoft.com/office/drawing/2014/main" id="{482D74A4-EBE7-4118-970E-A5D0FF21A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2981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202402</xdr:colOff>
      <xdr:row>0</xdr:row>
      <xdr:rowOff>11906</xdr:rowOff>
    </xdr:from>
    <xdr:ext cx="657224" cy="492981"/>
    <xdr:pic>
      <xdr:nvPicPr>
        <xdr:cNvPr id="3" name="12 Imagen">
          <a:extLst>
            <a:ext uri="{FF2B5EF4-FFF2-40B4-BE49-F238E27FC236}">
              <a16:creationId xmlns:a16="http://schemas.microsoft.com/office/drawing/2014/main" id="{E0ABA741-21D0-4377-8D62-E8A9D77BE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298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zoomScale="70" zoomScaleNormal="70" workbookViewId="0">
      <pane ySplit="1" topLeftCell="A8" activePane="bottomLeft" state="frozen"/>
      <selection pane="bottomLeft" activeCell="H6" sqref="H6"/>
    </sheetView>
  </sheetViews>
  <sheetFormatPr baseColWidth="10" defaultRowHeight="15" x14ac:dyDescent="0.25"/>
  <cols>
    <col min="1" max="11" width="15.7109375" customWidth="1"/>
  </cols>
  <sheetData>
    <row r="1" spans="1:12" ht="39.950000000000003" customHeight="1" x14ac:dyDescent="0.25">
      <c r="A1" s="3"/>
      <c r="B1" s="6" t="s">
        <v>0</v>
      </c>
      <c r="C1" s="6" t="s">
        <v>11</v>
      </c>
      <c r="D1" s="15"/>
      <c r="E1" s="3"/>
      <c r="F1" s="6" t="s">
        <v>0</v>
      </c>
      <c r="G1" s="6" t="s">
        <v>11</v>
      </c>
      <c r="I1" s="1"/>
      <c r="J1" s="6" t="s">
        <v>0</v>
      </c>
      <c r="K1" s="6" t="s">
        <v>11</v>
      </c>
    </row>
    <row r="2" spans="1:12" ht="39.950000000000003" customHeight="1" x14ac:dyDescent="0.25">
      <c r="A2" s="16">
        <v>43846</v>
      </c>
      <c r="B2" s="10" t="s">
        <v>1</v>
      </c>
      <c r="C2" s="11">
        <v>7028</v>
      </c>
      <c r="D2" s="15"/>
      <c r="E2" s="16">
        <v>43856</v>
      </c>
      <c r="F2" s="10" t="s">
        <v>1</v>
      </c>
      <c r="G2" s="11">
        <v>9503.2000000000007</v>
      </c>
      <c r="I2" s="4">
        <v>43861</v>
      </c>
      <c r="J2" s="8" t="s">
        <v>1</v>
      </c>
      <c r="K2" s="9">
        <v>17674.2</v>
      </c>
    </row>
    <row r="3" spans="1:12" ht="39.950000000000003" customHeight="1" x14ac:dyDescent="0.25">
      <c r="A3" s="3"/>
      <c r="B3" s="10" t="s">
        <v>2</v>
      </c>
      <c r="C3" s="11">
        <v>250</v>
      </c>
      <c r="D3" s="15"/>
      <c r="E3" s="3"/>
      <c r="F3" s="10" t="s">
        <v>2</v>
      </c>
      <c r="G3" s="11">
        <v>299</v>
      </c>
      <c r="I3" s="2"/>
      <c r="J3" s="8" t="s">
        <v>2</v>
      </c>
      <c r="K3" s="9">
        <v>0</v>
      </c>
    </row>
    <row r="4" spans="1:12" ht="39.950000000000003" customHeight="1" x14ac:dyDescent="0.25">
      <c r="A4" s="3"/>
      <c r="B4" s="10" t="s">
        <v>3</v>
      </c>
      <c r="C4" s="11">
        <v>434</v>
      </c>
      <c r="D4" s="15"/>
      <c r="E4" s="3"/>
      <c r="F4" s="10" t="s">
        <v>3</v>
      </c>
      <c r="G4" s="11">
        <v>500</v>
      </c>
      <c r="I4" s="2"/>
      <c r="J4" s="8" t="s">
        <v>3</v>
      </c>
      <c r="K4" s="9">
        <v>0</v>
      </c>
    </row>
    <row r="5" spans="1:12" ht="39.950000000000003" customHeight="1" x14ac:dyDescent="0.25">
      <c r="A5" s="3"/>
      <c r="B5" s="10" t="s">
        <v>4</v>
      </c>
      <c r="C5" s="11">
        <v>2380.5</v>
      </c>
      <c r="D5" s="15"/>
      <c r="E5" s="3"/>
      <c r="F5" s="10" t="s">
        <v>4</v>
      </c>
      <c r="G5" s="11">
        <v>143.5</v>
      </c>
      <c r="I5" s="2"/>
      <c r="J5" s="8" t="s">
        <v>4</v>
      </c>
      <c r="K5" s="9">
        <v>1153.5</v>
      </c>
    </row>
    <row r="6" spans="1:12" ht="39.950000000000003" customHeight="1" x14ac:dyDescent="0.25">
      <c r="A6" s="3"/>
      <c r="B6" s="10" t="s">
        <v>5</v>
      </c>
      <c r="C6" s="11">
        <v>13521.74</v>
      </c>
      <c r="D6" s="15"/>
      <c r="E6" s="3"/>
      <c r="F6" s="10" t="s">
        <v>5</v>
      </c>
      <c r="G6" s="11">
        <v>13137.89</v>
      </c>
      <c r="I6" s="2"/>
      <c r="J6" s="8" t="s">
        <v>5</v>
      </c>
      <c r="K6" s="9">
        <v>31007.89</v>
      </c>
      <c r="L6" s="12"/>
    </row>
    <row r="7" spans="1:12" ht="39.950000000000003" customHeight="1" x14ac:dyDescent="0.25">
      <c r="A7" s="3"/>
      <c r="B7" s="10" t="s">
        <v>6</v>
      </c>
      <c r="C7" s="11">
        <v>7190</v>
      </c>
      <c r="D7" s="15"/>
      <c r="E7" s="3"/>
      <c r="F7" s="10" t="s">
        <v>6</v>
      </c>
      <c r="G7" s="11">
        <v>7732</v>
      </c>
      <c r="I7" s="2"/>
      <c r="J7" s="8" t="s">
        <v>6</v>
      </c>
      <c r="K7" s="9">
        <v>11472</v>
      </c>
    </row>
    <row r="8" spans="1:12" ht="39.950000000000003" customHeight="1" x14ac:dyDescent="0.25">
      <c r="A8" s="3"/>
      <c r="B8" s="10" t="s">
        <v>7</v>
      </c>
      <c r="C8" s="11">
        <v>205</v>
      </c>
      <c r="D8" s="15"/>
      <c r="E8" s="3"/>
      <c r="F8" s="10" t="s">
        <v>7</v>
      </c>
      <c r="G8" s="11">
        <v>0</v>
      </c>
      <c r="I8" s="2"/>
      <c r="J8" s="8" t="s">
        <v>7</v>
      </c>
      <c r="K8" s="9">
        <v>299</v>
      </c>
    </row>
    <row r="9" spans="1:12" ht="39.950000000000003" customHeight="1" x14ac:dyDescent="0.25">
      <c r="A9" s="3"/>
      <c r="B9" s="10" t="s">
        <v>8</v>
      </c>
      <c r="C9" s="11">
        <v>15970</v>
      </c>
      <c r="D9" s="15"/>
      <c r="E9" s="3"/>
      <c r="F9" s="10" t="s">
        <v>8</v>
      </c>
      <c r="G9" s="11">
        <v>16967.41</v>
      </c>
      <c r="I9" s="2"/>
      <c r="J9" s="8" t="s">
        <v>8</v>
      </c>
      <c r="K9" s="9">
        <v>16967.41</v>
      </c>
    </row>
    <row r="10" spans="1:12" ht="39.950000000000003" customHeight="1" x14ac:dyDescent="0.25">
      <c r="A10" s="3"/>
      <c r="B10" s="10" t="s">
        <v>9</v>
      </c>
      <c r="C10" s="11">
        <v>2589</v>
      </c>
      <c r="D10" s="15"/>
      <c r="E10" s="3"/>
      <c r="F10" s="10" t="s">
        <v>9</v>
      </c>
      <c r="G10" s="11">
        <v>2624</v>
      </c>
      <c r="I10" s="2"/>
      <c r="J10" s="8" t="s">
        <v>9</v>
      </c>
      <c r="K10" s="9">
        <v>2624</v>
      </c>
    </row>
    <row r="11" spans="1:12" ht="39.950000000000003" customHeight="1" x14ac:dyDescent="0.25">
      <c r="A11" s="3"/>
      <c r="B11" s="10" t="s">
        <v>10</v>
      </c>
      <c r="C11" s="11">
        <f>SUM(C2:C10)</f>
        <v>49568.24</v>
      </c>
      <c r="D11" s="15"/>
      <c r="E11" s="3"/>
      <c r="F11" s="10" t="s">
        <v>10</v>
      </c>
      <c r="G11" s="11">
        <f>SUM(G2:G10)</f>
        <v>50907</v>
      </c>
      <c r="I11" s="3"/>
      <c r="J11" s="10" t="s">
        <v>10</v>
      </c>
      <c r="K11" s="11">
        <f>SUM(K2:K10)</f>
        <v>81198</v>
      </c>
    </row>
    <row r="12" spans="1:12" ht="39.950000000000003" customHeight="1" x14ac:dyDescent="0.25">
      <c r="A12" s="5"/>
      <c r="B12" s="10" t="s">
        <v>12</v>
      </c>
      <c r="C12" s="11"/>
      <c r="D12" s="15"/>
      <c r="E12" s="5"/>
      <c r="F12" s="10" t="s">
        <v>12</v>
      </c>
      <c r="G12" s="11">
        <v>49568.24</v>
      </c>
      <c r="I12" s="7"/>
      <c r="J12" s="8" t="s">
        <v>12</v>
      </c>
      <c r="K12" s="9">
        <v>50907</v>
      </c>
    </row>
    <row r="13" spans="1:12" ht="39.950000000000003" customHeight="1" x14ac:dyDescent="0.25">
      <c r="A13" s="5"/>
      <c r="B13" s="10" t="s">
        <v>14</v>
      </c>
      <c r="C13" s="11"/>
      <c r="D13" s="15"/>
      <c r="E13" s="5"/>
      <c r="F13" s="10" t="s">
        <v>14</v>
      </c>
      <c r="G13" s="11">
        <v>4222.3900000000003</v>
      </c>
      <c r="I13" s="7"/>
      <c r="J13" s="8" t="s">
        <v>17</v>
      </c>
      <c r="K13" s="9">
        <v>18399</v>
      </c>
    </row>
    <row r="14" spans="1:12" ht="39.950000000000003" customHeight="1" x14ac:dyDescent="0.25">
      <c r="A14" s="5"/>
      <c r="B14" s="10" t="s">
        <v>15</v>
      </c>
      <c r="C14" s="11"/>
      <c r="D14" s="15"/>
      <c r="E14" s="5"/>
      <c r="F14" s="10" t="s">
        <v>15</v>
      </c>
      <c r="G14" s="11">
        <v>200</v>
      </c>
      <c r="I14" s="7"/>
      <c r="J14" s="8" t="s">
        <v>15</v>
      </c>
      <c r="K14" s="9">
        <v>100</v>
      </c>
    </row>
    <row r="15" spans="1:12" ht="39.950000000000003" customHeight="1" x14ac:dyDescent="0.25">
      <c r="A15" s="5"/>
      <c r="B15" s="10" t="s">
        <v>13</v>
      </c>
      <c r="C15" s="11"/>
      <c r="D15" s="15"/>
      <c r="E15" s="5"/>
      <c r="F15" s="10" t="s">
        <v>13</v>
      </c>
      <c r="G15" s="11">
        <v>276.14999999999998</v>
      </c>
      <c r="I15" s="7"/>
      <c r="J15" s="8" t="s">
        <v>13</v>
      </c>
      <c r="K15" s="9">
        <v>690</v>
      </c>
    </row>
    <row r="16" spans="1:12" ht="39.950000000000003" customHeight="1" x14ac:dyDescent="0.25">
      <c r="A16" s="5"/>
      <c r="B16" s="10" t="s">
        <v>16</v>
      </c>
      <c r="C16" s="11"/>
      <c r="D16" s="15"/>
      <c r="E16" s="5"/>
      <c r="F16" s="10" t="s">
        <v>16</v>
      </c>
      <c r="G16" s="13">
        <f>G11-G12</f>
        <v>1338.760000000002</v>
      </c>
      <c r="I16" s="5"/>
      <c r="J16" s="10" t="s">
        <v>16</v>
      </c>
      <c r="K16" s="13">
        <f>K11-K12</f>
        <v>30291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100"/>
  <sheetViews>
    <sheetView zoomScale="70" zoomScaleNormal="70" workbookViewId="0">
      <selection activeCell="O4" sqref="O4"/>
    </sheetView>
  </sheetViews>
  <sheetFormatPr baseColWidth="10" defaultRowHeight="15" x14ac:dyDescent="0.25"/>
  <cols>
    <col min="1" max="26" width="15.7109375" customWidth="1"/>
  </cols>
  <sheetData>
    <row r="1" ht="39.950000000000003" customHeight="1" x14ac:dyDescent="0.25"/>
    <row r="2" ht="39.950000000000003" customHeight="1" x14ac:dyDescent="0.25"/>
    <row r="3" ht="39.950000000000003" customHeight="1" x14ac:dyDescent="0.25"/>
    <row r="4" ht="39.950000000000003" customHeight="1" x14ac:dyDescent="0.25"/>
    <row r="5" ht="39.950000000000003" customHeight="1" x14ac:dyDescent="0.25"/>
    <row r="6" ht="39.950000000000003" customHeight="1" x14ac:dyDescent="0.25"/>
    <row r="7" ht="39.950000000000003" customHeight="1" x14ac:dyDescent="0.25"/>
    <row r="8" ht="39.950000000000003" customHeight="1" x14ac:dyDescent="0.25"/>
    <row r="9" ht="39.950000000000003" customHeight="1" x14ac:dyDescent="0.25"/>
    <row r="10" ht="39.950000000000003" customHeight="1" x14ac:dyDescent="0.25"/>
    <row r="11" ht="39.950000000000003" customHeight="1" x14ac:dyDescent="0.25"/>
    <row r="12" ht="39.950000000000003" customHeight="1" x14ac:dyDescent="0.25"/>
    <row r="13" ht="39.950000000000003" customHeight="1" x14ac:dyDescent="0.25"/>
    <row r="14" ht="39.950000000000003" customHeight="1" x14ac:dyDescent="0.25"/>
    <row r="15" ht="39.950000000000003" customHeight="1" x14ac:dyDescent="0.25"/>
    <row r="16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100"/>
  <sheetViews>
    <sheetView zoomScale="70" zoomScaleNormal="70" workbookViewId="0">
      <selection activeCell="I10" sqref="I10"/>
    </sheetView>
  </sheetViews>
  <sheetFormatPr baseColWidth="10" defaultRowHeight="15" x14ac:dyDescent="0.25"/>
  <cols>
    <col min="1" max="26" width="15.7109375" customWidth="1"/>
  </cols>
  <sheetData>
    <row r="1" ht="39.950000000000003" customHeight="1" x14ac:dyDescent="0.25"/>
    <row r="2" ht="39.950000000000003" customHeight="1" x14ac:dyDescent="0.25"/>
    <row r="3" ht="39.950000000000003" customHeight="1" x14ac:dyDescent="0.25"/>
    <row r="4" ht="39.950000000000003" customHeight="1" x14ac:dyDescent="0.25"/>
    <row r="5" ht="39.950000000000003" customHeight="1" x14ac:dyDescent="0.25"/>
    <row r="6" ht="39.950000000000003" customHeight="1" x14ac:dyDescent="0.25"/>
    <row r="7" ht="39.950000000000003" customHeight="1" x14ac:dyDescent="0.25"/>
    <row r="8" ht="39.950000000000003" customHeight="1" x14ac:dyDescent="0.25"/>
    <row r="9" ht="39.950000000000003" customHeight="1" x14ac:dyDescent="0.25"/>
    <row r="10" ht="39.950000000000003" customHeight="1" x14ac:dyDescent="0.25"/>
    <row r="11" ht="39.950000000000003" customHeight="1" x14ac:dyDescent="0.25"/>
    <row r="12" ht="39.950000000000003" customHeight="1" x14ac:dyDescent="0.25"/>
    <row r="13" ht="39.950000000000003" customHeight="1" x14ac:dyDescent="0.25"/>
    <row r="14" ht="39.950000000000003" customHeight="1" x14ac:dyDescent="0.25"/>
    <row r="15" ht="39.950000000000003" customHeight="1" x14ac:dyDescent="0.25"/>
    <row r="16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100"/>
  <sheetViews>
    <sheetView zoomScale="70" zoomScaleNormal="70" workbookViewId="0">
      <selection activeCell="L3" sqref="L3"/>
    </sheetView>
  </sheetViews>
  <sheetFormatPr baseColWidth="10" defaultRowHeight="15" x14ac:dyDescent="0.25"/>
  <cols>
    <col min="1" max="26" width="15.7109375" customWidth="1"/>
  </cols>
  <sheetData>
    <row r="1" ht="39.950000000000003" customHeight="1" x14ac:dyDescent="0.25"/>
    <row r="2" ht="39.950000000000003" customHeight="1" x14ac:dyDescent="0.25"/>
    <row r="3" ht="39.950000000000003" customHeight="1" x14ac:dyDescent="0.25"/>
    <row r="4" ht="39.950000000000003" customHeight="1" x14ac:dyDescent="0.25"/>
    <row r="5" ht="39.950000000000003" customHeight="1" x14ac:dyDescent="0.25"/>
    <row r="6" ht="39.950000000000003" customHeight="1" x14ac:dyDescent="0.25"/>
    <row r="7" ht="39.950000000000003" customHeight="1" x14ac:dyDescent="0.25"/>
    <row r="8" ht="39.950000000000003" customHeight="1" x14ac:dyDescent="0.25"/>
    <row r="9" ht="39.950000000000003" customHeight="1" x14ac:dyDescent="0.25"/>
    <row r="10" ht="39.950000000000003" customHeight="1" x14ac:dyDescent="0.25"/>
    <row r="11" ht="39.950000000000003" customHeight="1" x14ac:dyDescent="0.25"/>
    <row r="12" ht="39.950000000000003" customHeight="1" x14ac:dyDescent="0.25"/>
    <row r="13" ht="39.950000000000003" customHeight="1" x14ac:dyDescent="0.25"/>
    <row r="14" ht="39.950000000000003" customHeight="1" x14ac:dyDescent="0.25"/>
    <row r="15" ht="39.950000000000003" customHeight="1" x14ac:dyDescent="0.25"/>
    <row r="16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zoomScale="70" zoomScaleNormal="70" workbookViewId="0">
      <pane ySplit="1" topLeftCell="A3" activePane="bottomLeft" state="frozen"/>
      <selection pane="bottomLeft" activeCell="G10" sqref="G10"/>
    </sheetView>
  </sheetViews>
  <sheetFormatPr baseColWidth="10" defaultRowHeight="15" x14ac:dyDescent="0.25"/>
  <cols>
    <col min="1" max="20" width="15.7109375" customWidth="1"/>
  </cols>
  <sheetData>
    <row r="1" spans="1:7" ht="39.950000000000003" customHeight="1" x14ac:dyDescent="0.25">
      <c r="A1" s="1"/>
      <c r="B1" s="6" t="s">
        <v>0</v>
      </c>
      <c r="C1" s="6" t="s">
        <v>11</v>
      </c>
      <c r="E1" s="1"/>
      <c r="F1" s="6" t="s">
        <v>0</v>
      </c>
      <c r="G1" s="6" t="s">
        <v>11</v>
      </c>
    </row>
    <row r="2" spans="1:7" ht="39.950000000000003" customHeight="1" x14ac:dyDescent="0.25">
      <c r="A2" s="4">
        <v>43885</v>
      </c>
      <c r="B2" s="8" t="s">
        <v>1</v>
      </c>
      <c r="C2" s="9">
        <v>4772.6499999999996</v>
      </c>
      <c r="E2" s="4">
        <v>43890</v>
      </c>
      <c r="F2" s="8" t="s">
        <v>1</v>
      </c>
      <c r="G2" s="9">
        <v>9922.65</v>
      </c>
    </row>
    <row r="3" spans="1:7" ht="39.950000000000003" customHeight="1" x14ac:dyDescent="0.25">
      <c r="A3" s="2"/>
      <c r="B3" s="8" t="s">
        <v>2</v>
      </c>
      <c r="C3" s="9">
        <v>250</v>
      </c>
      <c r="E3" s="2"/>
      <c r="F3" s="8" t="s">
        <v>2</v>
      </c>
      <c r="G3" s="9">
        <v>0</v>
      </c>
    </row>
    <row r="4" spans="1:7" ht="39.950000000000003" customHeight="1" x14ac:dyDescent="0.25">
      <c r="A4" s="2"/>
      <c r="B4" s="8" t="s">
        <v>3</v>
      </c>
      <c r="C4" s="9">
        <v>4900</v>
      </c>
      <c r="E4" s="2"/>
      <c r="F4" s="8" t="s">
        <v>3</v>
      </c>
      <c r="G4" s="9">
        <v>0</v>
      </c>
    </row>
    <row r="5" spans="1:7" ht="39.950000000000003" customHeight="1" x14ac:dyDescent="0.25">
      <c r="A5" s="2"/>
      <c r="B5" s="8" t="s">
        <v>4</v>
      </c>
      <c r="C5" s="9">
        <v>935.5</v>
      </c>
      <c r="E5" s="2"/>
      <c r="F5" s="8" t="s">
        <v>4</v>
      </c>
      <c r="G5" s="9">
        <v>4793.5</v>
      </c>
    </row>
    <row r="6" spans="1:7" ht="39.950000000000003" customHeight="1" x14ac:dyDescent="0.25">
      <c r="A6" s="2"/>
      <c r="B6" s="8" t="s">
        <v>5</v>
      </c>
      <c r="C6" s="9">
        <v>33973.370000000003</v>
      </c>
      <c r="E6" s="2"/>
      <c r="F6" s="8" t="s">
        <v>5</v>
      </c>
      <c r="G6" s="9">
        <v>33973.370000000003</v>
      </c>
    </row>
    <row r="7" spans="1:7" ht="39.950000000000003" customHeight="1" x14ac:dyDescent="0.25">
      <c r="A7" s="2"/>
      <c r="B7" s="8" t="s">
        <v>6</v>
      </c>
      <c r="C7" s="9">
        <v>11472</v>
      </c>
      <c r="E7" s="2"/>
      <c r="F7" s="8" t="s">
        <v>6</v>
      </c>
      <c r="G7" s="9">
        <v>7472</v>
      </c>
    </row>
    <row r="8" spans="1:7" ht="39.950000000000003" customHeight="1" x14ac:dyDescent="0.25">
      <c r="A8" s="2"/>
      <c r="B8" s="8" t="s">
        <v>7</v>
      </c>
      <c r="C8" s="9">
        <v>496.55</v>
      </c>
      <c r="E8" s="2"/>
      <c r="F8" s="8" t="s">
        <v>7</v>
      </c>
      <c r="G8" s="9">
        <v>496.55</v>
      </c>
    </row>
    <row r="9" spans="1:7" ht="39.950000000000003" customHeight="1" x14ac:dyDescent="0.25">
      <c r="A9" s="2"/>
      <c r="B9" s="8" t="s">
        <v>8</v>
      </c>
      <c r="C9" s="9">
        <v>25128.41</v>
      </c>
      <c r="E9" s="2"/>
      <c r="F9" s="8" t="s">
        <v>8</v>
      </c>
      <c r="G9" s="9">
        <v>25128.41</v>
      </c>
    </row>
    <row r="10" spans="1:7" ht="39.950000000000003" customHeight="1" x14ac:dyDescent="0.25">
      <c r="A10" s="3"/>
      <c r="B10" s="10" t="s">
        <v>10</v>
      </c>
      <c r="C10" s="11">
        <f>SUM(C2:C9)</f>
        <v>81928.48000000001</v>
      </c>
      <c r="E10" s="3"/>
      <c r="F10" s="10" t="s">
        <v>10</v>
      </c>
      <c r="G10" s="11">
        <f>SUM(G2:G9)</f>
        <v>81786.48000000001</v>
      </c>
    </row>
    <row r="11" spans="1:7" ht="39.950000000000003" customHeight="1" x14ac:dyDescent="0.25">
      <c r="A11" s="7"/>
      <c r="B11" s="8" t="s">
        <v>12</v>
      </c>
      <c r="C11" s="9">
        <v>0</v>
      </c>
      <c r="E11" s="7"/>
      <c r="F11" s="8" t="s">
        <v>12</v>
      </c>
      <c r="G11" s="9">
        <v>81928.479999999996</v>
      </c>
    </row>
    <row r="12" spans="1:7" ht="39.950000000000003" customHeight="1" x14ac:dyDescent="0.25">
      <c r="A12" s="7"/>
      <c r="B12" s="8" t="s">
        <v>17</v>
      </c>
      <c r="C12" s="9">
        <v>13619.55</v>
      </c>
      <c r="E12" s="7"/>
      <c r="F12" s="8" t="s">
        <v>17</v>
      </c>
      <c r="G12" s="9">
        <v>142</v>
      </c>
    </row>
    <row r="13" spans="1:7" ht="39.950000000000003" customHeight="1" x14ac:dyDescent="0.25">
      <c r="A13" s="7"/>
      <c r="B13" s="8" t="s">
        <v>15</v>
      </c>
      <c r="C13" s="9">
        <v>4742</v>
      </c>
      <c r="E13" s="7"/>
      <c r="F13" s="8" t="s">
        <v>15</v>
      </c>
      <c r="G13" s="9">
        <v>142</v>
      </c>
    </row>
    <row r="14" spans="1:7" ht="39.950000000000003" customHeight="1" x14ac:dyDescent="0.25">
      <c r="A14" s="7"/>
      <c r="B14" s="8" t="s">
        <v>13</v>
      </c>
      <c r="C14" s="9">
        <v>2389.59</v>
      </c>
      <c r="E14" s="7"/>
      <c r="F14" s="8" t="s">
        <v>13</v>
      </c>
      <c r="G14" s="9">
        <v>0</v>
      </c>
    </row>
    <row r="15" spans="1:7" ht="39.950000000000003" customHeight="1" x14ac:dyDescent="0.25">
      <c r="A15" s="7"/>
      <c r="B15" s="8" t="s">
        <v>18</v>
      </c>
      <c r="C15" s="9">
        <v>223.11</v>
      </c>
      <c r="E15" s="7"/>
      <c r="F15" s="8" t="s">
        <v>18</v>
      </c>
      <c r="G15" s="9">
        <v>0</v>
      </c>
    </row>
    <row r="16" spans="1:7" ht="39.950000000000003" customHeight="1" x14ac:dyDescent="0.25">
      <c r="A16" s="7"/>
      <c r="B16" s="8" t="s">
        <v>19</v>
      </c>
      <c r="C16" s="9">
        <v>0</v>
      </c>
      <c r="E16" s="7"/>
      <c r="F16" s="8" t="s">
        <v>19</v>
      </c>
      <c r="G16" s="9">
        <v>0</v>
      </c>
    </row>
    <row r="17" spans="1:7" ht="39.950000000000003" customHeight="1" x14ac:dyDescent="0.25">
      <c r="A17" s="5"/>
      <c r="B17" s="10" t="s">
        <v>16</v>
      </c>
      <c r="C17" s="14">
        <f>C14+C16-C13-C15</f>
        <v>-2575.52</v>
      </c>
      <c r="E17" s="5"/>
      <c r="F17" s="10" t="s">
        <v>16</v>
      </c>
      <c r="G17" s="14">
        <f>G10-G11</f>
        <v>-141.99999999998545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"/>
  <sheetViews>
    <sheetView topLeftCell="E1" zoomScale="70" zoomScaleNormal="70" workbookViewId="0">
      <selection activeCell="S14" sqref="S14"/>
    </sheetView>
  </sheetViews>
  <sheetFormatPr baseColWidth="10" defaultRowHeight="15" x14ac:dyDescent="0.25"/>
  <cols>
    <col min="1" max="20" width="15.7109375" customWidth="1"/>
  </cols>
  <sheetData>
    <row r="1" spans="1:15" ht="39.950000000000003" customHeight="1" x14ac:dyDescent="0.25">
      <c r="A1" s="1"/>
      <c r="B1" s="6" t="s">
        <v>0</v>
      </c>
      <c r="C1" s="6" t="s">
        <v>11</v>
      </c>
      <c r="E1" s="1"/>
      <c r="F1" s="6" t="s">
        <v>0</v>
      </c>
      <c r="G1" s="6" t="s">
        <v>11</v>
      </c>
      <c r="I1" s="1"/>
      <c r="J1" s="6" t="s">
        <v>0</v>
      </c>
      <c r="K1" s="6" t="s">
        <v>11</v>
      </c>
      <c r="M1" s="1"/>
      <c r="N1" s="6" t="s">
        <v>0</v>
      </c>
      <c r="O1" s="6" t="s">
        <v>11</v>
      </c>
    </row>
    <row r="2" spans="1:15" ht="39.950000000000003" customHeight="1" x14ac:dyDescent="0.25">
      <c r="A2" s="4">
        <v>43902</v>
      </c>
      <c r="B2" s="8" t="s">
        <v>1</v>
      </c>
      <c r="C2" s="9">
        <v>6222.65</v>
      </c>
      <c r="E2" s="4">
        <v>43907</v>
      </c>
      <c r="F2" s="8" t="s">
        <v>1</v>
      </c>
      <c r="G2" s="9">
        <v>4272.6499999999996</v>
      </c>
      <c r="I2" s="4">
        <v>43913</v>
      </c>
      <c r="J2" s="8" t="s">
        <v>1</v>
      </c>
      <c r="K2" s="9">
        <v>4032.65</v>
      </c>
      <c r="M2" s="4">
        <v>43917</v>
      </c>
      <c r="N2" s="8" t="s">
        <v>1</v>
      </c>
      <c r="O2" s="9">
        <v>10826.95</v>
      </c>
    </row>
    <row r="3" spans="1:15" ht="39.950000000000003" customHeight="1" x14ac:dyDescent="0.25">
      <c r="A3" s="2"/>
      <c r="B3" s="8" t="s">
        <v>2</v>
      </c>
      <c r="C3" s="9">
        <v>0</v>
      </c>
      <c r="E3" s="2"/>
      <c r="F3" s="8" t="s">
        <v>2</v>
      </c>
      <c r="G3" s="9">
        <v>0</v>
      </c>
      <c r="I3" s="2"/>
      <c r="J3" s="8" t="s">
        <v>2</v>
      </c>
      <c r="K3" s="9">
        <v>7500</v>
      </c>
      <c r="M3" s="2"/>
      <c r="N3" s="8" t="s">
        <v>2</v>
      </c>
      <c r="O3" s="9">
        <v>0</v>
      </c>
    </row>
    <row r="4" spans="1:15" ht="39.950000000000003" customHeight="1" x14ac:dyDescent="0.25">
      <c r="A4" s="2"/>
      <c r="B4" s="8" t="s">
        <v>3</v>
      </c>
      <c r="C4" s="9">
        <v>7500</v>
      </c>
      <c r="E4" s="2"/>
      <c r="F4" s="8" t="s">
        <v>3</v>
      </c>
      <c r="G4" s="9">
        <v>7500</v>
      </c>
      <c r="I4" s="2"/>
      <c r="J4" s="8" t="s">
        <v>3</v>
      </c>
      <c r="K4" s="9">
        <v>0</v>
      </c>
      <c r="M4" s="2"/>
      <c r="N4" s="8" t="s">
        <v>3</v>
      </c>
      <c r="O4" s="9">
        <v>0</v>
      </c>
    </row>
    <row r="5" spans="1:15" ht="39.950000000000003" customHeight="1" x14ac:dyDescent="0.25">
      <c r="A5" s="2"/>
      <c r="B5" s="8" t="s">
        <v>4</v>
      </c>
      <c r="C5" s="9">
        <v>576.5</v>
      </c>
      <c r="E5" s="2"/>
      <c r="F5" s="8" t="s">
        <v>4</v>
      </c>
      <c r="G5" s="9">
        <v>26.5</v>
      </c>
      <c r="I5" s="2"/>
      <c r="J5" s="8" t="s">
        <v>4</v>
      </c>
      <c r="K5" s="9">
        <v>400.5</v>
      </c>
      <c r="M5" s="2"/>
      <c r="N5" s="8" t="s">
        <v>4</v>
      </c>
      <c r="O5" s="9">
        <v>110</v>
      </c>
    </row>
    <row r="6" spans="1:15" ht="39.950000000000003" customHeight="1" x14ac:dyDescent="0.25">
      <c r="A6" s="2"/>
      <c r="B6" s="8" t="s">
        <v>5</v>
      </c>
      <c r="C6" s="9">
        <v>31927.62</v>
      </c>
      <c r="E6" s="2"/>
      <c r="F6" s="8" t="s">
        <v>5</v>
      </c>
      <c r="G6" s="9">
        <v>31927.62</v>
      </c>
      <c r="I6" s="2"/>
      <c r="J6" s="8" t="s">
        <v>5</v>
      </c>
      <c r="K6" s="9">
        <v>31927.62</v>
      </c>
      <c r="M6" s="2"/>
      <c r="N6" s="8" t="s">
        <v>5</v>
      </c>
      <c r="O6" s="9">
        <v>31927.62</v>
      </c>
    </row>
    <row r="7" spans="1:15" ht="39.950000000000003" customHeight="1" x14ac:dyDescent="0.25">
      <c r="A7" s="2"/>
      <c r="B7" s="8" t="s">
        <v>6</v>
      </c>
      <c r="C7" s="9">
        <v>7155</v>
      </c>
      <c r="E7" s="2"/>
      <c r="F7" s="8" t="s">
        <v>6</v>
      </c>
      <c r="G7" s="9">
        <v>3125</v>
      </c>
      <c r="I7" s="2"/>
      <c r="J7" s="8" t="s">
        <v>6</v>
      </c>
      <c r="K7" s="9">
        <v>3226</v>
      </c>
      <c r="M7" s="2"/>
      <c r="N7" s="8" t="s">
        <v>6</v>
      </c>
      <c r="O7" s="9">
        <v>3226</v>
      </c>
    </row>
    <row r="8" spans="1:15" ht="39.950000000000003" customHeight="1" x14ac:dyDescent="0.25">
      <c r="A8" s="2"/>
      <c r="B8" s="8" t="s">
        <v>7</v>
      </c>
      <c r="C8" s="9">
        <v>496.55</v>
      </c>
      <c r="E8" s="2"/>
      <c r="F8" s="8" t="s">
        <v>7</v>
      </c>
      <c r="G8" s="9">
        <v>496.55</v>
      </c>
      <c r="I8" s="2"/>
      <c r="J8" s="8" t="s">
        <v>7</v>
      </c>
      <c r="K8" s="9">
        <v>1346.55</v>
      </c>
      <c r="M8" s="2"/>
      <c r="N8" s="8" t="s">
        <v>7</v>
      </c>
      <c r="O8" s="9">
        <v>496.55</v>
      </c>
    </row>
    <row r="9" spans="1:15" ht="39.950000000000003" customHeight="1" x14ac:dyDescent="0.25">
      <c r="A9" s="2"/>
      <c r="B9" s="8" t="s">
        <v>8</v>
      </c>
      <c r="C9" s="9">
        <v>25128.41</v>
      </c>
      <c r="E9" s="2"/>
      <c r="F9" s="8" t="s">
        <v>8</v>
      </c>
      <c r="G9" s="9">
        <v>25128.41</v>
      </c>
      <c r="I9" s="2"/>
      <c r="J9" s="8" t="s">
        <v>8</v>
      </c>
      <c r="K9" s="9">
        <v>25128.41</v>
      </c>
      <c r="M9" s="2"/>
      <c r="N9" s="8" t="s">
        <v>8</v>
      </c>
      <c r="O9" s="9">
        <v>26494.41</v>
      </c>
    </row>
    <row r="10" spans="1:15" ht="39.950000000000003" customHeight="1" x14ac:dyDescent="0.25">
      <c r="A10" s="3"/>
      <c r="B10" s="10" t="s">
        <v>10</v>
      </c>
      <c r="C10" s="11">
        <f>SUM(C2:C9)</f>
        <v>79006.73</v>
      </c>
      <c r="E10" s="3"/>
      <c r="F10" s="10" t="s">
        <v>10</v>
      </c>
      <c r="G10" s="11">
        <f>SUM(G2:G9)</f>
        <v>72476.73</v>
      </c>
      <c r="I10" s="3"/>
      <c r="J10" s="10" t="s">
        <v>10</v>
      </c>
      <c r="K10" s="11">
        <f>SUM(K2:K9)</f>
        <v>73561.73</v>
      </c>
      <c r="M10" s="3"/>
      <c r="N10" s="10" t="s">
        <v>10</v>
      </c>
      <c r="O10" s="11">
        <f>SUM(O2:O9)</f>
        <v>73081.53</v>
      </c>
    </row>
    <row r="11" spans="1:15" ht="39.950000000000003" customHeight="1" x14ac:dyDescent="0.25">
      <c r="A11" s="7"/>
      <c r="B11" s="8" t="s">
        <v>12</v>
      </c>
      <c r="C11" s="9">
        <v>81786.48</v>
      </c>
      <c r="E11" s="7"/>
      <c r="F11" s="8" t="s">
        <v>12</v>
      </c>
      <c r="G11" s="9">
        <v>79006.73</v>
      </c>
      <c r="I11" s="7"/>
      <c r="J11" s="8" t="s">
        <v>12</v>
      </c>
      <c r="K11" s="9">
        <v>72476.73</v>
      </c>
      <c r="M11" s="7"/>
      <c r="N11" s="8" t="s">
        <v>12</v>
      </c>
      <c r="O11" s="9">
        <v>73561.73</v>
      </c>
    </row>
    <row r="12" spans="1:15" ht="39.950000000000003" customHeight="1" x14ac:dyDescent="0.25">
      <c r="A12" s="7"/>
      <c r="B12" s="8" t="s">
        <v>17</v>
      </c>
      <c r="C12" s="9">
        <v>8543</v>
      </c>
      <c r="E12" s="7"/>
      <c r="F12" s="8" t="s">
        <v>17</v>
      </c>
      <c r="G12" s="9">
        <v>6530</v>
      </c>
      <c r="I12" s="7"/>
      <c r="J12" s="8" t="s">
        <v>17</v>
      </c>
      <c r="K12" s="9">
        <v>150</v>
      </c>
      <c r="M12" s="7"/>
      <c r="N12" s="8" t="s">
        <v>17</v>
      </c>
      <c r="O12" s="9">
        <v>1846.2</v>
      </c>
    </row>
    <row r="13" spans="1:15" ht="39.950000000000003" customHeight="1" x14ac:dyDescent="0.25">
      <c r="A13" s="7"/>
      <c r="B13" s="8" t="s">
        <v>15</v>
      </c>
      <c r="C13" s="9">
        <v>4234</v>
      </c>
      <c r="E13" s="7"/>
      <c r="F13" s="8" t="s">
        <v>15</v>
      </c>
      <c r="G13" s="9">
        <v>6530</v>
      </c>
      <c r="I13" s="7"/>
      <c r="J13" s="8" t="s">
        <v>15</v>
      </c>
      <c r="K13" s="9">
        <v>49</v>
      </c>
      <c r="M13" s="7"/>
      <c r="N13" s="8" t="s">
        <v>15</v>
      </c>
      <c r="O13" s="9">
        <v>480.2</v>
      </c>
    </row>
    <row r="14" spans="1:15" ht="39.950000000000003" customHeight="1" x14ac:dyDescent="0.25">
      <c r="A14" s="7"/>
      <c r="B14" s="8" t="s">
        <v>13</v>
      </c>
      <c r="C14" s="9">
        <v>1454.25</v>
      </c>
      <c r="E14" s="7"/>
      <c r="F14" s="8" t="s">
        <v>13</v>
      </c>
      <c r="G14" s="9">
        <v>0</v>
      </c>
      <c r="I14" s="7"/>
      <c r="J14" s="8" t="s">
        <v>13</v>
      </c>
      <c r="K14" s="9">
        <v>1080</v>
      </c>
      <c r="M14" s="7"/>
      <c r="N14" s="8" t="s">
        <v>13</v>
      </c>
      <c r="O14" s="9">
        <v>0</v>
      </c>
    </row>
    <row r="15" spans="1:15" ht="39.950000000000003" customHeight="1" x14ac:dyDescent="0.25">
      <c r="A15" s="7"/>
      <c r="B15" s="8" t="s">
        <v>18</v>
      </c>
      <c r="C15" s="9">
        <v>0</v>
      </c>
      <c r="E15" s="7"/>
      <c r="F15" s="8" t="s">
        <v>18</v>
      </c>
      <c r="G15" s="9">
        <v>0</v>
      </c>
      <c r="I15" s="7"/>
      <c r="J15" s="8" t="s">
        <v>18</v>
      </c>
      <c r="K15" s="9">
        <v>0</v>
      </c>
      <c r="M15" s="7"/>
      <c r="N15" s="8" t="s">
        <v>18</v>
      </c>
      <c r="O15" s="9">
        <v>0</v>
      </c>
    </row>
    <row r="16" spans="1:15" ht="39.950000000000003" customHeight="1" x14ac:dyDescent="0.25">
      <c r="A16" s="7"/>
      <c r="B16" s="8" t="s">
        <v>19</v>
      </c>
      <c r="C16" s="9">
        <v>0</v>
      </c>
      <c r="E16" s="7"/>
      <c r="F16" s="8" t="s">
        <v>19</v>
      </c>
      <c r="G16" s="9">
        <v>0</v>
      </c>
      <c r="I16" s="7"/>
      <c r="J16" s="8" t="s">
        <v>19</v>
      </c>
      <c r="K16" s="9">
        <v>54</v>
      </c>
      <c r="M16" s="7"/>
      <c r="N16" s="8" t="s">
        <v>19</v>
      </c>
      <c r="O16" s="9">
        <v>0</v>
      </c>
    </row>
    <row r="17" spans="1:15" ht="39.950000000000003" customHeight="1" x14ac:dyDescent="0.25">
      <c r="A17" s="5"/>
      <c r="B17" s="10" t="s">
        <v>16</v>
      </c>
      <c r="C17" s="14">
        <f>C10-C11</f>
        <v>-2779.75</v>
      </c>
      <c r="E17" s="5"/>
      <c r="F17" s="10" t="s">
        <v>16</v>
      </c>
      <c r="G17" s="14">
        <f>G10-G11</f>
        <v>-6530</v>
      </c>
      <c r="I17" s="5"/>
      <c r="J17" s="10" t="s">
        <v>16</v>
      </c>
      <c r="K17" s="13">
        <f>K10-K11</f>
        <v>1085</v>
      </c>
      <c r="M17" s="5"/>
      <c r="N17" s="10" t="s">
        <v>16</v>
      </c>
      <c r="O17" s="14">
        <f>O10-O11</f>
        <v>-480.19999999999709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7"/>
  <sheetViews>
    <sheetView topLeftCell="J1" zoomScale="70" zoomScaleNormal="70" workbookViewId="0">
      <selection activeCell="U10" sqref="U10"/>
    </sheetView>
  </sheetViews>
  <sheetFormatPr baseColWidth="10" defaultRowHeight="15" x14ac:dyDescent="0.25"/>
  <cols>
    <col min="1" max="23" width="15.7109375" customWidth="1"/>
  </cols>
  <sheetData>
    <row r="1" spans="1:21" ht="39.950000000000003" customHeight="1" x14ac:dyDescent="0.25">
      <c r="A1" s="1"/>
      <c r="B1" s="6" t="s">
        <v>0</v>
      </c>
      <c r="C1" s="6" t="s">
        <v>11</v>
      </c>
      <c r="E1" s="1"/>
      <c r="F1" s="6" t="s">
        <v>0</v>
      </c>
      <c r="G1" s="6" t="s">
        <v>11</v>
      </c>
      <c r="I1" s="1"/>
      <c r="J1" s="6" t="s">
        <v>0</v>
      </c>
      <c r="K1" s="6" t="s">
        <v>11</v>
      </c>
      <c r="M1" s="17"/>
      <c r="O1" s="1"/>
      <c r="P1" s="6" t="s">
        <v>0</v>
      </c>
      <c r="Q1" s="6" t="s">
        <v>11</v>
      </c>
      <c r="S1" s="1"/>
      <c r="T1" s="6" t="s">
        <v>0</v>
      </c>
      <c r="U1" s="6" t="s">
        <v>11</v>
      </c>
    </row>
    <row r="2" spans="1:21" ht="39.950000000000003" customHeight="1" x14ac:dyDescent="0.25">
      <c r="A2" s="4">
        <v>43929</v>
      </c>
      <c r="B2" s="8" t="s">
        <v>1</v>
      </c>
      <c r="C2" s="9">
        <v>5772.95</v>
      </c>
      <c r="E2" s="4">
        <v>43936</v>
      </c>
      <c r="F2" s="8" t="s">
        <v>1</v>
      </c>
      <c r="G2" s="9">
        <v>4402.95</v>
      </c>
      <c r="I2" s="4" t="s">
        <v>20</v>
      </c>
      <c r="J2" s="8" t="s">
        <v>1</v>
      </c>
      <c r="K2" s="9">
        <v>4402.95</v>
      </c>
      <c r="M2" s="17"/>
      <c r="O2" s="4" t="s">
        <v>20</v>
      </c>
      <c r="P2" s="8" t="s">
        <v>1</v>
      </c>
      <c r="Q2" s="9">
        <v>4402.95</v>
      </c>
      <c r="S2" s="4" t="s">
        <v>20</v>
      </c>
      <c r="T2" s="8" t="s">
        <v>1</v>
      </c>
      <c r="U2" s="9">
        <v>6454.05</v>
      </c>
    </row>
    <row r="3" spans="1:21" ht="39.950000000000003" customHeight="1" x14ac:dyDescent="0.25">
      <c r="A3" s="2"/>
      <c r="B3" s="8" t="s">
        <v>2</v>
      </c>
      <c r="C3" s="9">
        <v>0</v>
      </c>
      <c r="E3" s="2"/>
      <c r="F3" s="8" t="s">
        <v>2</v>
      </c>
      <c r="G3" s="9">
        <v>0</v>
      </c>
      <c r="I3" s="2"/>
      <c r="J3" s="8" t="s">
        <v>2</v>
      </c>
      <c r="K3" s="9">
        <v>0</v>
      </c>
      <c r="M3" s="17"/>
      <c r="O3" s="2"/>
      <c r="P3" s="8" t="s">
        <v>2</v>
      </c>
      <c r="Q3" s="9">
        <v>0</v>
      </c>
      <c r="S3" s="2"/>
      <c r="T3" s="8" t="s">
        <v>2</v>
      </c>
      <c r="U3" s="9">
        <v>0</v>
      </c>
    </row>
    <row r="4" spans="1:21" ht="39.950000000000003" customHeight="1" x14ac:dyDescent="0.25">
      <c r="A4" s="2"/>
      <c r="B4" s="8" t="s">
        <v>3</v>
      </c>
      <c r="C4" s="9">
        <v>0</v>
      </c>
      <c r="E4" s="2"/>
      <c r="F4" s="8" t="s">
        <v>3</v>
      </c>
      <c r="G4" s="9">
        <v>0</v>
      </c>
      <c r="I4" s="2"/>
      <c r="J4" s="8" t="s">
        <v>3</v>
      </c>
      <c r="K4" s="9">
        <v>0</v>
      </c>
      <c r="M4" s="17"/>
      <c r="O4" s="2"/>
      <c r="P4" s="8" t="s">
        <v>3</v>
      </c>
      <c r="Q4" s="9">
        <v>0</v>
      </c>
      <c r="S4" s="2"/>
      <c r="T4" s="8" t="s">
        <v>3</v>
      </c>
      <c r="U4" s="9">
        <v>1563</v>
      </c>
    </row>
    <row r="5" spans="1:21" ht="39.950000000000003" customHeight="1" x14ac:dyDescent="0.25">
      <c r="A5" s="2"/>
      <c r="B5" s="8" t="s">
        <v>4</v>
      </c>
      <c r="C5" s="9">
        <v>2730</v>
      </c>
      <c r="E5" s="2"/>
      <c r="F5" s="8" t="s">
        <v>4</v>
      </c>
      <c r="G5" s="9">
        <v>4330</v>
      </c>
      <c r="I5" s="2"/>
      <c r="J5" s="8" t="s">
        <v>4</v>
      </c>
      <c r="K5" s="9">
        <v>2398</v>
      </c>
      <c r="M5" s="17"/>
      <c r="O5" s="2"/>
      <c r="P5" s="8" t="s">
        <v>4</v>
      </c>
      <c r="Q5" s="9">
        <v>2398</v>
      </c>
      <c r="S5" s="2"/>
      <c r="T5" s="8" t="s">
        <v>4</v>
      </c>
      <c r="U5" s="9">
        <v>1100</v>
      </c>
    </row>
    <row r="6" spans="1:21" ht="39.950000000000003" customHeight="1" x14ac:dyDescent="0.25">
      <c r="A6" s="2"/>
      <c r="B6" s="8" t="s">
        <v>5</v>
      </c>
      <c r="C6" s="9">
        <v>31927.62</v>
      </c>
      <c r="E6" s="2"/>
      <c r="F6" s="8" t="s">
        <v>5</v>
      </c>
      <c r="G6" s="9">
        <v>31927.62</v>
      </c>
      <c r="I6" s="2"/>
      <c r="J6" s="8" t="s">
        <v>5</v>
      </c>
      <c r="K6" s="9">
        <v>31927.62</v>
      </c>
      <c r="M6" s="17"/>
      <c r="O6" s="2"/>
      <c r="P6" s="8" t="s">
        <v>5</v>
      </c>
      <c r="Q6" s="9">
        <v>36154.589999999997</v>
      </c>
      <c r="S6" s="2"/>
      <c r="T6" s="8" t="s">
        <v>5</v>
      </c>
      <c r="U6" s="9">
        <v>33955.129999999997</v>
      </c>
    </row>
    <row r="7" spans="1:21" ht="39.950000000000003" customHeight="1" x14ac:dyDescent="0.25">
      <c r="A7" s="2"/>
      <c r="B7" s="8" t="s">
        <v>6</v>
      </c>
      <c r="C7" s="9">
        <v>2900</v>
      </c>
      <c r="E7" s="2"/>
      <c r="F7" s="8" t="s">
        <v>6</v>
      </c>
      <c r="G7" s="9">
        <v>2520</v>
      </c>
      <c r="I7" s="2"/>
      <c r="J7" s="8" t="s">
        <v>6</v>
      </c>
      <c r="K7" s="9">
        <v>2520</v>
      </c>
      <c r="M7" s="17"/>
      <c r="O7" s="2"/>
      <c r="P7" s="8" t="s">
        <v>6</v>
      </c>
      <c r="Q7" s="9">
        <v>2520</v>
      </c>
      <c r="S7" s="2"/>
      <c r="T7" s="8" t="s">
        <v>6</v>
      </c>
      <c r="U7" s="9">
        <v>2520</v>
      </c>
    </row>
    <row r="8" spans="1:21" ht="39.950000000000003" customHeight="1" x14ac:dyDescent="0.25">
      <c r="A8" s="2"/>
      <c r="B8" s="8" t="s">
        <v>7</v>
      </c>
      <c r="C8" s="9">
        <v>496.55</v>
      </c>
      <c r="E8" s="2"/>
      <c r="F8" s="8" t="s">
        <v>7</v>
      </c>
      <c r="G8" s="9">
        <v>0</v>
      </c>
      <c r="I8" s="2"/>
      <c r="J8" s="8" t="s">
        <v>7</v>
      </c>
      <c r="K8" s="9">
        <v>0</v>
      </c>
      <c r="M8" s="17"/>
      <c r="O8" s="2"/>
      <c r="P8" s="8" t="s">
        <v>7</v>
      </c>
      <c r="Q8" s="9">
        <v>0</v>
      </c>
      <c r="S8" s="2"/>
      <c r="T8" s="8" t="s">
        <v>7</v>
      </c>
      <c r="U8" s="9">
        <v>0</v>
      </c>
    </row>
    <row r="9" spans="1:21" ht="39.950000000000003" customHeight="1" x14ac:dyDescent="0.25">
      <c r="A9" s="2"/>
      <c r="B9" s="8" t="s">
        <v>8</v>
      </c>
      <c r="C9" s="9">
        <v>26720.41</v>
      </c>
      <c r="E9" s="2"/>
      <c r="F9" s="8" t="s">
        <v>8</v>
      </c>
      <c r="G9" s="9">
        <v>27216.959999999999</v>
      </c>
      <c r="I9" s="2"/>
      <c r="J9" s="8" t="s">
        <v>8</v>
      </c>
      <c r="K9" s="9">
        <v>29068.959999999999</v>
      </c>
      <c r="M9" s="17"/>
      <c r="O9" s="2"/>
      <c r="P9" s="8" t="s">
        <v>8</v>
      </c>
      <c r="Q9" s="9">
        <v>29068.959999999999</v>
      </c>
      <c r="S9" s="2"/>
      <c r="T9" s="8" t="s">
        <v>8</v>
      </c>
      <c r="U9" s="9">
        <v>29068.959999999999</v>
      </c>
    </row>
    <row r="10" spans="1:21" ht="39.950000000000003" customHeight="1" x14ac:dyDescent="0.25">
      <c r="A10" s="3"/>
      <c r="B10" s="10" t="s">
        <v>10</v>
      </c>
      <c r="C10" s="11">
        <f>SUM(C2:C9)</f>
        <v>70547.53</v>
      </c>
      <c r="E10" s="3"/>
      <c r="F10" s="10" t="s">
        <v>10</v>
      </c>
      <c r="G10" s="11">
        <f>SUM(G2:G9)</f>
        <v>70397.53</v>
      </c>
      <c r="I10" s="3"/>
      <c r="J10" s="10" t="s">
        <v>10</v>
      </c>
      <c r="K10" s="11">
        <f>SUM(K2:K9)</f>
        <v>70317.53</v>
      </c>
      <c r="M10" s="17"/>
      <c r="O10" s="3"/>
      <c r="P10" s="10" t="s">
        <v>10</v>
      </c>
      <c r="Q10" s="11">
        <f>SUM(Q2:Q9)</f>
        <v>74544.5</v>
      </c>
      <c r="S10" s="3"/>
      <c r="T10" s="10" t="s">
        <v>10</v>
      </c>
      <c r="U10" s="11">
        <f>SUM(U2:U9)</f>
        <v>74661.139999999985</v>
      </c>
    </row>
    <row r="11" spans="1:21" ht="39.950000000000003" customHeight="1" x14ac:dyDescent="0.25">
      <c r="A11" s="7"/>
      <c r="B11" s="8" t="s">
        <v>12</v>
      </c>
      <c r="C11" s="9">
        <v>73081.53</v>
      </c>
      <c r="E11" s="7"/>
      <c r="F11" s="8" t="s">
        <v>12</v>
      </c>
      <c r="G11" s="9">
        <v>70547.53</v>
      </c>
      <c r="I11" s="7"/>
      <c r="J11" s="8" t="s">
        <v>12</v>
      </c>
      <c r="K11" s="9">
        <v>70397.53</v>
      </c>
      <c r="M11" s="17"/>
      <c r="O11" s="7"/>
      <c r="P11" s="8" t="s">
        <v>12</v>
      </c>
      <c r="Q11" s="9">
        <v>70317.53</v>
      </c>
      <c r="S11" s="7"/>
      <c r="T11" s="8" t="s">
        <v>12</v>
      </c>
      <c r="U11" s="9">
        <v>74544.5</v>
      </c>
    </row>
    <row r="12" spans="1:21" ht="39.950000000000003" customHeight="1" x14ac:dyDescent="0.25">
      <c r="A12" s="7"/>
      <c r="B12" s="8" t="s">
        <v>17</v>
      </c>
      <c r="C12" s="9">
        <v>2760</v>
      </c>
      <c r="E12" s="7"/>
      <c r="F12" s="8" t="s">
        <v>17</v>
      </c>
      <c r="G12" s="9">
        <v>150</v>
      </c>
      <c r="I12" s="7"/>
      <c r="J12" s="8" t="s">
        <v>17</v>
      </c>
      <c r="K12" s="9">
        <v>1992</v>
      </c>
      <c r="M12" s="17"/>
      <c r="O12" s="7"/>
      <c r="P12" s="8" t="s">
        <v>17</v>
      </c>
      <c r="Q12" s="9">
        <v>1992</v>
      </c>
      <c r="S12" s="7"/>
      <c r="T12" s="8" t="s">
        <v>17</v>
      </c>
      <c r="U12" s="9">
        <v>200</v>
      </c>
    </row>
    <row r="13" spans="1:21" ht="39.950000000000003" customHeight="1" x14ac:dyDescent="0.25">
      <c r="A13" s="7"/>
      <c r="B13" s="8" t="s">
        <v>15</v>
      </c>
      <c r="C13" s="9">
        <v>2534</v>
      </c>
      <c r="E13" s="7"/>
      <c r="F13" s="8" t="s">
        <v>15</v>
      </c>
      <c r="G13" s="9">
        <v>150</v>
      </c>
      <c r="I13" s="7"/>
      <c r="J13" s="8" t="s">
        <v>15</v>
      </c>
      <c r="K13" s="9">
        <v>140</v>
      </c>
      <c r="M13" s="17"/>
      <c r="O13" s="7"/>
      <c r="P13" s="8" t="s">
        <v>15</v>
      </c>
      <c r="Q13" s="9">
        <v>140</v>
      </c>
      <c r="S13" s="7"/>
      <c r="T13" s="8" t="s">
        <v>15</v>
      </c>
      <c r="U13" s="9">
        <v>200</v>
      </c>
    </row>
    <row r="14" spans="1:21" ht="39.950000000000003" customHeight="1" x14ac:dyDescent="0.25">
      <c r="A14" s="7"/>
      <c r="B14" s="8" t="s">
        <v>13</v>
      </c>
      <c r="C14" s="9">
        <v>0</v>
      </c>
      <c r="E14" s="7"/>
      <c r="F14" s="8" t="s">
        <v>13</v>
      </c>
      <c r="G14" s="9">
        <v>0</v>
      </c>
      <c r="I14" s="7"/>
      <c r="J14" s="8" t="s">
        <v>13</v>
      </c>
      <c r="K14" s="9">
        <v>60</v>
      </c>
      <c r="M14" s="17"/>
      <c r="O14" s="7"/>
      <c r="P14" s="8" t="s">
        <v>13</v>
      </c>
      <c r="Q14" s="9">
        <v>60</v>
      </c>
      <c r="S14" s="7"/>
      <c r="T14" s="8" t="s">
        <v>13</v>
      </c>
      <c r="U14" s="9">
        <v>300.54000000000002</v>
      </c>
    </row>
    <row r="15" spans="1:21" ht="39.950000000000003" customHeight="1" x14ac:dyDescent="0.25">
      <c r="A15" s="7"/>
      <c r="B15" s="8" t="s">
        <v>18</v>
      </c>
      <c r="C15" s="9">
        <v>0</v>
      </c>
      <c r="E15" s="7"/>
      <c r="F15" s="8" t="s">
        <v>18</v>
      </c>
      <c r="G15" s="9">
        <v>0</v>
      </c>
      <c r="I15" s="7"/>
      <c r="J15" s="8" t="s">
        <v>18</v>
      </c>
      <c r="K15" s="9">
        <v>0</v>
      </c>
      <c r="M15" s="17"/>
      <c r="O15" s="7"/>
      <c r="P15" s="8" t="s">
        <v>18</v>
      </c>
      <c r="Q15" s="9">
        <v>0</v>
      </c>
      <c r="S15" s="7"/>
      <c r="T15" s="8" t="s">
        <v>18</v>
      </c>
      <c r="U15" s="9">
        <v>0</v>
      </c>
    </row>
    <row r="16" spans="1:21" ht="39.950000000000003" customHeight="1" x14ac:dyDescent="0.25">
      <c r="A16" s="7"/>
      <c r="B16" s="8" t="s">
        <v>19</v>
      </c>
      <c r="C16" s="9">
        <v>0</v>
      </c>
      <c r="E16" s="7"/>
      <c r="F16" s="8" t="s">
        <v>19</v>
      </c>
      <c r="G16" s="9">
        <v>0</v>
      </c>
      <c r="I16" s="7"/>
      <c r="J16" s="8" t="s">
        <v>19</v>
      </c>
      <c r="K16" s="9">
        <v>0</v>
      </c>
      <c r="M16" s="17"/>
      <c r="O16" s="7"/>
      <c r="P16" s="8" t="s">
        <v>19</v>
      </c>
      <c r="Q16" s="9">
        <v>0</v>
      </c>
      <c r="S16" s="7"/>
      <c r="T16" s="8" t="s">
        <v>19</v>
      </c>
      <c r="U16" s="9">
        <v>16.100000000000001</v>
      </c>
    </row>
    <row r="17" spans="1:21" ht="39.950000000000003" customHeight="1" x14ac:dyDescent="0.25">
      <c r="A17" s="5"/>
      <c r="B17" s="10" t="s">
        <v>16</v>
      </c>
      <c r="C17" s="14">
        <f>C10-C11</f>
        <v>-2534</v>
      </c>
      <c r="E17" s="5"/>
      <c r="F17" s="10" t="s">
        <v>16</v>
      </c>
      <c r="G17" s="14">
        <f>G10-G11</f>
        <v>-150</v>
      </c>
      <c r="I17" s="5"/>
      <c r="J17" s="10" t="s">
        <v>16</v>
      </c>
      <c r="K17" s="14">
        <f>K10-K11</f>
        <v>-80</v>
      </c>
      <c r="M17" s="17"/>
      <c r="O17" s="5"/>
      <c r="P17" s="10" t="s">
        <v>16</v>
      </c>
      <c r="Q17" s="13">
        <f>Q10-Q11</f>
        <v>4226.9700000000012</v>
      </c>
      <c r="S17" s="5"/>
      <c r="T17" s="10" t="s">
        <v>16</v>
      </c>
      <c r="U17" s="13">
        <f>U10-U11</f>
        <v>116.63999999998487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62"/>
  <sheetViews>
    <sheetView topLeftCell="E10" zoomScale="70" zoomScaleNormal="70" workbookViewId="0">
      <selection activeCell="U15" sqref="U15"/>
    </sheetView>
  </sheetViews>
  <sheetFormatPr baseColWidth="10" defaultRowHeight="15" x14ac:dyDescent="0.25"/>
  <cols>
    <col min="1" max="27" width="15.7109375" customWidth="1"/>
  </cols>
  <sheetData>
    <row r="1" spans="1:19" ht="39.950000000000003" customHeight="1" x14ac:dyDescent="0.25">
      <c r="A1" s="1"/>
      <c r="B1" s="6" t="s">
        <v>0</v>
      </c>
      <c r="C1" s="6" t="s">
        <v>11</v>
      </c>
      <c r="E1" s="1"/>
      <c r="F1" s="6" t="s">
        <v>0</v>
      </c>
      <c r="G1" s="6" t="s">
        <v>11</v>
      </c>
      <c r="I1" s="1"/>
      <c r="J1" s="6" t="s">
        <v>0</v>
      </c>
      <c r="K1" s="6" t="s">
        <v>11</v>
      </c>
      <c r="M1" s="1"/>
      <c r="N1" s="6" t="s">
        <v>0</v>
      </c>
      <c r="O1" s="6" t="s">
        <v>11</v>
      </c>
      <c r="Q1" s="1"/>
      <c r="R1" s="6" t="s">
        <v>0</v>
      </c>
      <c r="S1" s="6" t="s">
        <v>11</v>
      </c>
    </row>
    <row r="2" spans="1:19" ht="39.950000000000003" customHeight="1" x14ac:dyDescent="0.25">
      <c r="A2" s="4">
        <v>43958</v>
      </c>
      <c r="B2" s="8" t="s">
        <v>1</v>
      </c>
      <c r="C2" s="9">
        <v>4300.05</v>
      </c>
      <c r="E2" s="4">
        <v>43960</v>
      </c>
      <c r="F2" s="8" t="s">
        <v>1</v>
      </c>
      <c r="G2" s="9">
        <v>6131.05</v>
      </c>
      <c r="I2" s="4">
        <v>43965</v>
      </c>
      <c r="J2" s="8" t="s">
        <v>1</v>
      </c>
      <c r="K2" s="9">
        <v>4700.05</v>
      </c>
      <c r="M2" s="4">
        <v>43971</v>
      </c>
      <c r="N2" s="8" t="s">
        <v>1</v>
      </c>
      <c r="O2" s="9">
        <v>6332.05</v>
      </c>
      <c r="Q2" s="4">
        <v>43979</v>
      </c>
      <c r="R2" s="8" t="s">
        <v>1</v>
      </c>
      <c r="S2" s="9">
        <v>4036.36</v>
      </c>
    </row>
    <row r="3" spans="1:19" ht="39.950000000000003" customHeight="1" x14ac:dyDescent="0.25">
      <c r="A3" s="2"/>
      <c r="B3" s="8" t="s">
        <v>2</v>
      </c>
      <c r="C3" s="9">
        <v>737.5</v>
      </c>
      <c r="E3" s="2"/>
      <c r="F3" s="8" t="s">
        <v>2</v>
      </c>
      <c r="G3" s="9">
        <v>3886.5</v>
      </c>
      <c r="I3" s="2"/>
      <c r="J3" s="8" t="s">
        <v>2</v>
      </c>
      <c r="K3" s="9">
        <v>1086</v>
      </c>
      <c r="M3" s="2"/>
      <c r="N3" s="8" t="s">
        <v>2</v>
      </c>
      <c r="O3" s="9">
        <v>227</v>
      </c>
      <c r="Q3" s="2"/>
      <c r="R3" s="8" t="s">
        <v>2</v>
      </c>
      <c r="S3" s="9">
        <v>0</v>
      </c>
    </row>
    <row r="4" spans="1:19" ht="39.950000000000003" customHeight="1" x14ac:dyDescent="0.25">
      <c r="A4" s="2"/>
      <c r="B4" s="8" t="s">
        <v>3</v>
      </c>
      <c r="C4" s="9">
        <v>687</v>
      </c>
      <c r="E4" s="2"/>
      <c r="F4" s="8" t="s">
        <v>3</v>
      </c>
      <c r="G4" s="9">
        <v>687</v>
      </c>
      <c r="I4" s="2"/>
      <c r="J4" s="8" t="s">
        <v>3</v>
      </c>
      <c r="K4" s="9">
        <v>576</v>
      </c>
      <c r="M4" s="2"/>
      <c r="N4" s="8" t="s">
        <v>3</v>
      </c>
      <c r="O4" s="9">
        <v>0</v>
      </c>
      <c r="Q4" s="2"/>
      <c r="R4" s="8" t="s">
        <v>3</v>
      </c>
      <c r="S4" s="9">
        <v>0</v>
      </c>
    </row>
    <row r="5" spans="1:19" ht="39.950000000000003" customHeight="1" x14ac:dyDescent="0.25">
      <c r="A5" s="2"/>
      <c r="B5" s="8" t="s">
        <v>4</v>
      </c>
      <c r="C5" s="9">
        <v>3536</v>
      </c>
      <c r="E5" s="2"/>
      <c r="F5" s="8" t="s">
        <v>4</v>
      </c>
      <c r="G5" s="9">
        <v>4166</v>
      </c>
      <c r="I5" s="2"/>
      <c r="J5" s="8" t="s">
        <v>4</v>
      </c>
      <c r="K5" s="9">
        <v>3824</v>
      </c>
      <c r="M5" s="2"/>
      <c r="N5" s="8" t="s">
        <v>4</v>
      </c>
      <c r="O5" s="9">
        <v>3658</v>
      </c>
      <c r="Q5" s="2"/>
      <c r="R5" s="8" t="s">
        <v>4</v>
      </c>
      <c r="S5" s="9">
        <v>58</v>
      </c>
    </row>
    <row r="6" spans="1:19" ht="39.950000000000003" customHeight="1" x14ac:dyDescent="0.25">
      <c r="A6" s="2"/>
      <c r="B6" s="8" t="s">
        <v>5</v>
      </c>
      <c r="C6" s="9">
        <v>33329.35</v>
      </c>
      <c r="E6" s="2"/>
      <c r="F6" s="8" t="s">
        <v>5</v>
      </c>
      <c r="G6" s="9">
        <v>33329.35</v>
      </c>
      <c r="I6" s="2"/>
      <c r="J6" s="8" t="s">
        <v>5</v>
      </c>
      <c r="K6" s="9">
        <v>29701.9</v>
      </c>
      <c r="M6" s="2"/>
      <c r="N6" s="8" t="s">
        <v>5</v>
      </c>
      <c r="O6" s="9">
        <v>29659.94</v>
      </c>
      <c r="Q6" s="2"/>
      <c r="R6" s="8" t="s">
        <v>5</v>
      </c>
      <c r="S6" s="9">
        <v>30008.94</v>
      </c>
    </row>
    <row r="7" spans="1:19" ht="39.950000000000003" customHeight="1" x14ac:dyDescent="0.25">
      <c r="A7" s="2"/>
      <c r="B7" s="8" t="s">
        <v>6</v>
      </c>
      <c r="C7" s="9">
        <v>2520</v>
      </c>
      <c r="E7" s="2"/>
      <c r="F7" s="8" t="s">
        <v>6</v>
      </c>
      <c r="G7" s="9">
        <v>60</v>
      </c>
      <c r="I7" s="2"/>
      <c r="J7" s="8" t="s">
        <v>6</v>
      </c>
      <c r="K7" s="9">
        <v>60</v>
      </c>
      <c r="M7" s="2"/>
      <c r="N7" s="8" t="s">
        <v>6</v>
      </c>
      <c r="O7" s="9">
        <v>160</v>
      </c>
      <c r="Q7" s="2"/>
      <c r="R7" s="8" t="s">
        <v>6</v>
      </c>
      <c r="S7" s="9">
        <v>104</v>
      </c>
    </row>
    <row r="8" spans="1:19" ht="39.950000000000003" customHeight="1" x14ac:dyDescent="0.25">
      <c r="A8" s="2"/>
      <c r="B8" s="8" t="s">
        <v>7</v>
      </c>
      <c r="C8" s="9">
        <v>0</v>
      </c>
      <c r="E8" s="2"/>
      <c r="F8" s="8" t="s">
        <v>7</v>
      </c>
      <c r="G8" s="9">
        <v>0</v>
      </c>
      <c r="I8" s="2"/>
      <c r="J8" s="8" t="s">
        <v>7</v>
      </c>
      <c r="K8" s="9">
        <v>0</v>
      </c>
      <c r="M8" s="2"/>
      <c r="N8" s="8" t="s">
        <v>7</v>
      </c>
      <c r="O8" s="9">
        <v>349</v>
      </c>
      <c r="Q8" s="2"/>
      <c r="R8" s="8" t="s">
        <v>7</v>
      </c>
      <c r="S8" s="9">
        <v>1495</v>
      </c>
    </row>
    <row r="9" spans="1:19" ht="39.950000000000003" customHeight="1" x14ac:dyDescent="0.25">
      <c r="A9" s="2"/>
      <c r="B9" s="8" t="s">
        <v>8</v>
      </c>
      <c r="C9" s="9">
        <v>29197.96</v>
      </c>
      <c r="E9" s="2"/>
      <c r="F9" s="8" t="s">
        <v>8</v>
      </c>
      <c r="G9" s="9">
        <v>29197.96</v>
      </c>
      <c r="I9" s="2"/>
      <c r="J9" s="8" t="s">
        <v>8</v>
      </c>
      <c r="K9" s="9">
        <v>29197.96</v>
      </c>
      <c r="M9" s="2"/>
      <c r="N9" s="8" t="s">
        <v>8</v>
      </c>
      <c r="O9" s="9">
        <v>29417.96</v>
      </c>
      <c r="Q9" s="2"/>
      <c r="R9" s="8" t="s">
        <v>8</v>
      </c>
      <c r="S9" s="9">
        <v>32426.85</v>
      </c>
    </row>
    <row r="10" spans="1:19" ht="39.950000000000003" customHeight="1" x14ac:dyDescent="0.25">
      <c r="A10" s="2"/>
      <c r="B10" s="8" t="s">
        <v>21</v>
      </c>
      <c r="C10" s="9">
        <v>800</v>
      </c>
      <c r="E10" s="2"/>
      <c r="F10" s="8" t="s">
        <v>21</v>
      </c>
      <c r="G10" s="9">
        <v>800</v>
      </c>
      <c r="I10" s="2"/>
      <c r="J10" s="8" t="s">
        <v>21</v>
      </c>
      <c r="K10" s="9">
        <v>4800</v>
      </c>
      <c r="M10" s="2"/>
      <c r="N10" s="8" t="s">
        <v>21</v>
      </c>
      <c r="O10" s="9">
        <v>4000</v>
      </c>
      <c r="Q10" s="2"/>
      <c r="R10" s="8" t="s">
        <v>21</v>
      </c>
      <c r="S10" s="9">
        <v>4000</v>
      </c>
    </row>
    <row r="11" spans="1:19" ht="39.950000000000003" customHeight="1" x14ac:dyDescent="0.25">
      <c r="A11" s="3"/>
      <c r="B11" s="10" t="s">
        <v>10</v>
      </c>
      <c r="C11" s="11">
        <f>SUM(C2:C10)</f>
        <v>75107.859999999986</v>
      </c>
      <c r="E11" s="3"/>
      <c r="F11" s="10" t="s">
        <v>10</v>
      </c>
      <c r="G11" s="11">
        <f>SUM(G2:G10)</f>
        <v>78257.859999999986</v>
      </c>
      <c r="I11" s="3"/>
      <c r="J11" s="10" t="s">
        <v>10</v>
      </c>
      <c r="K11" s="11">
        <f>SUM(K2:K10)</f>
        <v>73945.91</v>
      </c>
      <c r="M11" s="3"/>
      <c r="N11" s="10" t="s">
        <v>10</v>
      </c>
      <c r="O11" s="11">
        <f>SUM(O2:O10)</f>
        <v>73803.95</v>
      </c>
      <c r="Q11" s="3"/>
      <c r="R11" s="10" t="s">
        <v>10</v>
      </c>
      <c r="S11" s="11">
        <f>SUM(S2:S10)</f>
        <v>72129.149999999994</v>
      </c>
    </row>
    <row r="12" spans="1:19" ht="39.950000000000003" customHeight="1" x14ac:dyDescent="0.25">
      <c r="A12" s="7"/>
      <c r="B12" s="8" t="s">
        <v>12</v>
      </c>
      <c r="C12" s="9">
        <v>74661.14</v>
      </c>
      <c r="E12" s="7"/>
      <c r="F12" s="8" t="s">
        <v>12</v>
      </c>
      <c r="G12" s="9">
        <v>75107.86</v>
      </c>
      <c r="I12" s="7"/>
      <c r="J12" s="8" t="s">
        <v>12</v>
      </c>
      <c r="K12" s="9">
        <v>78257.86</v>
      </c>
      <c r="M12" s="7"/>
      <c r="N12" s="8" t="s">
        <v>12</v>
      </c>
      <c r="O12" s="9">
        <v>73945.91</v>
      </c>
      <c r="Q12" s="7"/>
      <c r="R12" s="8" t="s">
        <v>12</v>
      </c>
      <c r="S12" s="9">
        <v>73803.95</v>
      </c>
    </row>
    <row r="13" spans="1:19" ht="39.950000000000003" customHeight="1" x14ac:dyDescent="0.25">
      <c r="A13" s="7"/>
      <c r="B13" s="8" t="s">
        <v>17</v>
      </c>
      <c r="C13" s="9">
        <v>555.5</v>
      </c>
      <c r="E13" s="7"/>
      <c r="F13" s="8" t="s">
        <v>17</v>
      </c>
      <c r="G13" s="9">
        <v>0</v>
      </c>
      <c r="I13" s="7"/>
      <c r="J13" s="8" t="s">
        <v>17</v>
      </c>
      <c r="K13" s="9">
        <v>5545</v>
      </c>
      <c r="M13" s="7"/>
      <c r="N13" s="8" t="s">
        <v>17</v>
      </c>
      <c r="O13" s="9">
        <v>869</v>
      </c>
      <c r="Q13" s="7"/>
      <c r="R13" s="8" t="s">
        <v>17</v>
      </c>
      <c r="S13" s="9">
        <v>6792.86</v>
      </c>
    </row>
    <row r="14" spans="1:19" ht="39.950000000000003" customHeight="1" x14ac:dyDescent="0.25">
      <c r="A14" s="7"/>
      <c r="B14" s="8" t="s">
        <v>15</v>
      </c>
      <c r="C14" s="9">
        <v>0</v>
      </c>
      <c r="E14" s="7"/>
      <c r="F14" s="8" t="s">
        <v>15</v>
      </c>
      <c r="G14" s="9">
        <v>0</v>
      </c>
      <c r="I14" s="7"/>
      <c r="J14" s="8" t="s">
        <v>15</v>
      </c>
      <c r="K14" s="9">
        <v>5545</v>
      </c>
      <c r="M14" s="7"/>
      <c r="N14" s="8" t="s">
        <v>15</v>
      </c>
      <c r="O14" s="9">
        <v>200</v>
      </c>
      <c r="Q14" s="7"/>
      <c r="R14" s="8" t="s">
        <v>15</v>
      </c>
      <c r="S14" s="9">
        <v>2289</v>
      </c>
    </row>
    <row r="15" spans="1:19" ht="39.950000000000003" customHeight="1" x14ac:dyDescent="0.25">
      <c r="A15" s="7"/>
      <c r="B15" s="8" t="s">
        <v>13</v>
      </c>
      <c r="C15" s="9">
        <v>447.72</v>
      </c>
      <c r="E15" s="7"/>
      <c r="F15" s="8" t="s">
        <v>13</v>
      </c>
      <c r="G15" s="9">
        <v>0</v>
      </c>
      <c r="I15" s="7"/>
      <c r="J15" s="8" t="s">
        <v>13</v>
      </c>
      <c r="K15" s="9">
        <v>1228.27</v>
      </c>
      <c r="M15" s="7"/>
      <c r="N15" s="8" t="s">
        <v>13</v>
      </c>
      <c r="O15" s="9">
        <v>58.04</v>
      </c>
      <c r="Q15" s="7"/>
      <c r="R15" s="8" t="s">
        <v>13</v>
      </c>
      <c r="S15" s="9">
        <v>500</v>
      </c>
    </row>
    <row r="16" spans="1:19" ht="39.950000000000003" customHeight="1" x14ac:dyDescent="0.25">
      <c r="A16" s="7"/>
      <c r="B16" s="8" t="s">
        <v>18</v>
      </c>
      <c r="C16" s="9">
        <v>1</v>
      </c>
      <c r="E16" s="7"/>
      <c r="F16" s="8" t="s">
        <v>18</v>
      </c>
      <c r="G16" s="9">
        <v>0</v>
      </c>
      <c r="I16" s="7"/>
      <c r="J16" s="8" t="s">
        <v>18</v>
      </c>
      <c r="K16" s="9"/>
      <c r="M16" s="7"/>
      <c r="N16" s="8" t="s">
        <v>18</v>
      </c>
      <c r="O16" s="9">
        <v>0</v>
      </c>
      <c r="Q16" s="7"/>
      <c r="R16" s="8" t="s">
        <v>18</v>
      </c>
      <c r="S16" s="9">
        <v>0</v>
      </c>
    </row>
    <row r="17" spans="1:19" ht="39.950000000000003" customHeight="1" x14ac:dyDescent="0.25">
      <c r="A17" s="7"/>
      <c r="B17" s="8" t="s">
        <v>19</v>
      </c>
      <c r="C17" s="9"/>
      <c r="E17" s="7"/>
      <c r="F17" s="8" t="s">
        <v>19</v>
      </c>
      <c r="G17" s="9">
        <v>3150</v>
      </c>
      <c r="I17" s="7"/>
      <c r="J17" s="8" t="s">
        <v>19</v>
      </c>
      <c r="K17" s="9">
        <v>4.78</v>
      </c>
      <c r="M17" s="7"/>
      <c r="N17" s="8" t="s">
        <v>19</v>
      </c>
      <c r="O17" s="9">
        <v>0</v>
      </c>
      <c r="Q17" s="7"/>
      <c r="R17" s="8" t="s">
        <v>19</v>
      </c>
      <c r="S17" s="9">
        <v>114.2</v>
      </c>
    </row>
    <row r="18" spans="1:19" ht="39.950000000000003" customHeight="1" x14ac:dyDescent="0.25">
      <c r="A18" s="5"/>
      <c r="B18" s="10" t="s">
        <v>16</v>
      </c>
      <c r="C18" s="13">
        <f>C11-C12</f>
        <v>446.71999999998661</v>
      </c>
      <c r="E18" s="5"/>
      <c r="F18" s="10" t="s">
        <v>16</v>
      </c>
      <c r="G18" s="13">
        <f>G11-G12</f>
        <v>3149.9999999999854</v>
      </c>
      <c r="I18" s="5"/>
      <c r="J18" s="10" t="s">
        <v>16</v>
      </c>
      <c r="K18" s="14">
        <f>K11-K12</f>
        <v>-4311.9499999999971</v>
      </c>
      <c r="M18" s="5"/>
      <c r="N18" s="10" t="s">
        <v>16</v>
      </c>
      <c r="O18" s="14">
        <f>O11-O12</f>
        <v>-141.9600000000064</v>
      </c>
      <c r="Q18" s="5"/>
      <c r="R18" s="10" t="s">
        <v>16</v>
      </c>
      <c r="S18" s="14">
        <f>S11-S12</f>
        <v>-1674.8000000000029</v>
      </c>
    </row>
    <row r="19" spans="1:19" ht="30" customHeight="1" x14ac:dyDescent="0.25"/>
    <row r="20" spans="1:19" ht="30" customHeight="1" x14ac:dyDescent="0.25"/>
    <row r="21" spans="1:19" ht="30" customHeight="1" x14ac:dyDescent="0.25"/>
    <row r="22" spans="1:19" ht="30" customHeight="1" x14ac:dyDescent="0.25"/>
    <row r="23" spans="1:19" ht="30" customHeight="1" x14ac:dyDescent="0.25"/>
    <row r="24" spans="1:19" ht="30" customHeight="1" x14ac:dyDescent="0.25"/>
    <row r="25" spans="1:19" ht="30" customHeight="1" x14ac:dyDescent="0.25"/>
    <row r="26" spans="1:19" ht="30" customHeight="1" x14ac:dyDescent="0.25"/>
    <row r="27" spans="1:19" ht="30" customHeight="1" x14ac:dyDescent="0.25"/>
    <row r="28" spans="1:19" ht="30" customHeight="1" x14ac:dyDescent="0.25"/>
    <row r="29" spans="1:19" ht="30" customHeight="1" x14ac:dyDescent="0.25"/>
    <row r="30" spans="1:19" ht="30" customHeight="1" x14ac:dyDescent="0.25"/>
    <row r="31" spans="1:19" ht="30" customHeight="1" x14ac:dyDescent="0.25"/>
    <row r="32" spans="1:19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  <row r="42" ht="30" customHeight="1" x14ac:dyDescent="0.25"/>
    <row r="43" ht="30" customHeight="1" x14ac:dyDescent="0.25"/>
    <row r="44" ht="30" customHeight="1" x14ac:dyDescent="0.25"/>
    <row r="45" ht="30" customHeight="1" x14ac:dyDescent="0.25"/>
    <row r="46" ht="30" customHeight="1" x14ac:dyDescent="0.25"/>
    <row r="47" ht="30" customHeight="1" x14ac:dyDescent="0.25"/>
    <row r="4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76"/>
  <sheetViews>
    <sheetView topLeftCell="A5" zoomScale="70" zoomScaleNormal="70" workbookViewId="0">
      <selection activeCell="O7" sqref="O7"/>
    </sheetView>
  </sheetViews>
  <sheetFormatPr baseColWidth="10" defaultRowHeight="15" x14ac:dyDescent="0.25"/>
  <cols>
    <col min="1" max="28" width="15.7109375" customWidth="1"/>
  </cols>
  <sheetData>
    <row r="1" spans="1:13" ht="39.950000000000003" customHeight="1" x14ac:dyDescent="0.25">
      <c r="A1" s="1"/>
      <c r="B1" s="6" t="s">
        <v>0</v>
      </c>
      <c r="C1" s="6" t="s">
        <v>11</v>
      </c>
      <c r="E1" s="17"/>
      <c r="G1" s="1"/>
      <c r="H1" s="6" t="s">
        <v>0</v>
      </c>
      <c r="I1" s="6" t="s">
        <v>11</v>
      </c>
      <c r="K1" s="1"/>
      <c r="L1" s="6" t="s">
        <v>0</v>
      </c>
      <c r="M1" s="6" t="s">
        <v>11</v>
      </c>
    </row>
    <row r="2" spans="1:13" ht="39.950000000000003" customHeight="1" x14ac:dyDescent="0.25">
      <c r="A2" s="4">
        <v>43992</v>
      </c>
      <c r="B2" s="8" t="s">
        <v>22</v>
      </c>
      <c r="C2" s="9">
        <v>65260</v>
      </c>
      <c r="E2" s="17"/>
      <c r="G2" s="4">
        <v>44004</v>
      </c>
      <c r="H2" s="8" t="s">
        <v>1</v>
      </c>
      <c r="I2" s="9">
        <v>14008.77</v>
      </c>
      <c r="K2" s="4">
        <v>44012</v>
      </c>
      <c r="L2" s="8" t="s">
        <v>1</v>
      </c>
      <c r="M2" s="9">
        <v>10357.9</v>
      </c>
    </row>
    <row r="3" spans="1:13" ht="39.950000000000003" customHeight="1" x14ac:dyDescent="0.25">
      <c r="A3" s="4"/>
      <c r="B3" s="8" t="s">
        <v>1</v>
      </c>
      <c r="C3" s="9">
        <v>4112.2700000000004</v>
      </c>
      <c r="E3" s="17"/>
      <c r="G3" s="4"/>
      <c r="H3" s="8" t="s">
        <v>4</v>
      </c>
      <c r="I3" s="9">
        <v>93</v>
      </c>
      <c r="K3" s="4"/>
      <c r="L3" s="8" t="s">
        <v>4</v>
      </c>
      <c r="M3" s="9">
        <v>817</v>
      </c>
    </row>
    <row r="4" spans="1:13" ht="39.950000000000003" customHeight="1" x14ac:dyDescent="0.25">
      <c r="A4" s="2"/>
      <c r="B4" s="8" t="s">
        <v>2</v>
      </c>
      <c r="C4" s="9">
        <v>0</v>
      </c>
      <c r="E4" s="17"/>
      <c r="G4" s="2"/>
      <c r="H4" s="8" t="s">
        <v>2</v>
      </c>
      <c r="I4" s="9">
        <v>0</v>
      </c>
      <c r="K4" s="2"/>
      <c r="L4" s="8" t="s">
        <v>2</v>
      </c>
      <c r="M4" s="9">
        <v>0</v>
      </c>
    </row>
    <row r="5" spans="1:13" ht="39.950000000000003" customHeight="1" x14ac:dyDescent="0.25">
      <c r="A5" s="2"/>
      <c r="B5" s="8" t="s">
        <v>3</v>
      </c>
      <c r="C5" s="9">
        <v>0</v>
      </c>
      <c r="E5" s="17"/>
      <c r="G5" s="2"/>
      <c r="H5" s="8" t="s">
        <v>3</v>
      </c>
      <c r="I5" s="9">
        <v>0</v>
      </c>
      <c r="K5" s="2"/>
      <c r="L5" s="8" t="s">
        <v>3</v>
      </c>
      <c r="M5" s="9">
        <v>0</v>
      </c>
    </row>
    <row r="6" spans="1:13" ht="39.950000000000003" customHeight="1" x14ac:dyDescent="0.25">
      <c r="A6" s="2"/>
      <c r="B6" s="8" t="s">
        <v>4</v>
      </c>
      <c r="C6" s="9">
        <v>559</v>
      </c>
      <c r="E6" s="17"/>
      <c r="G6" s="2"/>
      <c r="H6" s="8" t="s">
        <v>7</v>
      </c>
      <c r="I6" s="9">
        <v>0</v>
      </c>
      <c r="K6" s="2"/>
      <c r="L6" s="8" t="s">
        <v>7</v>
      </c>
      <c r="M6" s="9">
        <v>429</v>
      </c>
    </row>
    <row r="7" spans="1:13" ht="39.950000000000003" customHeight="1" x14ac:dyDescent="0.25">
      <c r="A7" s="2"/>
      <c r="B7" s="8" t="s">
        <v>5</v>
      </c>
      <c r="C7" s="9">
        <v>29708.94</v>
      </c>
      <c r="E7" s="17"/>
      <c r="G7" s="21"/>
      <c r="H7" s="22" t="s">
        <v>5</v>
      </c>
      <c r="I7" s="23">
        <v>36686.25</v>
      </c>
      <c r="K7" s="21"/>
      <c r="L7" s="22" t="s">
        <v>5</v>
      </c>
      <c r="M7" s="23">
        <v>37790.25</v>
      </c>
    </row>
    <row r="8" spans="1:13" ht="39.950000000000003" customHeight="1" x14ac:dyDescent="0.25">
      <c r="A8" s="2"/>
      <c r="B8" s="8" t="s">
        <v>6</v>
      </c>
      <c r="C8" s="9">
        <v>3104</v>
      </c>
      <c r="E8" s="17"/>
      <c r="G8" s="21"/>
      <c r="H8" s="22" t="s">
        <v>8</v>
      </c>
      <c r="I8" s="23">
        <v>31937.18</v>
      </c>
      <c r="K8" s="21"/>
      <c r="L8" s="22" t="s">
        <v>8</v>
      </c>
      <c r="M8" s="23">
        <v>32472.18</v>
      </c>
    </row>
    <row r="9" spans="1:13" ht="39.950000000000003" customHeight="1" x14ac:dyDescent="0.25">
      <c r="A9" s="2"/>
      <c r="B9" s="8" t="s">
        <v>7</v>
      </c>
      <c r="C9" s="9">
        <v>316.08999999999997</v>
      </c>
      <c r="E9" s="17"/>
      <c r="G9" s="21"/>
      <c r="H9" s="22" t="s">
        <v>25</v>
      </c>
      <c r="I9" s="23">
        <v>2784</v>
      </c>
      <c r="K9" s="21"/>
      <c r="L9" s="22" t="s">
        <v>25</v>
      </c>
      <c r="M9" s="23">
        <v>2784</v>
      </c>
    </row>
    <row r="10" spans="1:13" ht="39.950000000000003" customHeight="1" x14ac:dyDescent="0.25">
      <c r="A10" s="2"/>
      <c r="B10" s="8" t="s">
        <v>8</v>
      </c>
      <c r="C10" s="9">
        <v>32426.85</v>
      </c>
      <c r="E10" s="17"/>
      <c r="G10" s="21"/>
      <c r="H10" s="22" t="s">
        <v>26</v>
      </c>
      <c r="I10" s="23">
        <v>75260</v>
      </c>
      <c r="K10" s="21"/>
      <c r="L10" s="22" t="s">
        <v>26</v>
      </c>
      <c r="M10" s="23">
        <v>75260</v>
      </c>
    </row>
    <row r="11" spans="1:13" ht="39.950000000000003" customHeight="1" x14ac:dyDescent="0.25">
      <c r="A11" s="3"/>
      <c r="B11" s="10" t="s">
        <v>23</v>
      </c>
      <c r="C11" s="11">
        <f>SUM(C3:C10)</f>
        <v>70227.149999999994</v>
      </c>
      <c r="E11" s="17"/>
      <c r="G11" s="3"/>
      <c r="H11" s="10" t="s">
        <v>23</v>
      </c>
      <c r="I11" s="11">
        <f>SUM(I2:I9)</f>
        <v>85509.200000000012</v>
      </c>
      <c r="K11" s="3"/>
      <c r="L11" s="10" t="s">
        <v>23</v>
      </c>
      <c r="M11" s="11">
        <f>SUM(M2:M9)</f>
        <v>84650.33</v>
      </c>
    </row>
    <row r="12" spans="1:13" ht="39.950000000000003" customHeight="1" x14ac:dyDescent="0.25">
      <c r="A12" s="18"/>
      <c r="B12" s="19" t="s">
        <v>24</v>
      </c>
      <c r="C12" s="20">
        <f>C11-C2</f>
        <v>4967.1499999999942</v>
      </c>
      <c r="E12" s="17"/>
      <c r="G12" s="18"/>
      <c r="H12" s="19" t="s">
        <v>24</v>
      </c>
      <c r="I12" s="20">
        <f>I11-I10</f>
        <v>10249.200000000012</v>
      </c>
      <c r="K12" s="18"/>
      <c r="L12" s="19" t="s">
        <v>24</v>
      </c>
      <c r="M12" s="20">
        <f>M11-M10</f>
        <v>9390.3300000000017</v>
      </c>
    </row>
    <row r="13" spans="1:13" ht="39.950000000000003" customHeight="1" x14ac:dyDescent="0.25">
      <c r="A13" s="7"/>
      <c r="B13" s="8" t="s">
        <v>12</v>
      </c>
      <c r="C13" s="9">
        <v>72129.149999999994</v>
      </c>
      <c r="E13" s="17"/>
      <c r="G13" s="7"/>
      <c r="H13" s="8" t="s">
        <v>27</v>
      </c>
      <c r="I13" s="9">
        <v>70227.149999999994</v>
      </c>
      <c r="K13" s="2"/>
      <c r="L13" s="8" t="s">
        <v>27</v>
      </c>
      <c r="M13" s="9">
        <v>85509.2</v>
      </c>
    </row>
    <row r="14" spans="1:13" ht="39.950000000000003" customHeight="1" x14ac:dyDescent="0.25">
      <c r="A14" s="7"/>
      <c r="B14" s="8" t="s">
        <v>28</v>
      </c>
      <c r="C14" s="9">
        <v>4918.09</v>
      </c>
      <c r="E14" s="17"/>
      <c r="G14" s="7"/>
      <c r="H14" s="8" t="s">
        <v>28</v>
      </c>
      <c r="I14" s="9">
        <v>679.5</v>
      </c>
      <c r="K14" s="2"/>
      <c r="L14" s="8" t="s">
        <v>28</v>
      </c>
      <c r="M14" s="9">
        <v>3703.87</v>
      </c>
    </row>
    <row r="15" spans="1:13" ht="39.950000000000003" customHeight="1" x14ac:dyDescent="0.25">
      <c r="A15" s="7"/>
      <c r="B15" s="8" t="s">
        <v>29</v>
      </c>
      <c r="C15" s="9"/>
      <c r="E15" s="17"/>
      <c r="G15" s="25"/>
      <c r="H15" s="19" t="s">
        <v>29</v>
      </c>
      <c r="I15" s="20">
        <v>10060</v>
      </c>
      <c r="K15" s="18"/>
      <c r="L15" s="19" t="s">
        <v>29</v>
      </c>
      <c r="M15" s="20">
        <v>750</v>
      </c>
    </row>
    <row r="16" spans="1:13" ht="39.950000000000003" customHeight="1" x14ac:dyDescent="0.25">
      <c r="A16" s="7"/>
      <c r="B16" s="8" t="s">
        <v>15</v>
      </c>
      <c r="C16" s="9">
        <v>4602</v>
      </c>
      <c r="E16" s="17"/>
      <c r="G16" s="24"/>
      <c r="H16" s="22" t="s">
        <v>31</v>
      </c>
      <c r="I16" s="23">
        <v>0</v>
      </c>
      <c r="K16" s="21"/>
      <c r="L16" s="22" t="s">
        <v>31</v>
      </c>
      <c r="M16" s="23">
        <v>0</v>
      </c>
    </row>
    <row r="17" spans="1:13" ht="39.950000000000003" customHeight="1" x14ac:dyDescent="0.25">
      <c r="A17" s="7"/>
      <c r="B17" s="8" t="s">
        <v>13</v>
      </c>
      <c r="C17" s="9">
        <v>2700</v>
      </c>
      <c r="E17" s="17"/>
      <c r="G17" s="24"/>
      <c r="H17" s="22" t="s">
        <v>32</v>
      </c>
      <c r="I17" s="23">
        <v>0</v>
      </c>
      <c r="K17" s="21"/>
      <c r="L17" s="22" t="s">
        <v>32</v>
      </c>
      <c r="M17" s="23">
        <v>27</v>
      </c>
    </row>
    <row r="18" spans="1:13" ht="39.950000000000003" customHeight="1" x14ac:dyDescent="0.25">
      <c r="A18" s="7"/>
      <c r="B18" s="8" t="s">
        <v>18</v>
      </c>
      <c r="C18" s="9">
        <v>0</v>
      </c>
      <c r="E18" s="17"/>
      <c r="G18" s="24"/>
      <c r="H18" s="22" t="s">
        <v>15</v>
      </c>
      <c r="I18" s="23">
        <v>500.5</v>
      </c>
      <c r="K18" s="21"/>
      <c r="L18" s="22" t="s">
        <v>15</v>
      </c>
      <c r="M18" s="23">
        <v>1635.87</v>
      </c>
    </row>
    <row r="19" spans="1:13" ht="39.950000000000003" customHeight="1" x14ac:dyDescent="0.25">
      <c r="A19" s="7"/>
      <c r="B19" s="8" t="s">
        <v>19</v>
      </c>
      <c r="C19" s="9">
        <v>0</v>
      </c>
      <c r="E19" s="17"/>
      <c r="G19" s="24"/>
      <c r="H19" s="22" t="s">
        <v>30</v>
      </c>
      <c r="I19" s="23">
        <v>10000</v>
      </c>
      <c r="K19" s="21"/>
      <c r="L19" s="22" t="s">
        <v>30</v>
      </c>
      <c r="M19" s="23">
        <v>750</v>
      </c>
    </row>
    <row r="20" spans="1:13" ht="39.950000000000003" customHeight="1" x14ac:dyDescent="0.25">
      <c r="A20" s="7"/>
      <c r="B20" s="8"/>
      <c r="C20" s="9"/>
      <c r="E20" s="17"/>
      <c r="G20" s="5"/>
      <c r="H20" s="10" t="s">
        <v>16</v>
      </c>
      <c r="I20" s="11">
        <f>I19-I18</f>
        <v>9499.5</v>
      </c>
      <c r="K20" s="3"/>
      <c r="L20" s="10" t="s">
        <v>16</v>
      </c>
      <c r="M20" s="14">
        <f>M19-M18</f>
        <v>-885.86999999999989</v>
      </c>
    </row>
    <row r="21" spans="1:13" ht="39.950000000000003" customHeight="1" x14ac:dyDescent="0.25">
      <c r="A21" s="5"/>
      <c r="B21" s="10" t="s">
        <v>16</v>
      </c>
      <c r="C21" s="14">
        <f>C11-C13</f>
        <v>-1902</v>
      </c>
      <c r="E21" s="17"/>
      <c r="G21" s="5"/>
      <c r="H21" s="10" t="s">
        <v>23</v>
      </c>
      <c r="I21" s="13">
        <f>I13-I16+I17-I18+I19</f>
        <v>79726.649999999994</v>
      </c>
      <c r="K21" s="3"/>
      <c r="L21" s="10" t="s">
        <v>23</v>
      </c>
      <c r="M21" s="13">
        <f>M13-M16+M17-M18+M19</f>
        <v>84650.33</v>
      </c>
    </row>
    <row r="22" spans="1:13" ht="39.950000000000003" customHeight="1" x14ac:dyDescent="0.25"/>
    <row r="23" spans="1:13" ht="39.950000000000003" customHeight="1" x14ac:dyDescent="0.25"/>
    <row r="24" spans="1:13" ht="39.950000000000003" customHeight="1" x14ac:dyDescent="0.25"/>
    <row r="25" spans="1:13" ht="39.950000000000003" customHeight="1" x14ac:dyDescent="0.25"/>
    <row r="26" spans="1:13" ht="39.950000000000003" customHeight="1" x14ac:dyDescent="0.25"/>
    <row r="27" spans="1:13" ht="39.950000000000003" customHeight="1" x14ac:dyDescent="0.25"/>
    <row r="28" spans="1:13" ht="39.950000000000003" customHeight="1" x14ac:dyDescent="0.25"/>
    <row r="29" spans="1:13" ht="39.950000000000003" customHeight="1" x14ac:dyDescent="0.25"/>
    <row r="30" spans="1:13" ht="39.950000000000003" customHeight="1" x14ac:dyDescent="0.25"/>
    <row r="31" spans="1:13" ht="39.950000000000003" customHeight="1" x14ac:dyDescent="0.25"/>
    <row r="32" spans="1:13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"/>
  <sheetViews>
    <sheetView tabSelected="1" zoomScale="70" zoomScaleNormal="70" workbookViewId="0">
      <selection activeCell="G10" sqref="G10"/>
    </sheetView>
  </sheetViews>
  <sheetFormatPr baseColWidth="10" defaultRowHeight="15" x14ac:dyDescent="0.25"/>
  <cols>
    <col min="1" max="26" width="15.7109375" customWidth="1"/>
  </cols>
  <sheetData>
    <row r="1" spans="1:3" ht="39.950000000000003" customHeight="1" x14ac:dyDescent="0.25">
      <c r="A1" s="1"/>
      <c r="B1" s="6" t="s">
        <v>0</v>
      </c>
      <c r="C1" s="6" t="s">
        <v>11</v>
      </c>
    </row>
    <row r="2" spans="1:3" ht="39.950000000000003" customHeight="1" x14ac:dyDescent="0.25">
      <c r="A2" s="4">
        <v>44020</v>
      </c>
      <c r="B2" s="8" t="s">
        <v>1</v>
      </c>
      <c r="C2" s="9">
        <v>8103.9</v>
      </c>
    </row>
    <row r="3" spans="1:3" ht="39.950000000000003" customHeight="1" x14ac:dyDescent="0.25">
      <c r="A3" s="4"/>
      <c r="B3" s="8" t="s">
        <v>4</v>
      </c>
      <c r="C3" s="9">
        <v>816</v>
      </c>
    </row>
    <row r="4" spans="1:3" ht="39.950000000000003" customHeight="1" x14ac:dyDescent="0.25">
      <c r="A4" s="2"/>
      <c r="B4" s="8" t="s">
        <v>2</v>
      </c>
      <c r="C4" s="9">
        <v>481.87</v>
      </c>
    </row>
    <row r="5" spans="1:3" ht="39.950000000000003" customHeight="1" x14ac:dyDescent="0.25">
      <c r="A5" s="2"/>
      <c r="B5" s="8" t="s">
        <v>3</v>
      </c>
      <c r="C5" s="9">
        <v>0</v>
      </c>
    </row>
    <row r="6" spans="1:3" ht="39.950000000000003" customHeight="1" x14ac:dyDescent="0.25">
      <c r="A6" s="21"/>
      <c r="B6" s="22" t="s">
        <v>7</v>
      </c>
      <c r="C6" s="23">
        <v>0</v>
      </c>
    </row>
    <row r="7" spans="1:3" ht="39.950000000000003" customHeight="1" x14ac:dyDescent="0.25">
      <c r="A7" s="21"/>
      <c r="B7" s="22" t="s">
        <v>5</v>
      </c>
      <c r="C7" s="23">
        <v>38731.99</v>
      </c>
    </row>
    <row r="8" spans="1:3" ht="39.950000000000003" customHeight="1" x14ac:dyDescent="0.25">
      <c r="A8" s="21"/>
      <c r="B8" s="22" t="s">
        <v>8</v>
      </c>
      <c r="C8" s="23">
        <v>33579.18</v>
      </c>
    </row>
    <row r="9" spans="1:3" ht="39.950000000000003" customHeight="1" x14ac:dyDescent="0.25">
      <c r="A9" s="21"/>
      <c r="B9" s="22" t="s">
        <v>25</v>
      </c>
      <c r="C9" s="23">
        <v>0</v>
      </c>
    </row>
    <row r="10" spans="1:3" ht="39.950000000000003" customHeight="1" x14ac:dyDescent="0.25">
      <c r="A10" s="21"/>
      <c r="B10" s="22" t="s">
        <v>26</v>
      </c>
      <c r="C10" s="23">
        <v>72560</v>
      </c>
    </row>
    <row r="11" spans="1:3" ht="39.950000000000003" customHeight="1" x14ac:dyDescent="0.25">
      <c r="A11" s="10" t="s">
        <v>33</v>
      </c>
      <c r="B11" s="10" t="s">
        <v>23</v>
      </c>
      <c r="C11" s="11">
        <f>C2+C3+C4+C5+C6+C7+C8+C9</f>
        <v>81712.94</v>
      </c>
    </row>
    <row r="12" spans="1:3" ht="39.950000000000003" customHeight="1" x14ac:dyDescent="0.25">
      <c r="A12" s="18"/>
      <c r="B12" s="19" t="s">
        <v>24</v>
      </c>
      <c r="C12" s="20">
        <f>C11-C10</f>
        <v>9152.9400000000023</v>
      </c>
    </row>
    <row r="13" spans="1:3" ht="39.950000000000003" customHeight="1" x14ac:dyDescent="0.25">
      <c r="A13" s="2"/>
      <c r="B13" s="8" t="s">
        <v>27</v>
      </c>
      <c r="C13" s="9">
        <v>84650.33</v>
      </c>
    </row>
    <row r="14" spans="1:3" ht="39.950000000000003" customHeight="1" x14ac:dyDescent="0.25">
      <c r="A14" s="2"/>
      <c r="B14" s="8" t="s">
        <v>28</v>
      </c>
      <c r="C14" s="9">
        <v>5733.5</v>
      </c>
    </row>
    <row r="15" spans="1:3" ht="39.950000000000003" customHeight="1" x14ac:dyDescent="0.25">
      <c r="A15" s="18"/>
      <c r="B15" s="19" t="s">
        <v>29</v>
      </c>
      <c r="C15" s="20">
        <v>700</v>
      </c>
    </row>
    <row r="16" spans="1:3" ht="39.950000000000003" customHeight="1" x14ac:dyDescent="0.25">
      <c r="A16" s="21"/>
      <c r="B16" s="22" t="s">
        <v>31</v>
      </c>
      <c r="C16" s="23">
        <v>0</v>
      </c>
    </row>
    <row r="17" spans="1:3" ht="39.950000000000003" customHeight="1" x14ac:dyDescent="0.25">
      <c r="A17" s="21"/>
      <c r="B17" s="22" t="s">
        <v>32</v>
      </c>
      <c r="C17" s="23">
        <v>450.11</v>
      </c>
    </row>
    <row r="18" spans="1:3" ht="39.950000000000003" customHeight="1" x14ac:dyDescent="0.25">
      <c r="A18" s="21"/>
      <c r="B18" s="22" t="s">
        <v>15</v>
      </c>
      <c r="C18" s="23">
        <v>4087.5</v>
      </c>
    </row>
    <row r="19" spans="1:3" ht="39.950000000000003" customHeight="1" x14ac:dyDescent="0.25">
      <c r="A19" s="21"/>
      <c r="B19" s="22" t="s">
        <v>30</v>
      </c>
      <c r="C19" s="23">
        <v>700</v>
      </c>
    </row>
    <row r="20" spans="1:3" ht="39.950000000000003" customHeight="1" x14ac:dyDescent="0.25">
      <c r="A20" s="3"/>
      <c r="B20" s="10" t="s">
        <v>16</v>
      </c>
      <c r="C20" s="14">
        <f>C19-C18</f>
        <v>-3387.5</v>
      </c>
    </row>
    <row r="21" spans="1:3" ht="39.950000000000003" customHeight="1" x14ac:dyDescent="0.25">
      <c r="A21" s="10" t="s">
        <v>34</v>
      </c>
      <c r="B21" s="10" t="s">
        <v>23</v>
      </c>
      <c r="C21" s="13">
        <f>C13-C16+C17-C18+C19</f>
        <v>81712.94</v>
      </c>
    </row>
    <row r="22" spans="1:3" ht="39.950000000000003" customHeight="1" x14ac:dyDescent="0.25"/>
    <row r="23" spans="1:3" ht="39.950000000000003" customHeight="1" x14ac:dyDescent="0.25"/>
    <row r="24" spans="1:3" ht="39.950000000000003" customHeight="1" x14ac:dyDescent="0.25"/>
    <row r="25" spans="1:3" ht="39.950000000000003" customHeight="1" x14ac:dyDescent="0.25"/>
    <row r="26" spans="1:3" ht="39.950000000000003" customHeight="1" x14ac:dyDescent="0.25"/>
    <row r="27" spans="1:3" ht="39.950000000000003" customHeight="1" x14ac:dyDescent="0.25"/>
    <row r="28" spans="1:3" ht="39.950000000000003" customHeight="1" x14ac:dyDescent="0.25"/>
    <row r="29" spans="1:3" ht="39.950000000000003" customHeight="1" x14ac:dyDescent="0.25"/>
    <row r="30" spans="1:3" ht="39.950000000000003" customHeight="1" x14ac:dyDescent="0.25"/>
    <row r="31" spans="1:3" ht="39.950000000000003" customHeight="1" x14ac:dyDescent="0.25"/>
    <row r="32" spans="1:3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00"/>
  <sheetViews>
    <sheetView zoomScale="70" zoomScaleNormal="70" workbookViewId="0">
      <selection activeCell="C8" sqref="C8"/>
    </sheetView>
  </sheetViews>
  <sheetFormatPr baseColWidth="10" defaultRowHeight="15" x14ac:dyDescent="0.25"/>
  <cols>
    <col min="1" max="26" width="15.7109375" customWidth="1"/>
  </cols>
  <sheetData>
    <row r="1" ht="39.950000000000003" customHeight="1" x14ac:dyDescent="0.25"/>
    <row r="2" ht="39.950000000000003" customHeight="1" x14ac:dyDescent="0.25"/>
    <row r="3" ht="39.950000000000003" customHeight="1" x14ac:dyDescent="0.25"/>
    <row r="4" ht="39.950000000000003" customHeight="1" x14ac:dyDescent="0.25"/>
    <row r="5" ht="39.950000000000003" customHeight="1" x14ac:dyDescent="0.25"/>
    <row r="6" ht="39.950000000000003" customHeight="1" x14ac:dyDescent="0.25"/>
    <row r="7" ht="39.950000000000003" customHeight="1" x14ac:dyDescent="0.25"/>
    <row r="8" ht="39.950000000000003" customHeight="1" x14ac:dyDescent="0.25"/>
    <row r="9" ht="39.950000000000003" customHeight="1" x14ac:dyDescent="0.25"/>
    <row r="10" ht="39.950000000000003" customHeight="1" x14ac:dyDescent="0.25"/>
    <row r="11" ht="39.950000000000003" customHeight="1" x14ac:dyDescent="0.25"/>
    <row r="12" ht="39.950000000000003" customHeight="1" x14ac:dyDescent="0.25"/>
    <row r="13" ht="39.950000000000003" customHeight="1" x14ac:dyDescent="0.25"/>
    <row r="14" ht="39.950000000000003" customHeight="1" x14ac:dyDescent="0.25"/>
    <row r="15" ht="39.950000000000003" customHeight="1" x14ac:dyDescent="0.25"/>
    <row r="16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100"/>
  <sheetViews>
    <sheetView zoomScale="70" zoomScaleNormal="70" workbookViewId="0">
      <selection activeCell="E11" sqref="D11:E16"/>
    </sheetView>
  </sheetViews>
  <sheetFormatPr baseColWidth="10" defaultRowHeight="15" x14ac:dyDescent="0.25"/>
  <cols>
    <col min="1" max="26" width="15.7109375" customWidth="1"/>
  </cols>
  <sheetData>
    <row r="1" ht="39.950000000000003" customHeight="1" x14ac:dyDescent="0.25"/>
    <row r="2" ht="39.950000000000003" customHeight="1" x14ac:dyDescent="0.25"/>
    <row r="3" ht="39.950000000000003" customHeight="1" x14ac:dyDescent="0.25"/>
    <row r="4" ht="39.950000000000003" customHeight="1" x14ac:dyDescent="0.25"/>
    <row r="5" ht="39.950000000000003" customHeight="1" x14ac:dyDescent="0.25"/>
    <row r="6" ht="39.950000000000003" customHeight="1" x14ac:dyDescent="0.25"/>
    <row r="7" ht="39.950000000000003" customHeight="1" x14ac:dyDescent="0.25"/>
    <row r="8" ht="39.950000000000003" customHeight="1" x14ac:dyDescent="0.25"/>
    <row r="9" ht="39.950000000000003" customHeight="1" x14ac:dyDescent="0.25"/>
    <row r="10" ht="39.950000000000003" customHeight="1" x14ac:dyDescent="0.25"/>
    <row r="11" ht="39.950000000000003" customHeight="1" x14ac:dyDescent="0.25"/>
    <row r="12" ht="39.950000000000003" customHeight="1" x14ac:dyDescent="0.25"/>
    <row r="13" ht="39.950000000000003" customHeight="1" x14ac:dyDescent="0.25"/>
    <row r="14" ht="39.950000000000003" customHeight="1" x14ac:dyDescent="0.25"/>
    <row r="15" ht="39.950000000000003" customHeight="1" x14ac:dyDescent="0.25"/>
    <row r="16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Arvizo</dc:creator>
  <cp:lastModifiedBy>LENOVO</cp:lastModifiedBy>
  <dcterms:created xsi:type="dcterms:W3CDTF">2020-01-17T05:38:20Z</dcterms:created>
  <dcterms:modified xsi:type="dcterms:W3CDTF">2020-07-10T00:21:00Z</dcterms:modified>
</cp:coreProperties>
</file>