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24226"/>
  <mc:AlternateContent>
    <mc:Choice Requires="x15">
      <x15ac:absPath xmlns:x15ac="http://schemas.microsoft.com/office/spreadsheetml/2010/11/ac" url="C:\Users\Erick Ivan\Desktop\EMAS\Epic Mountain System\EPIC-MOUNTAIN-SYSTEM\JavaApplication19\src\excel\"/>
    </mc:Choice>
  </mc:AlternateContent>
  <xr:revisionPtr revIDLastSave="0" documentId="13_ncr:1_{B375CA27-632F-4CE9-8970-F19EFC2B1FD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NVENTARIO" sheetId="1" r:id="rId1"/>
  </sheets>
  <calcPr calcId="181029"/>
</workbook>
</file>

<file path=xl/calcChain.xml><?xml version="1.0" encoding="utf-8"?>
<calcChain xmlns="http://schemas.openxmlformats.org/spreadsheetml/2006/main">
  <c r="K24" i="1" l="1"/>
  <c r="R24" i="1"/>
  <c r="S24" i="1" s="1"/>
  <c r="I24" i="1"/>
  <c r="L24" i="1" l="1"/>
  <c r="M24" i="1" s="1"/>
  <c r="R12" i="1"/>
  <c r="L12" i="1" s="1"/>
  <c r="K12" i="1"/>
  <c r="I12" i="1"/>
  <c r="R2" i="1"/>
  <c r="S2" i="1" s="1"/>
  <c r="K2" i="1"/>
  <c r="I2" i="1"/>
  <c r="R7" i="1"/>
  <c r="L7" i="1" s="1"/>
  <c r="K7" i="1"/>
  <c r="I7" i="1"/>
  <c r="R35" i="1"/>
  <c r="S35" i="1" s="1"/>
  <c r="K35" i="1"/>
  <c r="F35" i="1"/>
  <c r="H35" i="1" s="1"/>
  <c r="I35" i="1" s="1"/>
  <c r="R34" i="1"/>
  <c r="S34" i="1" s="1"/>
  <c r="K34" i="1"/>
  <c r="F34" i="1"/>
  <c r="H34" i="1" s="1"/>
  <c r="I34" i="1" s="1"/>
  <c r="R33" i="1"/>
  <c r="S33" i="1" s="1"/>
  <c r="K33" i="1"/>
  <c r="F33" i="1"/>
  <c r="H33" i="1" s="1"/>
  <c r="I33" i="1" s="1"/>
  <c r="R32" i="1"/>
  <c r="S32" i="1" s="1"/>
  <c r="K32" i="1"/>
  <c r="I32" i="1"/>
  <c r="R31" i="1"/>
  <c r="S31" i="1" s="1"/>
  <c r="K31" i="1"/>
  <c r="F31" i="1"/>
  <c r="H31" i="1" s="1"/>
  <c r="I31" i="1" s="1"/>
  <c r="R30" i="1"/>
  <c r="S30" i="1" s="1"/>
  <c r="K30" i="1"/>
  <c r="F30" i="1"/>
  <c r="H30" i="1" s="1"/>
  <c r="I30" i="1" s="1"/>
  <c r="R29" i="1"/>
  <c r="S29" i="1" s="1"/>
  <c r="K29" i="1"/>
  <c r="F29" i="1"/>
  <c r="H29" i="1" s="1"/>
  <c r="I29" i="1" s="1"/>
  <c r="R28" i="1"/>
  <c r="S28" i="1" s="1"/>
  <c r="K28" i="1"/>
  <c r="F28" i="1"/>
  <c r="H28" i="1" s="1"/>
  <c r="I28" i="1" s="1"/>
  <c r="R27" i="1"/>
  <c r="S27" i="1" s="1"/>
  <c r="K27" i="1"/>
  <c r="F27" i="1"/>
  <c r="H27" i="1" s="1"/>
  <c r="I27" i="1" s="1"/>
  <c r="R26" i="1"/>
  <c r="S26" i="1" s="1"/>
  <c r="K26" i="1"/>
  <c r="F26" i="1"/>
  <c r="H26" i="1" s="1"/>
  <c r="I26" i="1" s="1"/>
  <c r="R25" i="1"/>
  <c r="S25" i="1" s="1"/>
  <c r="K25" i="1"/>
  <c r="F25" i="1"/>
  <c r="H25" i="1" s="1"/>
  <c r="I25" i="1" s="1"/>
  <c r="R23" i="1"/>
  <c r="S23" i="1" s="1"/>
  <c r="K23" i="1"/>
  <c r="I23" i="1"/>
  <c r="R22" i="1"/>
  <c r="L22" i="1" s="1"/>
  <c r="K22" i="1"/>
  <c r="F22" i="1"/>
  <c r="H22" i="1" s="1"/>
  <c r="I22" i="1" s="1"/>
  <c r="R21" i="1"/>
  <c r="L21" i="1" s="1"/>
  <c r="K21" i="1"/>
  <c r="I21" i="1"/>
  <c r="R20" i="1"/>
  <c r="L20" i="1" s="1"/>
  <c r="K20" i="1"/>
  <c r="F20" i="1"/>
  <c r="H20" i="1" s="1"/>
  <c r="I20" i="1" s="1"/>
  <c r="R19" i="1"/>
  <c r="L19" i="1" s="1"/>
  <c r="K19" i="1"/>
  <c r="I19" i="1"/>
  <c r="R18" i="1"/>
  <c r="S18" i="1" s="1"/>
  <c r="K18" i="1"/>
  <c r="I18" i="1"/>
  <c r="R17" i="1"/>
  <c r="S17" i="1" s="1"/>
  <c r="K17" i="1"/>
  <c r="F17" i="1"/>
  <c r="H17" i="1" s="1"/>
  <c r="I17" i="1" s="1"/>
  <c r="R16" i="1"/>
  <c r="S16" i="1" s="1"/>
  <c r="K16" i="1"/>
  <c r="F16" i="1"/>
  <c r="H16" i="1" s="1"/>
  <c r="I16" i="1" s="1"/>
  <c r="R15" i="1"/>
  <c r="S15" i="1" s="1"/>
  <c r="K15" i="1"/>
  <c r="I15" i="1"/>
  <c r="R14" i="1"/>
  <c r="L14" i="1" s="1"/>
  <c r="K14" i="1"/>
  <c r="F14" i="1"/>
  <c r="H14" i="1" s="1"/>
  <c r="I14" i="1" s="1"/>
  <c r="R13" i="1"/>
  <c r="S13" i="1" s="1"/>
  <c r="K13" i="1"/>
  <c r="I13" i="1"/>
  <c r="R11" i="1"/>
  <c r="S11" i="1" s="1"/>
  <c r="K11" i="1"/>
  <c r="F11" i="1"/>
  <c r="H11" i="1" s="1"/>
  <c r="I11" i="1" s="1"/>
  <c r="R10" i="1"/>
  <c r="S10" i="1" s="1"/>
  <c r="K10" i="1"/>
  <c r="F10" i="1"/>
  <c r="H10" i="1" s="1"/>
  <c r="I10" i="1" s="1"/>
  <c r="R9" i="1"/>
  <c r="L9" i="1" s="1"/>
  <c r="K9" i="1"/>
  <c r="F9" i="1"/>
  <c r="H9" i="1" s="1"/>
  <c r="I9" i="1" s="1"/>
  <c r="R8" i="1"/>
  <c r="L8" i="1" s="1"/>
  <c r="K8" i="1"/>
  <c r="I8" i="1"/>
  <c r="R5" i="1"/>
  <c r="L5" i="1" s="1"/>
  <c r="K5" i="1"/>
  <c r="I5" i="1"/>
  <c r="R6" i="1"/>
  <c r="S6" i="1" s="1"/>
  <c r="K6" i="1"/>
  <c r="I6" i="1"/>
  <c r="R4" i="1"/>
  <c r="L4" i="1" s="1"/>
  <c r="K4" i="1"/>
  <c r="I4" i="1"/>
  <c r="R3" i="1"/>
  <c r="L3" i="1" s="1"/>
  <c r="K3" i="1"/>
  <c r="I3" i="1"/>
  <c r="L10" i="1" l="1"/>
  <c r="M10" i="1" s="1"/>
  <c r="L32" i="1"/>
  <c r="T32" i="1" s="1"/>
  <c r="U32" i="1" s="1"/>
  <c r="L34" i="1"/>
  <c r="M34" i="1" s="1"/>
  <c r="L13" i="1"/>
  <c r="T13" i="1" s="1"/>
  <c r="U13" i="1" s="1"/>
  <c r="L18" i="1"/>
  <c r="T18" i="1" s="1"/>
  <c r="U18" i="1" s="1"/>
  <c r="P14" i="1"/>
  <c r="N14" i="1" s="1"/>
  <c r="O14" i="1" s="1"/>
  <c r="M14" i="1"/>
  <c r="P13" i="1"/>
  <c r="N13" i="1" s="1"/>
  <c r="O13" i="1" s="1"/>
  <c r="S14" i="1"/>
  <c r="L11" i="1"/>
  <c r="T11" i="1" s="1"/>
  <c r="U11" i="1" s="1"/>
  <c r="L35" i="1"/>
  <c r="M35" i="1" s="1"/>
  <c r="T4" i="1"/>
  <c r="U4" i="1" s="1"/>
  <c r="P4" i="1"/>
  <c r="M4" i="1"/>
  <c r="T20" i="1"/>
  <c r="U20" i="1" s="1"/>
  <c r="M20" i="1"/>
  <c r="T21" i="1"/>
  <c r="U21" i="1" s="1"/>
  <c r="P21" i="1"/>
  <c r="M21" i="1"/>
  <c r="T19" i="1"/>
  <c r="U19" i="1" s="1"/>
  <c r="M19" i="1"/>
  <c r="T22" i="1"/>
  <c r="U22" i="1" s="1"/>
  <c r="P22" i="1"/>
  <c r="M22" i="1"/>
  <c r="S21" i="1"/>
  <c r="S19" i="1"/>
  <c r="S22" i="1"/>
  <c r="L33" i="1"/>
  <c r="P33" i="1" s="1"/>
  <c r="Q33" i="1" s="1"/>
  <c r="S3" i="1"/>
  <c r="S4" i="1"/>
  <c r="T14" i="1"/>
  <c r="U14" i="1" s="1"/>
  <c r="S7" i="1"/>
  <c r="S9" i="1"/>
  <c r="S20" i="1"/>
  <c r="T10" i="1"/>
  <c r="U10" i="1" s="1"/>
  <c r="P24" i="1"/>
  <c r="Q24" i="1" s="1"/>
  <c r="T24" i="1"/>
  <c r="U24" i="1" s="1"/>
  <c r="S8" i="1"/>
  <c r="S5" i="1"/>
  <c r="T5" i="1"/>
  <c r="U5" i="1" s="1"/>
  <c r="M5" i="1"/>
  <c r="M12" i="1"/>
  <c r="T12" i="1"/>
  <c r="U12" i="1" s="1"/>
  <c r="P12" i="1"/>
  <c r="Q12" i="1" s="1"/>
  <c r="M3" i="1"/>
  <c r="T3" i="1"/>
  <c r="U3" i="1" s="1"/>
  <c r="P3" i="1"/>
  <c r="M8" i="1"/>
  <c r="T8" i="1"/>
  <c r="U8" i="1" s="1"/>
  <c r="P8" i="1"/>
  <c r="P7" i="1"/>
  <c r="M7" i="1"/>
  <c r="T7" i="1"/>
  <c r="U7" i="1" s="1"/>
  <c r="M9" i="1"/>
  <c r="T9" i="1"/>
  <c r="U9" i="1" s="1"/>
  <c r="P9" i="1"/>
  <c r="L6" i="1"/>
  <c r="P10" i="1"/>
  <c r="L15" i="1"/>
  <c r="L16" i="1"/>
  <c r="L17" i="1"/>
  <c r="P19" i="1"/>
  <c r="P20" i="1"/>
  <c r="L23" i="1"/>
  <c r="L25" i="1"/>
  <c r="L26" i="1"/>
  <c r="L27" i="1"/>
  <c r="L28" i="1"/>
  <c r="L29" i="1"/>
  <c r="L30" i="1"/>
  <c r="L31" i="1"/>
  <c r="L2" i="1"/>
  <c r="P5" i="1"/>
  <c r="Q5" i="1" s="1"/>
  <c r="P18" i="1"/>
  <c r="Q18" i="1" s="1"/>
  <c r="P32" i="1"/>
  <c r="Q32" i="1" s="1"/>
  <c r="S12" i="1"/>
  <c r="M13" i="1" l="1"/>
  <c r="V14" i="1"/>
  <c r="W14" i="1" s="1"/>
  <c r="M18" i="1"/>
  <c r="P35" i="1"/>
  <c r="Q35" i="1" s="1"/>
  <c r="P34" i="1"/>
  <c r="Q34" i="1" s="1"/>
  <c r="T34" i="1"/>
  <c r="U34" i="1" s="1"/>
  <c r="M32" i="1"/>
  <c r="P11" i="1"/>
  <c r="Q11" i="1" s="1"/>
  <c r="M11" i="1"/>
  <c r="T35" i="1"/>
  <c r="U35" i="1" s="1"/>
  <c r="V13" i="1"/>
  <c r="W13" i="1" s="1"/>
  <c r="Q13" i="1"/>
  <c r="Q14" i="1"/>
  <c r="N24" i="1"/>
  <c r="V24" i="1" s="1"/>
  <c r="W24" i="1" s="1"/>
  <c r="N12" i="1"/>
  <c r="N21" i="1"/>
  <c r="Q21" i="1"/>
  <c r="T33" i="1"/>
  <c r="U33" i="1" s="1"/>
  <c r="M33" i="1"/>
  <c r="N22" i="1"/>
  <c r="Q22" i="1"/>
  <c r="N4" i="1"/>
  <c r="Q4" i="1"/>
  <c r="O24" i="1"/>
  <c r="N5" i="1"/>
  <c r="O5" i="1" s="1"/>
  <c r="N32" i="1"/>
  <c r="V32" i="1" s="1"/>
  <c r="W32" i="1" s="1"/>
  <c r="P25" i="1"/>
  <c r="M25" i="1"/>
  <c r="T25" i="1"/>
  <c r="U25" i="1" s="1"/>
  <c r="N10" i="1"/>
  <c r="Q10" i="1"/>
  <c r="N9" i="1"/>
  <c r="Q9" i="1"/>
  <c r="N8" i="1"/>
  <c r="Q8" i="1"/>
  <c r="N3" i="1"/>
  <c r="Q3" i="1"/>
  <c r="P2" i="1"/>
  <c r="M2" i="1"/>
  <c r="T2" i="1"/>
  <c r="U2" i="1" s="1"/>
  <c r="Q7" i="1"/>
  <c r="N7" i="1"/>
  <c r="P6" i="1"/>
  <c r="M6" i="1"/>
  <c r="T6" i="1"/>
  <c r="U6" i="1" s="1"/>
  <c r="P31" i="1"/>
  <c r="M31" i="1"/>
  <c r="T31" i="1"/>
  <c r="U31" i="1" s="1"/>
  <c r="P30" i="1"/>
  <c r="M30" i="1"/>
  <c r="T30" i="1"/>
  <c r="U30" i="1" s="1"/>
  <c r="N19" i="1"/>
  <c r="Q19" i="1"/>
  <c r="P29" i="1"/>
  <c r="M29" i="1"/>
  <c r="T29" i="1"/>
  <c r="U29" i="1" s="1"/>
  <c r="M17" i="1"/>
  <c r="P17" i="1"/>
  <c r="T17" i="1"/>
  <c r="U17" i="1" s="1"/>
  <c r="N33" i="1"/>
  <c r="P26" i="1"/>
  <c r="M26" i="1"/>
  <c r="T26" i="1"/>
  <c r="U26" i="1" s="1"/>
  <c r="P28" i="1"/>
  <c r="M28" i="1"/>
  <c r="T28" i="1"/>
  <c r="U28" i="1" s="1"/>
  <c r="M16" i="1"/>
  <c r="P16" i="1"/>
  <c r="T16" i="1"/>
  <c r="U16" i="1" s="1"/>
  <c r="N18" i="1"/>
  <c r="P23" i="1"/>
  <c r="M23" i="1"/>
  <c r="T23" i="1"/>
  <c r="U23" i="1" s="1"/>
  <c r="N20" i="1"/>
  <c r="Q20" i="1"/>
  <c r="P27" i="1"/>
  <c r="M27" i="1"/>
  <c r="T27" i="1"/>
  <c r="U27" i="1" s="1"/>
  <c r="P15" i="1"/>
  <c r="M15" i="1"/>
  <c r="T15" i="1"/>
  <c r="U15" i="1" s="1"/>
  <c r="N11" i="1" l="1"/>
  <c r="N34" i="1"/>
  <c r="V34" i="1" s="1"/>
  <c r="W34" i="1" s="1"/>
  <c r="N35" i="1"/>
  <c r="V12" i="1"/>
  <c r="W12" i="1" s="1"/>
  <c r="O12" i="1"/>
  <c r="O4" i="1"/>
  <c r="V4" i="1"/>
  <c r="W4" i="1" s="1"/>
  <c r="O22" i="1"/>
  <c r="V22" i="1"/>
  <c r="W22" i="1" s="1"/>
  <c r="O21" i="1"/>
  <c r="V21" i="1"/>
  <c r="W21" i="1" s="1"/>
  <c r="V5" i="1"/>
  <c r="W5" i="1" s="1"/>
  <c r="O32" i="1"/>
  <c r="Q15" i="1"/>
  <c r="N15" i="1"/>
  <c r="Q23" i="1"/>
  <c r="N23" i="1"/>
  <c r="O8" i="1"/>
  <c r="V8" i="1"/>
  <c r="W8" i="1" s="1"/>
  <c r="Q25" i="1"/>
  <c r="N25" i="1"/>
  <c r="Q28" i="1"/>
  <c r="N28" i="1"/>
  <c r="O28" i="1" s="1"/>
  <c r="O34" i="1"/>
  <c r="O11" i="1"/>
  <c r="V11" i="1"/>
  <c r="W11" i="1" s="1"/>
  <c r="Q27" i="1"/>
  <c r="N27" i="1"/>
  <c r="O27" i="1" s="1"/>
  <c r="Q31" i="1"/>
  <c r="N31" i="1"/>
  <c r="Q26" i="1"/>
  <c r="N26" i="1"/>
  <c r="O26" i="1" s="1"/>
  <c r="Q2" i="1"/>
  <c r="N2" i="1"/>
  <c r="O2" i="1" s="1"/>
  <c r="O20" i="1"/>
  <c r="V20" i="1"/>
  <c r="W20" i="1" s="1"/>
  <c r="Q16" i="1"/>
  <c r="N16" i="1"/>
  <c r="O16" i="1" s="1"/>
  <c r="O33" i="1"/>
  <c r="V33" i="1"/>
  <c r="W33" i="1" s="1"/>
  <c r="O19" i="1"/>
  <c r="V19" i="1"/>
  <c r="W19" i="1" s="1"/>
  <c r="O10" i="1"/>
  <c r="V10" i="1"/>
  <c r="W10" i="1" s="1"/>
  <c r="Q6" i="1"/>
  <c r="N6" i="1"/>
  <c r="O6" i="1" s="1"/>
  <c r="O3" i="1"/>
  <c r="V3" i="1"/>
  <c r="W3" i="1" s="1"/>
  <c r="O18" i="1"/>
  <c r="V18" i="1"/>
  <c r="W18" i="1" s="1"/>
  <c r="Q29" i="1"/>
  <c r="N29" i="1"/>
  <c r="O29" i="1" s="1"/>
  <c r="O9" i="1"/>
  <c r="V9" i="1"/>
  <c r="W9" i="1" s="1"/>
  <c r="O35" i="1"/>
  <c r="V35" i="1"/>
  <c r="W35" i="1" s="1"/>
  <c r="Q30" i="1"/>
  <c r="N30" i="1"/>
  <c r="Q17" i="1"/>
  <c r="N17" i="1"/>
  <c r="O17" i="1" s="1"/>
  <c r="O7" i="1"/>
  <c r="V7" i="1"/>
  <c r="W7" i="1" s="1"/>
  <c r="V26" i="1"/>
  <c r="W26" i="1" s="1"/>
  <c r="V6" i="1"/>
  <c r="W6" i="1" s="1"/>
  <c r="O31" i="1"/>
  <c r="V31" i="1"/>
  <c r="W31" i="1" s="1"/>
  <c r="O23" i="1"/>
  <c r="V23" i="1"/>
  <c r="W23" i="1" s="1"/>
  <c r="V16" i="1"/>
  <c r="W16" i="1" s="1"/>
  <c r="O30" i="1"/>
  <c r="V30" i="1"/>
  <c r="W30" i="1" s="1"/>
  <c r="V2" i="1"/>
  <c r="W2" i="1" s="1"/>
  <c r="V17" i="1"/>
  <c r="W17" i="1" s="1"/>
  <c r="V27" i="1"/>
  <c r="W27" i="1" s="1"/>
  <c r="O25" i="1"/>
  <c r="V25" i="1"/>
  <c r="W25" i="1" s="1"/>
  <c r="O15" i="1"/>
  <c r="V15" i="1"/>
  <c r="W15" i="1" s="1"/>
  <c r="V29" i="1"/>
  <c r="W29" i="1" s="1"/>
  <c r="V28" i="1"/>
  <c r="W28" i="1" s="1"/>
</calcChain>
</file>

<file path=xl/sharedStrings.xml><?xml version="1.0" encoding="utf-8"?>
<sst xmlns="http://schemas.openxmlformats.org/spreadsheetml/2006/main" count="190" uniqueCount="122">
  <si>
    <t>DESCRIPCIÓN</t>
  </si>
  <si>
    <t>CONDICIÓN</t>
  </si>
  <si>
    <t xml:space="preserve">PACK </t>
  </si>
  <si>
    <t>T.I.G</t>
  </si>
  <si>
    <t>UNIDADES</t>
  </si>
  <si>
    <t>COSTO X UNIDAD</t>
  </si>
  <si>
    <t xml:space="preserve">COSTO NETO </t>
  </si>
  <si>
    <t>PRECIO BASE X UNIDAD</t>
  </si>
  <si>
    <t>PRECIO BASE NETO</t>
  </si>
  <si>
    <t xml:space="preserve">PRECIO LOCAL X UNIDAD </t>
  </si>
  <si>
    <t>PRECIO LOCAL NETO</t>
  </si>
  <si>
    <t xml:space="preserve">PRECIO ML X UNIDAD </t>
  </si>
  <si>
    <t>PRECIO ML NETO</t>
  </si>
  <si>
    <t>COMISIÒN ML X UNIDAD</t>
  </si>
  <si>
    <t>COMISIÒN ML NETO</t>
  </si>
  <si>
    <t>IVA X UNIDAD</t>
  </si>
  <si>
    <t>IVA NETA</t>
  </si>
  <si>
    <t>UTILIDAD LOCAL X UNIDAD</t>
  </si>
  <si>
    <t>UTILIDAD LOCAL NETA</t>
  </si>
  <si>
    <t>UTILIDAD ML X UNIDAD</t>
  </si>
  <si>
    <t>UTILIDAD ML NETA</t>
  </si>
  <si>
    <t>ASIENTO GT</t>
  </si>
  <si>
    <t>TALLA 144mm</t>
  </si>
  <si>
    <t>SEMINUEVO</t>
  </si>
  <si>
    <t>ASIENTO WTB ROCKET</t>
  </si>
  <si>
    <t>TALLA 125mm</t>
  </si>
  <si>
    <t>USADO</t>
  </si>
  <si>
    <t xml:space="preserve">RUTA </t>
  </si>
  <si>
    <t>BICI FUJI ABSOLUTE</t>
  </si>
  <si>
    <t>BICI PARA CIUDAD</t>
  </si>
  <si>
    <t>BUFF</t>
  </si>
  <si>
    <t>BANDANA MULTIFUNCIONAL - VARIOS MODELOS Y COLORES</t>
  </si>
  <si>
    <t>NUEVO</t>
  </si>
  <si>
    <t>CRANK DEORE 3 PLATOS</t>
  </si>
  <si>
    <t>3 PLATOS .. PLATO 2 NUEVO</t>
  </si>
  <si>
    <t>CAMBER 29"</t>
  </si>
  <si>
    <t>DESVIADOR DELANTEO XT</t>
  </si>
  <si>
    <t>DESVIADOR DELANTERO PARA 3 PLATOS MTB</t>
  </si>
  <si>
    <t>ORANGE</t>
  </si>
  <si>
    <t xml:space="preserve">DESVIADOR DELANTERO SHIMANO SLX </t>
  </si>
  <si>
    <t>ANCLAJE A 2 TORNILLOS PARA 3 PLATOS</t>
  </si>
  <si>
    <t>DESVIADOR SRAM X5</t>
  </si>
  <si>
    <t>COMO NUEVO - DELANTERO PARA 3 PLATOS</t>
  </si>
  <si>
    <t>DESVIADOR TRASERO XTR</t>
  </si>
  <si>
    <t>DESVIADOR TRASERO - DETALLES ESTETICOS</t>
  </si>
  <si>
    <t>EPIC OIL 60ML</t>
  </si>
  <si>
    <t>LUBRICANTE DE ALTO RENDIMIENTO EN CADENA, DESVIADORES, FUNDAS DE CABLE, ETC</t>
  </si>
  <si>
    <t>FRENO DELANTERO SHIMANO</t>
  </si>
  <si>
    <t>HIDRAHULICO - PASTILLAS EN PERFECTO ESTADO - DELANTERO</t>
  </si>
  <si>
    <t>GRIPS LIZARD</t>
  </si>
  <si>
    <t>CON TORNILLO DE SUJECIÓN DOBLE</t>
  </si>
  <si>
    <t>GUANTES BELL CORTO</t>
  </si>
  <si>
    <t>ACOLCHONACIÓN EN PALMAS - TALLA S/M</t>
  </si>
  <si>
    <t>LLANTA 29" GROUND</t>
  </si>
  <si>
    <t>2.2 X 29" CON 80% DE VIDA</t>
  </si>
  <si>
    <t>LLANTA CST 26"</t>
  </si>
  <si>
    <t>MEDIDAS 26 X 2.25</t>
  </si>
  <si>
    <t>LLANTA NOKIAN 26"</t>
  </si>
  <si>
    <t>95% DE VIDA</t>
  </si>
  <si>
    <t>LLANTA WTB 26"</t>
  </si>
  <si>
    <t>75% DE VIDA</t>
  </si>
  <si>
    <t>LLANTAS CHADYANG 26"</t>
  </si>
  <si>
    <t>RODADO 26" - CON UN 90% DE VIDA - PAR DE LLANTAS</t>
  </si>
  <si>
    <t>MANUBRIO RACE FACE</t>
  </si>
  <si>
    <t>MEDIDA 25.4 (ESTANDAR) - LARGO DE 72cm</t>
  </si>
  <si>
    <t>PEDALES DUALES</t>
  </si>
  <si>
    <t>SISTEMA DE PEDAL AUTOMATICO Y PLANO</t>
  </si>
  <si>
    <t>POSTE DE ASIENTO FUJI</t>
  </si>
  <si>
    <t xml:space="preserve">MEDIDA 31.8 </t>
  </si>
  <si>
    <t>POSTE DE ASIENTO SPECIALIZED</t>
  </si>
  <si>
    <t>MEDIDA 31.8</t>
  </si>
  <si>
    <t>POTENCIA FUJI</t>
  </si>
  <si>
    <t>ALTURA REGULABLE - PARA MANUBRIO 25.4</t>
  </si>
  <si>
    <t xml:space="preserve">POTENCIA SPECIALIZED </t>
  </si>
  <si>
    <t>PARA MANUBRIO 31.8</t>
  </si>
  <si>
    <t>RIN DELANTERO 29"</t>
  </si>
  <si>
    <t>BALEROS SELLADOS - DISCO DE 203mm - SERVICIO RECIEN HECHO CON GRASA DE LITIO</t>
  </si>
  <si>
    <t>RINES MAVIC CROSS RIDE 26"</t>
  </si>
  <si>
    <t>RINES MAVIC RODADA 26" TRONADORES</t>
  </si>
  <si>
    <t xml:space="preserve">RINES MAVIC F219 26" </t>
  </si>
  <si>
    <t>RODADO 26" - MAZAS DE BALERO SELLADO - SERVICIO RECIEN HECHO - GRASA DE LITIO</t>
  </si>
  <si>
    <t>SHIFTERS SHIMANO ALIVIO 3X9</t>
  </si>
  <si>
    <t>SHIFTERS DE GATILLO - 3x9 - COMO NUEVOS</t>
  </si>
  <si>
    <t>SHIFTERS XT</t>
  </si>
  <si>
    <t>SHIFTERS DE GATILLO - 3x9 - DETALLES ESTETICOS</t>
  </si>
  <si>
    <t>BICI RUTA SCHWINN</t>
  </si>
  <si>
    <t xml:space="preserve">TALLA L </t>
  </si>
  <si>
    <t>ADAPTADOR DE CALIPER A 203mm</t>
  </si>
  <si>
    <t>PARA DISCOS DE 203mm - INCLUYE 4 TORNILLOS ALLEN</t>
  </si>
  <si>
    <t>DESVIADOR SLX 10s</t>
  </si>
  <si>
    <t>PARA 9s Y 10s</t>
  </si>
  <si>
    <t>BICI FUJI RUTA</t>
  </si>
  <si>
    <t>LLANTAS HUTCHINSON</t>
  </si>
  <si>
    <t>PAR DE LLANTAS - 700x23 - COLOR ROJO - CON MEDIDOR DE DESGASTE - 90% DE VIDA</t>
  </si>
  <si>
    <t>FECHA DE REGISTRO</t>
  </si>
  <si>
    <t>1</t>
  </si>
  <si>
    <t>Talla M</t>
  </si>
  <si>
    <t>21  julio</t>
  </si>
  <si>
    <t>Nuevo</t>
  </si>
  <si>
    <t>Pack2</t>
  </si>
  <si>
    <t>$890</t>
  </si>
  <si>
    <t>9</t>
  </si>
  <si>
    <t>Asiento nuevo</t>
  </si>
  <si>
    <t>21  julio 20</t>
  </si>
  <si>
    <t>Pack1</t>
  </si>
  <si>
    <t>$8900</t>
  </si>
  <si>
    <t>5</t>
  </si>
  <si>
    <t>Talla L</t>
  </si>
  <si>
    <t>Pack3</t>
  </si>
  <si>
    <t>$5600</t>
  </si>
  <si>
    <t>8</t>
  </si>
  <si>
    <t>Grande</t>
  </si>
  <si>
    <t>bicicleto</t>
  </si>
  <si>
    <t>chingona</t>
  </si>
  <si>
    <t>22  julio 20</t>
  </si>
  <si>
    <t>$10</t>
  </si>
  <si>
    <t>frenos shimano</t>
  </si>
  <si>
    <t>frenos para frenar</t>
  </si>
  <si>
    <t>Seminuevo</t>
  </si>
  <si>
    <t>1.2</t>
  </si>
  <si>
    <t>3</t>
  </si>
  <si>
    <t>$23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</si>
</sst>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1"/>
      <color rgb="FF000000"/>
      <name val="Calibri"/>
    </font>
    <font>
      <b/>
      <sz val="14"/>
      <color rgb="FF3F3F3F"/>
      <name val="Calibri"/>
      <family val="2"/>
    </font>
    <font>
      <b/>
      <sz val="11"/>
      <color rgb="FF3F3F3F"/>
      <name val="Calibri"/>
      <family val="2"/>
    </font>
    <font>
      <b/>
      <sz val="11"/>
      <color rgb="FF3F3F3F"/>
      <name val="Calibri"/>
      <family val="2"/>
      <scheme val="minor"/>
    </font>
    <font>
      <b/>
      <sz val="14"/>
      <color rgb="FF3F3F3F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3DF7B"/>
        <bgColor rgb="FF03DF7B"/>
      </patternFill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F2F2F"/>
        <bgColor rgb="FFFF2F2F"/>
      </patternFill>
    </fill>
    <fill>
      <patternFill patternType="solid">
        <fgColor rgb="FFFF2F2F"/>
        <bgColor rgb="FFF2F2F2"/>
      </patternFill>
    </fill>
    <fill>
      <patternFill patternType="solid">
        <fgColor rgb="FFF2F2F2"/>
      </patternFill>
    </fill>
    <fill>
      <patternFill patternType="solid">
        <fgColor rgb="FF03DF7B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3" fillId="7" borderId="2" applyNumberFormat="0" applyAlignment="0" applyProtection="0"/>
  </cellStyleXfs>
  <cellXfs count="22"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15" fontId="2" fillId="4" borderId="2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164" fontId="2" fillId="4" borderId="2" xfId="0" applyNumberFormat="1" applyFont="1" applyFill="1" applyBorder="1" applyAlignment="1">
      <alignment horizontal="center" vertical="center"/>
    </xf>
    <xf numFmtId="164" fontId="2" fillId="4" borderId="2" xfId="0" applyNumberFormat="1" applyFont="1" applyFill="1" applyBorder="1" applyAlignment="1">
      <alignment horizontal="center" vertical="center" wrapText="1"/>
    </xf>
    <xf numFmtId="15" fontId="2" fillId="5" borderId="2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/>
    </xf>
    <xf numFmtId="164" fontId="0" fillId="0" borderId="0" xfId="0" applyNumberFormat="1" applyFont="1"/>
    <xf numFmtId="0" fontId="2" fillId="2" borderId="2" xfId="0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 wrapText="1"/>
    </xf>
    <xf numFmtId="15" fontId="2" fillId="6" borderId="2" xfId="0" applyNumberFormat="1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8" borderId="2" xfId="1" applyFill="1" applyAlignment="1">
      <alignment horizontal="center" vertical="center" wrapText="1"/>
    </xf>
    <xf numFmtId="0" fontId="3" fillId="8" borderId="2" xfId="1" applyFill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colors>
    <mruColors>
      <color rgb="FF03DF7B"/>
      <color rgb="FFFF2F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1060975</xdr:colOff>
      <xdr:row>0</xdr:row>
      <xdr:rowOff>26830</xdr:rowOff>
    </xdr:from>
    <xdr:to>
      <xdr:col>0</xdr:col>
      <xdr:colOff>2051487</xdr:colOff>
      <xdr:row>1</xdr:row>
      <xdr:rowOff>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421B5803-8533-438D-B3AB-579047ABCB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0975" y="26830"/>
          <a:ext cx="990512" cy="7351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10"/>
  <sheetViews>
    <sheetView tabSelected="1" zoomScale="70" zoomScaleNormal="70" workbookViewId="0">
      <pane xSplit="1" ySplit="1" topLeftCell="L32" activePane="bottomRight" state="frozen"/>
      <selection pane="topRight" activeCell="C1" sqref="C1"/>
      <selection pane="bottomLeft" activeCell="A2" sqref="A2"/>
      <selection pane="bottomRight" activeCell="A36" sqref="A36:W36"/>
    </sheetView>
  </sheetViews>
  <sheetFormatPr defaultColWidth="14.44140625" defaultRowHeight="15" customHeight="1" x14ac:dyDescent="0.3"/>
  <cols>
    <col min="1" max="2" customWidth="true" width="50.6640625" collapsed="true"/>
    <col min="3" max="23" customWidth="true" width="15.6640625" collapsed="true"/>
    <col min="24" max="29" customWidth="true" width="10.6640625" collapsed="true"/>
  </cols>
  <sheetData>
    <row r="1" spans="1:23" ht="60" customHeight="1" x14ac:dyDescent="0.3">
      <c r="A1" s="18"/>
      <c r="B1" s="1" t="s">
        <v>0</v>
      </c>
      <c r="C1" s="21" t="s">
        <v>94</v>
      </c>
      <c r="D1" s="1" t="s">
        <v>1</v>
      </c>
      <c r="E1" s="1" t="s">
        <v>2</v>
      </c>
      <c r="F1" s="1" t="s">
        <v>3</v>
      </c>
      <c r="G1" s="1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2" t="s">
        <v>17</v>
      </c>
      <c r="U1" s="2" t="s">
        <v>18</v>
      </c>
      <c r="V1" s="2" t="s">
        <v>19</v>
      </c>
      <c r="W1" s="2" t="s">
        <v>20</v>
      </c>
    </row>
    <row r="2" spans="1:23" ht="60" customHeight="1" x14ac:dyDescent="0.3">
      <c r="A2" s="16" t="s">
        <v>87</v>
      </c>
      <c r="B2" s="16" t="s">
        <v>88</v>
      </c>
      <c r="C2" s="15">
        <v>44004</v>
      </c>
      <c r="D2" s="17" t="s">
        <v>23</v>
      </c>
      <c r="E2" s="17"/>
      <c r="F2" s="17"/>
      <c r="G2" s="17">
        <v>1</v>
      </c>
      <c r="H2" s="6">
        <v>200</v>
      </c>
      <c r="I2" s="6">
        <f t="shared" ref="I2:I35" si="0">H2*G2</f>
        <v>200</v>
      </c>
      <c r="J2" s="6">
        <v>200</v>
      </c>
      <c r="K2" s="6">
        <f t="shared" ref="K2:K35" si="1">J2*G2</f>
        <v>200</v>
      </c>
      <c r="L2" s="6">
        <f t="shared" ref="L2:L35" si="2">J2+R2</f>
        <v>232</v>
      </c>
      <c r="M2" s="6">
        <f t="shared" ref="M2:M35" si="3">L2*G2</f>
        <v>232</v>
      </c>
      <c r="N2" s="6">
        <f t="shared" ref="N2:N35" si="4">J2+R2+P2+35</f>
        <v>306.8</v>
      </c>
      <c r="O2" s="6">
        <f t="shared" ref="O2:O35" si="5">N2*G2</f>
        <v>306.8</v>
      </c>
      <c r="P2" s="6">
        <f t="shared" ref="P2:P35" si="6">(L2*0.15)+5</f>
        <v>39.799999999999997</v>
      </c>
      <c r="Q2" s="6">
        <f t="shared" ref="Q2:Q35" si="7">P2*G2</f>
        <v>39.799999999999997</v>
      </c>
      <c r="R2" s="6">
        <f t="shared" ref="R2:R35" si="8">J2*0.16</f>
        <v>32</v>
      </c>
      <c r="S2" s="6">
        <f t="shared" ref="S2:S35" si="9">R2*G2</f>
        <v>32</v>
      </c>
      <c r="T2" s="6">
        <f t="shared" ref="T2:T35" si="10">L2-H2-R2</f>
        <v>0</v>
      </c>
      <c r="U2" s="6">
        <f t="shared" ref="U2:U35" si="11">T2*G2</f>
        <v>0</v>
      </c>
      <c r="V2" s="6">
        <f t="shared" ref="V2:V35" si="12">N2-H2-P2-R2-35</f>
        <v>0</v>
      </c>
      <c r="W2" s="7">
        <f t="shared" ref="W2:W35" si="13">V2*G2</f>
        <v>0</v>
      </c>
    </row>
    <row r="3" spans="1:23" ht="60" customHeight="1" x14ac:dyDescent="0.3">
      <c r="A3" s="4" t="s">
        <v>21</v>
      </c>
      <c r="B3" s="4" t="s">
        <v>22</v>
      </c>
      <c r="C3" s="3">
        <v>43939</v>
      </c>
      <c r="D3" s="5" t="s">
        <v>23</v>
      </c>
      <c r="E3" s="5"/>
      <c r="F3" s="5"/>
      <c r="G3" s="5">
        <v>1</v>
      </c>
      <c r="H3" s="6">
        <v>380</v>
      </c>
      <c r="I3" s="6">
        <f t="shared" si="0"/>
        <v>380</v>
      </c>
      <c r="J3" s="6">
        <v>380</v>
      </c>
      <c r="K3" s="6">
        <f t="shared" si="1"/>
        <v>380</v>
      </c>
      <c r="L3" s="6">
        <f t="shared" si="2"/>
        <v>440.8</v>
      </c>
      <c r="M3" s="6">
        <f t="shared" si="3"/>
        <v>440.8</v>
      </c>
      <c r="N3" s="6">
        <f t="shared" si="4"/>
        <v>546.92000000000007</v>
      </c>
      <c r="O3" s="6">
        <f t="shared" si="5"/>
        <v>546.92000000000007</v>
      </c>
      <c r="P3" s="6">
        <f t="shared" si="6"/>
        <v>71.12</v>
      </c>
      <c r="Q3" s="6">
        <f t="shared" si="7"/>
        <v>71.12</v>
      </c>
      <c r="R3" s="6">
        <f t="shared" si="8"/>
        <v>60.800000000000004</v>
      </c>
      <c r="S3" s="6">
        <f t="shared" si="9"/>
        <v>60.800000000000004</v>
      </c>
      <c r="T3" s="6">
        <f t="shared" si="10"/>
        <v>0</v>
      </c>
      <c r="U3" s="6">
        <f t="shared" si="11"/>
        <v>0</v>
      </c>
      <c r="V3" s="6">
        <f t="shared" si="12"/>
        <v>6.3948846218409017E-14</v>
      </c>
      <c r="W3" s="7">
        <f t="shared" si="13"/>
        <v>6.3948846218409017E-14</v>
      </c>
    </row>
    <row r="4" spans="1:23" ht="60" customHeight="1" x14ac:dyDescent="0.3">
      <c r="A4" s="4" t="s">
        <v>24</v>
      </c>
      <c r="B4" s="4" t="s">
        <v>25</v>
      </c>
      <c r="C4" s="3">
        <v>43840</v>
      </c>
      <c r="D4" s="5" t="s">
        <v>26</v>
      </c>
      <c r="E4" s="5"/>
      <c r="F4" s="5"/>
      <c r="G4" s="5">
        <v>1</v>
      </c>
      <c r="H4" s="6">
        <v>280</v>
      </c>
      <c r="I4" s="6">
        <f t="shared" si="0"/>
        <v>280</v>
      </c>
      <c r="J4" s="6">
        <v>280</v>
      </c>
      <c r="K4" s="6">
        <f t="shared" si="1"/>
        <v>280</v>
      </c>
      <c r="L4" s="6">
        <f t="shared" si="2"/>
        <v>324.8</v>
      </c>
      <c r="M4" s="6">
        <f t="shared" si="3"/>
        <v>324.8</v>
      </c>
      <c r="N4" s="6">
        <f t="shared" si="4"/>
        <v>413.52</v>
      </c>
      <c r="O4" s="6">
        <f t="shared" si="5"/>
        <v>413.52</v>
      </c>
      <c r="P4" s="6">
        <f t="shared" si="6"/>
        <v>53.72</v>
      </c>
      <c r="Q4" s="6">
        <f t="shared" si="7"/>
        <v>53.72</v>
      </c>
      <c r="R4" s="6">
        <f t="shared" si="8"/>
        <v>44.800000000000004</v>
      </c>
      <c r="S4" s="6">
        <f t="shared" si="9"/>
        <v>44.800000000000004</v>
      </c>
      <c r="T4" s="6">
        <f t="shared" si="10"/>
        <v>0</v>
      </c>
      <c r="U4" s="6">
        <f t="shared" si="11"/>
        <v>0</v>
      </c>
      <c r="V4" s="6">
        <f t="shared" si="12"/>
        <v>0</v>
      </c>
      <c r="W4" s="7">
        <f t="shared" si="13"/>
        <v>0</v>
      </c>
    </row>
    <row r="5" spans="1:23" ht="60" customHeight="1" x14ac:dyDescent="0.3">
      <c r="A5" s="9" t="s">
        <v>28</v>
      </c>
      <c r="B5" s="9" t="s">
        <v>29</v>
      </c>
      <c r="C5" s="8">
        <v>43846</v>
      </c>
      <c r="D5" s="10" t="s">
        <v>26</v>
      </c>
      <c r="E5" s="10"/>
      <c r="F5" s="10"/>
      <c r="G5" s="10">
        <v>1</v>
      </c>
      <c r="H5" s="6">
        <v>4091.59</v>
      </c>
      <c r="I5" s="6">
        <f t="shared" si="0"/>
        <v>4091.59</v>
      </c>
      <c r="J5" s="6">
        <v>5600</v>
      </c>
      <c r="K5" s="6">
        <f t="shared" si="1"/>
        <v>5600</v>
      </c>
      <c r="L5" s="6">
        <f t="shared" si="2"/>
        <v>6496</v>
      </c>
      <c r="M5" s="6">
        <f t="shared" si="3"/>
        <v>6496</v>
      </c>
      <c r="N5" s="6">
        <f t="shared" si="4"/>
        <v>7510.4</v>
      </c>
      <c r="O5" s="6">
        <f t="shared" si="5"/>
        <v>7510.4</v>
      </c>
      <c r="P5" s="6">
        <f t="shared" si="6"/>
        <v>979.4</v>
      </c>
      <c r="Q5" s="6">
        <f t="shared" si="7"/>
        <v>979.4</v>
      </c>
      <c r="R5" s="6">
        <f t="shared" si="8"/>
        <v>896</v>
      </c>
      <c r="S5" s="6">
        <f t="shared" si="9"/>
        <v>896</v>
      </c>
      <c r="T5" s="6">
        <f t="shared" si="10"/>
        <v>1508.4099999999999</v>
      </c>
      <c r="U5" s="6">
        <f t="shared" si="11"/>
        <v>1508.4099999999999</v>
      </c>
      <c r="V5" s="6">
        <f t="shared" si="12"/>
        <v>1508.4099999999994</v>
      </c>
      <c r="W5" s="7">
        <f t="shared" si="13"/>
        <v>1508.4099999999994</v>
      </c>
    </row>
    <row r="6" spans="1:23" ht="60" customHeight="1" x14ac:dyDescent="0.3">
      <c r="A6" s="16" t="s">
        <v>91</v>
      </c>
      <c r="B6" s="16" t="s">
        <v>27</v>
      </c>
      <c r="C6" s="15">
        <v>43902</v>
      </c>
      <c r="D6" s="17" t="s">
        <v>26</v>
      </c>
      <c r="E6" s="17"/>
      <c r="F6" s="17"/>
      <c r="G6" s="17">
        <v>1</v>
      </c>
      <c r="H6" s="6">
        <v>10079</v>
      </c>
      <c r="I6" s="6">
        <f t="shared" si="0"/>
        <v>10079</v>
      </c>
      <c r="J6" s="6">
        <v>12000</v>
      </c>
      <c r="K6" s="6">
        <f t="shared" si="1"/>
        <v>12000</v>
      </c>
      <c r="L6" s="6">
        <f t="shared" si="2"/>
        <v>13920</v>
      </c>
      <c r="M6" s="6">
        <f t="shared" si="3"/>
        <v>13920</v>
      </c>
      <c r="N6" s="6">
        <f t="shared" si="4"/>
        <v>16048</v>
      </c>
      <c r="O6" s="6">
        <f t="shared" si="5"/>
        <v>16048</v>
      </c>
      <c r="P6" s="6">
        <f t="shared" si="6"/>
        <v>2093</v>
      </c>
      <c r="Q6" s="6">
        <f t="shared" si="7"/>
        <v>2093</v>
      </c>
      <c r="R6" s="6">
        <f t="shared" si="8"/>
        <v>1920</v>
      </c>
      <c r="S6" s="6">
        <f t="shared" si="9"/>
        <v>1920</v>
      </c>
      <c r="T6" s="6">
        <f t="shared" si="10"/>
        <v>1921</v>
      </c>
      <c r="U6" s="6">
        <f t="shared" si="11"/>
        <v>1921</v>
      </c>
      <c r="V6" s="6">
        <f t="shared" si="12"/>
        <v>1921</v>
      </c>
      <c r="W6" s="7">
        <f t="shared" si="13"/>
        <v>1921</v>
      </c>
    </row>
    <row r="7" spans="1:23" ht="60" customHeight="1" x14ac:dyDescent="0.3">
      <c r="A7" s="9" t="s">
        <v>85</v>
      </c>
      <c r="B7" s="9" t="s">
        <v>86</v>
      </c>
      <c r="C7" s="8">
        <v>43984</v>
      </c>
      <c r="D7" s="10" t="s">
        <v>23</v>
      </c>
      <c r="E7" s="10"/>
      <c r="F7" s="10"/>
      <c r="G7" s="10">
        <v>1</v>
      </c>
      <c r="H7" s="6">
        <v>5900</v>
      </c>
      <c r="I7" s="6">
        <f t="shared" si="0"/>
        <v>5900</v>
      </c>
      <c r="J7" s="6">
        <v>13000</v>
      </c>
      <c r="K7" s="6">
        <f t="shared" si="1"/>
        <v>13000</v>
      </c>
      <c r="L7" s="6">
        <f t="shared" si="2"/>
        <v>15080</v>
      </c>
      <c r="M7" s="6">
        <f t="shared" si="3"/>
        <v>15080</v>
      </c>
      <c r="N7" s="6">
        <f t="shared" si="4"/>
        <v>17382</v>
      </c>
      <c r="O7" s="6">
        <f t="shared" si="5"/>
        <v>17382</v>
      </c>
      <c r="P7" s="6">
        <f t="shared" si="6"/>
        <v>2267</v>
      </c>
      <c r="Q7" s="6">
        <f t="shared" si="7"/>
        <v>2267</v>
      </c>
      <c r="R7" s="6">
        <f t="shared" si="8"/>
        <v>2080</v>
      </c>
      <c r="S7" s="6">
        <f t="shared" si="9"/>
        <v>2080</v>
      </c>
      <c r="T7" s="6">
        <f t="shared" si="10"/>
        <v>7100</v>
      </c>
      <c r="U7" s="6">
        <f t="shared" si="11"/>
        <v>7100</v>
      </c>
      <c r="V7" s="6">
        <f t="shared" si="12"/>
        <v>7100</v>
      </c>
      <c r="W7" s="7">
        <f t="shared" si="13"/>
        <v>7100</v>
      </c>
    </row>
    <row r="8" spans="1:23" ht="60" customHeight="1" x14ac:dyDescent="0.3">
      <c r="A8" s="4" t="s">
        <v>30</v>
      </c>
      <c r="B8" s="4" t="s">
        <v>31</v>
      </c>
      <c r="C8" s="3">
        <v>43837</v>
      </c>
      <c r="D8" s="5" t="s">
        <v>32</v>
      </c>
      <c r="E8" s="5"/>
      <c r="F8" s="5"/>
      <c r="G8" s="5">
        <v>61</v>
      </c>
      <c r="H8" s="6">
        <v>27</v>
      </c>
      <c r="I8" s="6">
        <f t="shared" si="0"/>
        <v>1647</v>
      </c>
      <c r="J8" s="6">
        <v>50</v>
      </c>
      <c r="K8" s="6">
        <f t="shared" si="1"/>
        <v>3050</v>
      </c>
      <c r="L8" s="6">
        <f t="shared" si="2"/>
        <v>58</v>
      </c>
      <c r="M8" s="6">
        <f t="shared" si="3"/>
        <v>3538</v>
      </c>
      <c r="N8" s="6">
        <f t="shared" si="4"/>
        <v>106.7</v>
      </c>
      <c r="O8" s="6">
        <f t="shared" si="5"/>
        <v>6508.7</v>
      </c>
      <c r="P8" s="6">
        <f t="shared" si="6"/>
        <v>13.7</v>
      </c>
      <c r="Q8" s="6">
        <f t="shared" si="7"/>
        <v>835.69999999999993</v>
      </c>
      <c r="R8" s="6">
        <f t="shared" si="8"/>
        <v>8</v>
      </c>
      <c r="S8" s="6">
        <f t="shared" si="9"/>
        <v>488</v>
      </c>
      <c r="T8" s="6">
        <f t="shared" si="10"/>
        <v>23</v>
      </c>
      <c r="U8" s="6">
        <f t="shared" si="11"/>
        <v>1403</v>
      </c>
      <c r="V8" s="6">
        <f t="shared" si="12"/>
        <v>23</v>
      </c>
      <c r="W8" s="7">
        <f t="shared" si="13"/>
        <v>1403</v>
      </c>
    </row>
    <row r="9" spans="1:23" ht="60" customHeight="1" x14ac:dyDescent="0.3">
      <c r="A9" s="4" t="s">
        <v>33</v>
      </c>
      <c r="B9" s="4" t="s">
        <v>34</v>
      </c>
      <c r="C9" s="3">
        <v>43853</v>
      </c>
      <c r="D9" s="5" t="s">
        <v>26</v>
      </c>
      <c r="E9" s="5" t="s">
        <v>35</v>
      </c>
      <c r="F9" s="5">
        <f>22950/18500</f>
        <v>1.2405405405405405</v>
      </c>
      <c r="G9" s="5">
        <v>1</v>
      </c>
      <c r="H9" s="6">
        <f>J9/F9</f>
        <v>1209.1503267973856</v>
      </c>
      <c r="I9" s="6">
        <f t="shared" si="0"/>
        <v>1209.1503267973856</v>
      </c>
      <c r="J9" s="6">
        <v>1500</v>
      </c>
      <c r="K9" s="6">
        <f t="shared" si="1"/>
        <v>1500</v>
      </c>
      <c r="L9" s="6">
        <f t="shared" si="2"/>
        <v>1740</v>
      </c>
      <c r="M9" s="6">
        <f t="shared" si="3"/>
        <v>1740</v>
      </c>
      <c r="N9" s="6">
        <f t="shared" si="4"/>
        <v>2041</v>
      </c>
      <c r="O9" s="6">
        <f t="shared" si="5"/>
        <v>2041</v>
      </c>
      <c r="P9" s="6">
        <f t="shared" si="6"/>
        <v>266</v>
      </c>
      <c r="Q9" s="6">
        <f t="shared" si="7"/>
        <v>266</v>
      </c>
      <c r="R9" s="6">
        <f t="shared" si="8"/>
        <v>240</v>
      </c>
      <c r="S9" s="6">
        <f t="shared" si="9"/>
        <v>240</v>
      </c>
      <c r="T9" s="6">
        <f t="shared" si="10"/>
        <v>290.84967320261444</v>
      </c>
      <c r="U9" s="6">
        <f t="shared" si="11"/>
        <v>290.84967320261444</v>
      </c>
      <c r="V9" s="6">
        <f t="shared" si="12"/>
        <v>290.84967320261444</v>
      </c>
      <c r="W9" s="7">
        <f t="shared" si="13"/>
        <v>290.84967320261444</v>
      </c>
    </row>
    <row r="10" spans="1:23" ht="60" customHeight="1" x14ac:dyDescent="0.3">
      <c r="A10" s="4" t="s">
        <v>36</v>
      </c>
      <c r="B10" s="4" t="s">
        <v>37</v>
      </c>
      <c r="C10" s="3">
        <v>43837</v>
      </c>
      <c r="D10" s="5" t="s">
        <v>26</v>
      </c>
      <c r="E10" s="5" t="s">
        <v>38</v>
      </c>
      <c r="F10" s="5">
        <f>14600/7500</f>
        <v>1.9466666666666668</v>
      </c>
      <c r="G10" s="5">
        <v>1</v>
      </c>
      <c r="H10" s="6">
        <f>J10/F10</f>
        <v>179.79452054794518</v>
      </c>
      <c r="I10" s="6">
        <f t="shared" si="0"/>
        <v>179.79452054794518</v>
      </c>
      <c r="J10" s="6">
        <v>350</v>
      </c>
      <c r="K10" s="6">
        <f t="shared" si="1"/>
        <v>350</v>
      </c>
      <c r="L10" s="6">
        <f t="shared" si="2"/>
        <v>406</v>
      </c>
      <c r="M10" s="6">
        <f t="shared" si="3"/>
        <v>406</v>
      </c>
      <c r="N10" s="6">
        <f t="shared" si="4"/>
        <v>506.9</v>
      </c>
      <c r="O10" s="6">
        <f t="shared" si="5"/>
        <v>506.9</v>
      </c>
      <c r="P10" s="6">
        <f t="shared" si="6"/>
        <v>65.900000000000006</v>
      </c>
      <c r="Q10" s="6">
        <f t="shared" si="7"/>
        <v>65.900000000000006</v>
      </c>
      <c r="R10" s="6">
        <f t="shared" si="8"/>
        <v>56</v>
      </c>
      <c r="S10" s="6">
        <f t="shared" si="9"/>
        <v>56</v>
      </c>
      <c r="T10" s="6">
        <f t="shared" si="10"/>
        <v>170.20547945205482</v>
      </c>
      <c r="U10" s="6">
        <f t="shared" si="11"/>
        <v>170.20547945205482</v>
      </c>
      <c r="V10" s="6">
        <f t="shared" si="12"/>
        <v>170.20547945205476</v>
      </c>
      <c r="W10" s="7">
        <f t="shared" si="13"/>
        <v>170.20547945205476</v>
      </c>
    </row>
    <row r="11" spans="1:23" ht="60" customHeight="1" x14ac:dyDescent="0.3">
      <c r="A11" s="4" t="s">
        <v>39</v>
      </c>
      <c r="B11" s="4" t="s">
        <v>40</v>
      </c>
      <c r="C11" s="3">
        <v>43853</v>
      </c>
      <c r="D11" s="5" t="s">
        <v>26</v>
      </c>
      <c r="E11" s="5" t="s">
        <v>35</v>
      </c>
      <c r="F11" s="5">
        <f>22950/18500</f>
        <v>1.2405405405405405</v>
      </c>
      <c r="G11" s="5">
        <v>1</v>
      </c>
      <c r="H11" s="6">
        <f>J11/F11</f>
        <v>322.44008714596953</v>
      </c>
      <c r="I11" s="6">
        <f t="shared" si="0"/>
        <v>322.44008714596953</v>
      </c>
      <c r="J11" s="6">
        <v>400</v>
      </c>
      <c r="K11" s="6">
        <f t="shared" si="1"/>
        <v>400</v>
      </c>
      <c r="L11" s="6">
        <f t="shared" si="2"/>
        <v>464</v>
      </c>
      <c r="M11" s="6">
        <f t="shared" si="3"/>
        <v>464</v>
      </c>
      <c r="N11" s="6">
        <f t="shared" si="4"/>
        <v>573.6</v>
      </c>
      <c r="O11" s="6">
        <f t="shared" si="5"/>
        <v>573.6</v>
      </c>
      <c r="P11" s="6">
        <f t="shared" si="6"/>
        <v>74.599999999999994</v>
      </c>
      <c r="Q11" s="6">
        <f t="shared" si="7"/>
        <v>74.599999999999994</v>
      </c>
      <c r="R11" s="6">
        <f t="shared" si="8"/>
        <v>64</v>
      </c>
      <c r="S11" s="6">
        <f t="shared" si="9"/>
        <v>64</v>
      </c>
      <c r="T11" s="6">
        <f t="shared" si="10"/>
        <v>77.559912854030472</v>
      </c>
      <c r="U11" s="6">
        <f t="shared" si="11"/>
        <v>77.559912854030472</v>
      </c>
      <c r="V11" s="6">
        <f t="shared" si="12"/>
        <v>77.5599128540305</v>
      </c>
      <c r="W11" s="7">
        <f t="shared" si="13"/>
        <v>77.5599128540305</v>
      </c>
    </row>
    <row r="12" spans="1:23" ht="60" customHeight="1" x14ac:dyDescent="0.3">
      <c r="A12" s="16" t="s">
        <v>89</v>
      </c>
      <c r="B12" s="16" t="s">
        <v>90</v>
      </c>
      <c r="C12" s="15">
        <v>44004</v>
      </c>
      <c r="D12" s="17" t="s">
        <v>26</v>
      </c>
      <c r="E12" s="17"/>
      <c r="F12" s="17"/>
      <c r="G12" s="17">
        <v>1</v>
      </c>
      <c r="H12" s="6">
        <v>600</v>
      </c>
      <c r="I12" s="6">
        <f t="shared" si="0"/>
        <v>600</v>
      </c>
      <c r="J12" s="6">
        <v>600</v>
      </c>
      <c r="K12" s="6">
        <f t="shared" si="1"/>
        <v>600</v>
      </c>
      <c r="L12" s="6">
        <f t="shared" si="2"/>
        <v>696</v>
      </c>
      <c r="M12" s="6">
        <f t="shared" si="3"/>
        <v>696</v>
      </c>
      <c r="N12" s="6">
        <f t="shared" si="4"/>
        <v>840.4</v>
      </c>
      <c r="O12" s="6">
        <f t="shared" si="5"/>
        <v>840.4</v>
      </c>
      <c r="P12" s="6">
        <f t="shared" si="6"/>
        <v>109.39999999999999</v>
      </c>
      <c r="Q12" s="6">
        <f t="shared" si="7"/>
        <v>109.39999999999999</v>
      </c>
      <c r="R12" s="6">
        <f t="shared" si="8"/>
        <v>96</v>
      </c>
      <c r="S12" s="6">
        <f t="shared" si="9"/>
        <v>96</v>
      </c>
      <c r="T12" s="6">
        <f t="shared" si="10"/>
        <v>0</v>
      </c>
      <c r="U12" s="6">
        <f t="shared" si="11"/>
        <v>0</v>
      </c>
      <c r="V12" s="6">
        <f t="shared" si="12"/>
        <v>0</v>
      </c>
      <c r="W12" s="7">
        <f t="shared" si="13"/>
        <v>0</v>
      </c>
    </row>
    <row r="13" spans="1:23" ht="60" customHeight="1" x14ac:dyDescent="0.3">
      <c r="A13" s="4" t="s">
        <v>41</v>
      </c>
      <c r="B13" s="4" t="s">
        <v>42</v>
      </c>
      <c r="C13" s="3">
        <v>43840</v>
      </c>
      <c r="D13" s="5" t="s">
        <v>26</v>
      </c>
      <c r="E13" s="5"/>
      <c r="F13" s="5"/>
      <c r="G13" s="5">
        <v>1</v>
      </c>
      <c r="H13" s="6">
        <v>450</v>
      </c>
      <c r="I13" s="6">
        <f t="shared" si="0"/>
        <v>450</v>
      </c>
      <c r="J13" s="6">
        <v>450</v>
      </c>
      <c r="K13" s="6">
        <f t="shared" si="1"/>
        <v>450</v>
      </c>
      <c r="L13" s="6">
        <f t="shared" si="2"/>
        <v>522</v>
      </c>
      <c r="M13" s="6">
        <f t="shared" si="3"/>
        <v>522</v>
      </c>
      <c r="N13" s="6">
        <f t="shared" si="4"/>
        <v>640.29999999999995</v>
      </c>
      <c r="O13" s="6">
        <f t="shared" si="5"/>
        <v>640.29999999999995</v>
      </c>
      <c r="P13" s="6">
        <f t="shared" si="6"/>
        <v>83.3</v>
      </c>
      <c r="Q13" s="6">
        <f t="shared" si="7"/>
        <v>83.3</v>
      </c>
      <c r="R13" s="6">
        <f t="shared" si="8"/>
        <v>72</v>
      </c>
      <c r="S13" s="6">
        <f t="shared" si="9"/>
        <v>72</v>
      </c>
      <c r="T13" s="6">
        <f t="shared" si="10"/>
        <v>0</v>
      </c>
      <c r="U13" s="6">
        <f t="shared" si="11"/>
        <v>0</v>
      </c>
      <c r="V13" s="6">
        <f t="shared" si="12"/>
        <v>0</v>
      </c>
      <c r="W13" s="7">
        <f t="shared" si="13"/>
        <v>0</v>
      </c>
    </row>
    <row r="14" spans="1:23" ht="60" customHeight="1" x14ac:dyDescent="0.3">
      <c r="A14" s="4" t="s">
        <v>43</v>
      </c>
      <c r="B14" s="4" t="s">
        <v>44</v>
      </c>
      <c r="C14" s="3">
        <v>43837</v>
      </c>
      <c r="D14" s="5" t="s">
        <v>26</v>
      </c>
      <c r="E14" s="5" t="s">
        <v>38</v>
      </c>
      <c r="F14" s="5">
        <f>14600/7500</f>
        <v>1.9466666666666668</v>
      </c>
      <c r="G14" s="5">
        <v>1</v>
      </c>
      <c r="H14" s="6">
        <f>J14/F14</f>
        <v>205.47945205479451</v>
      </c>
      <c r="I14" s="6">
        <f t="shared" si="0"/>
        <v>205.47945205479451</v>
      </c>
      <c r="J14" s="6">
        <v>400</v>
      </c>
      <c r="K14" s="6">
        <f t="shared" si="1"/>
        <v>400</v>
      </c>
      <c r="L14" s="6">
        <f t="shared" si="2"/>
        <v>464</v>
      </c>
      <c r="M14" s="6">
        <f t="shared" si="3"/>
        <v>464</v>
      </c>
      <c r="N14" s="6">
        <f t="shared" si="4"/>
        <v>573.6</v>
      </c>
      <c r="O14" s="6">
        <f t="shared" si="5"/>
        <v>573.6</v>
      </c>
      <c r="P14" s="6">
        <f t="shared" si="6"/>
        <v>74.599999999999994</v>
      </c>
      <c r="Q14" s="6">
        <f t="shared" si="7"/>
        <v>74.599999999999994</v>
      </c>
      <c r="R14" s="6">
        <f t="shared" si="8"/>
        <v>64</v>
      </c>
      <c r="S14" s="6">
        <f t="shared" si="9"/>
        <v>64</v>
      </c>
      <c r="T14" s="6">
        <f t="shared" si="10"/>
        <v>194.52054794520552</v>
      </c>
      <c r="U14" s="6">
        <f t="shared" si="11"/>
        <v>194.52054794520552</v>
      </c>
      <c r="V14" s="6">
        <f t="shared" si="12"/>
        <v>194.52054794520552</v>
      </c>
      <c r="W14" s="7">
        <f t="shared" si="13"/>
        <v>194.52054794520552</v>
      </c>
    </row>
    <row r="15" spans="1:23" ht="60" customHeight="1" x14ac:dyDescent="0.3">
      <c r="A15" s="4" t="s">
        <v>45</v>
      </c>
      <c r="B15" s="4" t="s">
        <v>46</v>
      </c>
      <c r="C15" s="3">
        <v>43847</v>
      </c>
      <c r="D15" s="5" t="s">
        <v>32</v>
      </c>
      <c r="E15" s="5"/>
      <c r="F15" s="5"/>
      <c r="G15" s="5">
        <v>195</v>
      </c>
      <c r="H15" s="6">
        <v>14.96</v>
      </c>
      <c r="I15" s="6">
        <f t="shared" si="0"/>
        <v>2917.2000000000003</v>
      </c>
      <c r="J15" s="6">
        <v>30</v>
      </c>
      <c r="K15" s="6">
        <f t="shared" si="1"/>
        <v>5850</v>
      </c>
      <c r="L15" s="6">
        <f t="shared" si="2"/>
        <v>34.799999999999997</v>
      </c>
      <c r="M15" s="6">
        <f t="shared" si="3"/>
        <v>6785.9999999999991</v>
      </c>
      <c r="N15" s="6">
        <f t="shared" si="4"/>
        <v>80.02</v>
      </c>
      <c r="O15" s="6">
        <f t="shared" si="5"/>
        <v>15603.9</v>
      </c>
      <c r="P15" s="6">
        <f t="shared" si="6"/>
        <v>10.219999999999999</v>
      </c>
      <c r="Q15" s="6">
        <f t="shared" si="7"/>
        <v>1992.8999999999999</v>
      </c>
      <c r="R15" s="6">
        <f t="shared" si="8"/>
        <v>4.8</v>
      </c>
      <c r="S15" s="6">
        <f t="shared" si="9"/>
        <v>936</v>
      </c>
      <c r="T15" s="6">
        <f t="shared" si="10"/>
        <v>15.039999999999996</v>
      </c>
      <c r="U15" s="6">
        <f t="shared" si="11"/>
        <v>2932.7999999999993</v>
      </c>
      <c r="V15" s="6">
        <f t="shared" si="12"/>
        <v>15.040000000000006</v>
      </c>
      <c r="W15" s="7">
        <f t="shared" si="13"/>
        <v>2932.8000000000011</v>
      </c>
    </row>
    <row r="16" spans="1:23" ht="60" customHeight="1" x14ac:dyDescent="0.3">
      <c r="A16" s="4" t="s">
        <v>47</v>
      </c>
      <c r="B16" s="4" t="s">
        <v>48</v>
      </c>
      <c r="C16" s="3">
        <v>43837</v>
      </c>
      <c r="D16" s="5" t="s">
        <v>26</v>
      </c>
      <c r="E16" s="5" t="s">
        <v>38</v>
      </c>
      <c r="F16" s="5">
        <f>14600/7500</f>
        <v>1.9466666666666668</v>
      </c>
      <c r="G16" s="5">
        <v>1</v>
      </c>
      <c r="H16" s="6">
        <f>J16/F16</f>
        <v>256.84931506849313</v>
      </c>
      <c r="I16" s="6">
        <f t="shared" si="0"/>
        <v>256.84931506849313</v>
      </c>
      <c r="J16" s="6">
        <v>500</v>
      </c>
      <c r="K16" s="6">
        <f t="shared" si="1"/>
        <v>500</v>
      </c>
      <c r="L16" s="6">
        <f t="shared" si="2"/>
        <v>580</v>
      </c>
      <c r="M16" s="6">
        <f t="shared" si="3"/>
        <v>580</v>
      </c>
      <c r="N16" s="6">
        <f t="shared" si="4"/>
        <v>707</v>
      </c>
      <c r="O16" s="6">
        <f t="shared" si="5"/>
        <v>707</v>
      </c>
      <c r="P16" s="6">
        <f t="shared" si="6"/>
        <v>92</v>
      </c>
      <c r="Q16" s="6">
        <f t="shared" si="7"/>
        <v>92</v>
      </c>
      <c r="R16" s="6">
        <f t="shared" si="8"/>
        <v>80</v>
      </c>
      <c r="S16" s="6">
        <f t="shared" si="9"/>
        <v>80</v>
      </c>
      <c r="T16" s="6">
        <f t="shared" si="10"/>
        <v>243.15068493150687</v>
      </c>
      <c r="U16" s="6">
        <f t="shared" si="11"/>
        <v>243.15068493150687</v>
      </c>
      <c r="V16" s="6">
        <f t="shared" si="12"/>
        <v>243.15068493150687</v>
      </c>
      <c r="W16" s="7">
        <f t="shared" si="13"/>
        <v>243.15068493150687</v>
      </c>
    </row>
    <row r="17" spans="1:29" ht="60" customHeight="1" x14ac:dyDescent="0.3">
      <c r="A17" s="4" t="s">
        <v>49</v>
      </c>
      <c r="B17" s="4" t="s">
        <v>50</v>
      </c>
      <c r="C17" s="3">
        <v>43837</v>
      </c>
      <c r="D17" s="5" t="s">
        <v>26</v>
      </c>
      <c r="E17" s="5" t="s">
        <v>38</v>
      </c>
      <c r="F17" s="5">
        <f>14600/7500</f>
        <v>1.9466666666666668</v>
      </c>
      <c r="G17" s="5">
        <v>1</v>
      </c>
      <c r="H17" s="6">
        <f>J17/F17</f>
        <v>77.054794520547944</v>
      </c>
      <c r="I17" s="6">
        <f t="shared" si="0"/>
        <v>77.054794520547944</v>
      </c>
      <c r="J17" s="6">
        <v>150</v>
      </c>
      <c r="K17" s="6">
        <f t="shared" si="1"/>
        <v>150</v>
      </c>
      <c r="L17" s="6">
        <f t="shared" si="2"/>
        <v>174</v>
      </c>
      <c r="M17" s="6">
        <f t="shared" si="3"/>
        <v>174</v>
      </c>
      <c r="N17" s="6">
        <f t="shared" si="4"/>
        <v>240.1</v>
      </c>
      <c r="O17" s="6">
        <f t="shared" si="5"/>
        <v>240.1</v>
      </c>
      <c r="P17" s="6">
        <f t="shared" si="6"/>
        <v>31.099999999999998</v>
      </c>
      <c r="Q17" s="6">
        <f t="shared" si="7"/>
        <v>31.099999999999998</v>
      </c>
      <c r="R17" s="6">
        <f t="shared" si="8"/>
        <v>24</v>
      </c>
      <c r="S17" s="6">
        <f t="shared" si="9"/>
        <v>24</v>
      </c>
      <c r="T17" s="6">
        <f t="shared" si="10"/>
        <v>72.945205479452056</v>
      </c>
      <c r="U17" s="6">
        <f t="shared" si="11"/>
        <v>72.945205479452056</v>
      </c>
      <c r="V17" s="6">
        <f t="shared" si="12"/>
        <v>72.945205479452056</v>
      </c>
      <c r="W17" s="7">
        <f t="shared" si="13"/>
        <v>72.945205479452056</v>
      </c>
    </row>
    <row r="18" spans="1:29" ht="60" customHeight="1" x14ac:dyDescent="0.3">
      <c r="A18" s="4" t="s">
        <v>51</v>
      </c>
      <c r="B18" s="4" t="s">
        <v>52</v>
      </c>
      <c r="C18" s="3">
        <v>43837</v>
      </c>
      <c r="D18" s="5" t="s">
        <v>32</v>
      </c>
      <c r="E18" s="5"/>
      <c r="F18" s="5"/>
      <c r="G18" s="5">
        <v>2</v>
      </c>
      <c r="H18" s="6">
        <v>50</v>
      </c>
      <c r="I18" s="6">
        <f t="shared" si="0"/>
        <v>100</v>
      </c>
      <c r="J18" s="6">
        <v>150</v>
      </c>
      <c r="K18" s="6">
        <f t="shared" si="1"/>
        <v>300</v>
      </c>
      <c r="L18" s="6">
        <f t="shared" si="2"/>
        <v>174</v>
      </c>
      <c r="M18" s="6">
        <f t="shared" si="3"/>
        <v>348</v>
      </c>
      <c r="N18" s="6">
        <f t="shared" si="4"/>
        <v>240.1</v>
      </c>
      <c r="O18" s="6">
        <f t="shared" si="5"/>
        <v>480.2</v>
      </c>
      <c r="P18" s="6">
        <f t="shared" si="6"/>
        <v>31.099999999999998</v>
      </c>
      <c r="Q18" s="6">
        <f t="shared" si="7"/>
        <v>62.199999999999996</v>
      </c>
      <c r="R18" s="6">
        <f t="shared" si="8"/>
        <v>24</v>
      </c>
      <c r="S18" s="6">
        <f t="shared" si="9"/>
        <v>48</v>
      </c>
      <c r="T18" s="6">
        <f t="shared" si="10"/>
        <v>100</v>
      </c>
      <c r="U18" s="6">
        <f t="shared" si="11"/>
        <v>200</v>
      </c>
      <c r="V18" s="6">
        <f t="shared" si="12"/>
        <v>100</v>
      </c>
      <c r="W18" s="7">
        <f t="shared" si="13"/>
        <v>200</v>
      </c>
    </row>
    <row r="19" spans="1:29" ht="60" customHeight="1" x14ac:dyDescent="0.3">
      <c r="A19" s="9" t="s">
        <v>53</v>
      </c>
      <c r="B19" s="9" t="s">
        <v>54</v>
      </c>
      <c r="C19" s="8">
        <v>43853</v>
      </c>
      <c r="D19" s="10" t="s">
        <v>26</v>
      </c>
      <c r="E19" s="10"/>
      <c r="F19" s="10"/>
      <c r="G19" s="10">
        <v>1</v>
      </c>
      <c r="H19" s="6">
        <v>300</v>
      </c>
      <c r="I19" s="6">
        <f t="shared" si="0"/>
        <v>300</v>
      </c>
      <c r="J19" s="6">
        <v>300</v>
      </c>
      <c r="K19" s="6">
        <f t="shared" si="1"/>
        <v>300</v>
      </c>
      <c r="L19" s="6">
        <f t="shared" si="2"/>
        <v>348</v>
      </c>
      <c r="M19" s="6">
        <f t="shared" si="3"/>
        <v>348</v>
      </c>
      <c r="N19" s="6">
        <f t="shared" si="4"/>
        <v>440.2</v>
      </c>
      <c r="O19" s="6">
        <f t="shared" si="5"/>
        <v>440.2</v>
      </c>
      <c r="P19" s="6">
        <f t="shared" si="6"/>
        <v>57.199999999999996</v>
      </c>
      <c r="Q19" s="6">
        <f t="shared" si="7"/>
        <v>57.199999999999996</v>
      </c>
      <c r="R19" s="6">
        <f t="shared" si="8"/>
        <v>48</v>
      </c>
      <c r="S19" s="6">
        <f t="shared" si="9"/>
        <v>48</v>
      </c>
      <c r="T19" s="6">
        <f t="shared" si="10"/>
        <v>0</v>
      </c>
      <c r="U19" s="6">
        <f t="shared" si="11"/>
        <v>0</v>
      </c>
      <c r="V19" s="6">
        <f t="shared" si="12"/>
        <v>0</v>
      </c>
      <c r="W19" s="7">
        <f t="shared" si="13"/>
        <v>0</v>
      </c>
    </row>
    <row r="20" spans="1:29" ht="60" customHeight="1" x14ac:dyDescent="0.3">
      <c r="A20" s="4" t="s">
        <v>55</v>
      </c>
      <c r="B20" s="4" t="s">
        <v>56</v>
      </c>
      <c r="C20" s="3">
        <v>43837</v>
      </c>
      <c r="D20" s="5" t="s">
        <v>26</v>
      </c>
      <c r="E20" s="5" t="s">
        <v>38</v>
      </c>
      <c r="F20" s="5">
        <f>14600/7500</f>
        <v>1.9466666666666668</v>
      </c>
      <c r="G20" s="5">
        <v>1</v>
      </c>
      <c r="H20" s="6">
        <f>J20/F20</f>
        <v>205.47945205479451</v>
      </c>
      <c r="I20" s="6">
        <f t="shared" si="0"/>
        <v>205.47945205479451</v>
      </c>
      <c r="J20" s="6">
        <v>400</v>
      </c>
      <c r="K20" s="6">
        <f t="shared" si="1"/>
        <v>400</v>
      </c>
      <c r="L20" s="6">
        <f t="shared" si="2"/>
        <v>464</v>
      </c>
      <c r="M20" s="6">
        <f t="shared" si="3"/>
        <v>464</v>
      </c>
      <c r="N20" s="6">
        <f t="shared" si="4"/>
        <v>573.6</v>
      </c>
      <c r="O20" s="6">
        <f t="shared" si="5"/>
        <v>573.6</v>
      </c>
      <c r="P20" s="6">
        <f t="shared" si="6"/>
        <v>74.599999999999994</v>
      </c>
      <c r="Q20" s="6">
        <f t="shared" si="7"/>
        <v>74.599999999999994</v>
      </c>
      <c r="R20" s="6">
        <f t="shared" si="8"/>
        <v>64</v>
      </c>
      <c r="S20" s="6">
        <f t="shared" si="9"/>
        <v>64</v>
      </c>
      <c r="T20" s="6">
        <f t="shared" si="10"/>
        <v>194.52054794520552</v>
      </c>
      <c r="U20" s="6">
        <f t="shared" si="11"/>
        <v>194.52054794520552</v>
      </c>
      <c r="V20" s="6">
        <f t="shared" si="12"/>
        <v>194.52054794520552</v>
      </c>
      <c r="W20" s="7">
        <f t="shared" si="13"/>
        <v>194.52054794520552</v>
      </c>
    </row>
    <row r="21" spans="1:29" ht="60" customHeight="1" x14ac:dyDescent="0.3">
      <c r="A21" s="4" t="s">
        <v>57</v>
      </c>
      <c r="B21" s="4" t="s">
        <v>58</v>
      </c>
      <c r="C21" s="3">
        <v>43843</v>
      </c>
      <c r="D21" s="5" t="s">
        <v>26</v>
      </c>
      <c r="E21" s="5"/>
      <c r="F21" s="5"/>
      <c r="G21" s="5">
        <v>1</v>
      </c>
      <c r="H21" s="6">
        <v>250</v>
      </c>
      <c r="I21" s="6">
        <f t="shared" si="0"/>
        <v>250</v>
      </c>
      <c r="J21" s="6">
        <v>250</v>
      </c>
      <c r="K21" s="6">
        <f t="shared" si="1"/>
        <v>250</v>
      </c>
      <c r="L21" s="6">
        <f t="shared" si="2"/>
        <v>290</v>
      </c>
      <c r="M21" s="6">
        <f t="shared" si="3"/>
        <v>290</v>
      </c>
      <c r="N21" s="6">
        <f t="shared" si="4"/>
        <v>373.5</v>
      </c>
      <c r="O21" s="6">
        <f t="shared" si="5"/>
        <v>373.5</v>
      </c>
      <c r="P21" s="6">
        <f t="shared" si="6"/>
        <v>48.5</v>
      </c>
      <c r="Q21" s="6">
        <f t="shared" si="7"/>
        <v>48.5</v>
      </c>
      <c r="R21" s="6">
        <f t="shared" si="8"/>
        <v>40</v>
      </c>
      <c r="S21" s="6">
        <f t="shared" si="9"/>
        <v>40</v>
      </c>
      <c r="T21" s="6">
        <f t="shared" si="10"/>
        <v>0</v>
      </c>
      <c r="U21" s="6">
        <f t="shared" si="11"/>
        <v>0</v>
      </c>
      <c r="V21" s="6">
        <f t="shared" si="12"/>
        <v>0</v>
      </c>
      <c r="W21" s="7">
        <f t="shared" si="13"/>
        <v>0</v>
      </c>
    </row>
    <row r="22" spans="1:29" ht="60" customHeight="1" x14ac:dyDescent="0.3">
      <c r="A22" s="4" t="s">
        <v>59</v>
      </c>
      <c r="B22" s="4" t="s">
        <v>60</v>
      </c>
      <c r="C22" s="3">
        <v>43843</v>
      </c>
      <c r="D22" s="5" t="s">
        <v>26</v>
      </c>
      <c r="E22" s="5" t="s">
        <v>38</v>
      </c>
      <c r="F22" s="5">
        <f>14600/7500</f>
        <v>1.9466666666666668</v>
      </c>
      <c r="G22" s="5">
        <v>1</v>
      </c>
      <c r="H22" s="6">
        <f>J22/F22</f>
        <v>128.42465753424656</v>
      </c>
      <c r="I22" s="6">
        <f t="shared" si="0"/>
        <v>128.42465753424656</v>
      </c>
      <c r="J22" s="6">
        <v>250</v>
      </c>
      <c r="K22" s="6">
        <f t="shared" si="1"/>
        <v>250</v>
      </c>
      <c r="L22" s="6">
        <f t="shared" si="2"/>
        <v>290</v>
      </c>
      <c r="M22" s="6">
        <f t="shared" si="3"/>
        <v>290</v>
      </c>
      <c r="N22" s="6">
        <f t="shared" si="4"/>
        <v>373.5</v>
      </c>
      <c r="O22" s="6">
        <f t="shared" si="5"/>
        <v>373.5</v>
      </c>
      <c r="P22" s="6">
        <f t="shared" si="6"/>
        <v>48.5</v>
      </c>
      <c r="Q22" s="6">
        <f t="shared" si="7"/>
        <v>48.5</v>
      </c>
      <c r="R22" s="6">
        <f t="shared" si="8"/>
        <v>40</v>
      </c>
      <c r="S22" s="6">
        <f t="shared" si="9"/>
        <v>40</v>
      </c>
      <c r="T22" s="6">
        <f t="shared" si="10"/>
        <v>121.57534246575344</v>
      </c>
      <c r="U22" s="6">
        <f t="shared" si="11"/>
        <v>121.57534246575344</v>
      </c>
      <c r="V22" s="6">
        <f t="shared" si="12"/>
        <v>121.57534246575344</v>
      </c>
      <c r="W22" s="7">
        <f t="shared" si="13"/>
        <v>121.57534246575344</v>
      </c>
    </row>
    <row r="23" spans="1:29" ht="60" customHeight="1" x14ac:dyDescent="0.3">
      <c r="A23" s="4" t="s">
        <v>61</v>
      </c>
      <c r="B23" s="4" t="s">
        <v>62</v>
      </c>
      <c r="C23" s="3">
        <v>43843</v>
      </c>
      <c r="D23" s="5" t="s">
        <v>26</v>
      </c>
      <c r="E23" s="5"/>
      <c r="F23" s="5"/>
      <c r="G23" s="5">
        <v>1</v>
      </c>
      <c r="H23" s="6">
        <v>800</v>
      </c>
      <c r="I23" s="6">
        <f t="shared" si="0"/>
        <v>800</v>
      </c>
      <c r="J23" s="6">
        <v>800</v>
      </c>
      <c r="K23" s="6">
        <f t="shared" si="1"/>
        <v>800</v>
      </c>
      <c r="L23" s="6">
        <f t="shared" si="2"/>
        <v>928</v>
      </c>
      <c r="M23" s="6">
        <f t="shared" si="3"/>
        <v>928</v>
      </c>
      <c r="N23" s="6">
        <f t="shared" si="4"/>
        <v>1107.2</v>
      </c>
      <c r="O23" s="6">
        <f t="shared" si="5"/>
        <v>1107.2</v>
      </c>
      <c r="P23" s="6">
        <f t="shared" si="6"/>
        <v>144.19999999999999</v>
      </c>
      <c r="Q23" s="6">
        <f t="shared" si="7"/>
        <v>144.19999999999999</v>
      </c>
      <c r="R23" s="6">
        <f t="shared" si="8"/>
        <v>128</v>
      </c>
      <c r="S23" s="6">
        <f t="shared" si="9"/>
        <v>128</v>
      </c>
      <c r="T23" s="6">
        <f t="shared" si="10"/>
        <v>0</v>
      </c>
      <c r="U23" s="6">
        <f t="shared" si="11"/>
        <v>0</v>
      </c>
      <c r="V23" s="6">
        <f t="shared" si="12"/>
        <v>5.6843418860808015E-14</v>
      </c>
      <c r="W23" s="7">
        <f t="shared" si="13"/>
        <v>5.6843418860808015E-14</v>
      </c>
    </row>
    <row r="24" spans="1:29" ht="60" customHeight="1" x14ac:dyDescent="0.3">
      <c r="A24" s="16" t="s">
        <v>92</v>
      </c>
      <c r="B24" s="16" t="s">
        <v>93</v>
      </c>
      <c r="C24" s="15">
        <v>44008</v>
      </c>
      <c r="D24" s="17" t="s">
        <v>23</v>
      </c>
      <c r="E24" s="17"/>
      <c r="F24" s="17"/>
      <c r="G24" s="17">
        <v>1</v>
      </c>
      <c r="H24" s="6">
        <v>425</v>
      </c>
      <c r="I24" s="6">
        <f t="shared" si="0"/>
        <v>425</v>
      </c>
      <c r="J24" s="6">
        <v>1200</v>
      </c>
      <c r="K24" s="6">
        <f t="shared" si="1"/>
        <v>1200</v>
      </c>
      <c r="L24" s="6">
        <f t="shared" si="2"/>
        <v>1392</v>
      </c>
      <c r="M24" s="6">
        <f t="shared" si="3"/>
        <v>1392</v>
      </c>
      <c r="N24" s="6">
        <f t="shared" si="4"/>
        <v>1640.8</v>
      </c>
      <c r="O24" s="6">
        <f t="shared" si="5"/>
        <v>1640.8</v>
      </c>
      <c r="P24" s="6">
        <f t="shared" si="6"/>
        <v>213.79999999999998</v>
      </c>
      <c r="Q24" s="6">
        <f t="shared" si="7"/>
        <v>213.79999999999998</v>
      </c>
      <c r="R24" s="6">
        <f t="shared" si="8"/>
        <v>192</v>
      </c>
      <c r="S24" s="6">
        <f t="shared" si="9"/>
        <v>192</v>
      </c>
      <c r="T24" s="6">
        <f t="shared" si="10"/>
        <v>775</v>
      </c>
      <c r="U24" s="6">
        <f t="shared" si="11"/>
        <v>775</v>
      </c>
      <c r="V24" s="6">
        <f t="shared" si="12"/>
        <v>775</v>
      </c>
      <c r="W24" s="7">
        <f t="shared" si="13"/>
        <v>775</v>
      </c>
    </row>
    <row r="25" spans="1:29" ht="60" customHeight="1" x14ac:dyDescent="0.3">
      <c r="A25" s="4" t="s">
        <v>63</v>
      </c>
      <c r="B25" s="4" t="s">
        <v>64</v>
      </c>
      <c r="C25" s="3">
        <v>43837</v>
      </c>
      <c r="D25" s="5" t="s">
        <v>26</v>
      </c>
      <c r="E25" s="5" t="s">
        <v>38</v>
      </c>
      <c r="F25" s="5">
        <f>14600/7500</f>
        <v>1.9466666666666668</v>
      </c>
      <c r="G25" s="5">
        <v>1</v>
      </c>
      <c r="H25" s="6">
        <f t="shared" ref="H25:H31" si="14">J25/F25</f>
        <v>256.84931506849313</v>
      </c>
      <c r="I25" s="6">
        <f t="shared" si="0"/>
        <v>256.84931506849313</v>
      </c>
      <c r="J25" s="6">
        <v>500</v>
      </c>
      <c r="K25" s="6">
        <f t="shared" si="1"/>
        <v>500</v>
      </c>
      <c r="L25" s="6">
        <f t="shared" si="2"/>
        <v>580</v>
      </c>
      <c r="M25" s="6">
        <f t="shared" si="3"/>
        <v>580</v>
      </c>
      <c r="N25" s="6">
        <f t="shared" si="4"/>
        <v>707</v>
      </c>
      <c r="O25" s="6">
        <f t="shared" si="5"/>
        <v>707</v>
      </c>
      <c r="P25" s="6">
        <f t="shared" si="6"/>
        <v>92</v>
      </c>
      <c r="Q25" s="6">
        <f t="shared" si="7"/>
        <v>92</v>
      </c>
      <c r="R25" s="6">
        <f t="shared" si="8"/>
        <v>80</v>
      </c>
      <c r="S25" s="6">
        <f t="shared" si="9"/>
        <v>80</v>
      </c>
      <c r="T25" s="6">
        <f t="shared" si="10"/>
        <v>243.15068493150687</v>
      </c>
      <c r="U25" s="6">
        <f t="shared" si="11"/>
        <v>243.15068493150687</v>
      </c>
      <c r="V25" s="6">
        <f t="shared" si="12"/>
        <v>243.15068493150687</v>
      </c>
      <c r="W25" s="7">
        <f t="shared" si="13"/>
        <v>243.15068493150687</v>
      </c>
    </row>
    <row r="26" spans="1:29" ht="60" customHeight="1" x14ac:dyDescent="0.3">
      <c r="A26" s="4" t="s">
        <v>65</v>
      </c>
      <c r="B26" s="4" t="s">
        <v>66</v>
      </c>
      <c r="C26" s="3">
        <v>43853</v>
      </c>
      <c r="D26" s="5" t="s">
        <v>26</v>
      </c>
      <c r="E26" s="5" t="s">
        <v>35</v>
      </c>
      <c r="F26" s="5">
        <f>22950/18500</f>
        <v>1.2405405405405405</v>
      </c>
      <c r="G26" s="5">
        <v>1</v>
      </c>
      <c r="H26" s="6">
        <f t="shared" si="14"/>
        <v>282.13507625272331</v>
      </c>
      <c r="I26" s="6">
        <f t="shared" si="0"/>
        <v>282.13507625272331</v>
      </c>
      <c r="J26" s="6">
        <v>350</v>
      </c>
      <c r="K26" s="6">
        <f t="shared" si="1"/>
        <v>350</v>
      </c>
      <c r="L26" s="6">
        <f t="shared" si="2"/>
        <v>406</v>
      </c>
      <c r="M26" s="6">
        <f t="shared" si="3"/>
        <v>406</v>
      </c>
      <c r="N26" s="6">
        <f t="shared" si="4"/>
        <v>506.9</v>
      </c>
      <c r="O26" s="6">
        <f t="shared" si="5"/>
        <v>506.9</v>
      </c>
      <c r="P26" s="6">
        <f t="shared" si="6"/>
        <v>65.900000000000006</v>
      </c>
      <c r="Q26" s="6">
        <f t="shared" si="7"/>
        <v>65.900000000000006</v>
      </c>
      <c r="R26" s="6">
        <f t="shared" si="8"/>
        <v>56</v>
      </c>
      <c r="S26" s="6">
        <f t="shared" si="9"/>
        <v>56</v>
      </c>
      <c r="T26" s="6">
        <f t="shared" si="10"/>
        <v>67.864923747276691</v>
      </c>
      <c r="U26" s="6">
        <f t="shared" si="11"/>
        <v>67.864923747276691</v>
      </c>
      <c r="V26" s="6">
        <f t="shared" si="12"/>
        <v>67.864923747276663</v>
      </c>
      <c r="W26" s="7">
        <f t="shared" si="13"/>
        <v>67.864923747276663</v>
      </c>
      <c r="AC26" s="11"/>
    </row>
    <row r="27" spans="1:29" ht="60" customHeight="1" x14ac:dyDescent="0.3">
      <c r="A27" s="4" t="s">
        <v>67</v>
      </c>
      <c r="B27" s="4" t="s">
        <v>68</v>
      </c>
      <c r="C27" s="3">
        <v>43837</v>
      </c>
      <c r="D27" s="5" t="s">
        <v>26</v>
      </c>
      <c r="E27" s="5" t="s">
        <v>38</v>
      </c>
      <c r="F27" s="5">
        <f>14600/7500</f>
        <v>1.9466666666666668</v>
      </c>
      <c r="G27" s="5">
        <v>1</v>
      </c>
      <c r="H27" s="6">
        <f t="shared" si="14"/>
        <v>128.42465753424656</v>
      </c>
      <c r="I27" s="6">
        <f t="shared" si="0"/>
        <v>128.42465753424656</v>
      </c>
      <c r="J27" s="6">
        <v>250</v>
      </c>
      <c r="K27" s="6">
        <f t="shared" si="1"/>
        <v>250</v>
      </c>
      <c r="L27" s="6">
        <f t="shared" si="2"/>
        <v>290</v>
      </c>
      <c r="M27" s="6">
        <f t="shared" si="3"/>
        <v>290</v>
      </c>
      <c r="N27" s="6">
        <f t="shared" si="4"/>
        <v>373.5</v>
      </c>
      <c r="O27" s="6">
        <f t="shared" si="5"/>
        <v>373.5</v>
      </c>
      <c r="P27" s="6">
        <f t="shared" si="6"/>
        <v>48.5</v>
      </c>
      <c r="Q27" s="6">
        <f t="shared" si="7"/>
        <v>48.5</v>
      </c>
      <c r="R27" s="6">
        <f t="shared" si="8"/>
        <v>40</v>
      </c>
      <c r="S27" s="6">
        <f t="shared" si="9"/>
        <v>40</v>
      </c>
      <c r="T27" s="6">
        <f t="shared" si="10"/>
        <v>121.57534246575344</v>
      </c>
      <c r="U27" s="6">
        <f t="shared" si="11"/>
        <v>121.57534246575344</v>
      </c>
      <c r="V27" s="6">
        <f t="shared" si="12"/>
        <v>121.57534246575344</v>
      </c>
      <c r="W27" s="7">
        <f t="shared" si="13"/>
        <v>121.57534246575344</v>
      </c>
    </row>
    <row r="28" spans="1:29" ht="60" customHeight="1" x14ac:dyDescent="0.3">
      <c r="A28" s="4" t="s">
        <v>69</v>
      </c>
      <c r="B28" s="4" t="s">
        <v>70</v>
      </c>
      <c r="C28" s="3">
        <v>43853</v>
      </c>
      <c r="D28" s="5" t="s">
        <v>26</v>
      </c>
      <c r="E28" s="5" t="s">
        <v>35</v>
      </c>
      <c r="F28" s="5">
        <f>22950/18500</f>
        <v>1.2405405405405405</v>
      </c>
      <c r="G28" s="5">
        <v>1</v>
      </c>
      <c r="H28" s="6">
        <f t="shared" si="14"/>
        <v>483.66013071895424</v>
      </c>
      <c r="I28" s="6">
        <f t="shared" si="0"/>
        <v>483.66013071895424</v>
      </c>
      <c r="J28" s="6">
        <v>600</v>
      </c>
      <c r="K28" s="6">
        <f t="shared" si="1"/>
        <v>600</v>
      </c>
      <c r="L28" s="6">
        <f t="shared" si="2"/>
        <v>696</v>
      </c>
      <c r="M28" s="6">
        <f t="shared" si="3"/>
        <v>696</v>
      </c>
      <c r="N28" s="6">
        <f t="shared" si="4"/>
        <v>840.4</v>
      </c>
      <c r="O28" s="6">
        <f t="shared" si="5"/>
        <v>840.4</v>
      </c>
      <c r="P28" s="6">
        <f t="shared" si="6"/>
        <v>109.39999999999999</v>
      </c>
      <c r="Q28" s="6">
        <f t="shared" si="7"/>
        <v>109.39999999999999</v>
      </c>
      <c r="R28" s="6">
        <f t="shared" si="8"/>
        <v>96</v>
      </c>
      <c r="S28" s="6">
        <f t="shared" si="9"/>
        <v>96</v>
      </c>
      <c r="T28" s="6">
        <f t="shared" si="10"/>
        <v>116.33986928104576</v>
      </c>
      <c r="U28" s="6">
        <f t="shared" si="11"/>
        <v>116.33986928104576</v>
      </c>
      <c r="V28" s="6">
        <f t="shared" si="12"/>
        <v>116.33986928104576</v>
      </c>
      <c r="W28" s="7">
        <f t="shared" si="13"/>
        <v>116.33986928104576</v>
      </c>
    </row>
    <row r="29" spans="1:29" ht="60" customHeight="1" x14ac:dyDescent="0.3">
      <c r="A29" s="4" t="s">
        <v>71</v>
      </c>
      <c r="B29" s="4" t="s">
        <v>72</v>
      </c>
      <c r="C29" s="3">
        <v>43837</v>
      </c>
      <c r="D29" s="5" t="s">
        <v>26</v>
      </c>
      <c r="E29" s="5" t="s">
        <v>38</v>
      </c>
      <c r="F29" s="5">
        <f>14600/7500</f>
        <v>1.9466666666666668</v>
      </c>
      <c r="G29" s="5">
        <v>1</v>
      </c>
      <c r="H29" s="6">
        <f t="shared" si="14"/>
        <v>128.42465753424656</v>
      </c>
      <c r="I29" s="6">
        <f t="shared" si="0"/>
        <v>128.42465753424656</v>
      </c>
      <c r="J29" s="6">
        <v>250</v>
      </c>
      <c r="K29" s="6">
        <f t="shared" si="1"/>
        <v>250</v>
      </c>
      <c r="L29" s="6">
        <f t="shared" si="2"/>
        <v>290</v>
      </c>
      <c r="M29" s="6">
        <f t="shared" si="3"/>
        <v>290</v>
      </c>
      <c r="N29" s="6">
        <f t="shared" si="4"/>
        <v>373.5</v>
      </c>
      <c r="O29" s="6">
        <f t="shared" si="5"/>
        <v>373.5</v>
      </c>
      <c r="P29" s="6">
        <f t="shared" si="6"/>
        <v>48.5</v>
      </c>
      <c r="Q29" s="6">
        <f t="shared" si="7"/>
        <v>48.5</v>
      </c>
      <c r="R29" s="6">
        <f t="shared" si="8"/>
        <v>40</v>
      </c>
      <c r="S29" s="6">
        <f t="shared" si="9"/>
        <v>40</v>
      </c>
      <c r="T29" s="6">
        <f t="shared" si="10"/>
        <v>121.57534246575344</v>
      </c>
      <c r="U29" s="6">
        <f t="shared" si="11"/>
        <v>121.57534246575344</v>
      </c>
      <c r="V29" s="6">
        <f t="shared" si="12"/>
        <v>121.57534246575344</v>
      </c>
      <c r="W29" s="7">
        <f t="shared" si="13"/>
        <v>121.57534246575344</v>
      </c>
    </row>
    <row r="30" spans="1:29" ht="60" customHeight="1" x14ac:dyDescent="0.3">
      <c r="A30" s="4" t="s">
        <v>73</v>
      </c>
      <c r="B30" s="4" t="s">
        <v>74</v>
      </c>
      <c r="C30" s="3">
        <v>43853</v>
      </c>
      <c r="D30" s="5" t="s">
        <v>26</v>
      </c>
      <c r="E30" s="5" t="s">
        <v>35</v>
      </c>
      <c r="F30" s="5">
        <f>22950/18500</f>
        <v>1.2405405405405405</v>
      </c>
      <c r="G30" s="5">
        <v>1</v>
      </c>
      <c r="H30" s="6">
        <f t="shared" si="14"/>
        <v>403.05010893246185</v>
      </c>
      <c r="I30" s="6">
        <f t="shared" si="0"/>
        <v>403.05010893246185</v>
      </c>
      <c r="J30" s="6">
        <v>500</v>
      </c>
      <c r="K30" s="6">
        <f t="shared" si="1"/>
        <v>500</v>
      </c>
      <c r="L30" s="6">
        <f t="shared" si="2"/>
        <v>580</v>
      </c>
      <c r="M30" s="6">
        <f t="shared" si="3"/>
        <v>580</v>
      </c>
      <c r="N30" s="6">
        <f t="shared" si="4"/>
        <v>707</v>
      </c>
      <c r="O30" s="6">
        <f t="shared" si="5"/>
        <v>707</v>
      </c>
      <c r="P30" s="6">
        <f t="shared" si="6"/>
        <v>92</v>
      </c>
      <c r="Q30" s="6">
        <f t="shared" si="7"/>
        <v>92</v>
      </c>
      <c r="R30" s="6">
        <f t="shared" si="8"/>
        <v>80</v>
      </c>
      <c r="S30" s="6">
        <f t="shared" si="9"/>
        <v>80</v>
      </c>
      <c r="T30" s="6">
        <f t="shared" si="10"/>
        <v>96.949891067538147</v>
      </c>
      <c r="U30" s="6">
        <f t="shared" si="11"/>
        <v>96.949891067538147</v>
      </c>
      <c r="V30" s="6">
        <f t="shared" si="12"/>
        <v>96.949891067538147</v>
      </c>
      <c r="W30" s="7">
        <f t="shared" si="13"/>
        <v>96.949891067538147</v>
      </c>
    </row>
    <row r="31" spans="1:29" ht="60" customHeight="1" x14ac:dyDescent="0.3">
      <c r="A31" s="4" t="s">
        <v>75</v>
      </c>
      <c r="B31" s="4" t="s">
        <v>76</v>
      </c>
      <c r="C31" s="3">
        <v>43853</v>
      </c>
      <c r="D31" s="5" t="s">
        <v>26</v>
      </c>
      <c r="E31" s="5" t="s">
        <v>35</v>
      </c>
      <c r="F31" s="5">
        <f>22950/18500</f>
        <v>1.2405405405405405</v>
      </c>
      <c r="G31" s="5">
        <v>1</v>
      </c>
      <c r="H31" s="6">
        <f t="shared" si="14"/>
        <v>967.32026143790847</v>
      </c>
      <c r="I31" s="6">
        <f t="shared" si="0"/>
        <v>967.32026143790847</v>
      </c>
      <c r="J31" s="6">
        <v>1200</v>
      </c>
      <c r="K31" s="6">
        <f t="shared" si="1"/>
        <v>1200</v>
      </c>
      <c r="L31" s="6">
        <f t="shared" si="2"/>
        <v>1392</v>
      </c>
      <c r="M31" s="6">
        <f t="shared" si="3"/>
        <v>1392</v>
      </c>
      <c r="N31" s="6">
        <f t="shared" si="4"/>
        <v>1640.8</v>
      </c>
      <c r="O31" s="6">
        <f t="shared" si="5"/>
        <v>1640.8</v>
      </c>
      <c r="P31" s="6">
        <f t="shared" si="6"/>
        <v>213.79999999999998</v>
      </c>
      <c r="Q31" s="6">
        <f t="shared" si="7"/>
        <v>213.79999999999998</v>
      </c>
      <c r="R31" s="6">
        <f t="shared" si="8"/>
        <v>192</v>
      </c>
      <c r="S31" s="6">
        <f t="shared" si="9"/>
        <v>192</v>
      </c>
      <c r="T31" s="6">
        <f t="shared" si="10"/>
        <v>232.67973856209153</v>
      </c>
      <c r="U31" s="6">
        <f t="shared" si="11"/>
        <v>232.67973856209153</v>
      </c>
      <c r="V31" s="6">
        <f t="shared" si="12"/>
        <v>232.67973856209153</v>
      </c>
      <c r="W31" s="7">
        <f t="shared" si="13"/>
        <v>232.67973856209153</v>
      </c>
    </row>
    <row r="32" spans="1:29" ht="60" customHeight="1" x14ac:dyDescent="0.3">
      <c r="A32" s="9" t="s">
        <v>77</v>
      </c>
      <c r="B32" s="9" t="s">
        <v>78</v>
      </c>
      <c r="C32" s="8">
        <v>43853</v>
      </c>
      <c r="D32" s="10" t="s">
        <v>26</v>
      </c>
      <c r="E32" s="10"/>
      <c r="F32" s="10"/>
      <c r="G32" s="10">
        <v>1</v>
      </c>
      <c r="H32" s="6">
        <v>2500</v>
      </c>
      <c r="I32" s="6">
        <f t="shared" si="0"/>
        <v>2500</v>
      </c>
      <c r="J32" s="6">
        <v>2500</v>
      </c>
      <c r="K32" s="6">
        <f t="shared" si="1"/>
        <v>2500</v>
      </c>
      <c r="L32" s="6">
        <f t="shared" si="2"/>
        <v>2900</v>
      </c>
      <c r="M32" s="6">
        <f t="shared" si="3"/>
        <v>2900</v>
      </c>
      <c r="N32" s="6">
        <f t="shared" si="4"/>
        <v>3375</v>
      </c>
      <c r="O32" s="6">
        <f t="shared" si="5"/>
        <v>3375</v>
      </c>
      <c r="P32" s="6">
        <f t="shared" si="6"/>
        <v>440</v>
      </c>
      <c r="Q32" s="6">
        <f t="shared" si="7"/>
        <v>440</v>
      </c>
      <c r="R32" s="6">
        <f t="shared" si="8"/>
        <v>400</v>
      </c>
      <c r="S32" s="6">
        <f t="shared" si="9"/>
        <v>400</v>
      </c>
      <c r="T32" s="6">
        <f t="shared" si="10"/>
        <v>0</v>
      </c>
      <c r="U32" s="6">
        <f t="shared" si="11"/>
        <v>0</v>
      </c>
      <c r="V32" s="6">
        <f t="shared" si="12"/>
        <v>0</v>
      </c>
      <c r="W32" s="7">
        <f t="shared" si="13"/>
        <v>0</v>
      </c>
    </row>
    <row r="33" spans="1:23" ht="60" customHeight="1" x14ac:dyDescent="0.3">
      <c r="A33" s="4" t="s">
        <v>79</v>
      </c>
      <c r="B33" s="4" t="s">
        <v>80</v>
      </c>
      <c r="C33" s="3">
        <v>43837</v>
      </c>
      <c r="D33" s="5" t="s">
        <v>26</v>
      </c>
      <c r="E33" s="5" t="s">
        <v>38</v>
      </c>
      <c r="F33" s="5">
        <f>14600/7500</f>
        <v>1.9466666666666668</v>
      </c>
      <c r="G33" s="5">
        <v>1</v>
      </c>
      <c r="H33" s="6">
        <f>J33/F33</f>
        <v>1027.3972602739725</v>
      </c>
      <c r="I33" s="6">
        <f t="shared" si="0"/>
        <v>1027.3972602739725</v>
      </c>
      <c r="J33" s="6">
        <v>2000</v>
      </c>
      <c r="K33" s="6">
        <f t="shared" si="1"/>
        <v>2000</v>
      </c>
      <c r="L33" s="6">
        <f t="shared" si="2"/>
        <v>2320</v>
      </c>
      <c r="M33" s="6">
        <f t="shared" si="3"/>
        <v>2320</v>
      </c>
      <c r="N33" s="6">
        <f t="shared" si="4"/>
        <v>2708</v>
      </c>
      <c r="O33" s="6">
        <f t="shared" si="5"/>
        <v>2708</v>
      </c>
      <c r="P33" s="6">
        <f t="shared" si="6"/>
        <v>353</v>
      </c>
      <c r="Q33" s="6">
        <f t="shared" si="7"/>
        <v>353</v>
      </c>
      <c r="R33" s="6">
        <f t="shared" si="8"/>
        <v>320</v>
      </c>
      <c r="S33" s="6">
        <f t="shared" si="9"/>
        <v>320</v>
      </c>
      <c r="T33" s="6">
        <f t="shared" si="10"/>
        <v>972.60273972602749</v>
      </c>
      <c r="U33" s="6">
        <f t="shared" si="11"/>
        <v>972.60273972602749</v>
      </c>
      <c r="V33" s="6">
        <f t="shared" si="12"/>
        <v>972.60273972602749</v>
      </c>
      <c r="W33" s="7">
        <f t="shared" si="13"/>
        <v>972.60273972602749</v>
      </c>
    </row>
    <row r="34" spans="1:23" ht="60" customHeight="1" x14ac:dyDescent="0.3">
      <c r="A34" s="4" t="s">
        <v>81</v>
      </c>
      <c r="B34" s="4" t="s">
        <v>82</v>
      </c>
      <c r="C34" s="3">
        <v>43853</v>
      </c>
      <c r="D34" s="5" t="s">
        <v>26</v>
      </c>
      <c r="E34" s="5" t="s">
        <v>35</v>
      </c>
      <c r="F34" s="5">
        <f>22950/18500</f>
        <v>1.2405405405405405</v>
      </c>
      <c r="G34" s="5">
        <v>1</v>
      </c>
      <c r="H34" s="6">
        <f>J34/F34</f>
        <v>403.05010893246185</v>
      </c>
      <c r="I34" s="6">
        <f t="shared" si="0"/>
        <v>403.05010893246185</v>
      </c>
      <c r="J34" s="6">
        <v>500</v>
      </c>
      <c r="K34" s="6">
        <f t="shared" si="1"/>
        <v>500</v>
      </c>
      <c r="L34" s="6">
        <f t="shared" si="2"/>
        <v>580</v>
      </c>
      <c r="M34" s="6">
        <f t="shared" si="3"/>
        <v>580</v>
      </c>
      <c r="N34" s="6">
        <f t="shared" si="4"/>
        <v>707</v>
      </c>
      <c r="O34" s="6">
        <f t="shared" si="5"/>
        <v>707</v>
      </c>
      <c r="P34" s="6">
        <f t="shared" si="6"/>
        <v>92</v>
      </c>
      <c r="Q34" s="6">
        <f t="shared" si="7"/>
        <v>92</v>
      </c>
      <c r="R34" s="6">
        <f t="shared" si="8"/>
        <v>80</v>
      </c>
      <c r="S34" s="6">
        <f t="shared" si="9"/>
        <v>80</v>
      </c>
      <c r="T34" s="6">
        <f t="shared" si="10"/>
        <v>96.949891067538147</v>
      </c>
      <c r="U34" s="6">
        <f t="shared" si="11"/>
        <v>96.949891067538147</v>
      </c>
      <c r="V34" s="6">
        <f t="shared" si="12"/>
        <v>96.949891067538147</v>
      </c>
      <c r="W34" s="7">
        <f t="shared" si="13"/>
        <v>96.949891067538147</v>
      </c>
    </row>
    <row r="35" spans="1:23" ht="60" customHeight="1" x14ac:dyDescent="0.3">
      <c r="A35" s="4" t="s">
        <v>83</v>
      </c>
      <c r="B35" s="4" t="s">
        <v>84</v>
      </c>
      <c r="C35" s="3">
        <v>43837</v>
      </c>
      <c r="D35" s="5" t="s">
        <v>26</v>
      </c>
      <c r="E35" s="5" t="s">
        <v>38</v>
      </c>
      <c r="F35" s="5">
        <f>14600/7500</f>
        <v>1.9466666666666668</v>
      </c>
      <c r="G35" s="5">
        <v>1</v>
      </c>
      <c r="H35" s="6">
        <f>J35/F35</f>
        <v>205.47945205479451</v>
      </c>
      <c r="I35" s="6">
        <f t="shared" si="0"/>
        <v>205.47945205479451</v>
      </c>
      <c r="J35" s="6">
        <v>400</v>
      </c>
      <c r="K35" s="6">
        <f t="shared" si="1"/>
        <v>400</v>
      </c>
      <c r="L35" s="6">
        <f t="shared" si="2"/>
        <v>464</v>
      </c>
      <c r="M35" s="6">
        <f t="shared" si="3"/>
        <v>464</v>
      </c>
      <c r="N35" s="6">
        <f t="shared" si="4"/>
        <v>573.6</v>
      </c>
      <c r="O35" s="6">
        <f t="shared" si="5"/>
        <v>573.6</v>
      </c>
      <c r="P35" s="6">
        <f t="shared" si="6"/>
        <v>74.599999999999994</v>
      </c>
      <c r="Q35" s="6">
        <f t="shared" si="7"/>
        <v>74.599999999999994</v>
      </c>
      <c r="R35" s="6">
        <f t="shared" si="8"/>
        <v>64</v>
      </c>
      <c r="S35" s="6">
        <f t="shared" si="9"/>
        <v>64</v>
      </c>
      <c r="T35" s="6">
        <f t="shared" si="10"/>
        <v>194.52054794520552</v>
      </c>
      <c r="U35" s="6">
        <f t="shared" si="11"/>
        <v>194.52054794520552</v>
      </c>
      <c r="V35" s="6">
        <f t="shared" si="12"/>
        <v>194.52054794520552</v>
      </c>
      <c r="W35" s="7">
        <f t="shared" si="13"/>
        <v>194.52054794520552</v>
      </c>
    </row>
    <row r="36">
      <c r="A36" t="s">
        <v>95</v>
      </c>
      <c r="B36" t="s">
        <v>96</v>
      </c>
      <c r="C36" t="s">
        <v>97</v>
      </c>
      <c r="D36" t="s">
        <v>98</v>
      </c>
      <c r="E36" t="s">
        <v>99</v>
      </c>
      <c r="F36" t="s">
        <v>100</v>
      </c>
      <c r="G36" t="s">
        <v>95</v>
      </c>
      <c r="H36" t="s">
        <v>100</v>
      </c>
      <c r="I36" t="s">
        <v>101</v>
      </c>
    </row>
    <row r="37">
      <c r="A37" t="s">
        <v>95</v>
      </c>
      <c r="B37" t="s">
        <v>102</v>
      </c>
      <c r="C37" t="s">
        <v>103</v>
      </c>
      <c r="D37" t="s">
        <v>98</v>
      </c>
      <c r="E37" t="s">
        <v>104</v>
      </c>
      <c r="F37" t="s">
        <v>105</v>
      </c>
      <c r="G37" t="s">
        <v>106</v>
      </c>
      <c r="H37" t="s">
        <v>105</v>
      </c>
      <c r="I37" t="s">
        <v>101</v>
      </c>
    </row>
    <row r="38">
      <c r="A38" t="s">
        <v>112</v>
      </c>
      <c r="B38" t="s">
        <v>113</v>
      </c>
      <c r="C38" t="s">
        <v>114</v>
      </c>
      <c r="D38" t="s">
        <v>98</v>
      </c>
      <c r="E38" t="s">
        <v>99</v>
      </c>
      <c r="F38" t="s">
        <v>115</v>
      </c>
      <c r="G38" t="s">
        <v>95</v>
      </c>
      <c r="H38" t="s">
        <v>110</v>
      </c>
    </row>
    <row r="39">
      <c r="A39" t="s">
        <v>116</v>
      </c>
      <c r="B39" t="s">
        <v>117</v>
      </c>
      <c r="C39" t="s">
        <v>114</v>
      </c>
      <c r="D39" t="s">
        <v>118</v>
      </c>
      <c r="E39" t="s">
        <v>108</v>
      </c>
      <c r="F39" t="s">
        <v>119</v>
      </c>
      <c r="G39" t="s">
        <v>120</v>
      </c>
      <c r="H39" t="s">
        <v>121</v>
      </c>
    </row>
    <row r="40">
      <c r="A40"/>
      <c r="B40" t="s">
        <v>111</v>
      </c>
      <c r="C40" t="s">
        <v>103</v>
      </c>
      <c r="D40" t="s">
        <v>98</v>
      </c>
      <c r="E40" t="s">
        <v>104</v>
      </c>
      <c r="F40" t="s">
        <v>100</v>
      </c>
      <c r="G40" t="s">
        <v>106</v>
      </c>
      <c r="H40" t="s">
        <v>110</v>
      </c>
    </row>
    <row r="41">
      <c r="A41"/>
      <c r="B41" t="s">
        <v>107</v>
      </c>
      <c r="C41" t="s">
        <v>103</v>
      </c>
      <c r="D41" t="s">
        <v>98</v>
      </c>
      <c r="E41" t="s">
        <v>108</v>
      </c>
      <c r="F41" t="s">
        <v>109</v>
      </c>
      <c r="G41" t="s">
        <v>95</v>
      </c>
      <c r="H41" t="s">
        <v>110</v>
      </c>
    </row>
    <row r="42" spans="1:23" ht="60" customHeight="1" x14ac:dyDescent="0.3">
      <c r="A42" s="5"/>
      <c r="B42" s="4"/>
      <c r="C42" s="4"/>
      <c r="D42" s="5"/>
      <c r="E42" s="5"/>
      <c r="F42" s="5"/>
      <c r="G42" s="5"/>
      <c r="H42" s="5"/>
      <c r="I42" s="5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5"/>
      <c r="W42" s="4"/>
    </row>
    <row r="43" spans="1:23" ht="60" customHeight="1" x14ac:dyDescent="0.3">
      <c r="A43" s="5"/>
      <c r="B43" s="4"/>
      <c r="C43" s="4"/>
      <c r="D43" s="5"/>
      <c r="E43" s="5"/>
      <c r="F43" s="5"/>
      <c r="G43" s="5"/>
      <c r="H43" s="5"/>
      <c r="I43" s="5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5"/>
      <c r="W43" s="4"/>
    </row>
    <row r="44" spans="1:23" ht="60" customHeight="1" x14ac:dyDescent="0.3">
      <c r="A44" s="5"/>
      <c r="B44" s="4"/>
      <c r="C44" s="4"/>
      <c r="D44" s="5"/>
      <c r="E44" s="5"/>
      <c r="F44" s="5"/>
      <c r="G44" s="5"/>
      <c r="H44" s="5"/>
      <c r="I44" s="5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5"/>
      <c r="W44" s="4"/>
    </row>
    <row r="45" spans="1:23" ht="60" customHeight="1" x14ac:dyDescent="0.3">
      <c r="A45" s="5"/>
      <c r="B45" s="4"/>
      <c r="C45" s="4"/>
      <c r="D45" s="5"/>
      <c r="E45" s="5"/>
      <c r="F45" s="5"/>
      <c r="G45" s="5"/>
      <c r="H45" s="5"/>
      <c r="I45" s="5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5"/>
      <c r="W45" s="4"/>
    </row>
    <row r="46" spans="1:23" ht="60" customHeight="1" x14ac:dyDescent="0.3">
      <c r="A46" s="5"/>
      <c r="B46" s="4"/>
      <c r="C46" s="4"/>
      <c r="D46" s="5"/>
      <c r="E46" s="5"/>
      <c r="F46" s="5"/>
      <c r="G46" s="5"/>
      <c r="H46" s="5"/>
      <c r="I46" s="5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5"/>
      <c r="W46" s="4"/>
    </row>
    <row r="47" spans="1:23" ht="60" customHeight="1" x14ac:dyDescent="0.3">
      <c r="A47" s="5"/>
      <c r="B47" s="4"/>
      <c r="C47" s="4"/>
      <c r="D47" s="5"/>
      <c r="E47" s="5"/>
      <c r="F47" s="5"/>
      <c r="G47" s="5"/>
      <c r="H47" s="5"/>
      <c r="I47" s="5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5"/>
      <c r="W47" s="4"/>
    </row>
    <row r="48" spans="1:23" ht="60" customHeight="1" x14ac:dyDescent="0.3">
      <c r="A48" s="5"/>
      <c r="B48" s="4"/>
      <c r="C48" s="4"/>
      <c r="D48" s="5"/>
      <c r="E48" s="5"/>
      <c r="F48" s="5"/>
      <c r="G48" s="5"/>
      <c r="H48" s="5"/>
      <c r="I48" s="5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5"/>
      <c r="W48" s="4"/>
    </row>
    <row r="49" spans="1:23" ht="60" customHeight="1" x14ac:dyDescent="0.3">
      <c r="A49" s="5"/>
      <c r="B49" s="4"/>
      <c r="C49" s="4"/>
      <c r="D49" s="5"/>
      <c r="E49" s="5"/>
      <c r="F49" s="5"/>
      <c r="G49" s="5"/>
      <c r="H49" s="5"/>
      <c r="I49" s="5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5"/>
      <c r="W49" s="4"/>
    </row>
    <row r="50" spans="1:23" ht="60" customHeight="1" x14ac:dyDescent="0.3">
      <c r="A50" s="5"/>
      <c r="B50" s="4"/>
      <c r="C50" s="4"/>
      <c r="D50" s="5"/>
      <c r="E50" s="5"/>
      <c r="F50" s="5"/>
      <c r="G50" s="5"/>
      <c r="H50" s="5"/>
      <c r="I50" s="5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5"/>
      <c r="W50" s="4"/>
    </row>
    <row r="51" spans="1:23" ht="60" customHeight="1" x14ac:dyDescent="0.3">
      <c r="A51" s="5"/>
      <c r="B51" s="4"/>
      <c r="C51" s="4"/>
      <c r="D51" s="5"/>
      <c r="E51" s="5"/>
      <c r="F51" s="5"/>
      <c r="G51" s="5"/>
      <c r="H51" s="5"/>
      <c r="I51" s="5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5"/>
      <c r="W51" s="4"/>
    </row>
    <row r="52" spans="1:23" ht="60" customHeight="1" x14ac:dyDescent="0.3">
      <c r="A52" s="5"/>
      <c r="B52" s="4"/>
      <c r="C52" s="4"/>
      <c r="D52" s="5"/>
      <c r="E52" s="5"/>
      <c r="F52" s="5"/>
      <c r="G52" s="5"/>
      <c r="H52" s="5"/>
      <c r="I52" s="5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5"/>
      <c r="W52" s="4"/>
    </row>
    <row r="53" spans="1:23" ht="60" customHeight="1" x14ac:dyDescent="0.3">
      <c r="A53" s="5"/>
      <c r="B53" s="4"/>
      <c r="C53" s="4"/>
      <c r="D53" s="5"/>
      <c r="E53" s="5"/>
      <c r="F53" s="5"/>
      <c r="G53" s="5"/>
      <c r="H53" s="5"/>
      <c r="I53" s="5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5"/>
      <c r="W53" s="4"/>
    </row>
    <row r="54" spans="1:23" ht="60" customHeight="1" x14ac:dyDescent="0.3">
      <c r="A54" s="5"/>
      <c r="B54" s="4"/>
      <c r="C54" s="4"/>
      <c r="D54" s="5"/>
      <c r="E54" s="5"/>
      <c r="F54" s="5"/>
      <c r="G54" s="5"/>
      <c r="H54" s="5"/>
      <c r="I54" s="5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5"/>
      <c r="W54" s="4"/>
    </row>
    <row r="55" spans="1:23" ht="60" customHeight="1" x14ac:dyDescent="0.3">
      <c r="A55" s="5"/>
      <c r="B55" s="4"/>
      <c r="C55" s="4"/>
      <c r="D55" s="5"/>
      <c r="E55" s="5"/>
      <c r="F55" s="5"/>
      <c r="G55" s="5"/>
      <c r="H55" s="5"/>
      <c r="I55" s="5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5"/>
      <c r="W55" s="4"/>
    </row>
    <row r="56" spans="1:23" ht="60" customHeight="1" x14ac:dyDescent="0.3">
      <c r="A56" s="5"/>
      <c r="B56" s="4"/>
      <c r="C56" s="4"/>
      <c r="D56" s="5"/>
      <c r="E56" s="5"/>
      <c r="F56" s="5"/>
      <c r="G56" s="5"/>
      <c r="H56" s="5"/>
      <c r="I56" s="5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5"/>
      <c r="W56" s="4"/>
    </row>
    <row r="57" spans="1:23" ht="60" customHeight="1" x14ac:dyDescent="0.3">
      <c r="A57" s="5"/>
      <c r="B57" s="4"/>
      <c r="C57" s="4"/>
      <c r="D57" s="5"/>
      <c r="E57" s="5"/>
      <c r="F57" s="5"/>
      <c r="G57" s="5"/>
      <c r="H57" s="5"/>
      <c r="I57" s="5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5"/>
      <c r="W57" s="4"/>
    </row>
    <row r="58" spans="1:23" ht="60" customHeight="1" x14ac:dyDescent="0.3">
      <c r="A58" s="5"/>
      <c r="B58" s="4"/>
      <c r="C58" s="4"/>
      <c r="D58" s="5"/>
      <c r="E58" s="5"/>
      <c r="F58" s="5"/>
      <c r="G58" s="5"/>
      <c r="H58" s="5"/>
      <c r="I58" s="5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5"/>
      <c r="W58" s="4"/>
    </row>
    <row r="59" spans="1:23" ht="60" customHeight="1" x14ac:dyDescent="0.3">
      <c r="A59" s="5"/>
      <c r="B59" s="4"/>
      <c r="C59" s="4"/>
      <c r="D59" s="5"/>
      <c r="E59" s="5"/>
      <c r="F59" s="5"/>
      <c r="G59" s="5"/>
      <c r="H59" s="5"/>
      <c r="I59" s="5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5"/>
      <c r="W59" s="4"/>
    </row>
    <row r="60" spans="1:23" ht="60" customHeight="1" x14ac:dyDescent="0.3">
      <c r="A60" s="5"/>
      <c r="B60" s="4"/>
      <c r="C60" s="4"/>
      <c r="D60" s="5"/>
      <c r="E60" s="5"/>
      <c r="F60" s="5"/>
      <c r="G60" s="5"/>
      <c r="H60" s="5"/>
      <c r="I60" s="5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5"/>
      <c r="W60" s="4"/>
    </row>
    <row r="61" spans="1:23" ht="60" customHeight="1" x14ac:dyDescent="0.3">
      <c r="A61" s="5"/>
      <c r="B61" s="4"/>
      <c r="C61" s="4"/>
      <c r="D61" s="5"/>
      <c r="E61" s="5"/>
      <c r="F61" s="5"/>
      <c r="G61" s="5"/>
      <c r="H61" s="5"/>
      <c r="I61" s="5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5"/>
      <c r="W61" s="4"/>
    </row>
    <row r="62" spans="1:23" ht="60" customHeight="1" x14ac:dyDescent="0.3">
      <c r="A62" s="5"/>
      <c r="B62" s="4"/>
      <c r="C62" s="4"/>
      <c r="D62" s="5"/>
      <c r="E62" s="5"/>
      <c r="F62" s="5"/>
      <c r="G62" s="5"/>
      <c r="H62" s="5"/>
      <c r="I62" s="5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5"/>
      <c r="W62" s="4"/>
    </row>
    <row r="63" spans="1:23" ht="60" customHeight="1" x14ac:dyDescent="0.3">
      <c r="A63" s="5"/>
      <c r="B63" s="4"/>
      <c r="C63" s="4"/>
      <c r="D63" s="5"/>
      <c r="E63" s="5"/>
      <c r="F63" s="5"/>
      <c r="G63" s="5"/>
      <c r="H63" s="5"/>
      <c r="I63" s="5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5"/>
      <c r="W63" s="4"/>
    </row>
    <row r="64" spans="1:23" ht="60" customHeight="1" x14ac:dyDescent="0.3">
      <c r="A64" s="5"/>
      <c r="B64" s="4"/>
      <c r="C64" s="4"/>
      <c r="D64" s="5"/>
      <c r="E64" s="5"/>
      <c r="F64" s="5"/>
      <c r="G64" s="5"/>
      <c r="H64" s="5"/>
      <c r="I64" s="5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5"/>
      <c r="W64" s="4"/>
    </row>
    <row r="65" spans="1:23" ht="60" customHeight="1" x14ac:dyDescent="0.3">
      <c r="A65" s="5"/>
      <c r="B65" s="4"/>
      <c r="C65" s="4"/>
      <c r="D65" s="5"/>
      <c r="E65" s="5"/>
      <c r="F65" s="5"/>
      <c r="G65" s="5"/>
      <c r="H65" s="5"/>
      <c r="I65" s="5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5"/>
      <c r="W65" s="4"/>
    </row>
    <row r="66" spans="1:23" ht="60" customHeight="1" x14ac:dyDescent="0.3">
      <c r="A66" s="5"/>
      <c r="B66" s="4"/>
      <c r="C66" s="4"/>
      <c r="D66" s="5"/>
      <c r="E66" s="5"/>
      <c r="F66" s="5"/>
      <c r="G66" s="5"/>
      <c r="H66" s="5"/>
      <c r="I66" s="5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5"/>
      <c r="W66" s="4"/>
    </row>
    <row r="67" spans="1:23" ht="60" customHeight="1" x14ac:dyDescent="0.3">
      <c r="A67" s="5"/>
      <c r="B67" s="4"/>
      <c r="C67" s="4"/>
      <c r="D67" s="5"/>
      <c r="E67" s="5"/>
      <c r="F67" s="5"/>
      <c r="G67" s="5"/>
      <c r="H67" s="5"/>
      <c r="I67" s="5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5"/>
      <c r="W67" s="4"/>
    </row>
    <row r="68" spans="1:23" ht="60" customHeight="1" x14ac:dyDescent="0.3">
      <c r="A68" s="5"/>
      <c r="B68" s="4"/>
      <c r="C68" s="4"/>
      <c r="D68" s="5"/>
      <c r="E68" s="5"/>
      <c r="F68" s="5"/>
      <c r="G68" s="5"/>
      <c r="H68" s="5"/>
      <c r="I68" s="5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5"/>
      <c r="W68" s="4"/>
    </row>
    <row r="69" spans="1:23" ht="60" customHeight="1" x14ac:dyDescent="0.3">
      <c r="A69" s="5"/>
      <c r="B69" s="4"/>
      <c r="C69" s="4"/>
      <c r="D69" s="5"/>
      <c r="E69" s="5"/>
      <c r="F69" s="5"/>
      <c r="G69" s="5"/>
      <c r="H69" s="5"/>
      <c r="I69" s="5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5"/>
      <c r="W69" s="4"/>
    </row>
    <row r="70" spans="1:23" ht="60" customHeight="1" x14ac:dyDescent="0.3">
      <c r="A70" s="5"/>
      <c r="B70" s="4"/>
      <c r="C70" s="4"/>
      <c r="D70" s="5"/>
      <c r="E70" s="5"/>
      <c r="F70" s="5"/>
      <c r="G70" s="5"/>
      <c r="H70" s="5"/>
      <c r="I70" s="5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5"/>
      <c r="W70" s="4"/>
    </row>
    <row r="71" spans="1:23" ht="60" customHeight="1" x14ac:dyDescent="0.3">
      <c r="A71" s="5"/>
      <c r="B71" s="4"/>
      <c r="C71" s="4"/>
      <c r="D71" s="5"/>
      <c r="E71" s="5"/>
      <c r="F71" s="5"/>
      <c r="G71" s="5"/>
      <c r="H71" s="5"/>
      <c r="I71" s="5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5"/>
      <c r="W71" s="4"/>
    </row>
    <row r="72" spans="1:23" ht="60" customHeight="1" x14ac:dyDescent="0.3">
      <c r="A72" s="5"/>
      <c r="B72" s="4"/>
      <c r="C72" s="4"/>
      <c r="D72" s="5"/>
      <c r="E72" s="5"/>
      <c r="F72" s="5"/>
      <c r="G72" s="5"/>
      <c r="H72" s="5"/>
      <c r="I72" s="5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5"/>
      <c r="W72" s="4"/>
    </row>
    <row r="73" spans="1:23" ht="60" customHeight="1" x14ac:dyDescent="0.3">
      <c r="A73" s="5"/>
      <c r="B73" s="4"/>
      <c r="C73" s="4"/>
      <c r="D73" s="5"/>
      <c r="E73" s="5"/>
      <c r="F73" s="5"/>
      <c r="G73" s="5"/>
      <c r="H73" s="5"/>
      <c r="I73" s="5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5"/>
      <c r="W73" s="4"/>
    </row>
    <row r="74" spans="1:23" ht="60" customHeight="1" x14ac:dyDescent="0.3">
      <c r="A74" s="5"/>
      <c r="B74" s="4"/>
      <c r="C74" s="4"/>
      <c r="D74" s="5"/>
      <c r="E74" s="5"/>
      <c r="F74" s="5"/>
      <c r="G74" s="5"/>
      <c r="H74" s="5"/>
      <c r="I74" s="5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5"/>
      <c r="W74" s="4"/>
    </row>
    <row r="75" spans="1:23" ht="60" customHeight="1" x14ac:dyDescent="0.3">
      <c r="A75" s="5"/>
      <c r="B75" s="4"/>
      <c r="C75" s="4"/>
      <c r="D75" s="5"/>
      <c r="E75" s="5"/>
      <c r="F75" s="5"/>
      <c r="G75" s="5"/>
      <c r="H75" s="5"/>
      <c r="I75" s="5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5"/>
      <c r="W75" s="4"/>
    </row>
    <row r="76" spans="1:23" ht="60" customHeight="1" x14ac:dyDescent="0.3">
      <c r="A76" s="5"/>
      <c r="B76" s="4"/>
      <c r="C76" s="4"/>
      <c r="D76" s="5"/>
      <c r="E76" s="5"/>
      <c r="F76" s="5"/>
      <c r="G76" s="5"/>
      <c r="H76" s="5"/>
      <c r="I76" s="5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5"/>
      <c r="W76" s="4"/>
    </row>
    <row r="77" spans="1:23" ht="60" customHeight="1" x14ac:dyDescent="0.3">
      <c r="A77" s="5"/>
      <c r="B77" s="4"/>
      <c r="C77" s="4"/>
      <c r="D77" s="5"/>
      <c r="E77" s="5"/>
      <c r="F77" s="5"/>
      <c r="G77" s="5"/>
      <c r="H77" s="5"/>
      <c r="I77" s="5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5"/>
      <c r="W77" s="4"/>
    </row>
    <row r="78" spans="1:23" ht="60" customHeight="1" x14ac:dyDescent="0.3">
      <c r="A78" s="5"/>
      <c r="B78" s="4"/>
      <c r="C78" s="4"/>
      <c r="D78" s="5"/>
      <c r="E78" s="5"/>
      <c r="F78" s="5"/>
      <c r="G78" s="5"/>
      <c r="H78" s="5"/>
      <c r="I78" s="5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5"/>
      <c r="W78" s="4"/>
    </row>
    <row r="79" spans="1:23" ht="60" customHeight="1" x14ac:dyDescent="0.3">
      <c r="A79" s="5"/>
      <c r="B79" s="4"/>
      <c r="C79" s="4"/>
      <c r="D79" s="5"/>
      <c r="E79" s="5"/>
      <c r="F79" s="5"/>
      <c r="G79" s="5"/>
      <c r="H79" s="5"/>
      <c r="I79" s="5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5"/>
      <c r="W79" s="4"/>
    </row>
    <row r="80" spans="1:23" ht="60" customHeight="1" x14ac:dyDescent="0.3">
      <c r="A80" s="5"/>
      <c r="B80" s="4"/>
      <c r="C80" s="4"/>
      <c r="D80" s="5"/>
      <c r="E80" s="5"/>
      <c r="F80" s="5"/>
      <c r="G80" s="5"/>
      <c r="H80" s="5"/>
      <c r="I80" s="5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5"/>
      <c r="W80" s="4"/>
    </row>
    <row r="81" spans="1:23" ht="60" customHeight="1" x14ac:dyDescent="0.3">
      <c r="A81" s="5"/>
      <c r="B81" s="4"/>
      <c r="C81" s="4"/>
      <c r="D81" s="5"/>
      <c r="E81" s="5"/>
      <c r="F81" s="5"/>
      <c r="G81" s="5"/>
      <c r="H81" s="5"/>
      <c r="I81" s="5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5"/>
      <c r="W81" s="4"/>
    </row>
    <row r="82" spans="1:23" ht="60" customHeight="1" x14ac:dyDescent="0.3">
      <c r="A82" s="5"/>
      <c r="B82" s="4"/>
      <c r="C82" s="4"/>
      <c r="D82" s="5"/>
      <c r="E82" s="5"/>
      <c r="F82" s="5"/>
      <c r="G82" s="5"/>
      <c r="H82" s="5"/>
      <c r="I82" s="5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5"/>
      <c r="W82" s="4"/>
    </row>
    <row r="83" spans="1:23" ht="60" customHeight="1" x14ac:dyDescent="0.3">
      <c r="A83" s="5"/>
      <c r="B83" s="4"/>
      <c r="C83" s="4"/>
      <c r="D83" s="5"/>
      <c r="E83" s="5"/>
      <c r="F83" s="5"/>
      <c r="G83" s="5"/>
      <c r="H83" s="5"/>
      <c r="I83" s="5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5"/>
      <c r="W83" s="4"/>
    </row>
    <row r="84" spans="1:23" ht="60" customHeight="1" x14ac:dyDescent="0.3">
      <c r="A84" s="5"/>
      <c r="B84" s="4"/>
      <c r="C84" s="4"/>
      <c r="D84" s="5"/>
      <c r="E84" s="5"/>
      <c r="F84" s="5"/>
      <c r="G84" s="5"/>
      <c r="H84" s="5"/>
      <c r="I84" s="5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5"/>
      <c r="W84" s="4"/>
    </row>
    <row r="85" spans="1:23" ht="60" customHeight="1" x14ac:dyDescent="0.3">
      <c r="A85" s="5"/>
      <c r="B85" s="4"/>
      <c r="C85" s="4"/>
      <c r="D85" s="5"/>
      <c r="E85" s="5"/>
      <c r="F85" s="5"/>
      <c r="G85" s="5"/>
      <c r="H85" s="5"/>
      <c r="I85" s="5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5"/>
      <c r="W85" s="4"/>
    </row>
    <row r="86" spans="1:23" ht="60" customHeight="1" x14ac:dyDescent="0.3">
      <c r="A86" s="5"/>
      <c r="B86" s="4"/>
      <c r="C86" s="4"/>
      <c r="D86" s="5"/>
      <c r="E86" s="5"/>
      <c r="F86" s="5"/>
      <c r="G86" s="5"/>
      <c r="H86" s="5"/>
      <c r="I86" s="5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5"/>
      <c r="W86" s="4"/>
    </row>
    <row r="87" spans="1:23" ht="60" customHeight="1" x14ac:dyDescent="0.3">
      <c r="A87" s="5"/>
      <c r="B87" s="4"/>
      <c r="C87" s="4"/>
      <c r="D87" s="5"/>
      <c r="E87" s="5"/>
      <c r="F87" s="5"/>
      <c r="G87" s="5"/>
      <c r="H87" s="5"/>
      <c r="I87" s="5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5"/>
      <c r="W87" s="4"/>
    </row>
    <row r="88" spans="1:23" ht="60" customHeight="1" x14ac:dyDescent="0.3">
      <c r="A88" s="5"/>
      <c r="B88" s="4"/>
      <c r="C88" s="4"/>
      <c r="D88" s="5"/>
      <c r="E88" s="5"/>
      <c r="F88" s="5"/>
      <c r="G88" s="5"/>
      <c r="H88" s="5"/>
      <c r="I88" s="5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5"/>
      <c r="W88" s="4"/>
    </row>
    <row r="89" spans="1:23" ht="60" customHeight="1" x14ac:dyDescent="0.3">
      <c r="A89" s="5"/>
      <c r="B89" s="4"/>
      <c r="C89" s="4"/>
      <c r="D89" s="5"/>
      <c r="E89" s="5"/>
      <c r="F89" s="5"/>
      <c r="G89" s="5"/>
      <c r="H89" s="5"/>
      <c r="I89" s="5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5"/>
      <c r="W89" s="4"/>
    </row>
    <row r="90" spans="1:23" ht="60" customHeight="1" x14ac:dyDescent="0.3">
      <c r="A90" s="5"/>
      <c r="B90" s="4"/>
      <c r="C90" s="4"/>
      <c r="D90" s="5"/>
      <c r="E90" s="5"/>
      <c r="F90" s="5"/>
      <c r="G90" s="5"/>
      <c r="H90" s="5"/>
      <c r="I90" s="5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5"/>
      <c r="W90" s="4"/>
    </row>
    <row r="91" spans="1:23" ht="60" customHeight="1" x14ac:dyDescent="0.3">
      <c r="A91" s="5"/>
      <c r="B91" s="4"/>
      <c r="C91" s="4"/>
      <c r="D91" s="5"/>
      <c r="E91" s="5"/>
      <c r="F91" s="5"/>
      <c r="G91" s="5"/>
      <c r="H91" s="5"/>
      <c r="I91" s="5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5"/>
      <c r="W91" s="4"/>
    </row>
    <row r="92" spans="1:23" ht="60" customHeight="1" x14ac:dyDescent="0.3">
      <c r="A92" s="5"/>
      <c r="B92" s="4"/>
      <c r="C92" s="4"/>
      <c r="D92" s="5"/>
      <c r="E92" s="5"/>
      <c r="F92" s="5"/>
      <c r="G92" s="5"/>
      <c r="H92" s="5"/>
      <c r="I92" s="5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5"/>
      <c r="W92" s="4"/>
    </row>
    <row r="93" spans="1:23" ht="60" customHeight="1" x14ac:dyDescent="0.3">
      <c r="A93" s="5"/>
      <c r="B93" s="4"/>
      <c r="C93" s="4"/>
      <c r="D93" s="5"/>
      <c r="E93" s="5"/>
      <c r="F93" s="5"/>
      <c r="G93" s="5"/>
      <c r="H93" s="5"/>
      <c r="I93" s="5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5"/>
      <c r="W93" s="4"/>
    </row>
    <row r="94" spans="1:23" ht="60" customHeight="1" x14ac:dyDescent="0.3">
      <c r="A94" s="5"/>
      <c r="B94" s="4"/>
      <c r="C94" s="4"/>
      <c r="D94" s="5"/>
      <c r="E94" s="5"/>
      <c r="F94" s="5"/>
      <c r="G94" s="5"/>
      <c r="H94" s="5"/>
      <c r="I94" s="5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5"/>
      <c r="W94" s="4"/>
    </row>
    <row r="95" spans="1:23" ht="60" customHeight="1" x14ac:dyDescent="0.3">
      <c r="A95" s="5"/>
      <c r="B95" s="4"/>
      <c r="C95" s="4"/>
      <c r="D95" s="5"/>
      <c r="E95" s="5"/>
      <c r="F95" s="5"/>
      <c r="G95" s="5"/>
      <c r="H95" s="5"/>
      <c r="I95" s="5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5"/>
      <c r="W95" s="4"/>
    </row>
    <row r="96" spans="1:23" ht="60" customHeight="1" x14ac:dyDescent="0.3">
      <c r="A96" s="5"/>
      <c r="B96" s="4"/>
      <c r="C96" s="4"/>
      <c r="D96" s="5"/>
      <c r="E96" s="5"/>
      <c r="F96" s="5"/>
      <c r="G96" s="5"/>
      <c r="H96" s="5"/>
      <c r="I96" s="5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5"/>
      <c r="W96" s="4"/>
    </row>
    <row r="97" spans="1:23" ht="60" customHeight="1" x14ac:dyDescent="0.3">
      <c r="A97" s="5"/>
      <c r="B97" s="4"/>
      <c r="C97" s="4"/>
      <c r="D97" s="5"/>
      <c r="E97" s="5"/>
      <c r="F97" s="5"/>
      <c r="G97" s="5"/>
      <c r="H97" s="5"/>
      <c r="I97" s="5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5"/>
      <c r="W97" s="4"/>
    </row>
    <row r="98" spans="1:23" ht="60" customHeight="1" x14ac:dyDescent="0.3">
      <c r="A98" s="5"/>
      <c r="B98" s="4"/>
      <c r="C98" s="4"/>
      <c r="D98" s="5"/>
      <c r="E98" s="5"/>
      <c r="F98" s="5"/>
      <c r="G98" s="5"/>
      <c r="H98" s="5"/>
      <c r="I98" s="5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5"/>
      <c r="W98" s="4"/>
    </row>
    <row r="99" spans="1:23" ht="60" customHeight="1" x14ac:dyDescent="0.3">
      <c r="A99" s="5"/>
      <c r="B99" s="4"/>
      <c r="C99" s="4"/>
      <c r="D99" s="5"/>
      <c r="E99" s="5"/>
      <c r="F99" s="5"/>
      <c r="G99" s="5"/>
      <c r="H99" s="5"/>
      <c r="I99" s="5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5"/>
      <c r="W99" s="4"/>
    </row>
    <row r="100" spans="1:23" ht="60" customHeight="1" x14ac:dyDescent="0.3">
      <c r="A100" s="5"/>
      <c r="B100" s="4"/>
      <c r="C100" s="4"/>
      <c r="D100" s="5"/>
      <c r="E100" s="5"/>
      <c r="F100" s="5"/>
      <c r="G100" s="5"/>
      <c r="H100" s="5"/>
      <c r="I100" s="5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5"/>
      <c r="W100" s="4"/>
    </row>
    <row r="101" spans="1:23" ht="60" customHeight="1" x14ac:dyDescent="0.3">
      <c r="A101" s="5"/>
      <c r="B101" s="4"/>
      <c r="C101" s="4"/>
      <c r="D101" s="5"/>
      <c r="E101" s="5"/>
      <c r="F101" s="5"/>
      <c r="G101" s="5"/>
      <c r="H101" s="5"/>
      <c r="I101" s="5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5"/>
      <c r="W101" s="4"/>
    </row>
    <row r="102" spans="1:23" ht="60" customHeight="1" x14ac:dyDescent="0.3">
      <c r="A102" s="5"/>
      <c r="B102" s="4"/>
      <c r="C102" s="4"/>
      <c r="D102" s="5"/>
      <c r="E102" s="5"/>
      <c r="F102" s="5"/>
      <c r="G102" s="5"/>
      <c r="H102" s="5"/>
      <c r="I102" s="5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5"/>
      <c r="W102" s="4"/>
    </row>
    <row r="103" spans="1:23" ht="60" customHeight="1" x14ac:dyDescent="0.3">
      <c r="A103" s="5"/>
      <c r="B103" s="4"/>
      <c r="C103" s="4"/>
      <c r="D103" s="5"/>
      <c r="E103" s="5"/>
      <c r="F103" s="5"/>
      <c r="G103" s="5"/>
      <c r="H103" s="5"/>
      <c r="I103" s="5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5"/>
      <c r="W103" s="4"/>
    </row>
    <row r="104" spans="1:23" ht="60" customHeight="1" x14ac:dyDescent="0.3">
      <c r="A104" s="5"/>
      <c r="B104" s="4"/>
      <c r="C104" s="4"/>
      <c r="D104" s="5"/>
      <c r="E104" s="5"/>
      <c r="F104" s="5"/>
      <c r="G104" s="5"/>
      <c r="H104" s="5"/>
      <c r="I104" s="5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5"/>
      <c r="W104" s="4"/>
    </row>
    <row r="105" spans="1:23" ht="60" customHeight="1" x14ac:dyDescent="0.3">
      <c r="A105" s="5"/>
      <c r="B105" s="4"/>
      <c r="C105" s="4"/>
      <c r="D105" s="5"/>
      <c r="E105" s="5"/>
      <c r="F105" s="5"/>
      <c r="G105" s="5"/>
      <c r="H105" s="5"/>
      <c r="I105" s="5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5"/>
      <c r="W105" s="4"/>
    </row>
    <row r="106" spans="1:23" ht="60" customHeight="1" x14ac:dyDescent="0.3">
      <c r="A106" s="5"/>
      <c r="B106" s="4"/>
      <c r="C106" s="4"/>
      <c r="D106" s="5"/>
      <c r="E106" s="5"/>
      <c r="F106" s="5"/>
      <c r="G106" s="5"/>
      <c r="H106" s="5"/>
      <c r="I106" s="5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5"/>
      <c r="W106" s="4"/>
    </row>
    <row r="107" spans="1:23" ht="60" customHeight="1" x14ac:dyDescent="0.3">
      <c r="A107" s="5"/>
      <c r="B107" s="4"/>
      <c r="C107" s="4"/>
      <c r="D107" s="5"/>
      <c r="E107" s="5"/>
      <c r="F107" s="5"/>
      <c r="G107" s="5"/>
      <c r="H107" s="5"/>
      <c r="I107" s="5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5"/>
      <c r="W107" s="4"/>
    </row>
    <row r="108" spans="1:23" ht="60" customHeight="1" x14ac:dyDescent="0.3">
      <c r="A108" s="5"/>
      <c r="B108" s="4"/>
      <c r="C108" s="4"/>
      <c r="D108" s="5"/>
      <c r="E108" s="5"/>
      <c r="F108" s="5"/>
      <c r="G108" s="5"/>
      <c r="H108" s="5"/>
      <c r="I108" s="5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5"/>
      <c r="W108" s="4"/>
    </row>
    <row r="109" spans="1:23" ht="60" customHeight="1" x14ac:dyDescent="0.3">
      <c r="A109" s="5"/>
      <c r="B109" s="4"/>
      <c r="C109" s="4"/>
      <c r="D109" s="5"/>
      <c r="E109" s="5"/>
      <c r="F109" s="5"/>
      <c r="G109" s="5"/>
      <c r="H109" s="5"/>
      <c r="I109" s="5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5"/>
      <c r="W109" s="4"/>
    </row>
    <row r="110" spans="1:23" ht="60" customHeight="1" x14ac:dyDescent="0.3">
      <c r="A110" s="5"/>
      <c r="B110" s="4"/>
      <c r="C110" s="4"/>
      <c r="D110" s="5"/>
      <c r="E110" s="5"/>
      <c r="F110" s="5"/>
      <c r="G110" s="5"/>
      <c r="H110" s="5"/>
      <c r="I110" s="5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5"/>
      <c r="W110" s="4"/>
    </row>
    <row r="111" spans="1:23" ht="60" customHeight="1" x14ac:dyDescent="0.3">
      <c r="A111" s="5"/>
      <c r="B111" s="4"/>
      <c r="C111" s="4"/>
      <c r="D111" s="5"/>
      <c r="E111" s="5"/>
      <c r="F111" s="5"/>
      <c r="G111" s="5"/>
      <c r="H111" s="5"/>
      <c r="I111" s="5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5"/>
      <c r="W111" s="4"/>
    </row>
    <row r="112" spans="1:23" ht="60" customHeight="1" x14ac:dyDescent="0.3">
      <c r="A112" s="5"/>
      <c r="B112" s="4"/>
      <c r="C112" s="4"/>
      <c r="D112" s="5"/>
      <c r="E112" s="5"/>
      <c r="F112" s="5"/>
      <c r="G112" s="5"/>
      <c r="H112" s="5"/>
      <c r="I112" s="5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5"/>
      <c r="W112" s="4"/>
    </row>
    <row r="113" spans="1:23" ht="60" customHeight="1" x14ac:dyDescent="0.3">
      <c r="A113" s="5"/>
      <c r="B113" s="4"/>
      <c r="C113" s="4"/>
      <c r="D113" s="5"/>
      <c r="E113" s="5"/>
      <c r="F113" s="5"/>
      <c r="G113" s="5"/>
      <c r="H113" s="5"/>
      <c r="I113" s="5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5"/>
      <c r="W113" s="4"/>
    </row>
    <row r="114" spans="1:23" ht="60" customHeight="1" x14ac:dyDescent="0.3">
      <c r="A114" s="5"/>
      <c r="B114" s="4"/>
      <c r="C114" s="4"/>
      <c r="D114" s="5"/>
      <c r="E114" s="5"/>
      <c r="F114" s="5"/>
      <c r="G114" s="5"/>
      <c r="H114" s="5"/>
      <c r="I114" s="5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5"/>
      <c r="W114" s="4"/>
    </row>
    <row r="115" spans="1:23" ht="60" customHeight="1" x14ac:dyDescent="0.3">
      <c r="A115" s="5"/>
      <c r="B115" s="4"/>
      <c r="C115" s="4"/>
      <c r="D115" s="5"/>
      <c r="E115" s="5"/>
      <c r="F115" s="5"/>
      <c r="G115" s="5"/>
      <c r="H115" s="5"/>
      <c r="I115" s="5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5"/>
      <c r="W115" s="4"/>
    </row>
    <row r="116" spans="1:23" ht="60" customHeight="1" x14ac:dyDescent="0.3">
      <c r="A116" s="5"/>
      <c r="B116" s="4"/>
      <c r="C116" s="4"/>
      <c r="D116" s="5"/>
      <c r="E116" s="5"/>
      <c r="F116" s="5"/>
      <c r="G116" s="5"/>
      <c r="H116" s="5"/>
      <c r="I116" s="5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5"/>
      <c r="W116" s="4"/>
    </row>
    <row r="117" spans="1:23" ht="60" customHeight="1" x14ac:dyDescent="0.3">
      <c r="A117" s="5"/>
      <c r="B117" s="4"/>
      <c r="C117" s="4"/>
      <c r="D117" s="5"/>
      <c r="E117" s="5"/>
      <c r="F117" s="5"/>
      <c r="G117" s="5"/>
      <c r="H117" s="5"/>
      <c r="I117" s="5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5"/>
      <c r="W117" s="4"/>
    </row>
    <row r="118" spans="1:23" ht="60" customHeight="1" x14ac:dyDescent="0.3">
      <c r="A118" s="5"/>
      <c r="B118" s="4"/>
      <c r="C118" s="4"/>
      <c r="D118" s="5"/>
      <c r="E118" s="5"/>
      <c r="F118" s="5"/>
      <c r="G118" s="5"/>
      <c r="H118" s="5"/>
      <c r="I118" s="5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5"/>
      <c r="W118" s="4"/>
    </row>
    <row r="119" spans="1:23" ht="60" customHeight="1" x14ac:dyDescent="0.3">
      <c r="A119" s="5"/>
      <c r="B119" s="4"/>
      <c r="C119" s="4"/>
      <c r="D119" s="5"/>
      <c r="E119" s="5"/>
      <c r="F119" s="5"/>
      <c r="G119" s="5"/>
      <c r="H119" s="5"/>
      <c r="I119" s="5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5"/>
      <c r="W119" s="4"/>
    </row>
    <row r="120" spans="1:23" ht="60" customHeight="1" x14ac:dyDescent="0.3">
      <c r="A120" s="5"/>
      <c r="B120" s="4"/>
      <c r="C120" s="4"/>
      <c r="D120" s="5"/>
      <c r="E120" s="5"/>
      <c r="F120" s="5"/>
      <c r="G120" s="5"/>
      <c r="H120" s="5"/>
      <c r="I120" s="5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5"/>
      <c r="W120" s="4"/>
    </row>
    <row r="121" spans="1:23" ht="60" customHeight="1" x14ac:dyDescent="0.3">
      <c r="A121" s="5"/>
      <c r="B121" s="4"/>
      <c r="C121" s="4"/>
      <c r="D121" s="5"/>
      <c r="E121" s="5"/>
      <c r="F121" s="5"/>
      <c r="G121" s="5"/>
      <c r="H121" s="5"/>
      <c r="I121" s="5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5"/>
      <c r="W121" s="4"/>
    </row>
    <row r="122" spans="1:23" ht="60" customHeight="1" x14ac:dyDescent="0.3">
      <c r="A122" s="5"/>
      <c r="B122" s="4"/>
      <c r="C122" s="4"/>
      <c r="D122" s="5"/>
      <c r="E122" s="5"/>
      <c r="F122" s="5"/>
      <c r="G122" s="5"/>
      <c r="H122" s="5"/>
      <c r="I122" s="5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5"/>
      <c r="W122" s="4"/>
    </row>
    <row r="123" spans="1:23" ht="60" customHeight="1" x14ac:dyDescent="0.3">
      <c r="A123" s="5"/>
      <c r="B123" s="4"/>
      <c r="C123" s="4"/>
      <c r="D123" s="5"/>
      <c r="E123" s="5"/>
      <c r="F123" s="5"/>
      <c r="G123" s="5"/>
      <c r="H123" s="5"/>
      <c r="I123" s="5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5"/>
      <c r="W123" s="4"/>
    </row>
    <row r="124" spans="1:23" ht="60" customHeight="1" x14ac:dyDescent="0.3">
      <c r="A124" s="5"/>
      <c r="B124" s="4"/>
      <c r="C124" s="4"/>
      <c r="D124" s="5"/>
      <c r="E124" s="5"/>
      <c r="F124" s="5"/>
      <c r="G124" s="5"/>
      <c r="H124" s="5"/>
      <c r="I124" s="5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5"/>
      <c r="W124" s="4"/>
    </row>
    <row r="125" spans="1:23" ht="60" customHeight="1" x14ac:dyDescent="0.3">
      <c r="A125" s="5"/>
      <c r="B125" s="4"/>
      <c r="C125" s="4"/>
      <c r="D125" s="5"/>
      <c r="E125" s="5"/>
      <c r="F125" s="5"/>
      <c r="G125" s="5"/>
      <c r="H125" s="5"/>
      <c r="I125" s="5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5"/>
      <c r="W125" s="4"/>
    </row>
    <row r="126" spans="1:23" ht="60" customHeight="1" x14ac:dyDescent="0.3">
      <c r="A126" s="5"/>
      <c r="B126" s="4"/>
      <c r="C126" s="4"/>
      <c r="D126" s="5"/>
      <c r="E126" s="5"/>
      <c r="F126" s="5"/>
      <c r="G126" s="5"/>
      <c r="H126" s="5"/>
      <c r="I126" s="5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5"/>
      <c r="W126" s="4"/>
    </row>
    <row r="127" spans="1:23" ht="60" customHeight="1" x14ac:dyDescent="0.3">
      <c r="A127" s="5"/>
      <c r="B127" s="4"/>
      <c r="C127" s="4"/>
      <c r="D127" s="5"/>
      <c r="E127" s="5"/>
      <c r="F127" s="5"/>
      <c r="G127" s="5"/>
      <c r="H127" s="5"/>
      <c r="I127" s="5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5"/>
      <c r="W127" s="4"/>
    </row>
    <row r="128" spans="1:23" ht="60" customHeight="1" x14ac:dyDescent="0.3">
      <c r="A128" s="5"/>
      <c r="B128" s="4"/>
      <c r="C128" s="4"/>
      <c r="D128" s="5"/>
      <c r="E128" s="5"/>
      <c r="F128" s="5"/>
      <c r="G128" s="5"/>
      <c r="H128" s="5"/>
      <c r="I128" s="5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5"/>
      <c r="W128" s="4"/>
    </row>
    <row r="129" spans="1:23" ht="60" customHeight="1" x14ac:dyDescent="0.3">
      <c r="A129" s="5"/>
      <c r="B129" s="4"/>
      <c r="C129" s="4"/>
      <c r="D129" s="5"/>
      <c r="E129" s="5"/>
      <c r="F129" s="5"/>
      <c r="G129" s="5"/>
      <c r="H129" s="5"/>
      <c r="I129" s="5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5"/>
      <c r="W129" s="4"/>
    </row>
    <row r="130" spans="1:23" ht="60" customHeight="1" x14ac:dyDescent="0.3">
      <c r="A130" s="5"/>
      <c r="B130" s="4"/>
      <c r="C130" s="4"/>
      <c r="D130" s="5"/>
      <c r="E130" s="5"/>
      <c r="F130" s="5"/>
      <c r="G130" s="5"/>
      <c r="H130" s="5"/>
      <c r="I130" s="5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5"/>
      <c r="W130" s="4"/>
    </row>
    <row r="131" spans="1:23" ht="60" customHeight="1" x14ac:dyDescent="0.3">
      <c r="A131" s="5"/>
      <c r="B131" s="4"/>
      <c r="C131" s="4"/>
      <c r="D131" s="5"/>
      <c r="E131" s="5"/>
      <c r="F131" s="5"/>
      <c r="G131" s="5"/>
      <c r="H131" s="5"/>
      <c r="I131" s="5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5"/>
      <c r="W131" s="4"/>
    </row>
    <row r="132" spans="1:23" ht="60" customHeight="1" x14ac:dyDescent="0.3">
      <c r="A132" s="5"/>
      <c r="B132" s="4"/>
      <c r="C132" s="4"/>
      <c r="D132" s="5"/>
      <c r="E132" s="5"/>
      <c r="F132" s="5"/>
      <c r="G132" s="5"/>
      <c r="H132" s="5"/>
      <c r="I132" s="5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5"/>
      <c r="W132" s="4"/>
    </row>
    <row r="133" spans="1:23" ht="60" customHeight="1" x14ac:dyDescent="0.3">
      <c r="A133" s="5"/>
      <c r="B133" s="4"/>
      <c r="C133" s="4"/>
      <c r="D133" s="5"/>
      <c r="E133" s="5"/>
      <c r="F133" s="5"/>
      <c r="G133" s="5"/>
      <c r="H133" s="5"/>
      <c r="I133" s="5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5"/>
      <c r="W133" s="4"/>
    </row>
    <row r="134" spans="1:23" ht="60" customHeight="1" x14ac:dyDescent="0.3">
      <c r="A134" s="5"/>
      <c r="B134" s="4"/>
      <c r="C134" s="4"/>
      <c r="D134" s="5"/>
      <c r="E134" s="5"/>
      <c r="F134" s="5"/>
      <c r="G134" s="5"/>
      <c r="H134" s="5"/>
      <c r="I134" s="5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5"/>
      <c r="W134" s="4"/>
    </row>
    <row r="135" spans="1:23" ht="60" customHeight="1" x14ac:dyDescent="0.3">
      <c r="A135" s="5"/>
      <c r="B135" s="4"/>
      <c r="C135" s="4"/>
      <c r="D135" s="5"/>
      <c r="E135" s="5"/>
      <c r="F135" s="5"/>
      <c r="G135" s="5"/>
      <c r="H135" s="5"/>
      <c r="I135" s="5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5"/>
      <c r="W135" s="4"/>
    </row>
    <row r="136" spans="1:23" ht="60" customHeight="1" x14ac:dyDescent="0.3">
      <c r="A136" s="5"/>
      <c r="B136" s="4"/>
      <c r="C136" s="4"/>
      <c r="D136" s="5"/>
      <c r="E136" s="5"/>
      <c r="F136" s="5"/>
      <c r="G136" s="5"/>
      <c r="H136" s="5"/>
      <c r="I136" s="5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5"/>
      <c r="W136" s="4"/>
    </row>
    <row r="137" spans="1:23" ht="60" customHeight="1" x14ac:dyDescent="0.3">
      <c r="A137" s="5"/>
      <c r="B137" s="4"/>
      <c r="C137" s="4"/>
      <c r="D137" s="5"/>
      <c r="E137" s="5"/>
      <c r="F137" s="5"/>
      <c r="G137" s="5"/>
      <c r="H137" s="5"/>
      <c r="I137" s="5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5"/>
      <c r="W137" s="4"/>
    </row>
    <row r="138" spans="1:23" ht="60" customHeight="1" x14ac:dyDescent="0.3">
      <c r="A138" s="5"/>
      <c r="B138" s="4"/>
      <c r="C138" s="4"/>
      <c r="D138" s="5"/>
      <c r="E138" s="5"/>
      <c r="F138" s="5"/>
      <c r="G138" s="5"/>
      <c r="H138" s="5"/>
      <c r="I138" s="5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5"/>
      <c r="W138" s="4"/>
    </row>
    <row r="139" spans="1:23" ht="60" customHeight="1" x14ac:dyDescent="0.3">
      <c r="A139" s="5"/>
      <c r="B139" s="4"/>
      <c r="C139" s="4"/>
      <c r="D139" s="5"/>
      <c r="E139" s="5"/>
      <c r="F139" s="5"/>
      <c r="G139" s="5"/>
      <c r="H139" s="5"/>
      <c r="I139" s="5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5"/>
      <c r="W139" s="4"/>
    </row>
    <row r="140" spans="1:23" ht="60" customHeight="1" x14ac:dyDescent="0.3">
      <c r="A140" s="5"/>
      <c r="B140" s="4"/>
      <c r="C140" s="4"/>
      <c r="D140" s="5"/>
      <c r="E140" s="5"/>
      <c r="F140" s="5"/>
      <c r="G140" s="5"/>
      <c r="H140" s="5"/>
      <c r="I140" s="5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5"/>
      <c r="W140" s="4"/>
    </row>
    <row r="141" spans="1:23" ht="60" customHeight="1" x14ac:dyDescent="0.3">
      <c r="A141" s="5"/>
      <c r="B141" s="4"/>
      <c r="C141" s="4"/>
      <c r="D141" s="5"/>
      <c r="E141" s="5"/>
      <c r="F141" s="5"/>
      <c r="G141" s="5"/>
      <c r="H141" s="5"/>
      <c r="I141" s="5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5"/>
      <c r="W141" s="4"/>
    </row>
    <row r="142" spans="1:23" ht="60" customHeight="1" x14ac:dyDescent="0.3">
      <c r="A142" s="5"/>
      <c r="B142" s="4"/>
      <c r="C142" s="4"/>
      <c r="D142" s="5"/>
      <c r="E142" s="5"/>
      <c r="F142" s="5"/>
      <c r="G142" s="5"/>
      <c r="H142" s="5"/>
      <c r="I142" s="5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5"/>
      <c r="W142" s="4"/>
    </row>
    <row r="143" spans="1:23" ht="60" customHeight="1" x14ac:dyDescent="0.3">
      <c r="A143" s="5"/>
      <c r="B143" s="4"/>
      <c r="C143" s="4"/>
      <c r="D143" s="5"/>
      <c r="E143" s="5"/>
      <c r="F143" s="5"/>
      <c r="G143" s="5"/>
      <c r="H143" s="5"/>
      <c r="I143" s="5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5"/>
      <c r="W143" s="4"/>
    </row>
    <row r="144" spans="1:23" ht="60" customHeight="1" x14ac:dyDescent="0.3">
      <c r="A144" s="5"/>
      <c r="B144" s="4"/>
      <c r="C144" s="4"/>
      <c r="D144" s="5"/>
      <c r="E144" s="5"/>
      <c r="F144" s="5"/>
      <c r="G144" s="5"/>
      <c r="H144" s="5"/>
      <c r="I144" s="5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5"/>
      <c r="W144" s="4"/>
    </row>
    <row r="145" spans="1:23" ht="60" customHeight="1" x14ac:dyDescent="0.3">
      <c r="A145" s="5"/>
      <c r="B145" s="4"/>
      <c r="C145" s="4"/>
      <c r="D145" s="5"/>
      <c r="E145" s="5"/>
      <c r="F145" s="5"/>
      <c r="G145" s="5"/>
      <c r="H145" s="5"/>
      <c r="I145" s="5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5"/>
      <c r="W145" s="4"/>
    </row>
    <row r="146" spans="1:23" ht="60" customHeight="1" x14ac:dyDescent="0.3">
      <c r="A146" s="5"/>
      <c r="B146" s="4"/>
      <c r="C146" s="4"/>
      <c r="D146" s="5"/>
      <c r="E146" s="5"/>
      <c r="F146" s="5"/>
      <c r="G146" s="5"/>
      <c r="H146" s="5"/>
      <c r="I146" s="5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5"/>
      <c r="W146" s="4"/>
    </row>
    <row r="147" spans="1:23" ht="60" customHeight="1" x14ac:dyDescent="0.3">
      <c r="A147" s="5"/>
      <c r="B147" s="4"/>
      <c r="C147" s="4"/>
      <c r="D147" s="5"/>
      <c r="E147" s="5"/>
      <c r="F147" s="5"/>
      <c r="G147" s="5"/>
      <c r="H147" s="5"/>
      <c r="I147" s="5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5"/>
      <c r="W147" s="4"/>
    </row>
    <row r="148" spans="1:23" ht="60" customHeight="1" x14ac:dyDescent="0.3">
      <c r="A148" s="5"/>
      <c r="B148" s="4"/>
      <c r="C148" s="4"/>
      <c r="D148" s="5"/>
      <c r="E148" s="5"/>
      <c r="F148" s="5"/>
      <c r="G148" s="5"/>
      <c r="H148" s="5"/>
      <c r="I148" s="5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5"/>
      <c r="W148" s="4"/>
    </row>
    <row r="149" spans="1:23" ht="60" customHeight="1" x14ac:dyDescent="0.3">
      <c r="A149" s="5"/>
      <c r="B149" s="4"/>
      <c r="C149" s="4"/>
      <c r="D149" s="5"/>
      <c r="E149" s="5"/>
      <c r="F149" s="5"/>
      <c r="G149" s="5"/>
      <c r="H149" s="5"/>
      <c r="I149" s="5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5"/>
      <c r="W149" s="4"/>
    </row>
    <row r="150" spans="1:23" ht="60" customHeight="1" x14ac:dyDescent="0.3">
      <c r="A150" s="5"/>
      <c r="B150" s="4"/>
      <c r="C150" s="4"/>
      <c r="D150" s="5"/>
      <c r="E150" s="5"/>
      <c r="F150" s="5"/>
      <c r="G150" s="5"/>
      <c r="H150" s="5"/>
      <c r="I150" s="5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5"/>
      <c r="W150" s="4"/>
    </row>
    <row r="151" spans="1:23" ht="60" customHeight="1" x14ac:dyDescent="0.3">
      <c r="A151" s="5"/>
      <c r="B151" s="4"/>
      <c r="C151" s="4"/>
      <c r="D151" s="5"/>
      <c r="E151" s="5"/>
      <c r="F151" s="5"/>
      <c r="G151" s="5"/>
      <c r="H151" s="5"/>
      <c r="I151" s="5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5"/>
      <c r="W151" s="4"/>
    </row>
    <row r="152" spans="1:23" ht="60" customHeight="1" x14ac:dyDescent="0.3">
      <c r="A152" s="5"/>
      <c r="B152" s="4"/>
      <c r="C152" s="4"/>
      <c r="D152" s="5"/>
      <c r="E152" s="5"/>
      <c r="F152" s="5"/>
      <c r="G152" s="5"/>
      <c r="H152" s="5"/>
      <c r="I152" s="5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5"/>
      <c r="W152" s="4"/>
    </row>
    <row r="153" spans="1:23" ht="60" customHeight="1" x14ac:dyDescent="0.3">
      <c r="A153" s="5"/>
      <c r="B153" s="4"/>
      <c r="C153" s="4"/>
      <c r="D153" s="5"/>
      <c r="E153" s="5"/>
      <c r="F153" s="5"/>
      <c r="G153" s="5"/>
      <c r="H153" s="5"/>
      <c r="I153" s="5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5"/>
      <c r="W153" s="4"/>
    </row>
    <row r="154" spans="1:23" ht="60" customHeight="1" x14ac:dyDescent="0.3">
      <c r="A154" s="5"/>
      <c r="B154" s="4"/>
      <c r="C154" s="4"/>
      <c r="D154" s="5"/>
      <c r="E154" s="5"/>
      <c r="F154" s="5"/>
      <c r="G154" s="5"/>
      <c r="H154" s="5"/>
      <c r="I154" s="5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5"/>
      <c r="W154" s="4"/>
    </row>
    <row r="155" spans="1:23" ht="60" customHeight="1" x14ac:dyDescent="0.3">
      <c r="A155" s="5"/>
      <c r="B155" s="4"/>
      <c r="C155" s="4"/>
      <c r="D155" s="5"/>
      <c r="E155" s="5"/>
      <c r="F155" s="5"/>
      <c r="G155" s="5"/>
      <c r="H155" s="5"/>
      <c r="I155" s="5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5"/>
      <c r="W155" s="4"/>
    </row>
    <row r="156" spans="1:23" ht="60" customHeight="1" x14ac:dyDescent="0.3">
      <c r="A156" s="5"/>
      <c r="B156" s="4"/>
      <c r="C156" s="4"/>
      <c r="D156" s="5"/>
      <c r="E156" s="5"/>
      <c r="F156" s="5"/>
      <c r="G156" s="5"/>
      <c r="H156" s="5"/>
      <c r="I156" s="5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5"/>
      <c r="W156" s="4"/>
    </row>
    <row r="157" spans="1:23" ht="60" customHeight="1" x14ac:dyDescent="0.3">
      <c r="A157" s="5"/>
      <c r="B157" s="4"/>
      <c r="C157" s="4"/>
      <c r="D157" s="5"/>
      <c r="E157" s="5"/>
      <c r="F157" s="5"/>
      <c r="G157" s="5"/>
      <c r="H157" s="5"/>
      <c r="I157" s="5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5"/>
      <c r="W157" s="4"/>
    </row>
    <row r="158" spans="1:23" ht="60" customHeight="1" x14ac:dyDescent="0.3">
      <c r="A158" s="5"/>
      <c r="B158" s="4"/>
      <c r="C158" s="4"/>
      <c r="D158" s="5"/>
      <c r="E158" s="5"/>
      <c r="F158" s="5"/>
      <c r="G158" s="5"/>
      <c r="H158" s="5"/>
      <c r="I158" s="5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5"/>
      <c r="W158" s="4"/>
    </row>
    <row r="159" spans="1:23" ht="60" customHeight="1" x14ac:dyDescent="0.3">
      <c r="A159" s="5"/>
      <c r="B159" s="4"/>
      <c r="C159" s="4"/>
      <c r="D159" s="5"/>
      <c r="E159" s="5"/>
      <c r="F159" s="5"/>
      <c r="G159" s="5"/>
      <c r="H159" s="5"/>
      <c r="I159" s="5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5"/>
      <c r="W159" s="4"/>
    </row>
    <row r="160" spans="1:23" ht="60" customHeight="1" x14ac:dyDescent="0.3">
      <c r="A160" s="5"/>
      <c r="B160" s="4"/>
      <c r="C160" s="4"/>
      <c r="D160" s="5"/>
      <c r="E160" s="5"/>
      <c r="F160" s="5"/>
      <c r="G160" s="5"/>
      <c r="H160" s="5"/>
      <c r="I160" s="5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5"/>
      <c r="W160" s="4"/>
    </row>
    <row r="161" spans="1:23" ht="60" customHeight="1" x14ac:dyDescent="0.3">
      <c r="A161" s="5"/>
      <c r="B161" s="4"/>
      <c r="C161" s="4"/>
      <c r="D161" s="5"/>
      <c r="E161" s="5"/>
      <c r="F161" s="5"/>
      <c r="G161" s="5"/>
      <c r="H161" s="5"/>
      <c r="I161" s="5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5"/>
      <c r="W161" s="4"/>
    </row>
    <row r="162" spans="1:23" ht="60" customHeight="1" x14ac:dyDescent="0.3">
      <c r="A162" s="5"/>
      <c r="B162" s="4"/>
      <c r="C162" s="4"/>
      <c r="D162" s="5"/>
      <c r="E162" s="5"/>
      <c r="F162" s="5"/>
      <c r="G162" s="5"/>
      <c r="H162" s="5"/>
      <c r="I162" s="5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5"/>
      <c r="W162" s="4"/>
    </row>
    <row r="163" spans="1:23" ht="60" customHeight="1" x14ac:dyDescent="0.3">
      <c r="A163" s="5"/>
      <c r="B163" s="4"/>
      <c r="C163" s="4"/>
      <c r="D163" s="5"/>
      <c r="E163" s="5"/>
      <c r="F163" s="5"/>
      <c r="G163" s="5"/>
      <c r="H163" s="5"/>
      <c r="I163" s="5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5"/>
      <c r="W163" s="4"/>
    </row>
    <row r="164" spans="1:23" ht="60" customHeight="1" x14ac:dyDescent="0.3">
      <c r="A164" s="5"/>
      <c r="B164" s="4"/>
      <c r="C164" s="4"/>
      <c r="D164" s="5"/>
      <c r="E164" s="5"/>
      <c r="F164" s="5"/>
      <c r="G164" s="5"/>
      <c r="H164" s="5"/>
      <c r="I164" s="5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5"/>
      <c r="W164" s="4"/>
    </row>
    <row r="165" spans="1:23" ht="60" customHeight="1" x14ac:dyDescent="0.3">
      <c r="A165" s="5"/>
      <c r="B165" s="4"/>
      <c r="C165" s="4"/>
      <c r="D165" s="5"/>
      <c r="E165" s="5"/>
      <c r="F165" s="5"/>
      <c r="G165" s="5"/>
      <c r="H165" s="5"/>
      <c r="I165" s="5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5"/>
      <c r="W165" s="4"/>
    </row>
    <row r="166" spans="1:23" ht="60" customHeight="1" x14ac:dyDescent="0.3">
      <c r="A166" s="5"/>
      <c r="B166" s="4"/>
      <c r="C166" s="4"/>
      <c r="D166" s="5"/>
      <c r="E166" s="5"/>
      <c r="F166" s="5"/>
      <c r="G166" s="5"/>
      <c r="H166" s="5"/>
      <c r="I166" s="5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5"/>
      <c r="W166" s="4"/>
    </row>
    <row r="167" spans="1:23" ht="60" customHeight="1" x14ac:dyDescent="0.3">
      <c r="A167" s="5"/>
      <c r="B167" s="4"/>
      <c r="C167" s="4"/>
      <c r="D167" s="5"/>
      <c r="E167" s="5"/>
      <c r="F167" s="5"/>
      <c r="G167" s="5"/>
      <c r="H167" s="5"/>
      <c r="I167" s="5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5"/>
      <c r="W167" s="4"/>
    </row>
    <row r="168" spans="1:23" ht="60" customHeight="1" x14ac:dyDescent="0.3">
      <c r="A168" s="5"/>
      <c r="B168" s="4"/>
      <c r="C168" s="4"/>
      <c r="D168" s="5"/>
      <c r="E168" s="5"/>
      <c r="F168" s="5"/>
      <c r="G168" s="5"/>
      <c r="H168" s="5"/>
      <c r="I168" s="5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5"/>
      <c r="W168" s="4"/>
    </row>
    <row r="169" spans="1:23" ht="60" customHeight="1" x14ac:dyDescent="0.3">
      <c r="A169" s="5"/>
      <c r="B169" s="4"/>
      <c r="C169" s="4"/>
      <c r="D169" s="5"/>
      <c r="E169" s="5"/>
      <c r="F169" s="5"/>
      <c r="G169" s="5"/>
      <c r="H169" s="5"/>
      <c r="I169" s="5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5"/>
      <c r="W169" s="4"/>
    </row>
    <row r="170" spans="1:23" ht="60" customHeight="1" x14ac:dyDescent="0.3">
      <c r="A170" s="5"/>
      <c r="B170" s="4"/>
      <c r="C170" s="4"/>
      <c r="D170" s="5"/>
      <c r="E170" s="5"/>
      <c r="F170" s="5"/>
      <c r="G170" s="5"/>
      <c r="H170" s="5"/>
      <c r="I170" s="5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5"/>
      <c r="W170" s="4"/>
    </row>
    <row r="171" spans="1:23" ht="60" customHeight="1" x14ac:dyDescent="0.3">
      <c r="A171" s="5"/>
      <c r="B171" s="4"/>
      <c r="C171" s="4"/>
      <c r="D171" s="5"/>
      <c r="E171" s="5"/>
      <c r="F171" s="5"/>
      <c r="G171" s="5"/>
      <c r="H171" s="5"/>
      <c r="I171" s="5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5"/>
      <c r="W171" s="4"/>
    </row>
    <row r="172" spans="1:23" ht="60" customHeight="1" x14ac:dyDescent="0.3">
      <c r="A172" s="5"/>
      <c r="B172" s="4"/>
      <c r="C172" s="4"/>
      <c r="D172" s="5"/>
      <c r="E172" s="5"/>
      <c r="F172" s="5"/>
      <c r="G172" s="5"/>
      <c r="H172" s="5"/>
      <c r="I172" s="5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5"/>
      <c r="W172" s="4"/>
    </row>
    <row r="173" spans="1:23" ht="60" customHeight="1" x14ac:dyDescent="0.3">
      <c r="A173" s="5"/>
      <c r="B173" s="4"/>
      <c r="C173" s="4"/>
      <c r="D173" s="5"/>
      <c r="E173" s="5"/>
      <c r="F173" s="5"/>
      <c r="G173" s="5"/>
      <c r="H173" s="5"/>
      <c r="I173" s="5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5"/>
      <c r="W173" s="4"/>
    </row>
    <row r="174" spans="1:23" ht="60" customHeight="1" x14ac:dyDescent="0.3">
      <c r="A174" s="5"/>
      <c r="B174" s="4"/>
      <c r="C174" s="4"/>
      <c r="D174" s="5"/>
      <c r="E174" s="5"/>
      <c r="F174" s="5"/>
      <c r="G174" s="5"/>
      <c r="H174" s="5"/>
      <c r="I174" s="5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5"/>
      <c r="W174" s="4"/>
    </row>
    <row r="175" spans="1:23" ht="60" customHeight="1" x14ac:dyDescent="0.3">
      <c r="A175" s="5"/>
      <c r="B175" s="4"/>
      <c r="C175" s="4"/>
      <c r="D175" s="5"/>
      <c r="E175" s="5"/>
      <c r="F175" s="5"/>
      <c r="G175" s="5"/>
      <c r="H175" s="5"/>
      <c r="I175" s="5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5"/>
      <c r="W175" s="4"/>
    </row>
    <row r="176" spans="1:23" ht="60" customHeight="1" x14ac:dyDescent="0.3">
      <c r="A176" s="5"/>
      <c r="B176" s="4"/>
      <c r="C176" s="4"/>
      <c r="D176" s="5"/>
      <c r="E176" s="5"/>
      <c r="F176" s="5"/>
      <c r="G176" s="5"/>
      <c r="H176" s="5"/>
      <c r="I176" s="5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5"/>
      <c r="W176" s="4"/>
    </row>
    <row r="177" spans="1:23" ht="60" customHeight="1" x14ac:dyDescent="0.3">
      <c r="A177" s="5"/>
      <c r="B177" s="4"/>
      <c r="C177" s="4"/>
      <c r="D177" s="5"/>
      <c r="E177" s="5"/>
      <c r="F177" s="5"/>
      <c r="G177" s="5"/>
      <c r="H177" s="5"/>
      <c r="I177" s="5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5"/>
      <c r="W177" s="4"/>
    </row>
    <row r="178" spans="1:23" ht="60" customHeight="1" x14ac:dyDescent="0.3">
      <c r="A178" s="5"/>
      <c r="B178" s="4"/>
      <c r="C178" s="4"/>
      <c r="D178" s="5"/>
      <c r="E178" s="5"/>
      <c r="F178" s="5"/>
      <c r="G178" s="5"/>
      <c r="H178" s="5"/>
      <c r="I178" s="5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5"/>
      <c r="W178" s="4"/>
    </row>
    <row r="179" spans="1:23" ht="60" customHeight="1" x14ac:dyDescent="0.3">
      <c r="A179" s="5"/>
      <c r="B179" s="4"/>
      <c r="C179" s="4"/>
      <c r="D179" s="5"/>
      <c r="E179" s="5"/>
      <c r="F179" s="5"/>
      <c r="G179" s="5"/>
      <c r="H179" s="5"/>
      <c r="I179" s="5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5"/>
      <c r="W179" s="4"/>
    </row>
    <row r="180" spans="1:23" ht="60" customHeight="1" x14ac:dyDescent="0.3">
      <c r="A180" s="5"/>
      <c r="B180" s="4"/>
      <c r="C180" s="4"/>
      <c r="D180" s="5"/>
      <c r="E180" s="5"/>
      <c r="F180" s="5"/>
      <c r="G180" s="5"/>
      <c r="H180" s="5"/>
      <c r="I180" s="5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5"/>
      <c r="W180" s="4"/>
    </row>
    <row r="181" spans="1:23" ht="60" customHeight="1" x14ac:dyDescent="0.3">
      <c r="A181" s="5"/>
      <c r="B181" s="4"/>
      <c r="C181" s="4"/>
      <c r="D181" s="5"/>
      <c r="E181" s="5"/>
      <c r="F181" s="5"/>
      <c r="G181" s="5"/>
      <c r="H181" s="5"/>
      <c r="I181" s="5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5"/>
      <c r="W181" s="4"/>
    </row>
    <row r="182" spans="1:23" ht="60" customHeight="1" x14ac:dyDescent="0.3">
      <c r="A182" s="5"/>
      <c r="B182" s="4"/>
      <c r="C182" s="4"/>
      <c r="D182" s="5"/>
      <c r="E182" s="5"/>
      <c r="F182" s="5"/>
      <c r="G182" s="5"/>
      <c r="H182" s="5"/>
      <c r="I182" s="5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5"/>
      <c r="W182" s="4"/>
    </row>
    <row r="183" spans="1:23" ht="60" customHeight="1" x14ac:dyDescent="0.3">
      <c r="A183" s="5"/>
      <c r="B183" s="4"/>
      <c r="C183" s="4"/>
      <c r="D183" s="5"/>
      <c r="E183" s="5"/>
      <c r="F183" s="5"/>
      <c r="G183" s="5"/>
      <c r="H183" s="5"/>
      <c r="I183" s="5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5"/>
      <c r="W183" s="4"/>
    </row>
    <row r="184" spans="1:23" ht="60" customHeight="1" x14ac:dyDescent="0.3">
      <c r="A184" s="5"/>
      <c r="B184" s="4"/>
      <c r="C184" s="4"/>
      <c r="D184" s="5"/>
      <c r="E184" s="5"/>
      <c r="F184" s="5"/>
      <c r="G184" s="5"/>
      <c r="H184" s="5"/>
      <c r="I184" s="5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5"/>
      <c r="W184" s="4"/>
    </row>
    <row r="185" spans="1:23" ht="60" customHeight="1" x14ac:dyDescent="0.3">
      <c r="A185" s="5"/>
      <c r="B185" s="4"/>
      <c r="C185" s="4"/>
      <c r="D185" s="5"/>
      <c r="E185" s="5"/>
      <c r="F185" s="5"/>
      <c r="G185" s="5"/>
      <c r="H185" s="5"/>
      <c r="I185" s="5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5"/>
      <c r="W185" s="4"/>
    </row>
    <row r="186" spans="1:23" ht="60" customHeight="1" x14ac:dyDescent="0.3">
      <c r="A186" s="5"/>
      <c r="B186" s="4"/>
      <c r="C186" s="4"/>
      <c r="D186" s="5"/>
      <c r="E186" s="5"/>
      <c r="F186" s="5"/>
      <c r="G186" s="5"/>
      <c r="H186" s="5"/>
      <c r="I186" s="5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5"/>
      <c r="W186" s="4"/>
    </row>
    <row r="187" spans="1:23" ht="60" customHeight="1" x14ac:dyDescent="0.3">
      <c r="A187" s="5"/>
      <c r="B187" s="4"/>
      <c r="C187" s="4"/>
      <c r="D187" s="5"/>
      <c r="E187" s="5"/>
      <c r="F187" s="5"/>
      <c r="G187" s="5"/>
      <c r="H187" s="5"/>
      <c r="I187" s="5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5"/>
      <c r="W187" s="4"/>
    </row>
    <row r="188" spans="1:23" ht="60" customHeight="1" x14ac:dyDescent="0.3">
      <c r="A188" s="5"/>
      <c r="B188" s="4"/>
      <c r="C188" s="4"/>
      <c r="D188" s="5"/>
      <c r="E188" s="5"/>
      <c r="F188" s="5"/>
      <c r="G188" s="5"/>
      <c r="H188" s="5"/>
      <c r="I188" s="5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5"/>
      <c r="W188" s="4"/>
    </row>
    <row r="189" spans="1:23" ht="60" customHeight="1" x14ac:dyDescent="0.3">
      <c r="A189" s="5"/>
      <c r="B189" s="4"/>
      <c r="C189" s="4"/>
      <c r="D189" s="5"/>
      <c r="E189" s="5"/>
      <c r="F189" s="5"/>
      <c r="G189" s="5"/>
      <c r="H189" s="5"/>
      <c r="I189" s="5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5"/>
      <c r="W189" s="4"/>
    </row>
    <row r="190" spans="1:23" ht="60" customHeight="1" x14ac:dyDescent="0.3">
      <c r="A190" s="5"/>
      <c r="B190" s="4"/>
      <c r="C190" s="4"/>
      <c r="D190" s="5"/>
      <c r="E190" s="5"/>
      <c r="F190" s="5"/>
      <c r="G190" s="5"/>
      <c r="H190" s="5"/>
      <c r="I190" s="5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5"/>
      <c r="W190" s="4"/>
    </row>
    <row r="191" spans="1:23" ht="60" customHeight="1" x14ac:dyDescent="0.3">
      <c r="A191" s="5"/>
      <c r="B191" s="4"/>
      <c r="C191" s="4"/>
      <c r="D191" s="5"/>
      <c r="E191" s="5"/>
      <c r="F191" s="5"/>
      <c r="G191" s="5"/>
      <c r="H191" s="5"/>
      <c r="I191" s="5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5"/>
      <c r="W191" s="4"/>
    </row>
    <row r="192" spans="1:23" ht="60" customHeight="1" x14ac:dyDescent="0.3">
      <c r="A192" s="5"/>
      <c r="B192" s="4"/>
      <c r="C192" s="4"/>
      <c r="D192" s="5"/>
      <c r="E192" s="5"/>
      <c r="F192" s="5"/>
      <c r="G192" s="5"/>
      <c r="H192" s="5"/>
      <c r="I192" s="5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5"/>
      <c r="W192" s="4"/>
    </row>
    <row r="193" spans="1:23" ht="60" customHeight="1" x14ac:dyDescent="0.3">
      <c r="A193" s="5"/>
      <c r="B193" s="4"/>
      <c r="C193" s="4"/>
      <c r="D193" s="5"/>
      <c r="E193" s="5"/>
      <c r="F193" s="5"/>
      <c r="G193" s="5"/>
      <c r="H193" s="5"/>
      <c r="I193" s="5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5"/>
      <c r="W193" s="4"/>
    </row>
    <row r="194" spans="1:23" ht="60" customHeight="1" x14ac:dyDescent="0.3">
      <c r="A194" s="5"/>
      <c r="B194" s="4"/>
      <c r="C194" s="4"/>
      <c r="D194" s="5"/>
      <c r="E194" s="5"/>
      <c r="F194" s="5"/>
      <c r="G194" s="5"/>
      <c r="H194" s="5"/>
      <c r="I194" s="5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5"/>
      <c r="W194" s="4"/>
    </row>
    <row r="195" spans="1:23" ht="60" customHeight="1" x14ac:dyDescent="0.3">
      <c r="A195" s="5"/>
      <c r="B195" s="4"/>
      <c r="C195" s="4"/>
      <c r="D195" s="5"/>
      <c r="E195" s="5"/>
      <c r="F195" s="5"/>
      <c r="G195" s="5"/>
      <c r="H195" s="5"/>
      <c r="I195" s="5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5"/>
      <c r="W195" s="4"/>
    </row>
    <row r="196" spans="1:23" ht="60" customHeight="1" x14ac:dyDescent="0.3">
      <c r="A196" s="5"/>
      <c r="B196" s="4"/>
      <c r="C196" s="4"/>
      <c r="D196" s="5"/>
      <c r="E196" s="5"/>
      <c r="F196" s="5"/>
      <c r="G196" s="5"/>
      <c r="H196" s="5"/>
      <c r="I196" s="5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5"/>
      <c r="W196" s="4"/>
    </row>
    <row r="197" spans="1:23" ht="60" customHeight="1" x14ac:dyDescent="0.3">
      <c r="A197" s="5"/>
      <c r="B197" s="4"/>
      <c r="C197" s="4"/>
      <c r="D197" s="5"/>
      <c r="E197" s="5"/>
      <c r="F197" s="5"/>
      <c r="G197" s="5"/>
      <c r="H197" s="5"/>
      <c r="I197" s="5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5"/>
      <c r="W197" s="4"/>
    </row>
    <row r="198" spans="1:23" ht="60" customHeight="1" x14ac:dyDescent="0.3">
      <c r="A198" s="5"/>
      <c r="B198" s="4"/>
      <c r="C198" s="4"/>
      <c r="D198" s="5"/>
      <c r="E198" s="5"/>
      <c r="F198" s="5"/>
      <c r="G198" s="5"/>
      <c r="H198" s="5"/>
      <c r="I198" s="5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5"/>
      <c r="W198" s="4"/>
    </row>
    <row r="199" spans="1:23" ht="60" customHeight="1" x14ac:dyDescent="0.3">
      <c r="A199" s="5"/>
      <c r="B199" s="4"/>
      <c r="C199" s="4"/>
      <c r="D199" s="5"/>
      <c r="E199" s="5"/>
      <c r="F199" s="5"/>
      <c r="G199" s="5"/>
      <c r="H199" s="5"/>
      <c r="I199" s="5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5"/>
      <c r="W199" s="4"/>
    </row>
    <row r="200" spans="1:23" ht="60" customHeight="1" x14ac:dyDescent="0.3">
      <c r="A200" s="5"/>
      <c r="B200" s="4"/>
      <c r="C200" s="4"/>
      <c r="D200" s="5"/>
      <c r="E200" s="5"/>
      <c r="F200" s="5"/>
      <c r="G200" s="5"/>
      <c r="H200" s="5"/>
      <c r="I200" s="5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5"/>
      <c r="W200" s="4"/>
    </row>
    <row r="201" spans="1:23" ht="60" customHeight="1" x14ac:dyDescent="0.3">
      <c r="A201" s="5"/>
      <c r="B201" s="4"/>
      <c r="C201" s="4"/>
      <c r="D201" s="5"/>
      <c r="E201" s="5"/>
      <c r="F201" s="5"/>
      <c r="G201" s="5"/>
      <c r="H201" s="5"/>
      <c r="I201" s="5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5"/>
      <c r="W201" s="4"/>
    </row>
    <row r="202" spans="1:23" ht="60" customHeight="1" x14ac:dyDescent="0.3">
      <c r="A202" s="5"/>
      <c r="B202" s="4"/>
      <c r="C202" s="4"/>
      <c r="D202" s="5"/>
      <c r="E202" s="5"/>
      <c r="F202" s="5"/>
      <c r="G202" s="5"/>
      <c r="H202" s="5"/>
      <c r="I202" s="5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5"/>
      <c r="W202" s="4"/>
    </row>
    <row r="203" spans="1:23" ht="60" customHeight="1" x14ac:dyDescent="0.3">
      <c r="A203" s="5"/>
      <c r="B203" s="4"/>
      <c r="C203" s="4"/>
      <c r="D203" s="5"/>
      <c r="E203" s="5"/>
      <c r="F203" s="5"/>
      <c r="G203" s="5"/>
      <c r="H203" s="5"/>
      <c r="I203" s="5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5"/>
      <c r="W203" s="4"/>
    </row>
    <row r="204" spans="1:23" ht="60" customHeight="1" x14ac:dyDescent="0.3">
      <c r="A204" s="5"/>
      <c r="B204" s="4"/>
      <c r="C204" s="4"/>
      <c r="D204" s="5"/>
      <c r="E204" s="5"/>
      <c r="F204" s="5"/>
      <c r="G204" s="5"/>
      <c r="H204" s="5"/>
      <c r="I204" s="5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5"/>
      <c r="W204" s="4"/>
    </row>
    <row r="205" spans="1:23" ht="60" customHeight="1" x14ac:dyDescent="0.3">
      <c r="A205" s="5"/>
      <c r="B205" s="4"/>
      <c r="C205" s="4"/>
      <c r="D205" s="5"/>
      <c r="E205" s="5"/>
      <c r="F205" s="5"/>
      <c r="G205" s="5"/>
      <c r="H205" s="5"/>
      <c r="I205" s="5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5"/>
      <c r="W205" s="4"/>
    </row>
    <row r="206" spans="1:23" ht="60" customHeight="1" x14ac:dyDescent="0.3">
      <c r="A206" s="5"/>
      <c r="B206" s="4"/>
      <c r="C206" s="4"/>
      <c r="D206" s="5"/>
      <c r="E206" s="5"/>
      <c r="F206" s="5"/>
      <c r="G206" s="5"/>
      <c r="H206" s="5"/>
      <c r="I206" s="5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5"/>
      <c r="W206" s="4"/>
    </row>
    <row r="207" spans="1:23" ht="60" customHeight="1" x14ac:dyDescent="0.3">
      <c r="A207" s="5"/>
      <c r="B207" s="4"/>
      <c r="C207" s="4"/>
      <c r="D207" s="5"/>
      <c r="E207" s="5"/>
      <c r="F207" s="5"/>
      <c r="G207" s="5"/>
      <c r="H207" s="5"/>
      <c r="I207" s="5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5"/>
      <c r="W207" s="4"/>
    </row>
    <row r="208" spans="1:23" ht="60" customHeight="1" x14ac:dyDescent="0.3">
      <c r="A208" s="5"/>
      <c r="B208" s="4"/>
      <c r="C208" s="4"/>
      <c r="D208" s="5"/>
      <c r="E208" s="5"/>
      <c r="F208" s="5"/>
      <c r="G208" s="5"/>
      <c r="H208" s="5"/>
      <c r="I208" s="5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5"/>
      <c r="W208" s="4"/>
    </row>
    <row r="209" ht="60" customHeight="1" x14ac:dyDescent="0.3"/>
    <row r="210" ht="45" customHeight="1" x14ac:dyDescent="0.3"/>
  </sheetData>
  <sortState xmlns:xlrd2="http://schemas.microsoft.com/office/spreadsheetml/2017/richdata2" ref="A2:W35">
    <sortCondition ref="A2"/>
  </sortState>
  <pageMargins left="0.7" right="0.7" top="0.75" bottom="0.7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2020-01-07T04:06:55Z</dcterms:created>
  <dc:creator>Alvaro Arvizo</dc:creator>
  <cp:lastModifiedBy>Erick Ivan</cp:lastModifiedBy>
  <dcterms:modified xsi:type="dcterms:W3CDTF">2020-07-21T17:38:08Z</dcterms:modified>
</cp:coreProperties>
</file>