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FF5DBF61-8607-4B0B-B023-EB13F7B6427B}" xr6:coauthVersionLast="45" xr6:coauthVersionMax="45" xr10:uidLastSave="{00000000-0000-0000-0000-000000000000}"/>
  <bookViews>
    <workbookView xWindow="1125" yWindow="1125" windowWidth="26055" windowHeight="14310" xr2:uid="{00000000-000D-0000-FFFF-FFFF00000000}"/>
  </bookViews>
  <sheets>
    <sheet name="Inventario" sheetId="1" r:id="rId1"/>
    <sheet name="INVENTARIO GENERAL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/>
  <c r="F3" i="1"/>
</calcChain>
</file>

<file path=xl/sharedStrings.xml><?xml version="1.0" encoding="utf-8"?>
<sst xmlns="http://schemas.openxmlformats.org/spreadsheetml/2006/main" count="115" uniqueCount="80">
  <si>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</si>
  <si>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</si>
  <si>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</si>
  <si>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</si>
  <si>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</si>
  <si>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</si>
  <si>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</si>
  <si>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</si>
  <si>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</si>
  <si>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</si>
  <si>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</si>
  <si>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</si>
  <si>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</si>
  <si>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</si>
  <si>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</si>
  <si>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</si>
  <si>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</si>
  <si>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</si>
  <si>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SEMINUEVO</t>
  </si>
  <si>
    <t>USADO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</si>
  <si>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</si>
  <si>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</si>
  <si>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</si>
  <si>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</si>
  <si>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</si>
  <si>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</si>
  <si>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</si>
  <si>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</si>
  <si>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</si>
  <si>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</si>
  <si>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</si>
  <si>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</si>
  <si>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</si>
  <si>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</si>
  <si>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</si>
  <si>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FECHA DE REGISTRO</t>
  </si>
  <si>
    <t>DESVIADOR DELANTERO SHIMANO RUTA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</si>
  <si>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</si>
  <si>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</si>
  <si>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</si>
  <si>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</si>
  <si>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</si>
  <si>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</si>
  <si>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</si>
  <si>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</si>
  <si>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</si>
  <si>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</si>
  <si>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</si>
  <si>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</si>
  <si>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</si>
  <si>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</si>
  <si>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</si>
  <si>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</si>
  <si>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</si>
  <si>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</si>
  <si>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</si>
  <si>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</si>
  <si>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</si>
  <si>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</si>
  <si>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</si>
  <si>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</si>
  <si>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</si>
  <si>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</si>
  <si>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</si>
  <si>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</si>
  <si>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</si>
  <si>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</si>
  <si>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</si>
  <si>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</si>
  <si>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</si>
  <si>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</si>
  <si>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</si>
  <si>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</si>
  <si>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</si>
  <si>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</si>
  <si>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BICICLETA MORADA</t>
  </si>
  <si>
    <t>ES MORADA</t>
  </si>
  <si>
    <t>11  agosto 20</t>
  </si>
  <si>
    <t>Nuevo</t>
  </si>
  <si>
    <t xml:space="preserve">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</si>
</sst>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93" x14ac:knownFonts="1"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u/>
      <sz val="11"/>
      <color rgb="FF000000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4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</fills>
  <borders count="9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5" borderId="2" applyNumberFormat="0" applyAlignment="0" applyProtection="0"/>
  </cellStyleXfs>
  <cellXfs count="110">
    <xf numFmtId="0" fontId="0" fillId="0" borderId="0" xfId="0" applyFont="1" applyAlignment="1"/>
    <xf numFmtId="164" fontId="0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15" fontId="3" fillId="9" borderId="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5" fontId="3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6" borderId="2" xfId="1" applyFont="1" applyFill="1" applyAlignment="1">
      <alignment horizontal="center" vertical="center"/>
    </xf>
    <xf numFmtId="0" fontId="4" fillId="6" borderId="2" xfId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 wrapText="1"/>
    </xf>
    <xf numFmtId="15" fontId="3" fillId="10" borderId="2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5" fillId="0" borderId="0" xfId="0" applyFont="1" applyAlignment="1"/>
    <xf numFmtId="0" fontId="6" fillId="11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 vertical="center"/>
    </xf>
    <xf numFmtId="165" fontId="12" fillId="11" borderId="3" xfId="0" applyNumberFormat="1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165" fontId="14" fillId="11" borderId="4" xfId="0" applyNumberFormat="1" applyFont="1" applyFill="1" applyBorder="1" applyAlignment="1">
      <alignment horizontal="center" vertical="center"/>
    </xf>
    <xf numFmtId="165" fontId="15" fillId="11" borderId="4" xfId="0" applyNumberFormat="1" applyFont="1" applyFill="1" applyBorder="1" applyAlignment="1">
      <alignment horizontal="center" vertical="center"/>
    </xf>
    <xf numFmtId="165" fontId="16" fillId="11" borderId="4" xfId="0" applyNumberFormat="1" applyFont="1" applyFill="1" applyBorder="1" applyAlignment="1">
      <alignment horizontal="center" vertical="center"/>
    </xf>
    <xf numFmtId="165" fontId="17" fillId="11" borderId="4" xfId="0" applyNumberFormat="1" applyFont="1" applyFill="1" applyBorder="1" applyAlignment="1">
      <alignment horizontal="center" vertical="center"/>
    </xf>
    <xf numFmtId="165" fontId="18" fillId="11" borderId="4" xfId="0" applyNumberFormat="1" applyFont="1" applyFill="1" applyBorder="1" applyAlignment="1">
      <alignment horizontal="center" vertical="center"/>
    </xf>
    <xf numFmtId="165" fontId="19" fillId="11" borderId="4" xfId="0" applyNumberFormat="1" applyFont="1" applyFill="1" applyBorder="1" applyAlignment="1">
      <alignment horizontal="center" vertical="center"/>
    </xf>
    <xf numFmtId="165" fontId="20" fillId="11" borderId="4" xfId="0" applyNumberFormat="1" applyFont="1" applyFill="1" applyBorder="1" applyAlignment="1">
      <alignment horizontal="center" vertical="center"/>
    </xf>
    <xf numFmtId="165" fontId="21" fillId="11" borderId="4" xfId="0" applyNumberFormat="1" applyFont="1" applyFill="1" applyBorder="1" applyAlignment="1">
      <alignment horizontal="center" vertical="center"/>
    </xf>
    <xf numFmtId="165" fontId="22" fillId="11" borderId="4" xfId="0" applyNumberFormat="1" applyFont="1" applyFill="1" applyBorder="1" applyAlignment="1">
      <alignment horizontal="center" vertical="center"/>
    </xf>
    <xf numFmtId="165" fontId="23" fillId="11" borderId="4" xfId="0" applyNumberFormat="1" applyFont="1" applyFill="1" applyBorder="1" applyAlignment="1">
      <alignment horizontal="center" vertical="center"/>
    </xf>
    <xf numFmtId="165" fontId="24" fillId="11" borderId="4" xfId="0" applyNumberFormat="1" applyFont="1" applyFill="1" applyBorder="1" applyAlignment="1">
      <alignment horizontal="center" vertical="center"/>
    </xf>
    <xf numFmtId="165" fontId="25" fillId="11" borderId="4" xfId="0" applyNumberFormat="1" applyFont="1" applyFill="1" applyBorder="1" applyAlignment="1">
      <alignment horizontal="center" vertical="center"/>
    </xf>
    <xf numFmtId="165" fontId="26" fillId="11" borderId="4" xfId="0" applyNumberFormat="1" applyFont="1" applyFill="1" applyBorder="1" applyAlignment="1">
      <alignment horizontal="center" vertical="center"/>
    </xf>
    <xf numFmtId="165" fontId="27" fillId="11" borderId="4" xfId="0" applyNumberFormat="1" applyFont="1" applyFill="1" applyBorder="1" applyAlignment="1">
      <alignment horizontal="center" vertical="center"/>
    </xf>
    <xf numFmtId="165" fontId="28" fillId="11" borderId="4" xfId="0" applyNumberFormat="1" applyFont="1" applyFill="1" applyBorder="1" applyAlignment="1">
      <alignment horizontal="center" vertical="center"/>
    </xf>
    <xf numFmtId="165" fontId="29" fillId="11" borderId="4" xfId="0" applyNumberFormat="1" applyFont="1" applyFill="1" applyBorder="1" applyAlignment="1">
      <alignment horizontal="center" vertical="center"/>
    </xf>
    <xf numFmtId="165" fontId="30" fillId="11" borderId="4" xfId="0" applyNumberFormat="1" applyFont="1" applyFill="1" applyBorder="1" applyAlignment="1">
      <alignment horizontal="center" vertical="center"/>
    </xf>
    <xf numFmtId="165" fontId="31" fillId="11" borderId="4" xfId="0" applyNumberFormat="1" applyFont="1" applyFill="1" applyBorder="1" applyAlignment="1">
      <alignment horizontal="center" vertical="center"/>
    </xf>
    <xf numFmtId="165" fontId="32" fillId="11" borderId="4" xfId="0" applyNumberFormat="1" applyFont="1" applyFill="1" applyBorder="1" applyAlignment="1">
      <alignment horizontal="center" vertical="center"/>
    </xf>
    <xf numFmtId="165" fontId="33" fillId="11" borderId="4" xfId="0" applyNumberFormat="1" applyFont="1" applyFill="1" applyBorder="1" applyAlignment="1">
      <alignment horizontal="center" vertical="center"/>
    </xf>
    <xf numFmtId="165" fontId="34" fillId="11" borderId="4" xfId="0" applyNumberFormat="1" applyFont="1" applyFill="1" applyBorder="1" applyAlignment="1">
      <alignment horizontal="center" vertical="center"/>
    </xf>
    <xf numFmtId="165" fontId="35" fillId="12" borderId="4" xfId="0" applyNumberFormat="1" applyFont="1" applyFill="1" applyBorder="1" applyAlignment="1">
      <alignment horizontal="center" vertical="center"/>
    </xf>
    <xf numFmtId="165" fontId="36" fillId="12" borderId="4" xfId="0" applyNumberFormat="1" applyFont="1" applyFill="1" applyBorder="1" applyAlignment="1">
      <alignment horizontal="center" vertical="center"/>
    </xf>
    <xf numFmtId="165" fontId="37" fillId="12" borderId="4" xfId="0" applyNumberFormat="1" applyFont="1" applyFill="1" applyBorder="1" applyAlignment="1">
      <alignment horizontal="center" vertical="center"/>
    </xf>
    <xf numFmtId="165" fontId="38" fillId="12" borderId="4" xfId="0" applyNumberFormat="1" applyFont="1" applyFill="1" applyBorder="1" applyAlignment="1">
      <alignment horizontal="center" vertical="center"/>
    </xf>
    <xf numFmtId="165" fontId="39" fillId="12" borderId="4" xfId="0" applyNumberFormat="1" applyFont="1" applyFill="1" applyBorder="1" applyAlignment="1">
      <alignment horizontal="center" vertical="center"/>
    </xf>
    <xf numFmtId="165" fontId="40" fillId="12" borderId="4" xfId="0" applyNumberFormat="1" applyFont="1" applyFill="1" applyBorder="1" applyAlignment="1">
      <alignment horizontal="center" vertical="center"/>
    </xf>
    <xf numFmtId="165" fontId="41" fillId="12" borderId="4" xfId="0" applyNumberFormat="1" applyFont="1" applyFill="1" applyBorder="1" applyAlignment="1">
      <alignment horizontal="center" vertical="center"/>
    </xf>
    <xf numFmtId="0" fontId="42" fillId="11" borderId="8" xfId="0" applyBorder="true" applyFill="true" applyFont="true">
      <alignment horizontal="center" vertical="center"/>
    </xf>
    <xf numFmtId="166" fontId="43" fillId="11" borderId="8" xfId="0" applyNumberFormat="true" applyBorder="true" applyFill="true" applyFont="true">
      <alignment horizontal="center" vertical="center"/>
    </xf>
    <xf numFmtId="166" fontId="44" fillId="11" borderId="8" xfId="0" applyNumberFormat="true" applyBorder="true" applyFill="true" applyFont="true">
      <alignment horizontal="center" vertical="center"/>
    </xf>
    <xf numFmtId="166" fontId="45" fillId="11" borderId="8" xfId="0" applyNumberFormat="true" applyBorder="true" applyFill="true" applyFont="true">
      <alignment horizontal="center" vertical="center"/>
    </xf>
    <xf numFmtId="166" fontId="46" fillId="11" borderId="8" xfId="0" applyNumberFormat="true" applyBorder="true" applyFill="true" applyFont="true">
      <alignment horizontal="center" vertical="center"/>
    </xf>
    <xf numFmtId="166" fontId="47" fillId="11" borderId="8" xfId="0" applyNumberFormat="true" applyBorder="true" applyFill="true" applyFont="true">
      <alignment horizontal="center" vertical="center"/>
    </xf>
    <xf numFmtId="166" fontId="48" fillId="11" borderId="8" xfId="0" applyNumberFormat="true" applyBorder="true" applyFill="true" applyFont="true">
      <alignment horizontal="center" vertical="center"/>
    </xf>
    <xf numFmtId="166" fontId="49" fillId="11" borderId="8" xfId="0" applyNumberFormat="true" applyBorder="true" applyFill="true" applyFont="true">
      <alignment horizontal="center" vertical="center"/>
    </xf>
    <xf numFmtId="0" fontId="50" fillId="11" borderId="8" xfId="0" applyBorder="true" applyFill="true" applyFont="true">
      <alignment horizontal="center" vertical="center"/>
    </xf>
    <xf numFmtId="166" fontId="51" fillId="11" borderId="8" xfId="0" applyNumberFormat="true" applyBorder="true" applyFill="true" applyFont="true">
      <alignment horizontal="center" vertical="center"/>
    </xf>
    <xf numFmtId="166" fontId="52" fillId="11" borderId="8" xfId="0" applyNumberFormat="true" applyBorder="true" applyFill="true" applyFont="true">
      <alignment horizontal="center" vertical="center"/>
    </xf>
    <xf numFmtId="166" fontId="53" fillId="11" borderId="8" xfId="0" applyNumberFormat="true" applyBorder="true" applyFill="true" applyFont="true">
      <alignment horizontal="center" vertical="center"/>
    </xf>
    <xf numFmtId="166" fontId="54" fillId="11" borderId="8" xfId="0" applyNumberFormat="true" applyBorder="true" applyFill="true" applyFont="true">
      <alignment horizontal="center" vertical="center"/>
    </xf>
    <xf numFmtId="166" fontId="55" fillId="11" borderId="8" xfId="0" applyNumberFormat="true" applyBorder="true" applyFill="true" applyFont="true">
      <alignment horizontal="center" vertical="center"/>
    </xf>
    <xf numFmtId="166" fontId="56" fillId="11" borderId="8" xfId="0" applyNumberFormat="true" applyBorder="true" applyFill="true" applyFont="true">
      <alignment horizontal="center" vertical="center"/>
    </xf>
    <xf numFmtId="166" fontId="57" fillId="11" borderId="8" xfId="0" applyNumberFormat="true" applyBorder="true" applyFill="true" applyFont="true">
      <alignment horizontal="center" vertical="center"/>
    </xf>
    <xf numFmtId="0" fontId="58" fillId="11" borderId="8" xfId="0" applyBorder="true" applyFill="true" applyFont="true">
      <alignment horizontal="center" vertical="center"/>
    </xf>
    <xf numFmtId="166" fontId="59" fillId="11" borderId="8" xfId="0" applyNumberFormat="true" applyBorder="true" applyFill="true" applyFont="true">
      <alignment horizontal="center" vertical="center"/>
    </xf>
    <xf numFmtId="166" fontId="60" fillId="11" borderId="8" xfId="0" applyNumberFormat="true" applyBorder="true" applyFill="true" applyFont="true">
      <alignment horizontal="center" vertical="center"/>
    </xf>
    <xf numFmtId="166" fontId="61" fillId="11" borderId="8" xfId="0" applyNumberFormat="true" applyBorder="true" applyFill="true" applyFont="true">
      <alignment horizontal="center" vertical="center"/>
    </xf>
    <xf numFmtId="166" fontId="62" fillId="11" borderId="8" xfId="0" applyNumberFormat="true" applyBorder="true" applyFill="true" applyFont="true">
      <alignment horizontal="center" vertical="center"/>
    </xf>
    <xf numFmtId="166" fontId="63" fillId="11" borderId="8" xfId="0" applyNumberFormat="true" applyBorder="true" applyFill="true" applyFont="true">
      <alignment horizontal="center" vertical="center"/>
    </xf>
    <xf numFmtId="166" fontId="64" fillId="11" borderId="8" xfId="0" applyNumberFormat="true" applyBorder="true" applyFill="true" applyFont="true">
      <alignment horizontal="center" vertical="center"/>
    </xf>
    <xf numFmtId="166" fontId="65" fillId="11" borderId="8" xfId="0" applyNumberFormat="true" applyBorder="true" applyFill="true" applyFont="true">
      <alignment horizontal="center" vertical="center"/>
    </xf>
    <xf numFmtId="0" fontId="66" fillId="11" borderId="8" xfId="0" applyBorder="true" applyFill="true" applyFont="true">
      <alignment horizontal="center" vertical="center"/>
    </xf>
    <xf numFmtId="166" fontId="67" fillId="11" borderId="8" xfId="0" applyNumberFormat="true" applyBorder="true" applyFill="true" applyFont="true">
      <alignment horizontal="center" vertical="center"/>
    </xf>
    <xf numFmtId="166" fontId="68" fillId="11" borderId="8" xfId="0" applyNumberFormat="true" applyBorder="true" applyFill="true" applyFont="true">
      <alignment horizontal="center" vertical="center"/>
    </xf>
    <xf numFmtId="166" fontId="69" fillId="11" borderId="8" xfId="0" applyNumberFormat="true" applyBorder="true" applyFill="true" applyFont="true">
      <alignment horizontal="center" vertical="center"/>
    </xf>
    <xf numFmtId="166" fontId="70" fillId="11" borderId="8" xfId="0" applyNumberFormat="true" applyBorder="true" applyFill="true" applyFont="true">
      <alignment horizontal="center" vertical="center"/>
    </xf>
    <xf numFmtId="166" fontId="71" fillId="11" borderId="8" xfId="0" applyNumberFormat="true" applyBorder="true" applyFill="true" applyFont="true">
      <alignment horizontal="center" vertical="center"/>
    </xf>
    <xf numFmtId="166" fontId="72" fillId="11" borderId="8" xfId="0" applyNumberFormat="true" applyBorder="true" applyFill="true" applyFont="true">
      <alignment horizontal="center" vertical="center"/>
    </xf>
    <xf numFmtId="166" fontId="73" fillId="11" borderId="8" xfId="0" applyNumberFormat="true" applyBorder="true" applyFill="true" applyFont="true">
      <alignment horizontal="center" vertical="center"/>
    </xf>
    <xf numFmtId="0" fontId="74" fillId="11" borderId="8" xfId="0" applyBorder="true" applyFill="true" applyFont="true">
      <alignment horizontal="center" vertical="center"/>
    </xf>
    <xf numFmtId="166" fontId="75" fillId="11" borderId="8" xfId="0" applyNumberFormat="true" applyBorder="true" applyFill="true" applyFont="true">
      <alignment horizontal="center" vertical="center"/>
    </xf>
    <xf numFmtId="166" fontId="76" fillId="11" borderId="8" xfId="0" applyNumberFormat="true" applyBorder="true" applyFill="true" applyFont="true">
      <alignment horizontal="center" vertical="center"/>
    </xf>
    <xf numFmtId="166" fontId="77" fillId="11" borderId="8" xfId="0" applyNumberFormat="true" applyBorder="true" applyFill="true" applyFont="true">
      <alignment horizontal="center" vertical="center"/>
    </xf>
    <xf numFmtId="166" fontId="78" fillId="11" borderId="8" xfId="0" applyNumberFormat="true" applyBorder="true" applyFill="true" applyFont="true">
      <alignment horizontal="center" vertical="center"/>
    </xf>
    <xf numFmtId="166" fontId="79" fillId="11" borderId="8" xfId="0" applyNumberFormat="true" applyBorder="true" applyFill="true" applyFont="true">
      <alignment horizontal="center" vertical="center"/>
    </xf>
    <xf numFmtId="166" fontId="80" fillId="11" borderId="8" xfId="0" applyNumberFormat="true" applyBorder="true" applyFill="true" applyFont="true">
      <alignment horizontal="center" vertical="center"/>
    </xf>
    <xf numFmtId="166" fontId="81" fillId="11" borderId="8" xfId="0" applyNumberFormat="true" applyBorder="true" applyFill="true" applyFont="true">
      <alignment horizontal="center" vertical="center"/>
    </xf>
    <xf numFmtId="166" fontId="82" fillId="11" borderId="8" xfId="0" applyNumberFormat="true" applyBorder="true" applyFill="true" applyFont="true">
      <alignment horizontal="center" vertical="center"/>
    </xf>
    <xf numFmtId="0" fontId="83" fillId="11" borderId="8" xfId="0" applyBorder="true" applyFill="true" applyFont="true">
      <alignment horizontal="center" vertical="center"/>
    </xf>
    <xf numFmtId="166" fontId="84" fillId="11" borderId="8" xfId="0" applyNumberFormat="true" applyBorder="true" applyFill="true" applyFont="true">
      <alignment horizontal="center" vertical="center"/>
    </xf>
    <xf numFmtId="166" fontId="85" fillId="11" borderId="8" xfId="0" applyNumberFormat="true" applyBorder="true" applyFill="true" applyFont="true">
      <alignment horizontal="center" vertical="center"/>
    </xf>
    <xf numFmtId="166" fontId="86" fillId="11" borderId="8" xfId="0" applyNumberFormat="true" applyBorder="true" applyFill="true" applyFont="true">
      <alignment horizontal="center" vertical="center"/>
    </xf>
    <xf numFmtId="166" fontId="87" fillId="11" borderId="8" xfId="0" applyNumberFormat="true" applyBorder="true" applyFill="true" applyFont="true">
      <alignment horizontal="center" vertical="center"/>
    </xf>
    <xf numFmtId="166" fontId="88" fillId="11" borderId="8" xfId="0" applyNumberFormat="true" applyBorder="true" applyFill="true" applyFont="true">
      <alignment horizontal="center" vertical="center"/>
    </xf>
    <xf numFmtId="166" fontId="89" fillId="11" borderId="8" xfId="0" applyNumberFormat="true" applyBorder="true" applyFill="true" applyFont="true">
      <alignment horizontal="center" vertical="center"/>
    </xf>
    <xf numFmtId="166" fontId="90" fillId="11" borderId="8" xfId="0" applyNumberFormat="true" applyBorder="true" applyFill="true" applyFont="true">
      <alignment horizontal="center" vertical="center"/>
    </xf>
    <xf numFmtId="166" fontId="91" fillId="11" borderId="8" xfId="0" applyNumberFormat="true" applyBorder="true" applyFill="true" applyFont="true">
      <alignment horizontal="center" vertical="center"/>
    </xf>
    <xf numFmtId="166" fontId="92" fillId="11" borderId="8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1"/>
  <sheetViews>
    <sheetView tabSelected="1" zoomScale="85" zoomScaleNormal="85" workbookViewId="0">
      <pane xSplit="1" ySplit="1" topLeftCell="B8" activePane="bottomRight" state="frozen"/>
      <selection pane="topRight" activeCell="C1" sqref="C1"/>
      <selection pane="bottomLeft" activeCell="A2" sqref="A2"/>
      <selection pane="bottomRight" activeCell="I8" sqref="I8"/>
    </sheetView>
  </sheetViews>
  <sheetFormatPr baseColWidth="10" defaultColWidth="14.42578125" defaultRowHeight="15" customHeight="1" x14ac:dyDescent="0.25"/>
  <cols>
    <col min="1" max="2" customWidth="true" width="58.5703125" collapsed="true"/>
    <col min="3" max="13" customWidth="true" width="19.5703125" collapsed="true"/>
    <col min="14" max="21" customWidth="true" width="20.7109375" collapsed="true"/>
    <col min="22" max="25" customWidth="true" width="10.7109375" collapsed="true"/>
  </cols>
  <sheetData>
    <row r="1" spans="1:21" ht="39.950000000000003" customHeight="1" x14ac:dyDescent="0.25">
      <c r="A1" s="2"/>
      <c r="B1" s="3" t="s">
        <v>0</v>
      </c>
      <c r="C1" s="3" t="s">
        <v>35</v>
      </c>
      <c r="D1" s="18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5" t="s">
        <v>74</v>
      </c>
      <c r="K1" s="5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4" t="s">
        <v>16</v>
      </c>
      <c r="U1" s="4" t="s">
        <v>17</v>
      </c>
    </row>
    <row r="2" spans="1:21" ht="30" customHeight="1" x14ac:dyDescent="0.25">
      <c r="A2" s="7" t="s">
        <v>20</v>
      </c>
      <c r="B2" s="11" t="s">
        <v>55</v>
      </c>
      <c r="C2" s="12">
        <v>43837</v>
      </c>
      <c r="D2" s="13" t="s">
        <v>21</v>
      </c>
      <c r="E2" s="13"/>
      <c r="F2" s="13"/>
      <c r="G2" t="n" s="67">
        <v>57.0</v>
      </c>
      <c r="H2" s="10">
        <v>27</v>
      </c>
      <c r="I2" t="n" s="68">
        <v>1539.0</v>
      </c>
      <c r="J2" s="10">
        <v>60</v>
      </c>
      <c r="K2" t="n" s="109">
        <v>60.0</v>
      </c>
      <c r="L2" s="10">
        <v>69.599999999999994</v>
      </c>
      <c r="M2" t="n" s="70">
        <v>3967.2</v>
      </c>
      <c r="N2" s="10">
        <v>120.03999999999999</v>
      </c>
      <c r="O2" t="n" s="73">
        <v>6842.28</v>
      </c>
      <c r="P2" s="10">
        <v>15.44</v>
      </c>
      <c r="Q2" t="n" s="71">
        <v>880.0799999999999</v>
      </c>
      <c r="R2" s="10">
        <v>9.6</v>
      </c>
      <c r="S2" t="n" s="72">
        <v>547.1999999999999</v>
      </c>
      <c r="T2" s="10">
        <v>32.999999999999993</v>
      </c>
      <c r="U2" t="n" s="74">
        <v>1880.9999999999995</v>
      </c>
    </row>
    <row r="3" spans="1:21" ht="30" customHeight="1" x14ac:dyDescent="0.25">
      <c r="A3" s="7" t="s">
        <v>36</v>
      </c>
      <c r="B3" s="11" t="s">
        <v>54</v>
      </c>
      <c r="C3" s="12">
        <v>44018</v>
      </c>
      <c r="D3" s="13" t="s">
        <v>19</v>
      </c>
      <c r="E3" s="13"/>
      <c r="F3" s="13"/>
      <c r="G3" s="13">
        <v>1</v>
      </c>
      <c r="H3" s="10">
        <v>300</v>
      </c>
      <c r="I3" s="10">
        <v>300</v>
      </c>
      <c r="J3" s="10">
        <v>300</v>
      </c>
      <c r="K3" s="10">
        <v>300</v>
      </c>
      <c r="L3" s="10">
        <v>348</v>
      </c>
      <c r="M3" s="10">
        <v>348</v>
      </c>
      <c r="N3" s="10">
        <v>440.2</v>
      </c>
      <c r="O3" s="10">
        <v>440.2</v>
      </c>
      <c r="P3" s="10">
        <v>57.199999999999996</v>
      </c>
      <c r="Q3" s="10">
        <v>57.199999999999996</v>
      </c>
      <c r="R3" s="10">
        <v>48</v>
      </c>
      <c r="S3" s="10">
        <v>48</v>
      </c>
      <c r="T3" s="10">
        <v>0</v>
      </c>
      <c r="U3" s="10">
        <v>0</v>
      </c>
    </row>
    <row r="4" spans="1:21" ht="30" customHeight="1" x14ac:dyDescent="0.25">
      <c r="A4" s="7" t="s">
        <v>24</v>
      </c>
      <c r="B4" s="11" t="s">
        <v>66</v>
      </c>
      <c r="C4" s="12">
        <v>43853</v>
      </c>
      <c r="D4" s="13" t="s">
        <v>19</v>
      </c>
      <c r="E4" s="13" t="s">
        <v>22</v>
      </c>
      <c r="F4" s="13" t="n">
        <f>22950/18500</f>
        <v>1.2405405405405405</v>
      </c>
      <c r="G4" s="13">
        <v>1</v>
      </c>
      <c r="H4" s="10" t="n">
        <f>J4/F4</f>
        <v>322.4400871459695</v>
      </c>
      <c r="I4" s="10" t="n">
        <f t="shared" ref="I4:I22" si="0">H4*G4</f>
        <v>322.4400871459695</v>
      </c>
      <c r="J4" s="10">
        <v>400</v>
      </c>
      <c r="K4" s="10">
        <v>400</v>
      </c>
      <c r="L4" s="10">
        <v>464</v>
      </c>
      <c r="M4" s="10">
        <v>464</v>
      </c>
      <c r="N4" s="10">
        <v>573.6</v>
      </c>
      <c r="O4" s="10">
        <v>573.6</v>
      </c>
      <c r="P4" s="10">
        <v>74.599999999999994</v>
      </c>
      <c r="Q4" s="10">
        <v>74.599999999999994</v>
      </c>
      <c r="R4" s="10">
        <v>64</v>
      </c>
      <c r="S4" s="10">
        <v>64</v>
      </c>
      <c r="T4" s="10">
        <v>77.559912854030472</v>
      </c>
      <c r="U4" s="10">
        <v>77.559912854030472</v>
      </c>
    </row>
    <row r="5" spans="1:21" ht="30" customHeight="1" x14ac:dyDescent="0.25">
      <c r="A5" s="7" t="s">
        <v>37</v>
      </c>
      <c r="B5" s="11" t="s">
        <v>65</v>
      </c>
      <c r="C5" s="12">
        <v>43837</v>
      </c>
      <c r="D5" s="13" t="s">
        <v>19</v>
      </c>
      <c r="E5" s="13" t="s">
        <v>23</v>
      </c>
      <c r="F5" s="13" t="n">
        <f>14600/7500</f>
        <v>1.9466666666666668</v>
      </c>
      <c r="G5" s="13">
        <v>1</v>
      </c>
      <c r="H5" s="10" t="n">
        <f>J5/F5</f>
        <v>179.79452054794518</v>
      </c>
      <c r="I5" s="10" t="n">
        <f t="shared" si="0"/>
        <v>179.79452054794518</v>
      </c>
      <c r="J5" s="10">
        <v>350</v>
      </c>
      <c r="K5" s="10">
        <v>350</v>
      </c>
      <c r="L5" s="10">
        <v>406</v>
      </c>
      <c r="M5" s="10">
        <v>406</v>
      </c>
      <c r="N5" s="10">
        <v>506.9</v>
      </c>
      <c r="O5" s="10">
        <v>506.9</v>
      </c>
      <c r="P5" s="10">
        <v>65.900000000000006</v>
      </c>
      <c r="Q5" s="10">
        <v>65.900000000000006</v>
      </c>
      <c r="R5" s="10">
        <v>56</v>
      </c>
      <c r="S5" s="10">
        <v>56</v>
      </c>
      <c r="T5" s="10">
        <v>170.20547945205482</v>
      </c>
      <c r="U5" s="10">
        <v>170.20547945205482</v>
      </c>
    </row>
    <row r="6" spans="1:21" ht="30" customHeight="1" x14ac:dyDescent="0.25">
      <c r="A6" s="7" t="s">
        <v>57</v>
      </c>
      <c r="B6" s="11" t="s">
        <v>67</v>
      </c>
      <c r="C6" s="12">
        <v>43840</v>
      </c>
      <c r="D6" s="13" t="s">
        <v>19</v>
      </c>
      <c r="E6" s="13"/>
      <c r="F6" s="13"/>
      <c r="G6" s="13">
        <v>1</v>
      </c>
      <c r="H6" s="10">
        <v>450</v>
      </c>
      <c r="I6" s="10" t="n">
        <f t="shared" si="0"/>
        <v>450.0</v>
      </c>
      <c r="J6" s="10">
        <v>450</v>
      </c>
      <c r="K6" s="10">
        <v>450</v>
      </c>
      <c r="L6" s="10">
        <v>522</v>
      </c>
      <c r="M6" s="10">
        <v>522</v>
      </c>
      <c r="N6" s="10">
        <v>640.29999999999995</v>
      </c>
      <c r="O6" s="10">
        <v>640.29999999999995</v>
      </c>
      <c r="P6" s="10">
        <v>83.3</v>
      </c>
      <c r="Q6" s="10">
        <v>83.3</v>
      </c>
      <c r="R6" s="10">
        <v>72</v>
      </c>
      <c r="S6" s="10">
        <v>72</v>
      </c>
      <c r="T6" s="10">
        <v>0</v>
      </c>
      <c r="U6" s="10">
        <v>0</v>
      </c>
    </row>
    <row r="7" spans="1:21" ht="30" customHeight="1" x14ac:dyDescent="0.25">
      <c r="A7" s="7" t="s">
        <v>25</v>
      </c>
      <c r="B7" s="11" t="s">
        <v>68</v>
      </c>
      <c r="C7" s="12">
        <v>43847</v>
      </c>
      <c r="D7" s="13" t="s">
        <v>21</v>
      </c>
      <c r="E7" s="13"/>
      <c r="F7" s="13"/>
      <c r="G7" t="n" s="91">
        <v>192.0</v>
      </c>
      <c r="H7" s="10">
        <v>14.96</v>
      </c>
      <c r="I7" t="n" s="92">
        <v>2872.32</v>
      </c>
      <c r="J7" s="10">
        <v>30</v>
      </c>
      <c r="K7" t="n" s="93">
        <v>5760.0</v>
      </c>
      <c r="L7" s="10">
        <v>34.799999999999997</v>
      </c>
      <c r="M7" t="n" s="94">
        <v>6681.599999999999</v>
      </c>
      <c r="N7" s="10">
        <v>80.02</v>
      </c>
      <c r="O7" t="n" s="97">
        <v>15363.84</v>
      </c>
      <c r="P7" s="10">
        <v>10.219999999999999</v>
      </c>
      <c r="Q7" t="n" s="95">
        <v>1962.2399999999998</v>
      </c>
      <c r="R7" s="10">
        <v>4.8</v>
      </c>
      <c r="S7" t="n" s="96">
        <v>921.5999999999999</v>
      </c>
      <c r="T7" s="10">
        <v>15.039999999999996</v>
      </c>
      <c r="U7" t="n" s="98">
        <v>2887.6799999999994</v>
      </c>
    </row>
    <row r="8" spans="1:21" ht="30" customHeight="1" x14ac:dyDescent="0.25">
      <c r="A8" s="7" t="s">
        <v>27</v>
      </c>
      <c r="B8" s="11" t="s">
        <v>71</v>
      </c>
      <c r="C8" s="12">
        <v>43837</v>
      </c>
      <c r="D8" s="13" t="s">
        <v>21</v>
      </c>
      <c r="E8" s="13"/>
      <c r="F8" s="13"/>
      <c r="G8" t="n" s="100">
        <v>1.0</v>
      </c>
      <c r="H8" s="10">
        <v>50</v>
      </c>
      <c r="I8" t="n" s="101">
        <v>50.0</v>
      </c>
      <c r="J8" s="10">
        <v>150</v>
      </c>
      <c r="K8" t="n" s="102">
        <v>150.0</v>
      </c>
      <c r="L8" s="10">
        <v>174</v>
      </c>
      <c r="M8" t="n" s="103">
        <v>174.0</v>
      </c>
      <c r="N8" s="10">
        <v>240.1</v>
      </c>
      <c r="O8" t="n" s="106">
        <v>240.1</v>
      </c>
      <c r="P8" s="10">
        <v>31.099999999999998</v>
      </c>
      <c r="Q8" t="n" s="104">
        <v>31.099999999999998</v>
      </c>
      <c r="R8" s="10">
        <v>24</v>
      </c>
      <c r="S8" t="n" s="105">
        <v>24.0</v>
      </c>
      <c r="T8" s="10">
        <v>100</v>
      </c>
      <c r="U8" t="n" s="107">
        <v>100.0</v>
      </c>
    </row>
    <row r="9" spans="1:21" ht="30" customHeight="1" x14ac:dyDescent="0.25">
      <c r="A9" s="19" t="s">
        <v>28</v>
      </c>
      <c r="B9" s="19" t="s">
        <v>40</v>
      </c>
      <c r="C9" s="20">
        <v>43853</v>
      </c>
      <c r="D9" s="21" t="s">
        <v>19</v>
      </c>
      <c r="E9" s="21"/>
      <c r="F9" s="21"/>
      <c r="G9" s="21">
        <v>1</v>
      </c>
      <c r="H9" s="10">
        <v>300</v>
      </c>
      <c r="I9" s="10" t="n">
        <f t="shared" si="0"/>
        <v>300.0</v>
      </c>
      <c r="J9" s="10">
        <v>300</v>
      </c>
      <c r="K9" s="10">
        <v>300</v>
      </c>
      <c r="L9" s="10">
        <v>348</v>
      </c>
      <c r="M9" s="10">
        <v>348</v>
      </c>
      <c r="N9" s="10">
        <v>440.2</v>
      </c>
      <c r="O9" s="10">
        <v>440.2</v>
      </c>
      <c r="P9" s="10">
        <v>57.199999999999996</v>
      </c>
      <c r="Q9" s="10">
        <v>57.199999999999996</v>
      </c>
      <c r="R9" s="10">
        <v>48</v>
      </c>
      <c r="S9" s="10">
        <v>48</v>
      </c>
      <c r="T9" s="10">
        <v>0</v>
      </c>
      <c r="U9" s="10">
        <v>0</v>
      </c>
    </row>
    <row r="10" spans="1:21" ht="30" customHeight="1" x14ac:dyDescent="0.25">
      <c r="A10" s="7" t="s">
        <v>58</v>
      </c>
      <c r="B10" s="11" t="s">
        <v>72</v>
      </c>
      <c r="C10" s="12">
        <v>43837</v>
      </c>
      <c r="D10" s="13" t="s">
        <v>19</v>
      </c>
      <c r="E10" s="13" t="s">
        <v>23</v>
      </c>
      <c r="F10" s="13" t="n">
        <f>14600/7500</f>
        <v>1.9466666666666668</v>
      </c>
      <c r="G10" s="13">
        <v>1</v>
      </c>
      <c r="H10" s="10" t="n">
        <f>J10/F10</f>
        <v>205.4794520547945</v>
      </c>
      <c r="I10" s="10" t="n">
        <f t="shared" si="0"/>
        <v>205.4794520547945</v>
      </c>
      <c r="J10" s="10">
        <v>400</v>
      </c>
      <c r="K10" s="10">
        <v>400</v>
      </c>
      <c r="L10" s="10">
        <v>464</v>
      </c>
      <c r="M10" s="10">
        <v>464</v>
      </c>
      <c r="N10" s="10">
        <v>573.6</v>
      </c>
      <c r="O10" s="10">
        <v>573.6</v>
      </c>
      <c r="P10" s="10">
        <v>74.599999999999994</v>
      </c>
      <c r="Q10" s="10">
        <v>74.599999999999994</v>
      </c>
      <c r="R10" s="10">
        <v>64</v>
      </c>
      <c r="S10" s="10">
        <v>64</v>
      </c>
      <c r="T10" s="10">
        <v>194.52054794520552</v>
      </c>
      <c r="U10" s="10">
        <v>194.52054794520552</v>
      </c>
    </row>
    <row r="11" spans="1:21" ht="30" customHeight="1" x14ac:dyDescent="0.25">
      <c r="A11" s="7" t="s">
        <v>59</v>
      </c>
      <c r="B11" s="11" t="s">
        <v>39</v>
      </c>
      <c r="C11" s="12">
        <v>43843</v>
      </c>
      <c r="D11" s="13" t="s">
        <v>19</v>
      </c>
      <c r="E11" s="13"/>
      <c r="F11" s="13"/>
      <c r="G11" s="13">
        <v>1</v>
      </c>
      <c r="H11" s="10">
        <v>250</v>
      </c>
      <c r="I11" s="10" t="n">
        <f t="shared" si="0"/>
        <v>250.0</v>
      </c>
      <c r="J11" s="10">
        <v>250</v>
      </c>
      <c r="K11" s="10">
        <v>250</v>
      </c>
      <c r="L11" s="10">
        <v>290</v>
      </c>
      <c r="M11" s="10">
        <v>290</v>
      </c>
      <c r="N11" s="10">
        <v>373.5</v>
      </c>
      <c r="O11" s="10">
        <v>373.5</v>
      </c>
      <c r="P11" s="10">
        <v>48.5</v>
      </c>
      <c r="Q11" s="10">
        <v>48.5</v>
      </c>
      <c r="R11" s="10">
        <v>40</v>
      </c>
      <c r="S11" s="10">
        <v>40</v>
      </c>
      <c r="T11" s="10">
        <v>0</v>
      </c>
      <c r="U11" s="10">
        <v>0</v>
      </c>
    </row>
    <row r="12" spans="1:21" ht="30" customHeight="1" x14ac:dyDescent="0.25">
      <c r="A12" s="7" t="s">
        <v>60</v>
      </c>
      <c r="B12" s="11" t="s">
        <v>41</v>
      </c>
      <c r="C12" s="12">
        <v>43843</v>
      </c>
      <c r="D12" s="13" t="s">
        <v>19</v>
      </c>
      <c r="E12" s="13" t="s">
        <v>23</v>
      </c>
      <c r="F12" s="13" t="n">
        <f>14600/7500</f>
        <v>1.9466666666666668</v>
      </c>
      <c r="G12" s="13">
        <v>1</v>
      </c>
      <c r="H12" s="10" t="n">
        <f>J12/F12</f>
        <v>128.42465753424656</v>
      </c>
      <c r="I12" s="10" t="n">
        <f t="shared" si="0"/>
        <v>128.42465753424656</v>
      </c>
      <c r="J12" s="10">
        <v>250</v>
      </c>
      <c r="K12" s="10">
        <v>250</v>
      </c>
      <c r="L12" s="10">
        <v>290</v>
      </c>
      <c r="M12" s="10">
        <v>290</v>
      </c>
      <c r="N12" s="10">
        <v>373.5</v>
      </c>
      <c r="O12" s="10">
        <v>373.5</v>
      </c>
      <c r="P12" s="10">
        <v>48.5</v>
      </c>
      <c r="Q12" s="10">
        <v>48.5</v>
      </c>
      <c r="R12" s="10">
        <v>40</v>
      </c>
      <c r="S12" s="10">
        <v>40</v>
      </c>
      <c r="T12" s="10">
        <v>121.57534246575344</v>
      </c>
      <c r="U12" s="10">
        <v>121.57534246575344</v>
      </c>
    </row>
    <row r="13" spans="1:21" ht="30" customHeight="1" x14ac:dyDescent="0.25">
      <c r="A13" s="7" t="s">
        <v>61</v>
      </c>
      <c r="B13" s="11" t="s">
        <v>62</v>
      </c>
      <c r="C13" s="12">
        <v>43843</v>
      </c>
      <c r="D13" s="13" t="s">
        <v>19</v>
      </c>
      <c r="E13" s="13"/>
      <c r="F13" s="13"/>
      <c r="G13" s="13">
        <v>2</v>
      </c>
      <c r="H13" s="10">
        <v>400</v>
      </c>
      <c r="I13" s="10" t="n">
        <f t="shared" si="0"/>
        <v>800.0</v>
      </c>
      <c r="J13" s="10">
        <v>400</v>
      </c>
      <c r="K13" s="10">
        <v>800</v>
      </c>
      <c r="L13" s="10">
        <v>464</v>
      </c>
      <c r="M13" s="10">
        <v>928</v>
      </c>
      <c r="N13" s="10">
        <v>573.6</v>
      </c>
      <c r="O13" s="10">
        <v>1147.2</v>
      </c>
      <c r="P13" s="10">
        <v>74.599999999999994</v>
      </c>
      <c r="Q13" s="10">
        <v>149.19999999999999</v>
      </c>
      <c r="R13" s="10">
        <v>64</v>
      </c>
      <c r="S13" s="10">
        <v>128</v>
      </c>
      <c r="T13" s="10">
        <v>0</v>
      </c>
      <c r="U13" s="10">
        <v>0</v>
      </c>
    </row>
    <row r="14" spans="1:25" ht="30" customHeight="1" x14ac:dyDescent="0.25">
      <c r="A14" s="7" t="s">
        <v>63</v>
      </c>
      <c r="B14" s="7" t="s">
        <v>73</v>
      </c>
      <c r="C14" s="8">
        <v>44008</v>
      </c>
      <c r="D14" s="9" t="s">
        <v>18</v>
      </c>
      <c r="E14" s="9"/>
      <c r="F14" s="9"/>
      <c r="G14" s="9">
        <v>2</v>
      </c>
      <c r="H14" s="10">
        <v>212.5</v>
      </c>
      <c r="I14" s="10" t="n">
        <f t="shared" si="0"/>
        <v>425.0</v>
      </c>
      <c r="J14" s="10">
        <v>700</v>
      </c>
      <c r="K14" s="10">
        <v>1400</v>
      </c>
      <c r="L14" s="10">
        <v>812</v>
      </c>
      <c r="M14" s="10">
        <v>1624</v>
      </c>
      <c r="N14" s="10">
        <v>973.8</v>
      </c>
      <c r="O14" s="10">
        <v>1947.6</v>
      </c>
      <c r="P14" s="10">
        <v>126.8</v>
      </c>
      <c r="Q14" s="10">
        <v>253.6</v>
      </c>
      <c r="R14" s="10">
        <v>112</v>
      </c>
      <c r="S14" s="10">
        <v>224</v>
      </c>
      <c r="T14" s="10">
        <v>487.5</v>
      </c>
      <c r="U14" s="10">
        <v>975</v>
      </c>
    </row>
    <row r="15" spans="1:25" ht="30" customHeight="1" x14ac:dyDescent="0.25">
      <c r="A15" s="7" t="s">
        <v>29</v>
      </c>
      <c r="B15" s="11" t="s">
        <v>42</v>
      </c>
      <c r="C15" s="12">
        <v>43837</v>
      </c>
      <c r="D15" s="13" t="s">
        <v>19</v>
      </c>
      <c r="E15" s="13" t="s">
        <v>23</v>
      </c>
      <c r="F15" s="13" t="n">
        <f>14600/7500</f>
        <v>1.9466666666666668</v>
      </c>
      <c r="G15" s="13">
        <v>1</v>
      </c>
      <c r="H15" s="10" t="n">
        <f t="shared" ref="H15:H19" si="1">J15/F15</f>
        <v>256.8493150684931</v>
      </c>
      <c r="I15" s="10" t="n">
        <f t="shared" si="0"/>
        <v>256.8493150684931</v>
      </c>
      <c r="J15" s="10">
        <v>500</v>
      </c>
      <c r="K15" s="10">
        <v>500</v>
      </c>
      <c r="L15" s="10">
        <v>580</v>
      </c>
      <c r="M15" s="10">
        <v>580</v>
      </c>
      <c r="N15" s="10">
        <v>707</v>
      </c>
      <c r="O15" s="10">
        <v>707</v>
      </c>
      <c r="P15" s="10">
        <v>92</v>
      </c>
      <c r="Q15" s="10">
        <v>92</v>
      </c>
      <c r="R15" s="10">
        <v>80</v>
      </c>
      <c r="S15" s="10">
        <v>80</v>
      </c>
      <c r="T15" s="10">
        <v>243.15068493150687</v>
      </c>
      <c r="U15" s="10">
        <v>243.15068493150687</v>
      </c>
      <c r="Y15" s="1"/>
    </row>
    <row r="16" spans="1:25" ht="30" customHeight="1" x14ac:dyDescent="0.25">
      <c r="A16" s="7" t="s">
        <v>30</v>
      </c>
      <c r="B16" s="11" t="s">
        <v>43</v>
      </c>
      <c r="C16" s="12">
        <v>43837</v>
      </c>
      <c r="D16" s="13" t="s">
        <v>19</v>
      </c>
      <c r="E16" s="13" t="s">
        <v>23</v>
      </c>
      <c r="F16" s="13" t="n">
        <f>14600/7500</f>
        <v>1.9466666666666668</v>
      </c>
      <c r="G16" s="13">
        <v>1</v>
      </c>
      <c r="H16" s="10" t="n">
        <f t="shared" si="1"/>
        <v>128.42465753424656</v>
      </c>
      <c r="I16" s="10" t="n">
        <f t="shared" si="0"/>
        <v>128.42465753424656</v>
      </c>
      <c r="J16" s="10">
        <v>250</v>
      </c>
      <c r="K16" s="10">
        <v>250</v>
      </c>
      <c r="L16" s="10">
        <v>290</v>
      </c>
      <c r="M16" s="10">
        <v>290</v>
      </c>
      <c r="N16" s="10">
        <v>373.5</v>
      </c>
      <c r="O16" s="10">
        <v>373.5</v>
      </c>
      <c r="P16" s="10">
        <v>48.5</v>
      </c>
      <c r="Q16" s="10">
        <v>48.5</v>
      </c>
      <c r="R16" s="10">
        <v>40</v>
      </c>
      <c r="S16" s="10">
        <v>40</v>
      </c>
      <c r="T16" s="10">
        <v>121.57534246575344</v>
      </c>
      <c r="U16" s="10">
        <v>121.57534246575344</v>
      </c>
    </row>
    <row r="17" spans="1:25" ht="30" customHeight="1" x14ac:dyDescent="0.25">
      <c r="A17" s="7" t="s">
        <v>31</v>
      </c>
      <c r="B17" s="11" t="s">
        <v>44</v>
      </c>
      <c r="C17" s="12">
        <v>43853</v>
      </c>
      <c r="D17" s="13" t="s">
        <v>19</v>
      </c>
      <c r="E17" s="13" t="s">
        <v>22</v>
      </c>
      <c r="F17" s="13" t="n">
        <f>22950/18500</f>
        <v>1.2405405405405405</v>
      </c>
      <c r="G17" s="13">
        <v>1</v>
      </c>
      <c r="H17" s="10" t="n">
        <f t="shared" si="1"/>
        <v>483.66013071895424</v>
      </c>
      <c r="I17" s="10" t="n">
        <f t="shared" si="0"/>
        <v>483.66013071895424</v>
      </c>
      <c r="J17" s="10">
        <v>600</v>
      </c>
      <c r="K17" s="10">
        <v>600</v>
      </c>
      <c r="L17" s="10">
        <v>696</v>
      </c>
      <c r="M17" s="10">
        <v>696</v>
      </c>
      <c r="N17" s="10">
        <v>840.4</v>
      </c>
      <c r="O17" s="10">
        <v>840.4</v>
      </c>
      <c r="P17" s="10">
        <v>109.39999999999999</v>
      </c>
      <c r="Q17" s="10">
        <v>109.39999999999999</v>
      </c>
      <c r="R17" s="10">
        <v>96</v>
      </c>
      <c r="S17" s="10">
        <v>96</v>
      </c>
      <c r="T17" s="10">
        <v>116.33986928104576</v>
      </c>
      <c r="U17" s="10">
        <v>116.33986928104576</v>
      </c>
    </row>
    <row r="18" spans="1:25" ht="30" customHeight="1" x14ac:dyDescent="0.25">
      <c r="A18" s="7" t="s">
        <v>33</v>
      </c>
      <c r="B18" s="11" t="s">
        <v>46</v>
      </c>
      <c r="C18" s="12">
        <v>43853</v>
      </c>
      <c r="D18" s="13" t="s">
        <v>19</v>
      </c>
      <c r="E18" s="13" t="s">
        <v>22</v>
      </c>
      <c r="F18" s="13" t="n">
        <f>22950/18500</f>
        <v>1.2405405405405405</v>
      </c>
      <c r="G18" s="13">
        <v>1</v>
      </c>
      <c r="H18" s="10" t="n">
        <f t="shared" si="1"/>
        <v>403.05010893246185</v>
      </c>
      <c r="I18" s="10" t="n">
        <f t="shared" si="0"/>
        <v>403.05010893246185</v>
      </c>
      <c r="J18" s="10">
        <v>500</v>
      </c>
      <c r="K18" s="10">
        <v>500</v>
      </c>
      <c r="L18" s="10">
        <v>580</v>
      </c>
      <c r="M18" s="10">
        <v>580</v>
      </c>
      <c r="N18" s="10">
        <v>707</v>
      </c>
      <c r="O18" s="10">
        <v>707</v>
      </c>
      <c r="P18" s="10">
        <v>92</v>
      </c>
      <c r="Q18" s="10">
        <v>92</v>
      </c>
      <c r="R18" s="10">
        <v>80</v>
      </c>
      <c r="S18" s="10">
        <v>80</v>
      </c>
      <c r="T18" s="10">
        <v>96.949891067538147</v>
      </c>
      <c r="U18" s="10">
        <v>96.949891067538147</v>
      </c>
    </row>
    <row r="19" spans="1:25" ht="30" customHeight="1" x14ac:dyDescent="0.25">
      <c r="A19" s="7" t="s">
        <v>47</v>
      </c>
      <c r="B19" s="11" t="s">
        <v>48</v>
      </c>
      <c r="C19" s="12">
        <v>43853</v>
      </c>
      <c r="D19" s="13" t="s">
        <v>19</v>
      </c>
      <c r="E19" s="13" t="s">
        <v>22</v>
      </c>
      <c r="F19" s="13" t="n">
        <f>22950/18500</f>
        <v>1.2405405405405405</v>
      </c>
      <c r="G19" s="13">
        <v>1</v>
      </c>
      <c r="H19" s="10" t="n">
        <f t="shared" si="1"/>
        <v>967.3202614379085</v>
      </c>
      <c r="I19" s="10" t="n">
        <f t="shared" si="0"/>
        <v>967.3202614379085</v>
      </c>
      <c r="J19" s="10">
        <v>1200</v>
      </c>
      <c r="K19" s="10">
        <v>1200</v>
      </c>
      <c r="L19" s="10">
        <v>1392</v>
      </c>
      <c r="M19" s="10">
        <v>1392</v>
      </c>
      <c r="N19" s="10">
        <v>1640.8</v>
      </c>
      <c r="O19" s="10">
        <v>1640.8</v>
      </c>
      <c r="P19" s="10">
        <v>213.79999999999998</v>
      </c>
      <c r="Q19" s="10">
        <v>213.79999999999998</v>
      </c>
      <c r="R19" s="10">
        <v>192</v>
      </c>
      <c r="S19" s="10">
        <v>192</v>
      </c>
      <c r="T19" s="10">
        <v>232.67973856209153</v>
      </c>
      <c r="U19" s="10">
        <v>232.67973856209153</v>
      </c>
    </row>
    <row r="20" spans="1:25" ht="30" customHeight="1" x14ac:dyDescent="0.25">
      <c r="A20" s="19" t="s">
        <v>49</v>
      </c>
      <c r="B20" s="19" t="s">
        <v>50</v>
      </c>
      <c r="C20" s="20">
        <v>43853</v>
      </c>
      <c r="D20" s="21" t="s">
        <v>19</v>
      </c>
      <c r="E20" s="21"/>
      <c r="F20" s="21"/>
      <c r="G20" s="21">
        <v>1</v>
      </c>
      <c r="H20" s="10">
        <v>2500</v>
      </c>
      <c r="I20" s="10" t="n">
        <f t="shared" si="0"/>
        <v>2500.0</v>
      </c>
      <c r="J20" s="10">
        <v>2500</v>
      </c>
      <c r="K20" s="10">
        <v>2500</v>
      </c>
      <c r="L20" s="10">
        <v>2900</v>
      </c>
      <c r="M20" s="10">
        <v>2900</v>
      </c>
      <c r="N20" s="10">
        <v>3375</v>
      </c>
      <c r="O20" s="10">
        <v>3375</v>
      </c>
      <c r="P20" s="10">
        <v>440</v>
      </c>
      <c r="Q20" s="10">
        <v>440</v>
      </c>
      <c r="R20" s="10">
        <v>400</v>
      </c>
      <c r="S20" s="10">
        <v>400</v>
      </c>
      <c r="T20" s="10">
        <v>0</v>
      </c>
      <c r="U20" s="10">
        <v>0</v>
      </c>
    </row>
    <row r="21" spans="1:25" ht="30" customHeight="1" x14ac:dyDescent="0.25">
      <c r="A21" s="7" t="s">
        <v>34</v>
      </c>
      <c r="B21" s="11" t="s">
        <v>51</v>
      </c>
      <c r="C21" s="12">
        <v>43837</v>
      </c>
      <c r="D21" s="13" t="s">
        <v>19</v>
      </c>
      <c r="E21" s="13" t="s">
        <v>23</v>
      </c>
      <c r="F21" s="13" t="n">
        <f>14600/7500</f>
        <v>1.9466666666666668</v>
      </c>
      <c r="G21" s="13">
        <v>1</v>
      </c>
      <c r="H21" s="10" t="n">
        <f>J21/F21</f>
        <v>1130.13698630137</v>
      </c>
      <c r="I21" s="10" t="n">
        <f t="shared" si="0"/>
        <v>1130.13698630137</v>
      </c>
      <c r="J21" s="10">
        <v>2200</v>
      </c>
      <c r="K21" s="10">
        <v>2200</v>
      </c>
      <c r="L21" s="10">
        <v>2552</v>
      </c>
      <c r="M21" s="10">
        <v>2552</v>
      </c>
      <c r="N21" s="10">
        <v>2974.8</v>
      </c>
      <c r="O21" s="10">
        <v>2974.8</v>
      </c>
      <c r="P21" s="10">
        <v>387.8</v>
      </c>
      <c r="Q21" s="10">
        <v>387.8</v>
      </c>
      <c r="R21" s="10">
        <v>352</v>
      </c>
      <c r="S21" s="10">
        <v>352</v>
      </c>
      <c r="T21" s="10">
        <v>1069.8630136986301</v>
      </c>
      <c r="U21" s="10">
        <v>1069.8630136986301</v>
      </c>
    </row>
    <row r="22" spans="1:25" ht="30" customHeight="1" x14ac:dyDescent="0.25">
      <c r="A22" s="7" t="s">
        <v>53</v>
      </c>
      <c r="B22" s="11" t="s">
        <v>52</v>
      </c>
      <c r="C22" s="12">
        <v>43853</v>
      </c>
      <c r="D22" s="13" t="s">
        <v>19</v>
      </c>
      <c r="E22" s="13" t="s">
        <v>22</v>
      </c>
      <c r="F22" s="13" t="n">
        <f>22950/18500</f>
        <v>1.2405405405405405</v>
      </c>
      <c r="G22" s="13">
        <v>1</v>
      </c>
      <c r="H22" s="10" t="n">
        <f>J22/F22</f>
        <v>403.05010893246185</v>
      </c>
      <c r="I22" s="10" t="n">
        <f t="shared" si="0"/>
        <v>403.05010893246185</v>
      </c>
      <c r="J22" s="10">
        <v>500</v>
      </c>
      <c r="K22" s="10">
        <v>500</v>
      </c>
      <c r="L22" s="10">
        <v>580</v>
      </c>
      <c r="M22" s="10">
        <v>580</v>
      </c>
      <c r="N22" s="10">
        <v>707</v>
      </c>
      <c r="O22" s="10">
        <v>707</v>
      </c>
      <c r="P22" s="10">
        <v>92</v>
      </c>
      <c r="Q22" s="10">
        <v>92</v>
      </c>
      <c r="R22" s="10">
        <v>80</v>
      </c>
      <c r="S22" s="10">
        <v>80</v>
      </c>
      <c r="T22" s="10">
        <v>96.949891067538147</v>
      </c>
      <c r="U22" s="10">
        <v>96.949891067538147</v>
      </c>
    </row>
    <row r="23" spans="1:25" ht="30" customHeight="1" x14ac:dyDescent="0.25">
      <c r="A23" s="14"/>
      <c r="B23" s="15"/>
      <c r="C23" s="15"/>
      <c r="D23" s="16"/>
      <c r="E23" s="16"/>
      <c r="F23" s="16"/>
      <c r="G23" s="16"/>
      <c r="H23" s="17"/>
      <c r="I23" s="52" t="n">
        <f>SUM(I2:I22)</f>
        <v>14094.950286208852</v>
      </c>
      <c r="J23" s="17"/>
      <c r="K23" s="53" t="n">
        <f>SUM(K2:K22)</f>
        <v>19120.0</v>
      </c>
      <c r="L23" s="17"/>
      <c r="M23" s="54" t="n">
        <f>SUM(M2:M22)</f>
        <v>26076.8</v>
      </c>
      <c r="N23" s="17"/>
      <c r="O23" s="55" t="n">
        <f>SUM(O2:O22)</f>
        <v>40788.32</v>
      </c>
      <c r="P23" s="17"/>
      <c r="Q23" s="56" t="n">
        <f>SUM(Q2:Q22)</f>
        <v>5261.5199999999995</v>
      </c>
      <c r="R23" s="17"/>
      <c r="S23" s="57" t="n">
        <f>SUM(S2:S22)</f>
        <v>3596.7999999999997</v>
      </c>
      <c r="T23" s="17"/>
      <c r="U23" s="58" t="n">
        <f>SUM(U2:U22)</f>
        <v>8385.049713791146</v>
      </c>
    </row>
    <row r="41" spans="13:13" ht="15" customHeight="1" x14ac:dyDescent="0.25">
      <c r="M41" s="22"/>
    </row>
  </sheetData>
  <pageMargins left="0.7" right="0.7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2E3B-0E05-4131-A40E-F3A1600C25BC}">
  <dimension ref="A1"/>
  <sheetViews>
    <sheetView workbookViewId="0">
      <selection activeCell="D23" sqref="D23"/>
    </sheetView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INVENTARIO 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2020-08-11T18:34:08Z</dcterms:modified>
</cp:coreProperties>
</file>