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2627\Google Drive\EPIC MOUNTAIN\ADMINISTRACIÒN\SISTEMA DE CONTROL\HISTORIAL DE COMPRAS\"/>
    </mc:Choice>
  </mc:AlternateContent>
  <xr:revisionPtr revIDLastSave="0" documentId="13_ncr:1_{FE3E8F28-DF81-4EF5-A972-DA77F08202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RIQUE OROZCO LUEVAN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1" l="1"/>
  <c r="K2" i="1"/>
  <c r="K3" i="1" s="1"/>
  <c r="F2" i="1"/>
  <c r="H2" i="1" s="1"/>
  <c r="I2" i="1" s="1"/>
  <c r="I3" i="1" l="1"/>
  <c r="S2" i="1"/>
  <c r="L2" i="1"/>
  <c r="S3" i="1" l="1"/>
  <c r="P2" i="1"/>
  <c r="M2" i="1"/>
  <c r="T2" i="1"/>
  <c r="U2" i="1" s="1"/>
  <c r="U3" i="1" s="1"/>
  <c r="M3" i="1"/>
  <c r="Q2" i="1" l="1"/>
  <c r="Q3" i="1" s="1"/>
  <c r="N2" i="1"/>
  <c r="O2" i="1" l="1"/>
  <c r="O3" i="1" l="1"/>
</calcChain>
</file>

<file path=xl/sharedStrings.xml><?xml version="1.0" encoding="utf-8"?>
<sst xmlns="http://schemas.openxmlformats.org/spreadsheetml/2006/main" count="28" uniqueCount="28">
  <si>
    <t>DESCRIPCIÓN</t>
  </si>
  <si>
    <t>FECHA DE REGISTRO</t>
  </si>
  <si>
    <t>CONDICIÓN</t>
  </si>
  <si>
    <t xml:space="preserve">PACK </t>
  </si>
  <si>
    <t>UNIDADES</t>
  </si>
  <si>
    <t>PRECIO BASE NETO</t>
  </si>
  <si>
    <t>PRECIO SHOP NETO</t>
  </si>
  <si>
    <t>PRECIO ML NETO</t>
  </si>
  <si>
    <t>IVA NETA</t>
  </si>
  <si>
    <t>MEDIO DE VENTA</t>
  </si>
  <si>
    <t>DESTINO</t>
  </si>
  <si>
    <t>USADO</t>
  </si>
  <si>
    <t>ORANGE</t>
  </si>
  <si>
    <t>SHIFTERS XT 3x9</t>
  </si>
  <si>
    <t>SHIFTERS DE GATILLO - 3x9 - DETALLES ESTETICOS - UN PAR - USADO</t>
  </si>
  <si>
    <t>MEXPOST</t>
  </si>
  <si>
    <t>AGUASCALIENTES, AGUASCALIENTES</t>
  </si>
  <si>
    <t>T.I.G</t>
  </si>
  <si>
    <t xml:space="preserve">COSTO </t>
  </si>
  <si>
    <t xml:space="preserve">COSTO        NETO </t>
  </si>
  <si>
    <t xml:space="preserve">PRECIO BASE </t>
  </si>
  <si>
    <t>PRECIO SHOP</t>
  </si>
  <si>
    <t>PRECIO ML</t>
  </si>
  <si>
    <t xml:space="preserve">COMISIÒN ML </t>
  </si>
  <si>
    <t>COMISIÒN ML NETA</t>
  </si>
  <si>
    <t xml:space="preserve">IVA </t>
  </si>
  <si>
    <t xml:space="preserve">UTILIDAD </t>
  </si>
  <si>
    <t>UTILIDAD  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</si>
</sst>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"/>
      <color rgb="FF3F3F3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03DF7B"/>
        <bgColor rgb="FFBFBFBF"/>
      </patternFill>
    </fill>
    <fill>
      <patternFill patternType="solid">
        <fgColor theme="0" tint="-0.249977111117893"/>
        <bgColor rgb="FF03DF7B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03DF7B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/>
    </xf>
    <xf numFmtId="164" fontId="4" fillId="9" borderId="1" xfId="0" applyNumberFormat="1" applyFont="1" applyFill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10" borderId="1" xfId="1" applyFont="1" applyFill="1" applyAlignment="1">
      <alignment horizontal="center" vertical="center" wrapText="1"/>
    </xf>
    <xf numFmtId="164" fontId="5" fillId="10" borderId="1" xfId="1" applyNumberFormat="1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"/>
  <sheetViews>
    <sheetView tabSelected="1" topLeftCell="P1" zoomScale="70" zoomScaleNormal="70" workbookViewId="0">
      <selection activeCell="N1" sqref="N1"/>
    </sheetView>
  </sheetViews>
  <sheetFormatPr baseColWidth="10" defaultColWidth="9.140625" defaultRowHeight="15" x14ac:dyDescent="0.25"/>
  <cols>
    <col min="1" max="2" width="40.7109375" customWidth="1"/>
    <col min="3" max="21" width="20.7109375" customWidth="1"/>
    <col min="22" max="23" width="40.7109375" customWidth="1"/>
  </cols>
  <sheetData>
    <row r="1" spans="1:23" ht="39.950000000000003" customHeigh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17</v>
      </c>
      <c r="G1" s="2" t="s">
        <v>4</v>
      </c>
      <c r="H1" s="4" t="s">
        <v>18</v>
      </c>
      <c r="I1" s="4" t="s">
        <v>19</v>
      </c>
      <c r="J1" s="5" t="s">
        <v>20</v>
      </c>
      <c r="K1" s="5" t="s">
        <v>5</v>
      </c>
      <c r="L1" s="2" t="s">
        <v>21</v>
      </c>
      <c r="M1" s="2" t="s">
        <v>6</v>
      </c>
      <c r="N1" s="2" t="s">
        <v>22</v>
      </c>
      <c r="O1" s="2" t="s">
        <v>7</v>
      </c>
      <c r="P1" s="6" t="s">
        <v>23</v>
      </c>
      <c r="Q1" s="6" t="s">
        <v>24</v>
      </c>
      <c r="R1" s="6" t="s">
        <v>25</v>
      </c>
      <c r="S1" s="6" t="s">
        <v>8</v>
      </c>
      <c r="T1" s="4" t="s">
        <v>26</v>
      </c>
      <c r="U1" s="4" t="s">
        <v>27</v>
      </c>
      <c r="V1" s="4" t="s">
        <v>9</v>
      </c>
      <c r="W1" s="7" t="s">
        <v>10</v>
      </c>
    </row>
    <row r="2" spans="1:23" ht="39.950000000000003" customHeight="1" x14ac:dyDescent="0.25">
      <c r="A2" s="8" t="s">
        <v>13</v>
      </c>
      <c r="B2" s="16" t="s">
        <v>14</v>
      </c>
      <c r="C2" s="9">
        <v>43837</v>
      </c>
      <c r="D2" s="10" t="s">
        <v>11</v>
      </c>
      <c r="E2" s="10" t="s">
        <v>12</v>
      </c>
      <c r="F2" s="10">
        <f>14600/7500</f>
        <v>1.9466666666666668</v>
      </c>
      <c r="G2" s="10">
        <v>1</v>
      </c>
      <c r="H2" s="11">
        <f>J2/F2</f>
        <v>205.47945205479451</v>
      </c>
      <c r="I2" s="11">
        <f t="shared" ref="I2" si="0">H2*G2</f>
        <v>205.47945205479451</v>
      </c>
      <c r="J2" s="11">
        <v>400</v>
      </c>
      <c r="K2" s="11">
        <f t="shared" ref="K2" si="1">J2*G2</f>
        <v>400</v>
      </c>
      <c r="L2" s="11">
        <f t="shared" ref="L2" si="2">J2+R2</f>
        <v>464</v>
      </c>
      <c r="M2" s="11">
        <f t="shared" ref="M2" si="3">L2*G2</f>
        <v>464</v>
      </c>
      <c r="N2" s="11">
        <f t="shared" ref="N2" si="4">J2+R2+P2+35</f>
        <v>573.6</v>
      </c>
      <c r="O2" s="11">
        <f t="shared" ref="O2" si="5">N2*G2</f>
        <v>573.6</v>
      </c>
      <c r="P2" s="11">
        <f t="shared" ref="P2" si="6">(L2*0.15)+5</f>
        <v>74.599999999999994</v>
      </c>
      <c r="Q2" s="11">
        <f t="shared" ref="Q2" si="7">P2*G2</f>
        <v>74.599999999999994</v>
      </c>
      <c r="R2" s="11">
        <f t="shared" ref="R2" si="8">J2*0.16</f>
        <v>64</v>
      </c>
      <c r="S2" s="11">
        <f t="shared" ref="S2" si="9">R2*G2</f>
        <v>64</v>
      </c>
      <c r="T2" s="11">
        <f t="shared" ref="T2" si="10">L2-H2-R2</f>
        <v>194.52054794520552</v>
      </c>
      <c r="U2" s="11">
        <f t="shared" ref="U2" si="11">T2*G2</f>
        <v>194.52054794520552</v>
      </c>
      <c r="V2" s="12" t="s">
        <v>15</v>
      </c>
      <c r="W2" s="13" t="s">
        <v>16</v>
      </c>
    </row>
    <row r="3" spans="1:23" ht="39.950000000000003" customHeight="1" x14ac:dyDescent="0.25">
      <c r="A3" s="14"/>
      <c r="B3" s="14"/>
      <c r="C3" s="14"/>
      <c r="D3" s="14"/>
      <c r="E3" s="14"/>
      <c r="F3" s="14"/>
      <c r="G3" s="14"/>
      <c r="H3" s="14"/>
      <c r="I3" s="15">
        <f>SUM(I2:I2)</f>
        <v>205.47945205479451</v>
      </c>
      <c r="J3" s="14"/>
      <c r="K3" s="15">
        <f>SUM(K2:K2)</f>
        <v>400</v>
      </c>
      <c r="L3" s="14"/>
      <c r="M3" s="15">
        <f>SUM(M2:M2)</f>
        <v>464</v>
      </c>
      <c r="N3" s="14"/>
      <c r="O3" s="15">
        <f>SUM(O2:O2)</f>
        <v>573.6</v>
      </c>
      <c r="P3" s="14"/>
      <c r="Q3" s="15">
        <f>SUM(Q2:Q2)</f>
        <v>74.599999999999994</v>
      </c>
      <c r="R3" s="14"/>
      <c r="S3" s="15">
        <f>SUM(S2:S2)</f>
        <v>64</v>
      </c>
      <c r="T3" s="14"/>
      <c r="U3" s="15">
        <f>SUM(U2:U2)</f>
        <v>194.52054794520552</v>
      </c>
      <c r="V3" s="14"/>
      <c r="W3" s="14"/>
    </row>
    <row r="4" spans="1:23" ht="39.950000000000003" customHeight="1" x14ac:dyDescent="0.25"/>
    <row r="5" spans="1:23" ht="39.950000000000003" customHeight="1" x14ac:dyDescent="0.25"/>
    <row r="6" spans="1:23" ht="39.950000000000003" customHeight="1" x14ac:dyDescent="0.25"/>
    <row r="7" spans="1:23" ht="39.950000000000003" customHeight="1" x14ac:dyDescent="0.25"/>
    <row r="8" spans="1:23" ht="39.950000000000003" customHeight="1" x14ac:dyDescent="0.25"/>
    <row r="9" spans="1:23" ht="39.950000000000003" customHeight="1" x14ac:dyDescent="0.25"/>
    <row r="10" spans="1:23" ht="39.950000000000003" customHeight="1" x14ac:dyDescent="0.25"/>
    <row r="11" spans="1:23" ht="39.950000000000003" customHeight="1" x14ac:dyDescent="0.25"/>
    <row r="12" spans="1:23" ht="39.950000000000003" customHeight="1" x14ac:dyDescent="0.25"/>
    <row r="13" spans="1:23" ht="39.950000000000003" customHeight="1" x14ac:dyDescent="0.25"/>
    <row r="14" spans="1:23" ht="39.950000000000003" customHeight="1" x14ac:dyDescent="0.25"/>
    <row r="15" spans="1:23" ht="39.950000000000003" customHeight="1" x14ac:dyDescent="0.25"/>
    <row r="16" spans="1:23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  <row r="20" ht="39.950000000000003" customHeight="1" x14ac:dyDescent="0.25"/>
    <row r="21" ht="39.950000000000003" customHeight="1" x14ac:dyDescent="0.25"/>
    <row r="22" ht="39.950000000000003" customHeight="1" x14ac:dyDescent="0.25"/>
    <row r="23" ht="39.950000000000003" customHeight="1" x14ac:dyDescent="0.25"/>
    <row r="24" ht="39.950000000000003" customHeight="1" x14ac:dyDescent="0.25"/>
    <row r="25" ht="39.950000000000003" customHeight="1" x14ac:dyDescent="0.25"/>
    <row r="26" ht="39.950000000000003" customHeight="1" x14ac:dyDescent="0.25"/>
    <row r="27" ht="39.950000000000003" customHeight="1" x14ac:dyDescent="0.25"/>
    <row r="28" ht="39.950000000000003" customHeight="1" x14ac:dyDescent="0.25"/>
    <row r="29" ht="39.950000000000003" customHeight="1" x14ac:dyDescent="0.25"/>
    <row r="30" ht="39.950000000000003" customHeight="1" x14ac:dyDescent="0.25"/>
    <row r="31" ht="39.950000000000003" customHeight="1" x14ac:dyDescent="0.25"/>
    <row r="32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  <row r="131" ht="39.950000000000003" customHeight="1" x14ac:dyDescent="0.25"/>
    <row r="132" ht="39.950000000000003" customHeight="1" x14ac:dyDescent="0.25"/>
    <row r="133" ht="39.950000000000003" customHeight="1" x14ac:dyDescent="0.25"/>
    <row r="134" ht="39.950000000000003" customHeight="1" x14ac:dyDescent="0.25"/>
    <row r="135" ht="39.950000000000003" customHeight="1" x14ac:dyDescent="0.25"/>
    <row r="136" ht="39.950000000000003" customHeight="1" x14ac:dyDescent="0.25"/>
    <row r="137" ht="39.950000000000003" customHeight="1" x14ac:dyDescent="0.25"/>
    <row r="138" ht="39.950000000000003" customHeight="1" x14ac:dyDescent="0.25"/>
    <row r="139" ht="39.950000000000003" customHeight="1" x14ac:dyDescent="0.25"/>
    <row r="140" ht="39.950000000000003" customHeight="1" x14ac:dyDescent="0.25"/>
    <row r="141" ht="39.950000000000003" customHeight="1" x14ac:dyDescent="0.25"/>
    <row r="142" ht="39.950000000000003" customHeight="1" x14ac:dyDescent="0.25"/>
    <row r="143" ht="39.950000000000003" customHeight="1" x14ac:dyDescent="0.25"/>
    <row r="144" ht="39.950000000000003" customHeight="1" x14ac:dyDescent="0.25"/>
    <row r="145" ht="39.950000000000003" customHeight="1" x14ac:dyDescent="0.25"/>
    <row r="146" ht="39.950000000000003" customHeight="1" x14ac:dyDescent="0.25"/>
    <row r="147" ht="39.950000000000003" customHeight="1" x14ac:dyDescent="0.25"/>
    <row r="148" ht="39.950000000000003" customHeight="1" x14ac:dyDescent="0.25"/>
    <row r="149" ht="39.950000000000003" customHeight="1" x14ac:dyDescent="0.25"/>
    <row r="150" ht="39.950000000000003" customHeight="1" x14ac:dyDescent="0.25"/>
    <row r="151" ht="39.950000000000003" customHeight="1" x14ac:dyDescent="0.25"/>
    <row r="152" ht="39.950000000000003" customHeight="1" x14ac:dyDescent="0.25"/>
    <row r="153" ht="39.950000000000003" customHeight="1" x14ac:dyDescent="0.25"/>
    <row r="154" ht="39.950000000000003" customHeight="1" x14ac:dyDescent="0.25"/>
    <row r="155" ht="39.950000000000003" customHeight="1" x14ac:dyDescent="0.25"/>
    <row r="156" ht="39.950000000000003" customHeight="1" x14ac:dyDescent="0.25"/>
    <row r="157" ht="39.950000000000003" customHeight="1" x14ac:dyDescent="0.25"/>
    <row r="158" ht="39.950000000000003" customHeight="1" x14ac:dyDescent="0.25"/>
    <row r="159" ht="39.950000000000003" customHeight="1" x14ac:dyDescent="0.25"/>
    <row r="160" ht="39.950000000000003" customHeight="1" x14ac:dyDescent="0.25"/>
    <row r="161" ht="39.950000000000003" customHeight="1" x14ac:dyDescent="0.25"/>
    <row r="162" ht="39.950000000000003" customHeight="1" x14ac:dyDescent="0.25"/>
    <row r="163" ht="39.950000000000003" customHeight="1" x14ac:dyDescent="0.25"/>
    <row r="164" ht="39.950000000000003" customHeight="1" x14ac:dyDescent="0.25"/>
    <row r="165" ht="39.950000000000003" customHeight="1" x14ac:dyDescent="0.25"/>
    <row r="166" ht="39.950000000000003" customHeight="1" x14ac:dyDescent="0.25"/>
    <row r="167" ht="39.950000000000003" customHeight="1" x14ac:dyDescent="0.25"/>
    <row r="168" ht="39.950000000000003" customHeight="1" x14ac:dyDescent="0.25"/>
    <row r="169" ht="39.950000000000003" customHeight="1" x14ac:dyDescent="0.25"/>
    <row r="170" ht="39.950000000000003" customHeight="1" x14ac:dyDescent="0.25"/>
    <row r="171" ht="39.950000000000003" customHeight="1" x14ac:dyDescent="0.25"/>
    <row r="172" ht="39.950000000000003" customHeight="1" x14ac:dyDescent="0.25"/>
    <row r="173" ht="39.950000000000003" customHeight="1" x14ac:dyDescent="0.25"/>
    <row r="174" ht="39.950000000000003" customHeight="1" x14ac:dyDescent="0.25"/>
    <row r="175" ht="39.950000000000003" customHeight="1" x14ac:dyDescent="0.25"/>
    <row r="176" ht="39.950000000000003" customHeight="1" x14ac:dyDescent="0.25"/>
    <row r="177" ht="39.950000000000003" customHeight="1" x14ac:dyDescent="0.25"/>
    <row r="178" ht="39.950000000000003" customHeight="1" x14ac:dyDescent="0.25"/>
    <row r="179" ht="39.950000000000003" customHeight="1" x14ac:dyDescent="0.25"/>
    <row r="180" ht="39.950000000000003" customHeight="1" x14ac:dyDescent="0.25"/>
    <row r="181" ht="39.950000000000003" customHeight="1" x14ac:dyDescent="0.25"/>
    <row r="182" ht="39.950000000000003" customHeight="1" x14ac:dyDescent="0.25"/>
    <row r="183" ht="39.950000000000003" customHeight="1" x14ac:dyDescent="0.25"/>
    <row r="184" ht="39.950000000000003" customHeight="1" x14ac:dyDescent="0.25"/>
    <row r="185" ht="39.950000000000003" customHeight="1" x14ac:dyDescent="0.25"/>
    <row r="186" ht="39.950000000000003" customHeight="1" x14ac:dyDescent="0.25"/>
    <row r="187" ht="39.950000000000003" customHeight="1" x14ac:dyDescent="0.25"/>
    <row r="188" ht="39.950000000000003" customHeight="1" x14ac:dyDescent="0.25"/>
    <row r="189" ht="39.950000000000003" customHeight="1" x14ac:dyDescent="0.25"/>
    <row r="190" ht="39.950000000000003" customHeight="1" x14ac:dyDescent="0.25"/>
    <row r="191" ht="39.950000000000003" customHeight="1" x14ac:dyDescent="0.25"/>
    <row r="192" ht="39.950000000000003" customHeight="1" x14ac:dyDescent="0.25"/>
    <row r="193" ht="39.950000000000003" customHeight="1" x14ac:dyDescent="0.25"/>
    <row r="194" ht="39.950000000000003" customHeight="1" x14ac:dyDescent="0.25"/>
    <row r="195" ht="39.950000000000003" customHeight="1" x14ac:dyDescent="0.25"/>
    <row r="196" ht="39.950000000000003" customHeight="1" x14ac:dyDescent="0.25"/>
    <row r="197" ht="39.95000000000000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ENRIQUE OROZCO LUEVANO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ALVARO ARVIZO</cp:lastModifiedBy>
  <dcterms:created xsi:type="dcterms:W3CDTF">2015-06-05T18:19:34Z</dcterms:created>
  <dcterms:modified xsi:type="dcterms:W3CDTF">2020-08-07T23:23:02Z</dcterms:modified>
</cp:coreProperties>
</file>