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esktop/"/>
    </mc:Choice>
  </mc:AlternateContent>
  <xr:revisionPtr revIDLastSave="0" documentId="13_ncr:1_{593A5917-8B1A-6E44-9F35-08CCAB4160F8}" xr6:coauthVersionLast="45" xr6:coauthVersionMax="45" xr10:uidLastSave="{00000000-0000-0000-0000-000000000000}"/>
  <bookViews>
    <workbookView xWindow="160" yWindow="2100" windowWidth="28800" windowHeight="13300" activeTab="2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L11" i="5" l="1"/>
  <c r="L12" i="5"/>
  <c r="L13" i="5"/>
  <c r="L14" i="5"/>
  <c r="L15" i="5"/>
  <c r="L16" i="5"/>
  <c r="L17" i="5"/>
  <c r="L18" i="5"/>
  <c r="L19" i="5"/>
  <c r="L20" i="5"/>
  <c r="L10" i="5"/>
  <c r="M10" i="5"/>
  <c r="N10" i="5"/>
  <c r="O10" i="5"/>
  <c r="P10" i="5"/>
  <c r="P14" i="5" s="1"/>
  <c r="P18" i="5" s="1"/>
  <c r="Q10" i="5"/>
  <c r="R10" i="5"/>
  <c r="S10" i="5"/>
  <c r="T10" i="5"/>
  <c r="T14" i="5" s="1"/>
  <c r="T18" i="5" s="1"/>
  <c r="U10" i="5"/>
  <c r="M11" i="5"/>
  <c r="N11" i="5"/>
  <c r="N15" i="5" s="1"/>
  <c r="N19" i="5" s="1"/>
  <c r="O11" i="5"/>
  <c r="P11" i="5"/>
  <c r="Q11" i="5"/>
  <c r="R11" i="5"/>
  <c r="S11" i="5"/>
  <c r="T11" i="5"/>
  <c r="U11" i="5"/>
  <c r="M12" i="5"/>
  <c r="N12" i="5"/>
  <c r="O12" i="5"/>
  <c r="P12" i="5"/>
  <c r="Q12" i="5"/>
  <c r="R12" i="5"/>
  <c r="S12" i="5"/>
  <c r="T12" i="5"/>
  <c r="U12" i="5"/>
  <c r="M13" i="5"/>
  <c r="N13" i="5"/>
  <c r="O13" i="5"/>
  <c r="P13" i="5"/>
  <c r="Q13" i="5"/>
  <c r="R13" i="5"/>
  <c r="S13" i="5"/>
  <c r="T13" i="5"/>
  <c r="U13" i="5"/>
  <c r="M14" i="5"/>
  <c r="M18" i="5" s="1"/>
  <c r="N14" i="5"/>
  <c r="O14" i="5"/>
  <c r="O18" i="5" s="1"/>
  <c r="Q14" i="5"/>
  <c r="R14" i="5"/>
  <c r="S14" i="5"/>
  <c r="S18" i="5" s="1"/>
  <c r="U14" i="5"/>
  <c r="M15" i="5"/>
  <c r="O15" i="5"/>
  <c r="P15" i="5"/>
  <c r="Q15" i="5"/>
  <c r="R15" i="5"/>
  <c r="S15" i="5"/>
  <c r="T15" i="5"/>
  <c r="U15" i="5"/>
  <c r="M16" i="5"/>
  <c r="N16" i="5"/>
  <c r="O16" i="5"/>
  <c r="O20" i="5" s="1"/>
  <c r="P16" i="5"/>
  <c r="Q16" i="5"/>
  <c r="R16" i="5"/>
  <c r="S16" i="5"/>
  <c r="T16" i="5"/>
  <c r="U16" i="5"/>
  <c r="M17" i="5"/>
  <c r="N17" i="5"/>
  <c r="O17" i="5"/>
  <c r="P17" i="5"/>
  <c r="Q17" i="5"/>
  <c r="R17" i="5"/>
  <c r="S17" i="5"/>
  <c r="T17" i="5"/>
  <c r="U17" i="5"/>
  <c r="N18" i="5"/>
  <c r="Q18" i="5"/>
  <c r="R18" i="5"/>
  <c r="U18" i="5"/>
  <c r="M19" i="5"/>
  <c r="O19" i="5"/>
  <c r="P19" i="5"/>
  <c r="Q19" i="5"/>
  <c r="R19" i="5"/>
  <c r="S19" i="5"/>
  <c r="T19" i="5"/>
  <c r="U19" i="5"/>
  <c r="M20" i="5"/>
  <c r="N20" i="5"/>
  <c r="P20" i="5"/>
  <c r="Q20" i="5"/>
  <c r="R20" i="5"/>
  <c r="S20" i="5"/>
  <c r="T20" i="5"/>
  <c r="U20" i="5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" i="1"/>
  <c r="O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Q5" i="1"/>
  <c r="R5" i="1"/>
  <c r="P5" i="1"/>
  <c r="N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" i="1"/>
</calcChain>
</file>

<file path=xl/sharedStrings.xml><?xml version="1.0" encoding="utf-8"?>
<sst xmlns="http://schemas.openxmlformats.org/spreadsheetml/2006/main" count="1173" uniqueCount="645">
  <si>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</si>
  <si>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</si>
  <si>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</si>
  <si>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</si>
  <si>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</si>
  <si>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</si>
  <si>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</si>
  <si>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</si>
  <si>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</si>
  <si>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</si>
  <si>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</si>
  <si>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</si>
  <si>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</si>
  <si>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</si>
  <si>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</si>
  <si>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</si>
  <si>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</si>
  <si>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</si>
  <si>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</si>
  <si>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</si>
  <si>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</si>
  <si>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</si>
  <si>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</si>
  <si>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</si>
  <si>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</si>
  <si>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</si>
  <si>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</si>
  <si>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</si>
  <si>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</si>
  <si>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</si>
  <si>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</si>
  <si>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</si>
  <si>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</si>
  <si>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</si>
  <si>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</si>
  <si>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</si>
  <si>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</si>
  <si>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</si>
  <si>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</si>
  <si>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</si>
  <si>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</si>
  <si>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</si>
  <si>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</si>
  <si>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</si>
  <si>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</si>
  <si>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</si>
  <si>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</si>
  <si>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</si>
  <si>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</si>
  <si>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</si>
  <si>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</si>
  <si>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</si>
  <si>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</si>
  <si>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</si>
  <si>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</si>
  <si>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</si>
  <si>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</si>
  <si>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</si>
  <si>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</si>
  <si>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</si>
  <si>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</si>
  <si>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</si>
  <si>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</si>
  <si>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</si>
  <si>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</si>
  <si>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</si>
  <si>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</si>
  <si>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</si>
  <si>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</si>
  <si>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</si>
  <si>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</si>
  <si>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</si>
  <si>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</si>
  <si>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</si>
  <si>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</si>
  <si>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</si>
  <si>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</si>
  <si>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</si>
  <si>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</si>
  <si>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</si>
  <si>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</si>
  <si>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</si>
  <si>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</si>
  <si>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</si>
  <si>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</si>
  <si>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</si>
  <si>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</si>
  <si>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</si>
  <si>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</si>
  <si>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</si>
  <si>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</si>
  <si>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</si>
  <si>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</si>
  <si>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</si>
  <si>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</si>
  <si>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</si>
  <si>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</si>
  <si>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</si>
  <si>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</si>
  <si>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</si>
  <si>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</si>
  <si>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</si>
  <si>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</si>
  <si>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</si>
  <si>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</si>
  <si>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</si>
  <si>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</si>
  <si>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</si>
  <si>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</si>
  <si>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</si>
  <si>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</si>
  <si>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</si>
  <si>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</si>
  <si>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</si>
  <si>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</si>
  <si>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</si>
  <si>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</si>
  <si>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</si>
  <si>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</si>
  <si>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</si>
  <si>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</si>
  <si>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</si>
  <si>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</si>
  <si>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</si>
  <si>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</si>
  <si>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</si>
  <si>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</si>
  <si>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</si>
  <si>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</si>
  <si>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</si>
  <si>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</si>
  <si>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</si>
  <si>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</si>
  <si>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</si>
  <si>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</si>
  <si>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</si>
  <si>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</si>
  <si>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</si>
  <si>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</si>
  <si>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</si>
  <si>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</si>
  <si>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</si>
  <si>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</si>
  <si>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</si>
  <si>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</si>
  <si>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</si>
  <si>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</si>
  <si>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</si>
  <si>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</si>
  <si>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</si>
  <si>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</si>
  <si>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</si>
  <si>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</si>
  <si>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</si>
  <si>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</si>
  <si>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</si>
  <si>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</si>
  <si>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</si>
  <si>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</si>
  <si>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</si>
  <si>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</si>
  <si>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</si>
  <si>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</si>
  <si>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</si>
  <si>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</si>
  <si>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</si>
  <si>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</si>
  <si>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</si>
  <si>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</si>
  <si>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</si>
  <si>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</si>
  <si>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</si>
  <si>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</si>
  <si>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</si>
  <si>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</si>
  <si>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</si>
  <si>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</si>
  <si>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</si>
  <si>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</si>
  <si>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</si>
  <si>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</si>
  <si>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</si>
  <si>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</si>
  <si>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</si>
  <si>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</si>
  <si>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</si>
  <si>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</si>
  <si>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</si>
  <si>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</si>
  <si>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</si>
  <si>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</si>
  <si>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</si>
  <si>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</si>
  <si>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</si>
  <si>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</si>
  <si>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</si>
  <si>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</si>
  <si>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</si>
  <si>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</si>
  <si>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</si>
  <si>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</si>
  <si>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</si>
  <si>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</si>
  <si>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</si>
  <si>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</si>
  <si>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</si>
  <si>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</si>
  <si>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</si>
  <si>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</si>
  <si>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</si>
  <si>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</si>
  <si>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</si>
  <si>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</si>
  <si>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</si>
  <si>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</si>
  <si>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</si>
  <si>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</si>
  <si>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</si>
  <si>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</si>
  <si>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</si>
  <si>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</si>
  <si>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</si>
  <si>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</si>
  <si>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</si>
  <si>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</si>
  <si>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</si>
  <si>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</si>
  <si>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</si>
  <si>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</si>
  <si>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</si>
  <si>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</si>
  <si>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</si>
  <si>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</si>
  <si>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</si>
  <si>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</si>
  <si>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</si>
  <si>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</si>
  <si>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</si>
  <si>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</si>
  <si>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</si>
  <si>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</si>
  <si>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</si>
  <si>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</si>
  <si>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</si>
  <si>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</si>
  <si>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</si>
  <si>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</si>
  <si>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</si>
  <si>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</si>
  <si>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</si>
  <si>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</si>
  <si>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</si>
  <si>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</si>
  <si>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</si>
  <si>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</si>
  <si>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</si>
  <si>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</si>
  <si>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</si>
  <si>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</si>
  <si>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</si>
  <si>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</si>
  <si>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</si>
  <si>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</si>
  <si>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</si>
  <si>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</si>
  <si>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</si>
  <si>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</si>
  <si>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</si>
  <si>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</si>
  <si>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</si>
  <si>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</si>
  <si>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</si>
  <si>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</si>
  <si>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</si>
  <si>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</si>
  <si>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</si>
  <si>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</si>
  <si>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</si>
  <si>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</si>
  <si>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</si>
  <si>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</si>
  <si>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</si>
  <si>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</si>
  <si>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</si>
  <si>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</si>
  <si>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</si>
  <si>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</si>
  <si>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</si>
  <si>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</si>
  <si>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</si>
  <si>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</si>
  <si>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</si>
  <si>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</si>
  <si>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</si>
  <si>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</si>
  <si>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</si>
  <si>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</si>
  <si>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</si>
  <si>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</si>
  <si>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</si>
  <si>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</si>
  <si>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</si>
  <si>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</si>
  <si>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</si>
  <si>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</si>
  <si>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</si>
  <si>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</si>
  <si>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</si>
  <si>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</si>
  <si>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</si>
  <si>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</si>
  <si>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</si>
  <si>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</si>
  <si>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</si>
  <si>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</si>
  <si>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</si>
  <si>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</si>
  <si>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</si>
  <si>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</si>
  <si>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</si>
  <si>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</si>
  <si>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</si>
  <si>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</si>
  <si>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</si>
  <si>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</si>
  <si>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</si>
  <si>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</si>
  <si>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</si>
  <si>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</si>
  <si>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</si>
  <si>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</si>
  <si>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</si>
  <si>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</si>
  <si>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</si>
  <si>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</si>
  <si>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</si>
  <si>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</si>
  <si>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</si>
  <si>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</si>
  <si>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</si>
  <si>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</si>
  <si>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</si>
  <si>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</si>
  <si>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</si>
  <si>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</si>
  <si>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</si>
  <si>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</si>
  <si>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</si>
  <si>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</si>
  <si>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</si>
  <si>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</si>
  <si>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</si>
  <si>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</si>
  <si>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</si>
  <si>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</si>
  <si>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</si>
  <si>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</si>
  <si>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</si>
  <si>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</si>
  <si>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</si>
  <si>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</si>
  <si>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</si>
  <si>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</si>
  <si>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</si>
  <si>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</si>
  <si>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</si>
  <si>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</si>
  <si>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</si>
  <si>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</si>
  <si>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</si>
  <si>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</si>
  <si>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</si>
  <si>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</si>
  <si>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</si>
  <si>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</si>
  <si>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</si>
  <si>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</si>
  <si>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</si>
  <si>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</si>
  <si>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</si>
  <si>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</si>
  <si>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</si>
  <si>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</si>
  <si>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</si>
  <si>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</si>
  <si>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</si>
  <si>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</si>
  <si>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</si>
  <si>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</si>
  <si>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</si>
  <si>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</si>
  <si>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</si>
  <si>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</si>
  <si>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</si>
  <si>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</si>
  <si>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</si>
  <si>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</si>
  <si>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</si>
  <si>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</si>
  <si>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</si>
  <si>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</si>
  <si>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</si>
  <si>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</si>
  <si>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</si>
  <si>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</si>
  <si>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</si>
  <si>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</si>
  <si>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</si>
  <si>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</si>
  <si>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</si>
  <si>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</si>
  <si>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</si>
  <si>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</si>
  <si>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</si>
  <si>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</si>
  <si>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</si>
  <si>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</si>
  <si>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</si>
  <si>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</si>
  <si>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</si>
  <si>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</si>
  <si>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</si>
  <si>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</si>
  <si>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</si>
  <si>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</si>
  <si>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</si>
  <si>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</si>
  <si>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</si>
  <si>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</si>
  <si>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</si>
  <si>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</si>
  <si>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</si>
  <si>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</si>
  <si>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</si>
  <si>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</si>
  <si>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</si>
  <si>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</si>
  <si>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</si>
  <si>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</si>
  <si>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</si>
  <si>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</si>
  <si>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</si>
  <si>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</si>
  <si>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</si>
  <si>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</si>
  <si>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</si>
  <si>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</si>
  <si>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</si>
  <si>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</si>
  <si>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</si>
  <si>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</si>
  <si>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</si>
  <si>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</si>
  <si>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</si>
  <si>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</si>
  <si>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</si>
  <si>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</si>
  <si>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</si>
  <si>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</si>
  <si>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</si>
  <si>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</si>
  <si>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</si>
  <si>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</si>
  <si>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</si>
  <si>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</si>
  <si>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</si>
  <si>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</si>
  <si>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</si>
  <si>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</si>
  <si>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</si>
  <si>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</si>
  <si>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</si>
  <si>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</si>
  <si>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</si>
  <si>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</si>
  <si>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</si>
  <si>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</si>
  <si>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</si>
  <si>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</si>
  <si>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</si>
  <si>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</si>
  <si>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</si>
  <si>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</si>
  <si>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</si>
  <si>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</si>
  <si>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</si>
  <si>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</si>
  <si>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</si>
  <si>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</si>
  <si>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</si>
  <si>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</si>
  <si>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</si>
  <si>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</si>
  <si>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</si>
  <si>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</si>
  <si>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</si>
  <si>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</si>
  <si>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</si>
  <si>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</si>
  <si>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</si>
  <si>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</si>
  <si>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</si>
  <si>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</si>
  <si>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</si>
  <si>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</si>
  <si>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</si>
  <si>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</si>
  <si>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</si>
  <si>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</si>
  <si>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</si>
  <si>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</si>
  <si>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</si>
  <si>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</si>
  <si>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</si>
  <si>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</si>
  <si>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</si>
  <si>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</si>
  <si>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</si>
  <si>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</si>
  <si>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</si>
  <si>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</si>
  <si>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</si>
  <si>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</si>
  <si>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</si>
  <si>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</si>
  <si>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</si>
  <si>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</si>
  <si>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</si>
  <si>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</si>
  <si>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</si>
  <si>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</si>
  <si>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</si>
  <si>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</si>
  <si>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</si>
  <si>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</si>
  <si>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</si>
  <si>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</si>
  <si>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</si>
  <si>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</si>
  <si>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</si>
  <si>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</si>
  <si>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</si>
  <si>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</si>
  <si>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</si>
  <si>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</si>
  <si>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</si>
  <si>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</si>
  <si>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</si>
  <si>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</si>
  <si>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</si>
  <si>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</si>
  <si>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</si>
  <si>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</si>
  <si>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</si>
  <si>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</si>
  <si>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</si>
  <si>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</si>
  <si>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</si>
  <si>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</si>
  <si>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</si>
  <si>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</si>
  <si>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</si>
  <si>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</si>
  <si>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</si>
  <si>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</si>
  <si>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</si>
  <si>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</si>
  <si>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</si>
  <si>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</si>
  <si>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</si>
  <si>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</si>
  <si>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</si>
  <si>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</si>
  <si>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</si>
  <si>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</si>
  <si>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</si>
  <si>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</si>
  <si>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</si>
  <si>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</si>
  <si>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</si>
  <si>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</si>
  <si>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</si>
  <si>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</si>
  <si>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</si>
  <si>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</si>
  <si>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</si>
  <si>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</si>
  <si>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</si>
  <si>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</si>
  <si>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</si>
  <si>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</si>
  <si>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</si>
  <si>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</si>
  <si>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</si>
  <si>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</si>
  <si>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</si>
  <si>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</si>
  <si>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</si>
  <si>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</si>
  <si>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</si>
  <si>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</si>
  <si>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</si>
  <si>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</si>
  <si>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</si>
  <si>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</si>
  <si>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</si>
  <si>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</si>
  <si>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</si>
  <si>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</si>
  <si>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</si>
  <si>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</si>
  <si>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</si>
  <si>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</si>
  <si>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</si>
  <si>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</si>
  <si>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</si>
  <si>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</si>
  <si>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</si>
  <si>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</si>
  <si>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</si>
  <si>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</si>
  <si>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</si>
  <si>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</si>
  <si>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</si>
  <si>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</si>
  <si>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</si>
  <si>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</si>
  <si>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</si>
  <si>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</si>
  <si>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</si>
  <si>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</si>
  <si>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</si>
  <si>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</si>
  <si>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</si>
  <si>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</si>
  <si>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Profit</t>
  </si>
  <si>
    <t>Revenues</t>
  </si>
  <si>
    <t>'=IF(ISNUMBER(((J5)/((K5/100)+1))),"")</t>
  </si>
  <si>
    <t>2019 Revenue</t>
  </si>
  <si>
    <t>Projected</t>
  </si>
  <si>
    <t>2019 Expenses</t>
  </si>
  <si>
    <t>2019 Profit</t>
  </si>
  <si>
    <t>% Profit Change</t>
  </si>
  <si>
    <t>Rank by Revenues</t>
  </si>
  <si>
    <t>1*1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</si>
</sst>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0" formatCode="[$$-409]#,##0.00_);[Red]\([$$-409]#,##0.00\)"/>
    <numFmt numFmtId="172" formatCode="[$$-409]#,##0.00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165" fontId="1" fillId="4" borderId="0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quotePrefix="1"/>
    <xf numFmtId="170" fontId="0" fillId="0" borderId="0" xfId="0" quotePrefix="1" applyNumberFormat="1"/>
    <xf numFmtId="44" fontId="0" fillId="0" borderId="0" xfId="1" applyFont="1"/>
    <xf numFmtId="44" fontId="1" fillId="4" borderId="0" xfId="1" applyFont="1" applyFill="1" applyBorder="1" applyAlignment="1">
      <alignment horizontal="center" vertical="center" wrapText="1"/>
    </xf>
    <xf numFmtId="44" fontId="0" fillId="0" borderId="0" xfId="1" quotePrefix="1" applyFont="1"/>
    <xf numFmtId="172" fontId="0" fillId="0" borderId="0" xfId="0" quotePrefix="1" applyNumberFormat="1"/>
    <xf numFmtId="0" fontId="0" fillId="6" borderId="12" xfId="0" quotePrefix="1" applyFill="1" applyBorder="1"/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381000</xdr:colOff>
      <xdr:row>28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D3" sqref="D3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634</v>
      </c>
    </row>
    <row r="4" spans="1:1" x14ac:dyDescent="0.25">
      <c r="A4" s="43" t="s">
        <v>565</v>
      </c>
    </row>
    <row r="5" spans="1:1" x14ac:dyDescent="0.25">
      <c r="A5" s="42" t="s">
        <v>630</v>
      </c>
    </row>
    <row r="6" spans="1:1" x14ac:dyDescent="0.25">
      <c r="A6" s="42" t="s">
        <v>631</v>
      </c>
    </row>
    <row r="7" spans="1:1" x14ac:dyDescent="0.25">
      <c r="A7" s="42" t="s">
        <v>632</v>
      </c>
    </row>
    <row r="9" spans="1:1" x14ac:dyDescent="0.25">
      <c r="A9" s="43" t="s">
        <v>566</v>
      </c>
    </row>
    <row r="10" spans="1:1" x14ac:dyDescent="0.25">
      <c r="A10" s="43" t="s">
        <v>567</v>
      </c>
    </row>
    <row r="11" spans="1:1" x14ac:dyDescent="0.25">
      <c r="A11" s="42" t="s">
        <v>633</v>
      </c>
    </row>
    <row r="12" spans="1:1" x14ac:dyDescent="0.25">
      <c r="A12" s="42" t="s">
        <v>561</v>
      </c>
    </row>
    <row r="14" spans="1:1" x14ac:dyDescent="0.25">
      <c r="A14" s="43" t="s">
        <v>568</v>
      </c>
    </row>
    <row r="15" spans="1:1" x14ac:dyDescent="0.25">
      <c r="A15" s="42" t="s">
        <v>562</v>
      </c>
    </row>
    <row r="16" spans="1:1" x14ac:dyDescent="0.25">
      <c r="A16" s="42" t="s">
        <v>569</v>
      </c>
    </row>
    <row r="17" spans="1:1" x14ac:dyDescent="0.25">
      <c r="A17" s="42" t="s">
        <v>563</v>
      </c>
    </row>
    <row r="18" spans="1:1" x14ac:dyDescent="0.25">
      <c r="A18" s="42" t="s">
        <v>564</v>
      </c>
    </row>
    <row r="19" spans="1:1" x14ac:dyDescent="0.25">
      <c r="A19" s="42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1:T504"/>
  <sheetViews>
    <sheetView topLeftCell="E1" zoomScale="121" workbookViewId="0">
      <selection activeCell="T5" sqref="T5:T504"/>
    </sheetView>
  </sheetViews>
  <sheetFormatPr baseColWidth="10" defaultRowHeight="16" x14ac:dyDescent="0.2"/>
  <cols>
    <col min="8" max="12" width="11" bestFit="1" customWidth="1"/>
    <col min="13" max="13" width="11.83203125" bestFit="1" customWidth="1"/>
    <col min="14" max="14" width="14.1640625" style="62" bestFit="1" customWidth="1"/>
    <col min="15" max="15" width="11" bestFit="1" customWidth="1"/>
    <col min="16" max="17" width="12" bestFit="1" customWidth="1"/>
  </cols>
  <sheetData>
    <row r="1" spans="3:20" x14ac:dyDescent="0.2">
      <c r="N1" s="62" t="s">
        <v>637</v>
      </c>
    </row>
    <row r="2" spans="3:20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20" x14ac:dyDescent="0.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  <c r="M3" s="59">
        <v>2017</v>
      </c>
      <c r="P3" s="59" t="s">
        <v>639</v>
      </c>
    </row>
    <row r="4" spans="3:20" ht="32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s="58" t="s">
        <v>635</v>
      </c>
      <c r="N4" s="63" t="s">
        <v>636</v>
      </c>
      <c r="O4" s="58" t="s">
        <v>0</v>
      </c>
      <c r="P4" s="58" t="s">
        <v>638</v>
      </c>
      <c r="Q4" s="58" t="s">
        <v>640</v>
      </c>
      <c r="R4" s="58" t="s">
        <v>641</v>
      </c>
      <c r="S4" s="58" t="s">
        <v>642</v>
      </c>
      <c r="T4" s="58" t="s">
        <v>643</v>
      </c>
    </row>
    <row r="5" spans="3:20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  <c r="M5" s="61">
        <f>(((J5)/((K5/100)+1)))</f>
        <v>6691.6810465909548</v>
      </c>
      <c r="N5" s="64">
        <f>(H5-J5)/J5*100</f>
        <v>7612.2188905547237</v>
      </c>
      <c r="O5" s="60">
        <f>_xlfn.RANK.EQ(H5,H5:H504,1)</f>
        <v>500</v>
      </c>
      <c r="P5" s="65">
        <f>H5*(1+I5)</f>
        <v>528808.34</v>
      </c>
      <c r="Q5" s="65">
        <f>P5-R5</f>
        <v>524299.41999999993</v>
      </c>
      <c r="R5" s="61">
        <f>J5*(1+K5)</f>
        <v>4508.9199999999992</v>
      </c>
      <c r="T5">
        <f>_xlfn.RANK.EQ(N5,N5:N504,1)</f>
        <v>426</v>
      </c>
    </row>
    <row r="6" spans="3:20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  <c r="M6" s="61">
        <f t="shared" ref="M6:M69" si="0">(((J6)/((K6/100)+1)))</f>
        <v>5685.7423565918616</v>
      </c>
      <c r="N6" s="64">
        <f t="shared" ref="N6:N69" si="1">(H6-J6)/J6*100</f>
        <v>6994.0958083832338</v>
      </c>
      <c r="O6">
        <f t="shared" ref="O6:O69" si="2">_xlfn.RANK.EQ(H6,H6:H505,1)</f>
        <v>499</v>
      </c>
      <c r="P6" s="65">
        <f t="shared" ref="P6:P69" si="3">H6*(1+I6)</f>
        <v>525776.07319999998</v>
      </c>
      <c r="Q6" s="65">
        <f t="shared" ref="Q6:Q69" si="4">P6-R6</f>
        <v>503559.22820000001</v>
      </c>
      <c r="R6" s="61">
        <f t="shared" ref="R6:R69" si="5">J6*(1+K6)</f>
        <v>22216.845000000001</v>
      </c>
      <c r="T6">
        <f t="shared" ref="T6:T69" si="6">_xlfn.RANK.EQ(N6,N6:N505,1)</f>
        <v>418</v>
      </c>
    </row>
    <row r="7" spans="3:20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  <c r="M7" s="61">
        <f t="shared" si="0"/>
        <v>23166.896496989059</v>
      </c>
      <c r="N7" s="64">
        <f t="shared" si="1"/>
        <v>1598.1671805412811</v>
      </c>
      <c r="O7">
        <f t="shared" si="2"/>
        <v>498</v>
      </c>
      <c r="P7" s="65">
        <f t="shared" si="3"/>
        <v>504419.23200000002</v>
      </c>
      <c r="Q7" s="65">
        <f t="shared" si="4"/>
        <v>462408.984</v>
      </c>
      <c r="R7" s="61">
        <f t="shared" si="5"/>
        <v>42010.248</v>
      </c>
      <c r="T7">
        <f t="shared" si="6"/>
        <v>236</v>
      </c>
    </row>
    <row r="8" spans="3:20" x14ac:dyDescent="0.2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  <c r="M8" s="61" t="e">
        <f t="shared" si="0"/>
        <v>#VALUE!</v>
      </c>
      <c r="N8" s="64">
        <f t="shared" si="1"/>
        <v>17207.932173530058</v>
      </c>
      <c r="O8">
        <f t="shared" si="2"/>
        <v>497</v>
      </c>
      <c r="P8" s="65">
        <f t="shared" si="3"/>
        <v>473536.80300000001</v>
      </c>
      <c r="Q8" s="65" t="e">
        <f t="shared" si="4"/>
        <v>#VALUE!</v>
      </c>
      <c r="R8" s="61" t="e">
        <f t="shared" si="5"/>
        <v>#VALUE!</v>
      </c>
      <c r="T8">
        <f t="shared" si="6"/>
        <v>468</v>
      </c>
    </row>
    <row r="9" spans="3:20" x14ac:dyDescent="0.2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  <c r="M9" s="61">
        <f t="shared" si="0"/>
        <v>8186.5067045875603</v>
      </c>
      <c r="N9" s="64">
        <f t="shared" si="1"/>
        <v>4634.7458041786958</v>
      </c>
      <c r="O9">
        <f t="shared" si="2"/>
        <v>496</v>
      </c>
      <c r="P9" s="65">
        <f t="shared" si="3"/>
        <v>429245.10399999999</v>
      </c>
      <c r="Q9" s="65">
        <f t="shared" si="4"/>
        <v>422239.30040000001</v>
      </c>
      <c r="R9" s="61">
        <f t="shared" si="5"/>
        <v>7005.8036000000002</v>
      </c>
      <c r="T9">
        <f t="shared" si="6"/>
        <v>377</v>
      </c>
    </row>
    <row r="10" spans="3:20" x14ac:dyDescent="0.2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  <c r="M10" s="61">
        <f t="shared" si="0"/>
        <v>110456.45920632234</v>
      </c>
      <c r="N10" s="64">
        <f t="shared" si="1"/>
        <v>220.70881148371924</v>
      </c>
      <c r="O10">
        <f t="shared" si="2"/>
        <v>495</v>
      </c>
      <c r="P10" s="65">
        <f t="shared" si="3"/>
        <v>481539.46499999997</v>
      </c>
      <c r="Q10" s="65">
        <f t="shared" si="4"/>
        <v>318517.92449999996</v>
      </c>
      <c r="R10" s="61">
        <f t="shared" si="5"/>
        <v>163021.54049999997</v>
      </c>
      <c r="T10">
        <f t="shared" si="6"/>
        <v>37</v>
      </c>
    </row>
    <row r="11" spans="3:20" x14ac:dyDescent="0.2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  <c r="M11" s="61">
        <f t="shared" si="0"/>
        <v>9219.8999695388575</v>
      </c>
      <c r="N11" s="64">
        <f t="shared" si="1"/>
        <v>3137.10966641799</v>
      </c>
      <c r="O11">
        <f t="shared" si="2"/>
        <v>494</v>
      </c>
      <c r="P11" s="65">
        <f t="shared" si="3"/>
        <v>377242.59600000002</v>
      </c>
      <c r="Q11" s="65">
        <f t="shared" si="4"/>
        <v>351261.06900000002</v>
      </c>
      <c r="R11" s="61">
        <f t="shared" si="5"/>
        <v>25981.527000000002</v>
      </c>
      <c r="T11">
        <f t="shared" si="6"/>
        <v>336</v>
      </c>
    </row>
    <row r="12" spans="3:20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  <c r="M12" s="61">
        <f t="shared" si="0"/>
        <v>20828.127967058776</v>
      </c>
      <c r="N12" s="64">
        <f t="shared" si="1"/>
        <v>1292.5719769673706</v>
      </c>
      <c r="O12">
        <f t="shared" si="2"/>
        <v>493</v>
      </c>
      <c r="P12" s="65">
        <f t="shared" si="3"/>
        <v>344771.85599999997</v>
      </c>
      <c r="Q12" s="65">
        <f t="shared" si="4"/>
        <v>322743.97599999997</v>
      </c>
      <c r="R12" s="61">
        <f t="shared" si="5"/>
        <v>22027.879999999997</v>
      </c>
      <c r="T12">
        <f t="shared" si="6"/>
        <v>197</v>
      </c>
    </row>
    <row r="13" spans="3:20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  <c r="M13" s="61">
        <f t="shared" si="0"/>
        <v>14309.19245102055</v>
      </c>
      <c r="N13" s="64">
        <f t="shared" si="1"/>
        <v>1843.386280328155</v>
      </c>
      <c r="O13">
        <f t="shared" si="2"/>
        <v>492</v>
      </c>
      <c r="P13" s="65">
        <f t="shared" si="3"/>
        <v>297825.40500000003</v>
      </c>
      <c r="Q13" s="65">
        <f t="shared" si="4"/>
        <v>282170.91250000003</v>
      </c>
      <c r="R13" s="61">
        <f t="shared" si="5"/>
        <v>15654.4925</v>
      </c>
      <c r="T13">
        <f t="shared" si="6"/>
        <v>258</v>
      </c>
    </row>
    <row r="14" spans="3:20" x14ac:dyDescent="0.2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  <c r="M14" s="61">
        <f t="shared" si="0"/>
        <v>17023.878741704593</v>
      </c>
      <c r="N14" s="64">
        <f t="shared" si="1"/>
        <v>1505.299729124956</v>
      </c>
      <c r="O14">
        <f t="shared" si="2"/>
        <v>491</v>
      </c>
      <c r="P14" s="65">
        <f t="shared" si="3"/>
        <v>280245.136</v>
      </c>
      <c r="Q14" s="65">
        <f t="shared" si="4"/>
        <v>267440.70799999998</v>
      </c>
      <c r="R14" s="61">
        <f t="shared" si="5"/>
        <v>12804.428</v>
      </c>
      <c r="T14">
        <f t="shared" si="6"/>
        <v>222</v>
      </c>
    </row>
    <row r="15" spans="3:20" x14ac:dyDescent="0.2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  <c r="M15" s="61">
        <f t="shared" si="0"/>
        <v>59393.800321257891</v>
      </c>
      <c r="N15" s="64">
        <f t="shared" si="1"/>
        <v>346.14570559876364</v>
      </c>
      <c r="O15">
        <f t="shared" si="2"/>
        <v>490</v>
      </c>
      <c r="P15" s="65">
        <f t="shared" si="3"/>
        <v>307824.60499999998</v>
      </c>
      <c r="Q15" s="65">
        <f t="shared" si="4"/>
        <v>234541.94399999996</v>
      </c>
      <c r="R15" s="61">
        <f t="shared" si="5"/>
        <v>73282.661000000007</v>
      </c>
      <c r="T15">
        <f t="shared" si="6"/>
        <v>51</v>
      </c>
    </row>
    <row r="16" spans="3:20" x14ac:dyDescent="0.2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  <c r="M16" s="61">
        <f t="shared" si="0"/>
        <v>4057.9680892934634</v>
      </c>
      <c r="N16" s="64">
        <f t="shared" si="1"/>
        <v>6063.566277045511</v>
      </c>
      <c r="O16">
        <f t="shared" si="2"/>
        <v>489</v>
      </c>
      <c r="P16" s="65">
        <f t="shared" si="3"/>
        <v>253785.08800000002</v>
      </c>
      <c r="Q16" s="65">
        <f t="shared" si="4"/>
        <v>253427.21900000001</v>
      </c>
      <c r="R16" s="61">
        <f t="shared" si="5"/>
        <v>357.86899999999986</v>
      </c>
      <c r="T16">
        <f t="shared" si="6"/>
        <v>396</v>
      </c>
    </row>
    <row r="17" spans="3:20" x14ac:dyDescent="0.2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  <c r="M17" s="61">
        <f t="shared" si="0"/>
        <v>9844.5089473324151</v>
      </c>
      <c r="N17" s="64">
        <f t="shared" si="1"/>
        <v>2211.992455077931</v>
      </c>
      <c r="O17">
        <f t="shared" si="2"/>
        <v>488</v>
      </c>
      <c r="P17" s="65">
        <f t="shared" si="3"/>
        <v>304849.08299999998</v>
      </c>
      <c r="Q17" s="65">
        <f t="shared" si="4"/>
        <v>271396.64999999997</v>
      </c>
      <c r="R17" s="61">
        <f t="shared" si="5"/>
        <v>33452.433000000005</v>
      </c>
      <c r="T17">
        <f t="shared" si="6"/>
        <v>279</v>
      </c>
    </row>
    <row r="18" spans="3:20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  <c r="M18" s="61">
        <f t="shared" si="0"/>
        <v>11969.840715034703</v>
      </c>
      <c r="N18" s="64">
        <f t="shared" si="1"/>
        <v>1787.593859502753</v>
      </c>
      <c r="O18">
        <f t="shared" si="2"/>
        <v>487</v>
      </c>
      <c r="P18" s="65">
        <f t="shared" si="3"/>
        <v>254527.875</v>
      </c>
      <c r="Q18" s="65">
        <f t="shared" si="4"/>
        <v>240923.76500000001</v>
      </c>
      <c r="R18" s="61">
        <f t="shared" si="5"/>
        <v>13604.11</v>
      </c>
      <c r="T18">
        <f t="shared" si="6"/>
        <v>250</v>
      </c>
    </row>
    <row r="19" spans="3:20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  <c r="M19" s="61">
        <f t="shared" si="0"/>
        <v>39858.928375178584</v>
      </c>
      <c r="N19" s="64">
        <f t="shared" si="1"/>
        <v>455.4036575828672</v>
      </c>
      <c r="O19">
        <f t="shared" si="2"/>
        <v>486</v>
      </c>
      <c r="P19" s="65">
        <f t="shared" si="3"/>
        <v>231550.47299999997</v>
      </c>
      <c r="Q19" s="65">
        <f t="shared" si="4"/>
        <v>188024.80979999999</v>
      </c>
      <c r="R19" s="61">
        <f t="shared" si="5"/>
        <v>43525.663199999995</v>
      </c>
      <c r="T19">
        <f t="shared" si="6"/>
        <v>71</v>
      </c>
    </row>
    <row r="20" spans="3:20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  <c r="M20" s="61">
        <f t="shared" si="0"/>
        <v>3422.0303243297521</v>
      </c>
      <c r="N20" s="64">
        <f t="shared" si="1"/>
        <v>6348.1807511737088</v>
      </c>
      <c r="O20">
        <f t="shared" si="2"/>
        <v>485</v>
      </c>
      <c r="P20" s="65">
        <f t="shared" si="3"/>
        <v>234917.02599999998</v>
      </c>
      <c r="Q20" s="65">
        <f t="shared" si="4"/>
        <v>232906.30599999998</v>
      </c>
      <c r="R20" s="61">
        <f t="shared" si="5"/>
        <v>2010.7200000000003</v>
      </c>
      <c r="T20">
        <f t="shared" si="6"/>
        <v>397</v>
      </c>
    </row>
    <row r="21" spans="3:20" x14ac:dyDescent="0.2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  <c r="M21" s="61">
        <f t="shared" si="0"/>
        <v>34.168450460771602</v>
      </c>
      <c r="N21" s="64">
        <f t="shared" si="1"/>
        <v>630250</v>
      </c>
      <c r="O21">
        <f t="shared" si="2"/>
        <v>484</v>
      </c>
      <c r="P21" s="65">
        <f t="shared" si="3"/>
        <v>220534.25099999999</v>
      </c>
      <c r="Q21" s="65">
        <f t="shared" si="4"/>
        <v>220517.01299999998</v>
      </c>
      <c r="R21" s="61">
        <f t="shared" si="5"/>
        <v>17.238</v>
      </c>
      <c r="T21">
        <f t="shared" si="6"/>
        <v>482</v>
      </c>
    </row>
    <row r="22" spans="3:20" x14ac:dyDescent="0.2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  <c r="M22" s="61">
        <f t="shared" si="0"/>
        <v>8578.9352292897183</v>
      </c>
      <c r="N22" s="64">
        <f t="shared" si="1"/>
        <v>2208.7703097603739</v>
      </c>
      <c r="O22">
        <f t="shared" si="2"/>
        <v>483</v>
      </c>
      <c r="P22" s="65">
        <f t="shared" si="3"/>
        <v>210551.30979999999</v>
      </c>
      <c r="Q22" s="65">
        <f t="shared" si="4"/>
        <v>204383.15479999999</v>
      </c>
      <c r="R22" s="61">
        <f t="shared" si="5"/>
        <v>6168.1549999999997</v>
      </c>
      <c r="T22">
        <f t="shared" si="6"/>
        <v>276</v>
      </c>
    </row>
    <row r="23" spans="3:20" x14ac:dyDescent="0.2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  <c r="M23" s="61">
        <f t="shared" si="0"/>
        <v>-600.54595086442225</v>
      </c>
      <c r="N23" s="64">
        <f t="shared" si="1"/>
        <v>-32857.407407407409</v>
      </c>
      <c r="O23">
        <f t="shared" si="2"/>
        <v>482</v>
      </c>
      <c r="P23" s="65">
        <f t="shared" si="3"/>
        <v>204891.68699999998</v>
      </c>
      <c r="Q23" s="65">
        <f t="shared" si="4"/>
        <v>204838.22699999998</v>
      </c>
      <c r="R23" s="61">
        <f t="shared" si="5"/>
        <v>53.460000000000051</v>
      </c>
      <c r="T23">
        <f t="shared" si="6"/>
        <v>4</v>
      </c>
    </row>
    <row r="24" spans="3:20" x14ac:dyDescent="0.2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  <c r="M24" s="61">
        <f t="shared" si="0"/>
        <v>11408.807288240336</v>
      </c>
      <c r="N24" s="64">
        <f t="shared" si="1"/>
        <v>1508.4745762711866</v>
      </c>
      <c r="O24">
        <f t="shared" si="2"/>
        <v>481</v>
      </c>
      <c r="P24" s="65">
        <f t="shared" si="3"/>
        <v>227370.90999999997</v>
      </c>
      <c r="Q24" s="65">
        <f t="shared" si="4"/>
        <v>212193.51399999997</v>
      </c>
      <c r="R24" s="61">
        <f t="shared" si="5"/>
        <v>15177.396000000001</v>
      </c>
      <c r="T24">
        <f t="shared" si="6"/>
        <v>219</v>
      </c>
    </row>
    <row r="25" spans="3:20" x14ac:dyDescent="0.2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  <c r="M25" s="61">
        <f t="shared" si="0"/>
        <v>3153.7916371367824</v>
      </c>
      <c r="N25" s="64">
        <f t="shared" si="1"/>
        <v>5645.3552777338191</v>
      </c>
      <c r="O25">
        <f t="shared" si="2"/>
        <v>480</v>
      </c>
      <c r="P25" s="65">
        <f t="shared" si="3"/>
        <v>211112.99350000001</v>
      </c>
      <c r="Q25" s="65">
        <f t="shared" si="4"/>
        <v>207381.62400000001</v>
      </c>
      <c r="R25" s="61">
        <f t="shared" si="5"/>
        <v>3731.3695000000002</v>
      </c>
      <c r="T25">
        <f t="shared" si="6"/>
        <v>383</v>
      </c>
    </row>
    <row r="26" spans="3:20" x14ac:dyDescent="0.2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  <c r="M26" s="61">
        <f t="shared" si="0"/>
        <v>849.18301633967337</v>
      </c>
      <c r="N26" s="64">
        <f t="shared" si="1"/>
        <v>21184.043805934998</v>
      </c>
      <c r="O26">
        <f t="shared" si="2"/>
        <v>479</v>
      </c>
      <c r="P26" s="65">
        <f t="shared" si="3"/>
        <v>239485.9325</v>
      </c>
      <c r="Q26" s="65">
        <f t="shared" si="4"/>
        <v>238635.03409999999</v>
      </c>
      <c r="R26" s="61">
        <f t="shared" si="5"/>
        <v>850.89840000000004</v>
      </c>
      <c r="T26">
        <f t="shared" si="6"/>
        <v>460</v>
      </c>
    </row>
    <row r="27" spans="3:20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  <c r="M27" s="61">
        <f t="shared" si="0"/>
        <v>4284.213370155795</v>
      </c>
      <c r="N27" s="64">
        <f t="shared" si="1"/>
        <v>4001.6676008968602</v>
      </c>
      <c r="O27">
        <f t="shared" si="2"/>
        <v>478</v>
      </c>
      <c r="P27" s="65">
        <f t="shared" si="3"/>
        <v>199325.29500000001</v>
      </c>
      <c r="Q27" s="65">
        <f t="shared" si="4"/>
        <v>195304.8726</v>
      </c>
      <c r="R27" s="61">
        <f t="shared" si="5"/>
        <v>4020.4224000000004</v>
      </c>
      <c r="T27">
        <f t="shared" si="6"/>
        <v>353</v>
      </c>
    </row>
    <row r="28" spans="3:20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  <c r="M28" s="61">
        <f t="shared" si="0"/>
        <v>1589.4933658624379</v>
      </c>
      <c r="N28" s="64">
        <f t="shared" si="1"/>
        <v>10908.963955463294</v>
      </c>
      <c r="O28">
        <f t="shared" si="2"/>
        <v>477</v>
      </c>
      <c r="P28" s="65">
        <f t="shared" si="3"/>
        <v>189360.27900000001</v>
      </c>
      <c r="Q28" s="65">
        <f t="shared" si="4"/>
        <v>187749.9129</v>
      </c>
      <c r="R28" s="61">
        <f t="shared" si="5"/>
        <v>1610.3661</v>
      </c>
      <c r="T28">
        <f t="shared" si="6"/>
        <v>434</v>
      </c>
    </row>
    <row r="29" spans="3:20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  <c r="M29" s="61">
        <f t="shared" si="0"/>
        <v>19436.472736759719</v>
      </c>
      <c r="N29" s="64">
        <f t="shared" si="1"/>
        <v>781.54878678368607</v>
      </c>
      <c r="O29">
        <f t="shared" si="2"/>
        <v>476</v>
      </c>
      <c r="P29" s="65">
        <f t="shared" si="3"/>
        <v>181684.38400000002</v>
      </c>
      <c r="Q29" s="65">
        <f t="shared" si="4"/>
        <v>168938.92400000003</v>
      </c>
      <c r="R29" s="61">
        <f t="shared" si="5"/>
        <v>12745.46</v>
      </c>
      <c r="T29">
        <f t="shared" si="6"/>
        <v>122</v>
      </c>
    </row>
    <row r="30" spans="3:20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  <c r="M30" s="61">
        <f t="shared" si="0"/>
        <v>44973.966401167272</v>
      </c>
      <c r="N30" s="64">
        <f t="shared" si="1"/>
        <v>275.48969719325453</v>
      </c>
      <c r="O30">
        <f t="shared" si="2"/>
        <v>475</v>
      </c>
      <c r="P30" s="65">
        <f t="shared" si="3"/>
        <v>186552.81600000002</v>
      </c>
      <c r="Q30" s="65">
        <f t="shared" si="4"/>
        <v>138715.37110000002</v>
      </c>
      <c r="R30" s="61">
        <f t="shared" si="5"/>
        <v>47837.444900000002</v>
      </c>
      <c r="T30">
        <f t="shared" si="6"/>
        <v>41</v>
      </c>
    </row>
    <row r="31" spans="3:20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  <c r="M31" s="61">
        <f t="shared" si="0"/>
        <v>1601.5451472718494</v>
      </c>
      <c r="N31" s="64">
        <f t="shared" si="1"/>
        <v>10026.603955619876</v>
      </c>
      <c r="O31">
        <f t="shared" si="2"/>
        <v>474</v>
      </c>
      <c r="P31" s="65">
        <f t="shared" si="3"/>
        <v>184229.74119999999</v>
      </c>
      <c r="Q31" s="65">
        <f t="shared" si="4"/>
        <v>176684.02119999999</v>
      </c>
      <c r="R31" s="61">
        <f t="shared" si="5"/>
        <v>7545.72</v>
      </c>
      <c r="T31">
        <f t="shared" si="6"/>
        <v>424</v>
      </c>
    </row>
    <row r="32" spans="3:20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  <c r="M32" s="61">
        <f t="shared" si="0"/>
        <v>14733.828966723653</v>
      </c>
      <c r="N32" s="64">
        <f t="shared" si="1"/>
        <v>1022.0925526173772</v>
      </c>
      <c r="O32">
        <f t="shared" si="2"/>
        <v>473</v>
      </c>
      <c r="P32" s="65">
        <f t="shared" si="3"/>
        <v>205595.00399999999</v>
      </c>
      <c r="Q32" s="65">
        <f t="shared" si="4"/>
        <v>181698.71599999999</v>
      </c>
      <c r="R32" s="61">
        <f t="shared" si="5"/>
        <v>23896.288</v>
      </c>
      <c r="T32">
        <f t="shared" si="6"/>
        <v>155</v>
      </c>
    </row>
    <row r="33" spans="3:20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  <c r="M33" s="61">
        <f t="shared" si="0"/>
        <v>16199.616888817942</v>
      </c>
      <c r="N33" s="64">
        <f t="shared" si="1"/>
        <v>907.54686768654676</v>
      </c>
      <c r="O33">
        <f t="shared" si="2"/>
        <v>472</v>
      </c>
      <c r="P33" s="65">
        <f t="shared" si="3"/>
        <v>185683.049</v>
      </c>
      <c r="Q33" s="65">
        <f t="shared" si="4"/>
        <v>165678.8186</v>
      </c>
      <c r="R33" s="61">
        <f t="shared" si="5"/>
        <v>20004.2304</v>
      </c>
      <c r="T33">
        <f t="shared" si="6"/>
        <v>137</v>
      </c>
    </row>
    <row r="34" spans="3:20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  <c r="M34" s="61">
        <f t="shared" si="0"/>
        <v>3696.0717301274581</v>
      </c>
      <c r="N34" s="64">
        <f t="shared" si="1"/>
        <v>4260.5656785422898</v>
      </c>
      <c r="O34">
        <f t="shared" si="2"/>
        <v>471</v>
      </c>
      <c r="P34" s="65">
        <f t="shared" si="3"/>
        <v>164025.77399999998</v>
      </c>
      <c r="Q34" s="65">
        <f t="shared" si="4"/>
        <v>162246.10599999997</v>
      </c>
      <c r="R34" s="61">
        <f t="shared" si="5"/>
        <v>1779.6679999999999</v>
      </c>
      <c r="T34">
        <f t="shared" si="6"/>
        <v>354</v>
      </c>
    </row>
    <row r="35" spans="3:20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  <c r="M35" s="61">
        <f t="shared" si="0"/>
        <v>38469.932250134902</v>
      </c>
      <c r="N35" s="64">
        <f t="shared" si="1"/>
        <v>292.51189659830015</v>
      </c>
      <c r="O35">
        <f t="shared" si="2"/>
        <v>470</v>
      </c>
      <c r="P35" s="65">
        <f t="shared" si="3"/>
        <v>164710.772</v>
      </c>
      <c r="Q35" s="65">
        <f t="shared" si="4"/>
        <v>123363.4904</v>
      </c>
      <c r="R35" s="61">
        <f t="shared" si="5"/>
        <v>41347.281600000002</v>
      </c>
      <c r="T35">
        <f t="shared" si="6"/>
        <v>41</v>
      </c>
    </row>
    <row r="36" spans="3:20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  <c r="M36" s="61" t="e">
        <f t="shared" si="0"/>
        <v>#VALUE!</v>
      </c>
      <c r="N36" s="64">
        <f t="shared" si="1"/>
        <v>1734.9014225106064</v>
      </c>
      <c r="O36">
        <f t="shared" si="2"/>
        <v>469</v>
      </c>
      <c r="P36" s="65">
        <f t="shared" si="3"/>
        <v>137490.815</v>
      </c>
      <c r="Q36" s="65" t="e">
        <f t="shared" si="4"/>
        <v>#VALUE!</v>
      </c>
      <c r="R36" s="61" t="e">
        <f t="shared" si="5"/>
        <v>#VALUE!</v>
      </c>
      <c r="T36">
        <f t="shared" si="6"/>
        <v>236</v>
      </c>
    </row>
    <row r="37" spans="3:20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  <c r="M37" s="61">
        <f t="shared" si="0"/>
        <v>5325.1244328062849</v>
      </c>
      <c r="N37" s="64">
        <f t="shared" si="1"/>
        <v>2626.0379129129128</v>
      </c>
      <c r="O37">
        <f t="shared" si="2"/>
        <v>468</v>
      </c>
      <c r="P37" s="65">
        <f t="shared" si="3"/>
        <v>308932.49909999996</v>
      </c>
      <c r="Q37" s="65">
        <f t="shared" si="4"/>
        <v>303316.78709999996</v>
      </c>
      <c r="R37" s="61">
        <f t="shared" si="5"/>
        <v>5615.7120000000004</v>
      </c>
      <c r="T37">
        <f t="shared" si="6"/>
        <v>295</v>
      </c>
    </row>
    <row r="38" spans="3:20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  <c r="M38" s="61">
        <f t="shared" si="0"/>
        <v>5528.0388848718576</v>
      </c>
      <c r="N38" s="64">
        <f t="shared" si="1"/>
        <v>2503.3299422301343</v>
      </c>
      <c r="O38">
        <f t="shared" si="2"/>
        <v>467</v>
      </c>
      <c r="P38" s="65">
        <f t="shared" si="3"/>
        <v>148175.1986</v>
      </c>
      <c r="Q38" s="65">
        <f t="shared" si="4"/>
        <v>145004.549</v>
      </c>
      <c r="R38" s="61">
        <f t="shared" si="5"/>
        <v>3170.6496000000006</v>
      </c>
      <c r="T38">
        <f t="shared" si="6"/>
        <v>287</v>
      </c>
    </row>
    <row r="39" spans="3:20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  <c r="M39" s="61">
        <f t="shared" si="0"/>
        <v>3128.6812418887889</v>
      </c>
      <c r="N39" s="64">
        <f t="shared" si="1"/>
        <v>4417.4218251435868</v>
      </c>
      <c r="O39">
        <f t="shared" si="2"/>
        <v>466</v>
      </c>
      <c r="P39" s="65">
        <f t="shared" si="3"/>
        <v>155308.872</v>
      </c>
      <c r="Q39" s="65">
        <f t="shared" si="4"/>
        <v>151642.092</v>
      </c>
      <c r="R39" s="61">
        <f t="shared" si="5"/>
        <v>3666.7799999999997</v>
      </c>
      <c r="T39">
        <f t="shared" si="6"/>
        <v>351</v>
      </c>
    </row>
    <row r="40" spans="3:20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  <c r="M40" s="61">
        <f t="shared" si="0"/>
        <v>30633.830965085839</v>
      </c>
      <c r="N40" s="64">
        <f t="shared" si="1"/>
        <v>355.11914275928433</v>
      </c>
      <c r="O40">
        <f t="shared" si="2"/>
        <v>465</v>
      </c>
      <c r="P40" s="65">
        <f t="shared" si="3"/>
        <v>159056.90400000001</v>
      </c>
      <c r="Q40" s="65">
        <f t="shared" si="4"/>
        <v>126131.823</v>
      </c>
      <c r="R40" s="61">
        <f t="shared" si="5"/>
        <v>32925.081000000006</v>
      </c>
      <c r="T40">
        <f t="shared" si="6"/>
        <v>50</v>
      </c>
    </row>
    <row r="41" spans="3:20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  <c r="M41" s="61">
        <f t="shared" si="0"/>
        <v>30303.56808344918</v>
      </c>
      <c r="N41" s="64">
        <f t="shared" si="1"/>
        <v>345.14250390421654</v>
      </c>
      <c r="O41">
        <f t="shared" si="2"/>
        <v>464</v>
      </c>
      <c r="P41" s="65">
        <f t="shared" si="3"/>
        <v>168834.64600000001</v>
      </c>
      <c r="Q41" s="65">
        <f t="shared" si="4"/>
        <v>94238.374000000011</v>
      </c>
      <c r="R41" s="61">
        <f t="shared" si="5"/>
        <v>74596.271999999997</v>
      </c>
      <c r="T41">
        <f t="shared" si="6"/>
        <v>47</v>
      </c>
    </row>
    <row r="42" spans="3:20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  <c r="M42" s="61">
        <f t="shared" si="0"/>
        <v>258.06711761207271</v>
      </c>
      <c r="N42" s="64">
        <f t="shared" si="1"/>
        <v>53341.015625</v>
      </c>
      <c r="O42">
        <f t="shared" si="2"/>
        <v>463</v>
      </c>
      <c r="P42" s="65">
        <f t="shared" si="3"/>
        <v>144059.87699999998</v>
      </c>
      <c r="Q42" s="65">
        <f t="shared" si="4"/>
        <v>144008.93299999999</v>
      </c>
      <c r="R42" s="61">
        <f t="shared" si="5"/>
        <v>50.943999999999988</v>
      </c>
      <c r="T42">
        <f t="shared" si="6"/>
        <v>457</v>
      </c>
    </row>
    <row r="43" spans="3:20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  <c r="M43" s="61">
        <f t="shared" si="0"/>
        <v>5440.0463680060757</v>
      </c>
      <c r="N43" s="64">
        <f t="shared" si="1"/>
        <v>2405.4649325838568</v>
      </c>
      <c r="O43">
        <f t="shared" si="2"/>
        <v>462</v>
      </c>
      <c r="P43" s="65">
        <f t="shared" si="3"/>
        <v>144439.6575</v>
      </c>
      <c r="Q43" s="65">
        <f t="shared" si="4"/>
        <v>138620.2353</v>
      </c>
      <c r="R43" s="61">
        <f t="shared" si="5"/>
        <v>5819.4222</v>
      </c>
      <c r="T43">
        <f t="shared" si="6"/>
        <v>279</v>
      </c>
    </row>
    <row r="44" spans="3:20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  <c r="M44" s="61">
        <f t="shared" si="0"/>
        <v>5012.3712985872771</v>
      </c>
      <c r="N44" s="64">
        <f t="shared" si="1"/>
        <v>2518.1727707006371</v>
      </c>
      <c r="O44">
        <f t="shared" si="2"/>
        <v>461</v>
      </c>
      <c r="P44" s="65">
        <f t="shared" si="3"/>
        <v>146400.68100000001</v>
      </c>
      <c r="Q44" s="65">
        <f t="shared" si="4"/>
        <v>140211.11300000001</v>
      </c>
      <c r="R44" s="61">
        <f t="shared" si="5"/>
        <v>6189.5680000000002</v>
      </c>
      <c r="T44">
        <f t="shared" si="6"/>
        <v>284</v>
      </c>
    </row>
    <row r="45" spans="3:20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  <c r="M45" s="61">
        <f t="shared" si="0"/>
        <v>32367.510889174617</v>
      </c>
      <c r="N45" s="64">
        <f t="shared" si="1"/>
        <v>304.6683500646671</v>
      </c>
      <c r="O45">
        <f t="shared" si="2"/>
        <v>460</v>
      </c>
      <c r="P45" s="65">
        <f t="shared" si="3"/>
        <v>151649.44799999997</v>
      </c>
      <c r="Q45" s="65">
        <f t="shared" si="4"/>
        <v>108491.50199999998</v>
      </c>
      <c r="R45" s="61">
        <f t="shared" si="5"/>
        <v>43157.945999999996</v>
      </c>
      <c r="T45">
        <f t="shared" si="6"/>
        <v>43</v>
      </c>
    </row>
    <row r="46" spans="3:20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  <c r="M46" s="61">
        <f t="shared" si="0"/>
        <v>22993.5377723155</v>
      </c>
      <c r="N46" s="64">
        <f t="shared" si="1"/>
        <v>465.97885262790373</v>
      </c>
      <c r="O46">
        <f t="shared" si="2"/>
        <v>459</v>
      </c>
      <c r="P46" s="65">
        <f t="shared" si="3"/>
        <v>154017.24600000001</v>
      </c>
      <c r="Q46" s="65">
        <f t="shared" si="4"/>
        <v>110078.15060000002</v>
      </c>
      <c r="R46" s="61">
        <f t="shared" si="5"/>
        <v>43939.095399999998</v>
      </c>
      <c r="T46">
        <f t="shared" si="6"/>
        <v>67</v>
      </c>
    </row>
    <row r="47" spans="3:20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  <c r="M47" s="61">
        <f t="shared" si="0"/>
        <v>15603.521041842518</v>
      </c>
      <c r="N47" s="64">
        <f t="shared" si="1"/>
        <v>742.7550231839258</v>
      </c>
      <c r="O47">
        <f t="shared" si="2"/>
        <v>458</v>
      </c>
      <c r="P47" s="65">
        <f t="shared" si="3"/>
        <v>135835.79399999999</v>
      </c>
      <c r="Q47" s="65">
        <f t="shared" si="4"/>
        <v>127823.34599999999</v>
      </c>
      <c r="R47" s="61">
        <f t="shared" si="5"/>
        <v>8012.4480000000003</v>
      </c>
      <c r="T47">
        <f t="shared" si="6"/>
        <v>111</v>
      </c>
    </row>
    <row r="48" spans="3:20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  <c r="M48" s="61">
        <f t="shared" si="0"/>
        <v>27206.971329209431</v>
      </c>
      <c r="N48" s="64">
        <f t="shared" si="1"/>
        <v>369.10252266282708</v>
      </c>
      <c r="O48">
        <f t="shared" si="2"/>
        <v>457</v>
      </c>
      <c r="P48" s="65">
        <f t="shared" si="3"/>
        <v>141251.79460000002</v>
      </c>
      <c r="Q48" s="65">
        <f t="shared" si="4"/>
        <v>112202.50620000003</v>
      </c>
      <c r="R48" s="61">
        <f t="shared" si="5"/>
        <v>29049.288399999998</v>
      </c>
      <c r="T48">
        <f t="shared" si="6"/>
        <v>50</v>
      </c>
    </row>
    <row r="49" spans="3:20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  <c r="M49" s="61">
        <f t="shared" si="0"/>
        <v>8793.3857890322324</v>
      </c>
      <c r="N49" s="64">
        <f t="shared" si="1"/>
        <v>1339.8573764534885</v>
      </c>
      <c r="O49">
        <f t="shared" si="2"/>
        <v>456</v>
      </c>
      <c r="P49" s="65">
        <f t="shared" si="3"/>
        <v>130096.38960000001</v>
      </c>
      <c r="Q49" s="65">
        <f t="shared" si="4"/>
        <v>119986.64240000001</v>
      </c>
      <c r="R49" s="61">
        <f t="shared" si="5"/>
        <v>10109.747199999998</v>
      </c>
      <c r="T49">
        <f t="shared" si="6"/>
        <v>188</v>
      </c>
    </row>
    <row r="50" spans="3:20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  <c r="M50" s="61">
        <f t="shared" si="0"/>
        <v>2541.8423727619488</v>
      </c>
      <c r="N50" s="64">
        <f t="shared" si="1"/>
        <v>4872.2125435540065</v>
      </c>
      <c r="O50">
        <f t="shared" si="2"/>
        <v>455</v>
      </c>
      <c r="P50" s="65">
        <f t="shared" si="3"/>
        <v>105485.68799999999</v>
      </c>
      <c r="Q50" s="65">
        <f t="shared" si="4"/>
        <v>104573.9464</v>
      </c>
      <c r="R50" s="61">
        <f t="shared" si="5"/>
        <v>911.74159999999995</v>
      </c>
      <c r="T50">
        <f t="shared" si="6"/>
        <v>351</v>
      </c>
    </row>
    <row r="51" spans="3:20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  <c r="M51" s="61">
        <f t="shared" si="0"/>
        <v>3090.4989516153073</v>
      </c>
      <c r="N51" s="64">
        <f t="shared" si="1"/>
        <v>3795.8842443729909</v>
      </c>
      <c r="O51">
        <f t="shared" si="2"/>
        <v>454</v>
      </c>
      <c r="P51" s="65">
        <f t="shared" si="3"/>
        <v>119708.056</v>
      </c>
      <c r="Q51" s="65">
        <f t="shared" si="4"/>
        <v>114635.64599999999</v>
      </c>
      <c r="R51" s="61">
        <f t="shared" si="5"/>
        <v>5072.41</v>
      </c>
      <c r="T51">
        <f t="shared" si="6"/>
        <v>330</v>
      </c>
    </row>
    <row r="52" spans="3:20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  <c r="M52" s="61" t="e">
        <f t="shared" si="0"/>
        <v>#VALUE!</v>
      </c>
      <c r="N52" s="64">
        <f t="shared" si="1"/>
        <v>-637.99150078282264</v>
      </c>
      <c r="O52">
        <f t="shared" si="2"/>
        <v>453</v>
      </c>
      <c r="P52" s="65">
        <f t="shared" si="3"/>
        <v>118343.712</v>
      </c>
      <c r="Q52" s="65" t="e">
        <f t="shared" si="4"/>
        <v>#VALUE!</v>
      </c>
      <c r="R52" s="61" t="e">
        <f t="shared" si="5"/>
        <v>#VALUE!</v>
      </c>
      <c r="T52">
        <f t="shared" si="6"/>
        <v>29</v>
      </c>
    </row>
    <row r="53" spans="3:20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  <c r="M53" s="61">
        <f t="shared" si="0"/>
        <v>15130.025881929107</v>
      </c>
      <c r="N53" s="64">
        <f t="shared" si="1"/>
        <v>652.55968419073872</v>
      </c>
      <c r="O53">
        <f t="shared" si="2"/>
        <v>452</v>
      </c>
      <c r="P53" s="65">
        <f t="shared" si="3"/>
        <v>128387.969</v>
      </c>
      <c r="Q53" s="65">
        <f t="shared" si="4"/>
        <v>24989.607999999993</v>
      </c>
      <c r="R53" s="61">
        <f t="shared" si="5"/>
        <v>103398.361</v>
      </c>
      <c r="T53">
        <f t="shared" si="6"/>
        <v>90</v>
      </c>
    </row>
    <row r="54" spans="3:20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  <c r="M54" s="61">
        <f t="shared" si="0"/>
        <v>9827.0451216960737</v>
      </c>
      <c r="N54" s="64">
        <f t="shared" si="1"/>
        <v>1107.9138659934913</v>
      </c>
      <c r="O54">
        <f t="shared" si="2"/>
        <v>451</v>
      </c>
      <c r="P54" s="65">
        <f t="shared" si="3"/>
        <v>151195.005</v>
      </c>
      <c r="Q54" s="65">
        <f t="shared" si="4"/>
        <v>137652.14490000001</v>
      </c>
      <c r="R54" s="61">
        <f t="shared" si="5"/>
        <v>13542.860100000002</v>
      </c>
      <c r="T54">
        <f t="shared" si="6"/>
        <v>151</v>
      </c>
    </row>
    <row r="55" spans="3:20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  <c r="M55" s="61">
        <f t="shared" si="0"/>
        <v>-2872.2487663507482</v>
      </c>
      <c r="N55" s="64">
        <f t="shared" si="1"/>
        <v>-4625.7509057618136</v>
      </c>
      <c r="O55">
        <f t="shared" si="2"/>
        <v>450</v>
      </c>
      <c r="P55" s="65">
        <f t="shared" si="3"/>
        <v>112221.66899999999</v>
      </c>
      <c r="Q55" s="65">
        <f t="shared" si="4"/>
        <v>87499.855099999986</v>
      </c>
      <c r="R55" s="61">
        <f t="shared" si="5"/>
        <v>24721.813900000001</v>
      </c>
      <c r="T55">
        <f t="shared" si="6"/>
        <v>19</v>
      </c>
    </row>
    <row r="56" spans="3:20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  <c r="M56" s="61">
        <f t="shared" si="0"/>
        <v>4322.2710915633752</v>
      </c>
      <c r="N56" s="64">
        <f t="shared" si="1"/>
        <v>2564.673913043478</v>
      </c>
      <c r="O56">
        <f t="shared" si="2"/>
        <v>449</v>
      </c>
      <c r="P56" s="65">
        <f t="shared" si="3"/>
        <v>113837.85399999999</v>
      </c>
      <c r="Q56" s="65">
        <f t="shared" si="4"/>
        <v>109340.89399999999</v>
      </c>
      <c r="R56" s="61">
        <f t="shared" si="5"/>
        <v>4496.96</v>
      </c>
      <c r="T56">
        <f t="shared" si="6"/>
        <v>278</v>
      </c>
    </row>
    <row r="57" spans="3:20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  <c r="M57" s="61">
        <f t="shared" si="0"/>
        <v>8410.7386045021231</v>
      </c>
      <c r="N57" s="64">
        <f t="shared" si="1"/>
        <v>1269.6712821306539</v>
      </c>
      <c r="O57">
        <f t="shared" si="2"/>
        <v>448</v>
      </c>
      <c r="P57" s="65">
        <f t="shared" si="3"/>
        <v>118954.2552</v>
      </c>
      <c r="Q57" s="65">
        <f t="shared" si="4"/>
        <v>111697.26</v>
      </c>
      <c r="R57" s="61">
        <f t="shared" si="5"/>
        <v>7256.9951999999994</v>
      </c>
      <c r="T57">
        <f t="shared" si="6"/>
        <v>175</v>
      </c>
    </row>
    <row r="58" spans="3:20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  <c r="M58" s="61">
        <f t="shared" si="0"/>
        <v>5589.6339514066494</v>
      </c>
      <c r="N58" s="64">
        <f t="shared" si="1"/>
        <v>1941.4119749776585</v>
      </c>
      <c r="O58">
        <f t="shared" si="2"/>
        <v>447</v>
      </c>
      <c r="P58" s="65">
        <f t="shared" si="3"/>
        <v>142428.59899999999</v>
      </c>
      <c r="Q58" s="65">
        <f t="shared" si="4"/>
        <v>136296.47899999999</v>
      </c>
      <c r="R58" s="61">
        <f t="shared" si="5"/>
        <v>6132.1200000000008</v>
      </c>
      <c r="T58">
        <f t="shared" si="6"/>
        <v>243</v>
      </c>
    </row>
    <row r="59" spans="3:20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  <c r="M59" s="61">
        <f t="shared" si="0"/>
        <v>1240.1435124574011</v>
      </c>
      <c r="N59" s="64">
        <f t="shared" si="1"/>
        <v>8936.4009992747197</v>
      </c>
      <c r="O59">
        <f t="shared" si="2"/>
        <v>446</v>
      </c>
      <c r="P59" s="65">
        <f t="shared" si="3"/>
        <v>122336.7757</v>
      </c>
      <c r="Q59" s="65">
        <f t="shared" si="4"/>
        <v>121020.1808</v>
      </c>
      <c r="R59" s="61">
        <f t="shared" si="5"/>
        <v>1316.5949000000001</v>
      </c>
      <c r="T59">
        <f t="shared" si="6"/>
        <v>389</v>
      </c>
    </row>
    <row r="60" spans="3:20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  <c r="M60" s="61">
        <f t="shared" si="0"/>
        <v>11736.614904970322</v>
      </c>
      <c r="N60" s="64">
        <f t="shared" si="1"/>
        <v>854.39026674499598</v>
      </c>
      <c r="O60">
        <f t="shared" si="2"/>
        <v>445</v>
      </c>
      <c r="P60" s="65">
        <f t="shared" si="3"/>
        <v>114113.728</v>
      </c>
      <c r="Q60" s="65">
        <f t="shared" si="4"/>
        <v>101499.2758</v>
      </c>
      <c r="R60" s="61">
        <f t="shared" si="5"/>
        <v>12614.4522</v>
      </c>
      <c r="T60">
        <f t="shared" si="6"/>
        <v>121</v>
      </c>
    </row>
    <row r="61" spans="3:20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  <c r="M61" s="61">
        <f t="shared" si="0"/>
        <v>3129.2598829283938</v>
      </c>
      <c r="N61" s="64">
        <f t="shared" si="1"/>
        <v>3468.4497117232545</v>
      </c>
      <c r="O61">
        <f t="shared" si="2"/>
        <v>444</v>
      </c>
      <c r="P61" s="65">
        <f t="shared" si="3"/>
        <v>140372.82</v>
      </c>
      <c r="Q61" s="65">
        <f t="shared" si="4"/>
        <v>137975.12400000001</v>
      </c>
      <c r="R61" s="61">
        <f t="shared" si="5"/>
        <v>2397.6959999999999</v>
      </c>
      <c r="T61">
        <f t="shared" si="6"/>
        <v>311</v>
      </c>
    </row>
    <row r="62" spans="3:20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  <c r="M62" s="61">
        <f t="shared" si="0"/>
        <v>27994.708784213872</v>
      </c>
      <c r="N62" s="64">
        <f t="shared" si="1"/>
        <v>292.88023590435927</v>
      </c>
      <c r="O62">
        <f t="shared" si="2"/>
        <v>443</v>
      </c>
      <c r="P62" s="65">
        <f t="shared" si="3"/>
        <v>121974.152</v>
      </c>
      <c r="Q62" s="65">
        <f t="shared" si="4"/>
        <v>78515.184000000008</v>
      </c>
      <c r="R62" s="61">
        <f t="shared" si="5"/>
        <v>43458.968000000001</v>
      </c>
      <c r="T62">
        <f t="shared" si="6"/>
        <v>39</v>
      </c>
    </row>
    <row r="63" spans="3:20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  <c r="M63" s="61">
        <f t="shared" si="0"/>
        <v>1188.0048445053901</v>
      </c>
      <c r="N63" s="64">
        <f t="shared" si="1"/>
        <v>9206.2515797455544</v>
      </c>
      <c r="O63">
        <f t="shared" si="2"/>
        <v>442</v>
      </c>
      <c r="P63" s="65">
        <f t="shared" si="3"/>
        <v>120949.21049999999</v>
      </c>
      <c r="Q63" s="65">
        <f t="shared" si="4"/>
        <v>119872.69219999999</v>
      </c>
      <c r="R63" s="61">
        <f t="shared" si="5"/>
        <v>1076.5183000000002</v>
      </c>
      <c r="T63">
        <f t="shared" si="6"/>
        <v>387</v>
      </c>
    </row>
    <row r="64" spans="3:20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  <c r="M64" s="61">
        <f t="shared" si="0"/>
        <v>16607.203704074884</v>
      </c>
      <c r="N64" s="64">
        <f t="shared" si="1"/>
        <v>565.98274093295515</v>
      </c>
      <c r="O64">
        <f t="shared" si="2"/>
        <v>441</v>
      </c>
      <c r="P64" s="65">
        <f t="shared" si="3"/>
        <v>135411.72</v>
      </c>
      <c r="Q64" s="65">
        <f t="shared" si="4"/>
        <v>122453.198</v>
      </c>
      <c r="R64" s="61">
        <f t="shared" si="5"/>
        <v>12958.522000000001</v>
      </c>
      <c r="T64">
        <f t="shared" si="6"/>
        <v>80</v>
      </c>
    </row>
    <row r="65" spans="3:20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  <c r="M65" s="61">
        <f t="shared" si="0"/>
        <v>8929.3443031662919</v>
      </c>
      <c r="N65" s="64">
        <f t="shared" si="1"/>
        <v>1117.6861479355364</v>
      </c>
      <c r="O65">
        <f t="shared" si="2"/>
        <v>440</v>
      </c>
      <c r="P65" s="65">
        <f t="shared" si="3"/>
        <v>133126.11840000001</v>
      </c>
      <c r="Q65" s="65">
        <f t="shared" si="4"/>
        <v>121709.8959</v>
      </c>
      <c r="R65" s="61">
        <f t="shared" si="5"/>
        <v>11416.222499999998</v>
      </c>
      <c r="T65">
        <f t="shared" si="6"/>
        <v>147</v>
      </c>
    </row>
    <row r="66" spans="3:20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  <c r="M66" s="61">
        <f t="shared" si="0"/>
        <v>11088.952926043732</v>
      </c>
      <c r="N66" s="64">
        <f t="shared" si="1"/>
        <v>872.9610646524593</v>
      </c>
      <c r="O66">
        <f t="shared" si="2"/>
        <v>439</v>
      </c>
      <c r="P66" s="65">
        <f t="shared" si="3"/>
        <v>115993.61600000001</v>
      </c>
      <c r="Q66" s="65">
        <f t="shared" si="4"/>
        <v>101658.64700000001</v>
      </c>
      <c r="R66" s="61">
        <f t="shared" si="5"/>
        <v>14334.968999999999</v>
      </c>
      <c r="T66">
        <f t="shared" si="6"/>
        <v>121</v>
      </c>
    </row>
    <row r="67" spans="3:20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  <c r="M67" s="61">
        <f t="shared" si="0"/>
        <v>7227.81453036114</v>
      </c>
      <c r="N67" s="64">
        <f t="shared" si="1"/>
        <v>1374.9546452783345</v>
      </c>
      <c r="O67">
        <f t="shared" si="2"/>
        <v>438</v>
      </c>
      <c r="P67" s="65">
        <f t="shared" si="3"/>
        <v>143489.04079999999</v>
      </c>
      <c r="Q67" s="65">
        <f t="shared" si="4"/>
        <v>125681.79889999998</v>
      </c>
      <c r="R67" s="61">
        <f t="shared" si="5"/>
        <v>17807.241900000005</v>
      </c>
      <c r="T67">
        <f t="shared" si="6"/>
        <v>181</v>
      </c>
    </row>
    <row r="68" spans="3:20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  <c r="M68" s="61">
        <f t="shared" si="0"/>
        <v>7712.2044447112739</v>
      </c>
      <c r="N68" s="64">
        <f t="shared" si="1"/>
        <v>1290.1641258514433</v>
      </c>
      <c r="O68">
        <f t="shared" si="2"/>
        <v>437</v>
      </c>
      <c r="P68" s="65">
        <f t="shared" si="3"/>
        <v>107789.78139999999</v>
      </c>
      <c r="Q68" s="65">
        <f t="shared" si="4"/>
        <v>100552.43889999999</v>
      </c>
      <c r="R68" s="61">
        <f t="shared" si="5"/>
        <v>7237.3425000000007</v>
      </c>
      <c r="T68">
        <f t="shared" si="6"/>
        <v>172</v>
      </c>
    </row>
    <row r="69" spans="3:20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  <c r="M69" s="61">
        <f t="shared" si="0"/>
        <v>4503.0873125916469</v>
      </c>
      <c r="N69" s="64">
        <f t="shared" si="1"/>
        <v>2217.6860199809494</v>
      </c>
      <c r="O69">
        <f t="shared" si="2"/>
        <v>436</v>
      </c>
      <c r="P69" s="65">
        <f t="shared" si="3"/>
        <v>220135.83920000002</v>
      </c>
      <c r="Q69" s="65">
        <f t="shared" si="4"/>
        <v>214497.47850000003</v>
      </c>
      <c r="R69" s="61">
        <f t="shared" si="5"/>
        <v>5638.3607000000011</v>
      </c>
      <c r="T69">
        <f t="shared" si="6"/>
        <v>249</v>
      </c>
    </row>
    <row r="70" spans="3:20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  <c r="M70" s="61">
        <f t="shared" ref="M70:M133" si="7">(((J70)/((K70/100)+1)))</f>
        <v>2894.9882828607924</v>
      </c>
      <c r="N70" s="64">
        <f t="shared" ref="N70:N133" si="8">(H70-J70)/J70*100</f>
        <v>3526.6884380211231</v>
      </c>
      <c r="O70">
        <f t="shared" ref="O70:O133" si="9">_xlfn.RANK.EQ(H70,H70:H569,1)</f>
        <v>435</v>
      </c>
      <c r="P70" s="65">
        <f t="shared" ref="P70:P133" si="10">H70*(1+I70)</f>
        <v>101050.1008</v>
      </c>
      <c r="Q70" s="65">
        <f t="shared" ref="Q70:Q133" si="11">P70-R70</f>
        <v>99821.024000000005</v>
      </c>
      <c r="R70" s="61">
        <f t="shared" ref="R70:R133" si="12">J70*(1+K70)</f>
        <v>1229.0768000000003</v>
      </c>
      <c r="T70">
        <f t="shared" ref="T70:T133" si="13">_xlfn.RANK.EQ(N70,N70:N569,1)</f>
        <v>306</v>
      </c>
    </row>
    <row r="71" spans="3:20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  <c r="M71" s="61">
        <f t="shared" si="7"/>
        <v>16743.127981041325</v>
      </c>
      <c r="N71" s="64">
        <f t="shared" si="8"/>
        <v>515.57007459254794</v>
      </c>
      <c r="O71">
        <f t="shared" si="9"/>
        <v>434</v>
      </c>
      <c r="P71" s="65">
        <f t="shared" si="10"/>
        <v>132242.53069999997</v>
      </c>
      <c r="Q71" s="65">
        <f t="shared" si="11"/>
        <v>115381.02059999997</v>
      </c>
      <c r="R71" s="61">
        <f t="shared" si="12"/>
        <v>16861.510099999996</v>
      </c>
      <c r="T71">
        <f t="shared" si="13"/>
        <v>73</v>
      </c>
    </row>
    <row r="72" spans="3:20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  <c r="M72" s="61">
        <f t="shared" si="7"/>
        <v>10431.209860784234</v>
      </c>
      <c r="N72" s="64">
        <f t="shared" si="8"/>
        <v>866.79732313575516</v>
      </c>
      <c r="O72">
        <f t="shared" si="9"/>
        <v>433</v>
      </c>
      <c r="P72" s="65">
        <f t="shared" si="10"/>
        <v>109520.541</v>
      </c>
      <c r="Q72" s="65">
        <f t="shared" si="11"/>
        <v>96173.580999999991</v>
      </c>
      <c r="R72" s="61">
        <f t="shared" si="12"/>
        <v>13346.960000000001</v>
      </c>
      <c r="T72">
        <f t="shared" si="13"/>
        <v>119</v>
      </c>
    </row>
    <row r="73" spans="3:20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  <c r="M73" s="61">
        <f t="shared" si="7"/>
        <v>22390.98481136698</v>
      </c>
      <c r="N73" s="64">
        <f t="shared" si="8"/>
        <v>351.30174608136474</v>
      </c>
      <c r="O73">
        <f t="shared" si="9"/>
        <v>432</v>
      </c>
      <c r="P73" s="65">
        <f t="shared" si="10"/>
        <v>104496.04000000001</v>
      </c>
      <c r="Q73" s="65">
        <f t="shared" si="11"/>
        <v>81901.503000000012</v>
      </c>
      <c r="R73" s="61">
        <f t="shared" si="12"/>
        <v>22594.536999999997</v>
      </c>
      <c r="T73">
        <f t="shared" si="13"/>
        <v>43</v>
      </c>
    </row>
    <row r="74" spans="3:20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  <c r="M74" s="61">
        <f t="shared" si="7"/>
        <v>6906.413691071215</v>
      </c>
      <c r="N74" s="64">
        <f t="shared" si="8"/>
        <v>1330.0684624180408</v>
      </c>
      <c r="O74">
        <f t="shared" si="9"/>
        <v>431</v>
      </c>
      <c r="P74" s="65">
        <f t="shared" si="10"/>
        <v>106607.35799999999</v>
      </c>
      <c r="Q74" s="65">
        <f t="shared" si="11"/>
        <v>99449.737599999993</v>
      </c>
      <c r="R74" s="61">
        <f t="shared" si="12"/>
        <v>7157.6203999999998</v>
      </c>
      <c r="T74">
        <f t="shared" si="13"/>
        <v>172</v>
      </c>
    </row>
    <row r="75" spans="3:20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  <c r="M75" s="61" t="e">
        <f t="shared" si="7"/>
        <v>#VALUE!</v>
      </c>
      <c r="N75" s="64">
        <f t="shared" si="8"/>
        <v>438.21003047935721</v>
      </c>
      <c r="O75">
        <f t="shared" si="9"/>
        <v>430</v>
      </c>
      <c r="P75" s="65">
        <f t="shared" si="10"/>
        <v>107220.48000000001</v>
      </c>
      <c r="Q75" s="65" t="e">
        <f t="shared" si="11"/>
        <v>#VALUE!</v>
      </c>
      <c r="R75" s="61" t="e">
        <f t="shared" si="12"/>
        <v>#VALUE!</v>
      </c>
      <c r="T75">
        <f t="shared" si="13"/>
        <v>57</v>
      </c>
    </row>
    <row r="76" spans="3:20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  <c r="M76" s="61">
        <f t="shared" si="7"/>
        <v>2785.2920549043183</v>
      </c>
      <c r="N76" s="64">
        <f t="shared" si="8"/>
        <v>3392.8776978417268</v>
      </c>
      <c r="O76">
        <f t="shared" si="9"/>
        <v>429</v>
      </c>
      <c r="P76" s="65">
        <f t="shared" si="10"/>
        <v>139438.47200000001</v>
      </c>
      <c r="Q76" s="65">
        <f t="shared" si="11"/>
        <v>137186.67200000002</v>
      </c>
      <c r="R76" s="61">
        <f t="shared" si="12"/>
        <v>2251.8000000000002</v>
      </c>
      <c r="T76">
        <f t="shared" si="13"/>
        <v>294</v>
      </c>
    </row>
    <row r="77" spans="3:20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  <c r="M77" s="61">
        <f t="shared" si="7"/>
        <v>2040.2470611675633</v>
      </c>
      <c r="N77" s="64">
        <f t="shared" si="8"/>
        <v>4582.8369140625</v>
      </c>
      <c r="O77">
        <f t="shared" si="9"/>
        <v>428</v>
      </c>
      <c r="P77" s="65">
        <f t="shared" si="10"/>
        <v>110098.36599999999</v>
      </c>
      <c r="Q77" s="65">
        <f t="shared" si="11"/>
        <v>107272.12599999999</v>
      </c>
      <c r="R77" s="61">
        <f t="shared" si="12"/>
        <v>2826.24</v>
      </c>
      <c r="T77">
        <f t="shared" si="13"/>
        <v>319</v>
      </c>
    </row>
    <row r="78" spans="3:20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  <c r="M78" s="61" t="e">
        <f t="shared" si="7"/>
        <v>#VALUE!</v>
      </c>
      <c r="N78" s="64">
        <f t="shared" si="8"/>
        <v>1232.5526279102189</v>
      </c>
      <c r="O78">
        <f t="shared" si="9"/>
        <v>427</v>
      </c>
      <c r="P78" s="65">
        <f t="shared" si="10"/>
        <v>102848.38400000001</v>
      </c>
      <c r="Q78" s="65" t="e">
        <f t="shared" si="11"/>
        <v>#VALUE!</v>
      </c>
      <c r="R78" s="61" t="e">
        <f t="shared" si="12"/>
        <v>#VALUE!</v>
      </c>
      <c r="T78">
        <f t="shared" si="13"/>
        <v>163</v>
      </c>
    </row>
    <row r="79" spans="3:20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  <c r="M79" s="61">
        <f t="shared" si="7"/>
        <v>11788.054182242051</v>
      </c>
      <c r="N79" s="64">
        <f t="shared" si="8"/>
        <v>705.6175944079788</v>
      </c>
      <c r="O79">
        <f t="shared" si="9"/>
        <v>426</v>
      </c>
      <c r="P79" s="65">
        <f t="shared" si="10"/>
        <v>105658.82599999999</v>
      </c>
      <c r="Q79" s="65">
        <f t="shared" si="11"/>
        <v>99605.62999999999</v>
      </c>
      <c r="R79" s="61">
        <f t="shared" si="12"/>
        <v>6053.1959999999999</v>
      </c>
      <c r="T79">
        <f t="shared" si="13"/>
        <v>94</v>
      </c>
    </row>
    <row r="80" spans="3:20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  <c r="M80" s="61">
        <f t="shared" si="7"/>
        <v>10321.449910376419</v>
      </c>
      <c r="N80" s="64">
        <f t="shared" si="8"/>
        <v>802.21229546156212</v>
      </c>
      <c r="O80">
        <f t="shared" si="9"/>
        <v>425</v>
      </c>
      <c r="P80" s="65">
        <f t="shared" si="10"/>
        <v>95850.312499999985</v>
      </c>
      <c r="Q80" s="65">
        <f t="shared" si="11"/>
        <v>81132.296499999982</v>
      </c>
      <c r="R80" s="61">
        <f t="shared" si="12"/>
        <v>14718.015999999998</v>
      </c>
      <c r="T80">
        <f t="shared" si="13"/>
        <v>106</v>
      </c>
    </row>
    <row r="81" spans="3:20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  <c r="M81" s="61">
        <f t="shared" si="7"/>
        <v>3590.2914366157811</v>
      </c>
      <c r="N81" s="64">
        <f t="shared" si="8"/>
        <v>2475.1362625139041</v>
      </c>
      <c r="O81">
        <f t="shared" si="9"/>
        <v>424</v>
      </c>
      <c r="P81" s="65">
        <f t="shared" si="10"/>
        <v>97417.198799999998</v>
      </c>
      <c r="Q81" s="65">
        <f t="shared" si="11"/>
        <v>93249.434800000003</v>
      </c>
      <c r="R81" s="61">
        <f t="shared" si="12"/>
        <v>4167.7640000000001</v>
      </c>
      <c r="T81">
        <f t="shared" si="13"/>
        <v>255</v>
      </c>
    </row>
    <row r="82" spans="3:20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  <c r="M82" s="61" t="e">
        <f t="shared" si="7"/>
        <v>#VALUE!</v>
      </c>
      <c r="N82" s="64">
        <f t="shared" si="8"/>
        <v>-17396.73790776153</v>
      </c>
      <c r="O82">
        <f t="shared" si="9"/>
        <v>423</v>
      </c>
      <c r="P82" s="65">
        <f t="shared" si="10"/>
        <v>104531.48640000001</v>
      </c>
      <c r="Q82" s="65" t="e">
        <f t="shared" si="11"/>
        <v>#VALUE!</v>
      </c>
      <c r="R82" s="61" t="e">
        <f t="shared" si="12"/>
        <v>#VALUE!</v>
      </c>
      <c r="T82">
        <f t="shared" si="13"/>
        <v>11</v>
      </c>
    </row>
    <row r="83" spans="3:20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  <c r="M83" s="61">
        <f t="shared" si="7"/>
        <v>3750.9002160518526</v>
      </c>
      <c r="N83" s="64">
        <f t="shared" si="8"/>
        <v>2356.1333333333332</v>
      </c>
      <c r="O83">
        <f t="shared" si="9"/>
        <v>422</v>
      </c>
      <c r="P83" s="65">
        <f t="shared" si="10"/>
        <v>94223.414999999994</v>
      </c>
      <c r="Q83" s="65">
        <f t="shared" si="11"/>
        <v>90563.414999999994</v>
      </c>
      <c r="R83" s="61">
        <f t="shared" si="12"/>
        <v>3660</v>
      </c>
      <c r="T83">
        <f t="shared" si="13"/>
        <v>246</v>
      </c>
    </row>
    <row r="84" spans="3:20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  <c r="M84" s="61">
        <f t="shared" si="7"/>
        <v>3471.0595192903238</v>
      </c>
      <c r="N84" s="64">
        <f t="shared" si="8"/>
        <v>2547.3838715247798</v>
      </c>
      <c r="O84">
        <f t="shared" si="9"/>
        <v>421</v>
      </c>
      <c r="P84" s="65">
        <f t="shared" si="10"/>
        <v>102932.334</v>
      </c>
      <c r="Q84" s="65">
        <f t="shared" si="11"/>
        <v>99103.324800000002</v>
      </c>
      <c r="R84" s="61">
        <f t="shared" si="12"/>
        <v>3829.0092000000004</v>
      </c>
      <c r="T84">
        <f t="shared" si="13"/>
        <v>256</v>
      </c>
    </row>
    <row r="85" spans="3:20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  <c r="M85" s="61" t="e">
        <f t="shared" si="7"/>
        <v>#VALUE!</v>
      </c>
      <c r="N85" s="64">
        <f t="shared" si="8"/>
        <v>-13988.415647183207</v>
      </c>
      <c r="O85">
        <f t="shared" si="9"/>
        <v>420</v>
      </c>
      <c r="P85" s="65">
        <f t="shared" si="10"/>
        <v>92598.886399999988</v>
      </c>
      <c r="Q85" s="65" t="e">
        <f t="shared" si="11"/>
        <v>#VALUE!</v>
      </c>
      <c r="R85" s="61" t="e">
        <f t="shared" si="12"/>
        <v>#VALUE!</v>
      </c>
      <c r="T85">
        <f t="shared" si="13"/>
        <v>13</v>
      </c>
    </row>
    <row r="86" spans="3:20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  <c r="M86" s="61">
        <f t="shared" si="7"/>
        <v>1597.4156955553558</v>
      </c>
      <c r="N86" s="64">
        <f t="shared" si="8"/>
        <v>5584.4533350003121</v>
      </c>
      <c r="O86">
        <f t="shared" si="9"/>
        <v>419</v>
      </c>
      <c r="P86" s="65">
        <f t="shared" si="10"/>
        <v>88660.845000000001</v>
      </c>
      <c r="Q86" s="65">
        <f t="shared" si="11"/>
        <v>86832.387900000002</v>
      </c>
      <c r="R86" s="61">
        <f t="shared" si="12"/>
        <v>1828.4571000000001</v>
      </c>
      <c r="T86">
        <f t="shared" si="13"/>
        <v>327</v>
      </c>
    </row>
    <row r="87" spans="3:20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  <c r="M87" s="61">
        <f t="shared" si="7"/>
        <v>4855.8037495013959</v>
      </c>
      <c r="N87" s="64">
        <f t="shared" si="8"/>
        <v>1764.702016675566</v>
      </c>
      <c r="O87">
        <f t="shared" si="9"/>
        <v>418</v>
      </c>
      <c r="P87" s="65">
        <f t="shared" si="10"/>
        <v>103057.773</v>
      </c>
      <c r="Q87" s="65">
        <f t="shared" si="11"/>
        <v>96824.941000000006</v>
      </c>
      <c r="R87" s="61">
        <f t="shared" si="12"/>
        <v>6232.8319999999994</v>
      </c>
      <c r="T87">
        <f t="shared" si="13"/>
        <v>210</v>
      </c>
    </row>
    <row r="88" spans="3:20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  <c r="M88" s="61" t="e">
        <f t="shared" si="7"/>
        <v>#VALUE!</v>
      </c>
      <c r="N88" s="64">
        <f t="shared" si="8"/>
        <v>-4022.9870129870128</v>
      </c>
      <c r="O88">
        <f t="shared" si="9"/>
        <v>417</v>
      </c>
      <c r="P88" s="65">
        <f t="shared" si="10"/>
        <v>104395.39199999999</v>
      </c>
      <c r="Q88" s="65" t="e">
        <f t="shared" si="11"/>
        <v>#VALUE!</v>
      </c>
      <c r="R88" s="61" t="e">
        <f t="shared" si="12"/>
        <v>#VALUE!</v>
      </c>
      <c r="T88">
        <f t="shared" si="13"/>
        <v>18</v>
      </c>
    </row>
    <row r="89" spans="3:20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  <c r="M89" s="61">
        <f t="shared" si="7"/>
        <v>9195.490597096823</v>
      </c>
      <c r="N89" s="64">
        <f t="shared" si="8"/>
        <v>882.2167493029259</v>
      </c>
      <c r="O89">
        <f t="shared" si="9"/>
        <v>416</v>
      </c>
      <c r="P89" s="65">
        <f t="shared" si="10"/>
        <v>93791.0484</v>
      </c>
      <c r="Q89" s="65">
        <f t="shared" si="11"/>
        <v>82407.929900000003</v>
      </c>
      <c r="R89" s="61">
        <f t="shared" si="12"/>
        <v>11383.118499999999</v>
      </c>
      <c r="T89">
        <f t="shared" si="13"/>
        <v>112</v>
      </c>
    </row>
    <row r="90" spans="3:20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  <c r="M90" s="61">
        <f t="shared" si="7"/>
        <v>8633.8193628636582</v>
      </c>
      <c r="N90" s="64">
        <f t="shared" si="8"/>
        <v>929.694253241556</v>
      </c>
      <c r="O90">
        <f t="shared" si="9"/>
        <v>415</v>
      </c>
      <c r="P90" s="65">
        <f t="shared" si="10"/>
        <v>112568.75</v>
      </c>
      <c r="Q90" s="65">
        <f t="shared" si="11"/>
        <v>92479.647400000002</v>
      </c>
      <c r="R90" s="61">
        <f t="shared" si="12"/>
        <v>20089.102599999995</v>
      </c>
      <c r="T90">
        <f t="shared" si="13"/>
        <v>116</v>
      </c>
    </row>
    <row r="91" spans="3:20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  <c r="M91" s="61">
        <f t="shared" si="7"/>
        <v>2662.1102349597727</v>
      </c>
      <c r="N91" s="64">
        <f t="shared" si="8"/>
        <v>3275.7358192685033</v>
      </c>
      <c r="O91">
        <f t="shared" si="9"/>
        <v>414</v>
      </c>
      <c r="P91" s="65">
        <f t="shared" si="10"/>
        <v>116027.6724</v>
      </c>
      <c r="Q91" s="65">
        <f t="shared" si="11"/>
        <v>113548.27279999999</v>
      </c>
      <c r="R91" s="61">
        <f t="shared" si="12"/>
        <v>2479.3996000000002</v>
      </c>
      <c r="T91">
        <f t="shared" si="13"/>
        <v>279</v>
      </c>
    </row>
    <row r="92" spans="3:20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  <c r="M92" s="61">
        <f t="shared" si="7"/>
        <v>701.88430016711527</v>
      </c>
      <c r="N92" s="64">
        <f t="shared" si="8"/>
        <v>12639.962931280299</v>
      </c>
      <c r="O92">
        <f t="shared" si="9"/>
        <v>413</v>
      </c>
      <c r="P92" s="65">
        <f t="shared" si="10"/>
        <v>104012.8284</v>
      </c>
      <c r="Q92" s="65">
        <f t="shared" si="11"/>
        <v>103359.825</v>
      </c>
      <c r="R92" s="61">
        <f t="shared" si="12"/>
        <v>653.00340000000006</v>
      </c>
      <c r="T92">
        <f t="shared" si="13"/>
        <v>379</v>
      </c>
    </row>
    <row r="93" spans="3:20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  <c r="M93" s="61">
        <f t="shared" si="7"/>
        <v>5633.3788511567172</v>
      </c>
      <c r="N93" s="64">
        <f t="shared" si="8"/>
        <v>1480.1284546516151</v>
      </c>
      <c r="O93">
        <f t="shared" si="9"/>
        <v>412</v>
      </c>
      <c r="P93" s="65">
        <f t="shared" si="10"/>
        <v>94753.347699999998</v>
      </c>
      <c r="Q93" s="65">
        <f t="shared" si="11"/>
        <v>87253.409100000004</v>
      </c>
      <c r="R93" s="61">
        <f t="shared" si="12"/>
        <v>7499.9386000000004</v>
      </c>
      <c r="T93">
        <f t="shared" si="13"/>
        <v>180</v>
      </c>
    </row>
    <row r="94" spans="3:20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  <c r="M94" s="61">
        <f t="shared" si="7"/>
        <v>2565.0494205007271</v>
      </c>
      <c r="N94" s="64">
        <f t="shared" si="8"/>
        <v>3392.9504733588929</v>
      </c>
      <c r="O94">
        <f t="shared" si="9"/>
        <v>411</v>
      </c>
      <c r="P94" s="65">
        <f t="shared" si="10"/>
        <v>94376.147599999997</v>
      </c>
      <c r="Q94" s="65">
        <f t="shared" si="11"/>
        <v>92701.836599999995</v>
      </c>
      <c r="R94" s="61">
        <f t="shared" si="12"/>
        <v>1674.3109999999999</v>
      </c>
      <c r="T94">
        <f t="shared" si="13"/>
        <v>280</v>
      </c>
    </row>
    <row r="95" spans="3:20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  <c r="M95" s="61">
        <f t="shared" si="7"/>
        <v>5179.1306776246229</v>
      </c>
      <c r="N95" s="64">
        <f t="shared" si="8"/>
        <v>1600.9455581874554</v>
      </c>
      <c r="O95">
        <f t="shared" si="9"/>
        <v>410</v>
      </c>
      <c r="P95" s="65">
        <f t="shared" si="10"/>
        <v>92652.924999999988</v>
      </c>
      <c r="Q95" s="65">
        <f t="shared" si="11"/>
        <v>86099.737599999993</v>
      </c>
      <c r="R95" s="61">
        <f t="shared" si="12"/>
        <v>6553.1873999999998</v>
      </c>
      <c r="T95">
        <f t="shared" si="13"/>
        <v>191</v>
      </c>
    </row>
    <row r="96" spans="3:20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  <c r="M96" s="61">
        <f t="shared" si="7"/>
        <v>2721.0273001417931</v>
      </c>
      <c r="N96" s="64">
        <f t="shared" si="8"/>
        <v>3135.1339449541283</v>
      </c>
      <c r="O96">
        <f t="shared" si="9"/>
        <v>409</v>
      </c>
      <c r="P96" s="65">
        <f t="shared" si="10"/>
        <v>77314.039799999999</v>
      </c>
      <c r="Q96" s="65">
        <f t="shared" si="11"/>
        <v>74191.189799999993</v>
      </c>
      <c r="R96" s="61">
        <f t="shared" si="12"/>
        <v>3122.85</v>
      </c>
      <c r="T96">
        <f t="shared" si="13"/>
        <v>274</v>
      </c>
    </row>
    <row r="97" spans="3:20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  <c r="M97" s="61">
        <f t="shared" si="7"/>
        <v>1584.787955131666</v>
      </c>
      <c r="N97" s="64">
        <f t="shared" si="8"/>
        <v>5460.2384557153673</v>
      </c>
      <c r="O97">
        <f t="shared" si="9"/>
        <v>408</v>
      </c>
      <c r="P97" s="65">
        <f t="shared" si="10"/>
        <v>97836.399000000005</v>
      </c>
      <c r="Q97" s="65">
        <f t="shared" si="11"/>
        <v>96209.983800000002</v>
      </c>
      <c r="R97" s="61">
        <f t="shared" si="12"/>
        <v>1626.4152000000001</v>
      </c>
      <c r="T97">
        <f t="shared" si="13"/>
        <v>316</v>
      </c>
    </row>
    <row r="98" spans="3:20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  <c r="M98" s="61">
        <f t="shared" si="7"/>
        <v>1379.2964662319891</v>
      </c>
      <c r="N98" s="64">
        <f t="shared" si="8"/>
        <v>6319.5506273708779</v>
      </c>
      <c r="O98">
        <f t="shared" si="9"/>
        <v>407</v>
      </c>
      <c r="P98" s="65">
        <f t="shared" si="10"/>
        <v>90815.174400000004</v>
      </c>
      <c r="Q98" s="65">
        <f t="shared" si="11"/>
        <v>90288.787200000006</v>
      </c>
      <c r="R98" s="61">
        <f t="shared" si="12"/>
        <v>526.38720000000001</v>
      </c>
      <c r="T98">
        <f t="shared" si="13"/>
        <v>327</v>
      </c>
    </row>
    <row r="99" spans="3:20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  <c r="M99" s="61" t="e">
        <f t="shared" si="7"/>
        <v>#VALUE!</v>
      </c>
      <c r="N99" s="64">
        <f t="shared" si="8"/>
        <v>-1032.0135638042632</v>
      </c>
      <c r="O99">
        <f t="shared" si="9"/>
        <v>406</v>
      </c>
      <c r="P99" s="65">
        <f t="shared" si="10"/>
        <v>103485.50719999999</v>
      </c>
      <c r="Q99" s="65" t="e">
        <f t="shared" si="11"/>
        <v>#VALUE!</v>
      </c>
      <c r="R99" s="61" t="e">
        <f t="shared" si="12"/>
        <v>#VALUE!</v>
      </c>
      <c r="T99">
        <f t="shared" si="13"/>
        <v>22</v>
      </c>
    </row>
    <row r="100" spans="3:20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  <c r="M100" s="61">
        <f t="shared" si="7"/>
        <v>3318.5787892653238</v>
      </c>
      <c r="N100" s="64">
        <f t="shared" si="8"/>
        <v>2518.5984473818303</v>
      </c>
      <c r="O100">
        <f t="shared" si="9"/>
        <v>405</v>
      </c>
      <c r="P100" s="65">
        <f t="shared" si="10"/>
        <v>103876.15270000001</v>
      </c>
      <c r="Q100" s="65">
        <f t="shared" si="11"/>
        <v>98758.268500000006</v>
      </c>
      <c r="R100" s="61">
        <f t="shared" si="12"/>
        <v>5117.8842000000004</v>
      </c>
      <c r="T100">
        <f t="shared" si="13"/>
        <v>246</v>
      </c>
    </row>
    <row r="101" spans="3:20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  <c r="M101" s="61">
        <f t="shared" si="7"/>
        <v>3388.2233035901636</v>
      </c>
      <c r="N101" s="64">
        <f t="shared" si="8"/>
        <v>2454.5607360877648</v>
      </c>
      <c r="O101">
        <f t="shared" si="9"/>
        <v>404</v>
      </c>
      <c r="P101" s="65">
        <f t="shared" si="10"/>
        <v>97190.557199999996</v>
      </c>
      <c r="Q101" s="65">
        <f t="shared" si="11"/>
        <v>93531.776099999988</v>
      </c>
      <c r="R101" s="61">
        <f t="shared" si="12"/>
        <v>3658.7811000000002</v>
      </c>
      <c r="T101">
        <f t="shared" si="13"/>
        <v>243</v>
      </c>
    </row>
    <row r="102" spans="3:20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  <c r="M102" s="61">
        <f t="shared" si="7"/>
        <v>12682.623035762328</v>
      </c>
      <c r="N102" s="64">
        <f t="shared" si="8"/>
        <v>580.43196442461056</v>
      </c>
      <c r="O102">
        <f t="shared" si="9"/>
        <v>403</v>
      </c>
      <c r="P102" s="65">
        <f t="shared" si="10"/>
        <v>90761.725600000005</v>
      </c>
      <c r="Q102" s="65">
        <f t="shared" si="11"/>
        <v>73489.965300000011</v>
      </c>
      <c r="R102" s="61">
        <f t="shared" si="12"/>
        <v>17271.760299999998</v>
      </c>
      <c r="T102">
        <f t="shared" si="13"/>
        <v>74</v>
      </c>
    </row>
    <row r="103" spans="3:20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  <c r="M103" s="61">
        <f t="shared" si="7"/>
        <v>13689.900369997307</v>
      </c>
      <c r="N103" s="64">
        <f t="shared" si="8"/>
        <v>527.4568368907992</v>
      </c>
      <c r="O103">
        <f t="shared" si="9"/>
        <v>402</v>
      </c>
      <c r="P103" s="65">
        <f t="shared" si="10"/>
        <v>93193.742000000013</v>
      </c>
      <c r="Q103" s="65">
        <f t="shared" si="11"/>
        <v>75746.725000000006</v>
      </c>
      <c r="R103" s="61">
        <f t="shared" si="12"/>
        <v>17447.017</v>
      </c>
      <c r="T103">
        <f t="shared" si="13"/>
        <v>70</v>
      </c>
    </row>
    <row r="104" spans="3:20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  <c r="M104" s="61">
        <f t="shared" si="7"/>
        <v>3782.236084736257</v>
      </c>
      <c r="N104" s="64">
        <f t="shared" si="8"/>
        <v>2136.6545265348595</v>
      </c>
      <c r="O104">
        <f t="shared" si="9"/>
        <v>401</v>
      </c>
      <c r="P104" s="65">
        <f t="shared" si="10"/>
        <v>117960.44399999999</v>
      </c>
      <c r="Q104" s="65">
        <f t="shared" si="11"/>
        <v>107839.19199999998</v>
      </c>
      <c r="R104" s="61">
        <f t="shared" si="12"/>
        <v>10121.252</v>
      </c>
      <c r="T104">
        <f t="shared" si="13"/>
        <v>227</v>
      </c>
    </row>
    <row r="105" spans="3:20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  <c r="M105" s="61">
        <f t="shared" si="7"/>
        <v>4140.5146594813341</v>
      </c>
      <c r="N105" s="64">
        <f t="shared" si="8"/>
        <v>1971.5090961873423</v>
      </c>
      <c r="O105">
        <f t="shared" si="9"/>
        <v>400</v>
      </c>
      <c r="P105" s="65">
        <f t="shared" si="10"/>
        <v>101554.68939999999</v>
      </c>
      <c r="Q105" s="65">
        <f t="shared" si="11"/>
        <v>98111.400599999994</v>
      </c>
      <c r="R105" s="61">
        <f t="shared" si="12"/>
        <v>3443.2888000000003</v>
      </c>
      <c r="T105">
        <f t="shared" si="13"/>
        <v>219</v>
      </c>
    </row>
    <row r="106" spans="3:20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  <c r="M106" s="61">
        <f t="shared" si="7"/>
        <v>2014.9980424241817</v>
      </c>
      <c r="N106" s="64">
        <f t="shared" si="8"/>
        <v>4160.0538062973301</v>
      </c>
      <c r="O106">
        <f t="shared" si="9"/>
        <v>399</v>
      </c>
      <c r="P106" s="65">
        <f t="shared" si="10"/>
        <v>86448.385799999989</v>
      </c>
      <c r="Q106" s="65">
        <f t="shared" si="11"/>
        <v>85217.972199999989</v>
      </c>
      <c r="R106" s="61">
        <f t="shared" si="12"/>
        <v>1230.4136000000001</v>
      </c>
      <c r="T106">
        <f t="shared" si="13"/>
        <v>292</v>
      </c>
    </row>
    <row r="107" spans="3:20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  <c r="M107" s="61">
        <f t="shared" si="7"/>
        <v>1741.3238496733331</v>
      </c>
      <c r="N107" s="64">
        <f t="shared" si="8"/>
        <v>4734.5246973782341</v>
      </c>
      <c r="O107">
        <f t="shared" si="9"/>
        <v>398</v>
      </c>
      <c r="P107" s="65">
        <f t="shared" si="10"/>
        <v>94214.530799999993</v>
      </c>
      <c r="Q107" s="65">
        <f t="shared" si="11"/>
        <v>92293.63459999999</v>
      </c>
      <c r="R107" s="61">
        <f t="shared" si="12"/>
        <v>1920.8962000000001</v>
      </c>
      <c r="T107">
        <f t="shared" si="13"/>
        <v>297</v>
      </c>
    </row>
    <row r="108" spans="3:20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  <c r="M108" s="61">
        <f t="shared" si="7"/>
        <v>8880.4791233402666</v>
      </c>
      <c r="N108" s="64">
        <f t="shared" si="8"/>
        <v>845.44748308357441</v>
      </c>
      <c r="O108">
        <f t="shared" si="9"/>
        <v>397</v>
      </c>
      <c r="P108" s="65">
        <f t="shared" si="10"/>
        <v>60041.195500000002</v>
      </c>
      <c r="Q108" s="65">
        <f t="shared" si="11"/>
        <v>51017.185100000002</v>
      </c>
      <c r="R108" s="61">
        <f t="shared" si="12"/>
        <v>9024.0103999999992</v>
      </c>
      <c r="T108">
        <f t="shared" si="13"/>
        <v>105</v>
      </c>
    </row>
    <row r="109" spans="3:20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  <c r="M109" s="61">
        <f t="shared" si="7"/>
        <v>2910.3013314646109</v>
      </c>
      <c r="N109" s="64">
        <f t="shared" si="8"/>
        <v>2745.9048536342061</v>
      </c>
      <c r="O109">
        <f t="shared" si="9"/>
        <v>396</v>
      </c>
      <c r="P109" s="65">
        <f t="shared" si="10"/>
        <v>89351.964000000007</v>
      </c>
      <c r="Q109" s="65">
        <f t="shared" si="11"/>
        <v>86764.645000000004</v>
      </c>
      <c r="R109" s="61">
        <f t="shared" si="12"/>
        <v>2587.319</v>
      </c>
      <c r="T109">
        <f t="shared" si="13"/>
        <v>249</v>
      </c>
    </row>
    <row r="110" spans="3:20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 s="61">
        <f t="shared" si="7"/>
        <v>5660.1207855057401</v>
      </c>
      <c r="N110" s="64">
        <f t="shared" si="8"/>
        <v>1354.4092707744487</v>
      </c>
      <c r="O110">
        <f t="shared" si="9"/>
        <v>395</v>
      </c>
      <c r="P110" s="65">
        <f t="shared" si="10"/>
        <v>108759.51519999999</v>
      </c>
      <c r="Q110" s="65">
        <f t="shared" si="11"/>
        <v>103030.78559999999</v>
      </c>
      <c r="R110" s="61">
        <f t="shared" si="12"/>
        <v>5728.7296000000006</v>
      </c>
      <c r="T110">
        <f t="shared" si="13"/>
        <v>161</v>
      </c>
    </row>
    <row r="111" spans="3:20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  <c r="M111" s="61">
        <f t="shared" si="7"/>
        <v>3516.8052581785587</v>
      </c>
      <c r="N111" s="64">
        <f t="shared" si="8"/>
        <v>2221.3937815030868</v>
      </c>
      <c r="O111">
        <f t="shared" si="9"/>
        <v>394</v>
      </c>
      <c r="P111" s="65">
        <f t="shared" si="10"/>
        <v>88945.804499999998</v>
      </c>
      <c r="Q111" s="65">
        <f t="shared" si="11"/>
        <v>83948.873500000002</v>
      </c>
      <c r="R111" s="61">
        <f t="shared" si="12"/>
        <v>4996.9310000000005</v>
      </c>
      <c r="T111">
        <f t="shared" si="13"/>
        <v>226</v>
      </c>
    </row>
    <row r="112" spans="3:20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  <c r="M112" s="61">
        <f t="shared" si="7"/>
        <v>8533.8356816173546</v>
      </c>
      <c r="N112" s="64">
        <f t="shared" si="8"/>
        <v>830.00091029083796</v>
      </c>
      <c r="O112">
        <f t="shared" si="9"/>
        <v>393</v>
      </c>
      <c r="P112" s="65">
        <f t="shared" si="10"/>
        <v>85246.684599999993</v>
      </c>
      <c r="Q112" s="65">
        <f t="shared" si="11"/>
        <v>50242.487399999991</v>
      </c>
      <c r="R112" s="61">
        <f t="shared" si="12"/>
        <v>35004.197200000002</v>
      </c>
      <c r="T112">
        <f t="shared" si="13"/>
        <v>101</v>
      </c>
    </row>
    <row r="113" spans="3:20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  <c r="M113" s="61">
        <f t="shared" si="7"/>
        <v>13810.069786127639</v>
      </c>
      <c r="N113" s="64">
        <f t="shared" si="8"/>
        <v>433.31372164476693</v>
      </c>
      <c r="O113">
        <f t="shared" si="9"/>
        <v>392</v>
      </c>
      <c r="P113" s="65">
        <f t="shared" si="10"/>
        <v>87046.926999999996</v>
      </c>
      <c r="Q113" s="65">
        <f t="shared" si="11"/>
        <v>-92952.872000000003</v>
      </c>
      <c r="R113" s="61">
        <f t="shared" si="12"/>
        <v>179999.799</v>
      </c>
      <c r="T113">
        <f t="shared" si="13"/>
        <v>51</v>
      </c>
    </row>
    <row r="114" spans="3:20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  <c r="M114" s="61">
        <f t="shared" si="7"/>
        <v>1397.6536402785043</v>
      </c>
      <c r="N114" s="64">
        <f t="shared" si="8"/>
        <v>5760.1468576776333</v>
      </c>
      <c r="O114">
        <f t="shared" si="9"/>
        <v>391</v>
      </c>
      <c r="P114" s="65">
        <f t="shared" si="10"/>
        <v>84415.222099999999</v>
      </c>
      <c r="Q114" s="65">
        <f t="shared" si="11"/>
        <v>83876.251300000004</v>
      </c>
      <c r="R114" s="61">
        <f t="shared" si="12"/>
        <v>538.97079999999994</v>
      </c>
      <c r="T114">
        <f t="shared" si="13"/>
        <v>305</v>
      </c>
    </row>
    <row r="115" spans="3:20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  <c r="M115" s="61">
        <f t="shared" si="7"/>
        <v>1783.8270616493196</v>
      </c>
      <c r="N115" s="64">
        <f t="shared" si="8"/>
        <v>4442.3922800718137</v>
      </c>
      <c r="O115">
        <f t="shared" si="9"/>
        <v>390</v>
      </c>
      <c r="P115" s="65">
        <f t="shared" si="10"/>
        <v>90031.523200000011</v>
      </c>
      <c r="Q115" s="65">
        <f t="shared" si="11"/>
        <v>88391.715200000006</v>
      </c>
      <c r="R115" s="61">
        <f t="shared" si="12"/>
        <v>1639.8080000000002</v>
      </c>
      <c r="T115">
        <f t="shared" si="13"/>
        <v>287</v>
      </c>
    </row>
    <row r="116" spans="3:20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  <c r="M116" s="61" t="e">
        <f t="shared" si="7"/>
        <v>#VALUE!</v>
      </c>
      <c r="N116" s="64">
        <f t="shared" si="8"/>
        <v>-21533.72591006424</v>
      </c>
      <c r="O116">
        <f t="shared" si="9"/>
        <v>389</v>
      </c>
      <c r="P116" s="65">
        <f t="shared" si="10"/>
        <v>87843.810799999992</v>
      </c>
      <c r="Q116" s="65" t="e">
        <f t="shared" si="11"/>
        <v>#VALUE!</v>
      </c>
      <c r="R116" s="61" t="e">
        <f t="shared" si="12"/>
        <v>#VALUE!</v>
      </c>
      <c r="T116">
        <f t="shared" si="13"/>
        <v>6</v>
      </c>
    </row>
    <row r="117" spans="3:20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  <c r="M117" s="61">
        <f t="shared" si="7"/>
        <v>7486.933884461755</v>
      </c>
      <c r="N117" s="64">
        <f t="shared" si="8"/>
        <v>956.31055076310554</v>
      </c>
      <c r="O117">
        <f t="shared" si="9"/>
        <v>388</v>
      </c>
      <c r="P117" s="65">
        <f t="shared" si="10"/>
        <v>103550.49299999999</v>
      </c>
      <c r="Q117" s="65">
        <f t="shared" si="11"/>
        <v>91178.022999999986</v>
      </c>
      <c r="R117" s="61">
        <f t="shared" si="12"/>
        <v>12372.47</v>
      </c>
      <c r="T117">
        <f t="shared" si="13"/>
        <v>112</v>
      </c>
    </row>
    <row r="118" spans="3:20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  <c r="M118" s="61">
        <f t="shared" si="7"/>
        <v>8683.1083299342408</v>
      </c>
      <c r="N118" s="64">
        <f t="shared" si="8"/>
        <v>811.90421631530705</v>
      </c>
      <c r="O118">
        <f t="shared" si="9"/>
        <v>387</v>
      </c>
      <c r="P118" s="65">
        <f t="shared" si="10"/>
        <v>80068.546000000002</v>
      </c>
      <c r="Q118" s="65">
        <f t="shared" si="11"/>
        <v>66828.17</v>
      </c>
      <c r="R118" s="61">
        <f t="shared" si="12"/>
        <v>13240.375999999998</v>
      </c>
      <c r="T118">
        <f t="shared" si="13"/>
        <v>98</v>
      </c>
    </row>
    <row r="119" spans="3:20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  <c r="M119" s="61">
        <f t="shared" si="7"/>
        <v>5565.6190199477014</v>
      </c>
      <c r="N119" s="64">
        <f t="shared" si="8"/>
        <v>1318.492916419146</v>
      </c>
      <c r="O119">
        <f t="shared" si="9"/>
        <v>386</v>
      </c>
      <c r="P119" s="65">
        <f t="shared" si="10"/>
        <v>85417.790800000002</v>
      </c>
      <c r="Q119" s="65">
        <f t="shared" si="11"/>
        <v>80912.604699999996</v>
      </c>
      <c r="R119" s="61">
        <f t="shared" si="12"/>
        <v>4505.1860999999999</v>
      </c>
      <c r="T119">
        <f t="shared" si="13"/>
        <v>152</v>
      </c>
    </row>
    <row r="120" spans="3:20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  <c r="M120" s="61">
        <f t="shared" si="7"/>
        <v>8193.048202565782</v>
      </c>
      <c r="N120" s="64">
        <f t="shared" si="8"/>
        <v>845.76113262342676</v>
      </c>
      <c r="O120">
        <f t="shared" si="9"/>
        <v>385</v>
      </c>
      <c r="P120" s="65">
        <f t="shared" si="10"/>
        <v>79251.907800000001</v>
      </c>
      <c r="Q120" s="65">
        <f t="shared" si="11"/>
        <v>63831.283799999997</v>
      </c>
      <c r="R120" s="61">
        <f t="shared" si="12"/>
        <v>15420.624000000002</v>
      </c>
      <c r="T120">
        <f t="shared" si="13"/>
        <v>101</v>
      </c>
    </row>
    <row r="121" spans="3:20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  <c r="M121" s="61">
        <f t="shared" si="7"/>
        <v>2491.6267222879605</v>
      </c>
      <c r="N121" s="64">
        <f t="shared" si="8"/>
        <v>3022.5902523443478</v>
      </c>
      <c r="O121">
        <f t="shared" si="9"/>
        <v>384</v>
      </c>
      <c r="P121" s="65">
        <f t="shared" si="10"/>
        <v>91319.899000000005</v>
      </c>
      <c r="Q121" s="65">
        <f t="shared" si="11"/>
        <v>89525.945600000006</v>
      </c>
      <c r="R121" s="61">
        <f t="shared" si="12"/>
        <v>1793.9533999999999</v>
      </c>
      <c r="T121">
        <f t="shared" si="13"/>
        <v>251</v>
      </c>
    </row>
    <row r="122" spans="3:20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  <c r="M122" s="61">
        <f t="shared" si="7"/>
        <v>214.05993678229902</v>
      </c>
      <c r="N122" s="64">
        <f t="shared" si="8"/>
        <v>35938.551401869161</v>
      </c>
      <c r="O122">
        <f t="shared" si="9"/>
        <v>383</v>
      </c>
      <c r="P122" s="65">
        <f t="shared" si="10"/>
        <v>78973.440000000002</v>
      </c>
      <c r="Q122" s="65">
        <f t="shared" si="11"/>
        <v>78765.432000000001</v>
      </c>
      <c r="R122" s="61">
        <f t="shared" si="12"/>
        <v>208.00799999999998</v>
      </c>
      <c r="T122">
        <f t="shared" si="13"/>
        <v>370</v>
      </c>
    </row>
    <row r="123" spans="3:20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  <c r="M123" s="61">
        <f t="shared" si="7"/>
        <v>1483.6082793945518</v>
      </c>
      <c r="N123" s="64">
        <f t="shared" si="8"/>
        <v>5049.2312879298725</v>
      </c>
      <c r="O123">
        <f t="shared" si="9"/>
        <v>382</v>
      </c>
      <c r="P123" s="65">
        <f t="shared" si="10"/>
        <v>80104.891900000002</v>
      </c>
      <c r="Q123" s="65">
        <f t="shared" si="11"/>
        <v>78682.694900000002</v>
      </c>
      <c r="R123" s="61">
        <f t="shared" si="12"/>
        <v>1422.1969999999999</v>
      </c>
      <c r="T123">
        <f t="shared" si="13"/>
        <v>290</v>
      </c>
    </row>
    <row r="124" spans="3:20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  <c r="M124" s="61">
        <f t="shared" si="7"/>
        <v>5142.4690642883534</v>
      </c>
      <c r="N124" s="64">
        <f t="shared" si="8"/>
        <v>1376.6556612934551</v>
      </c>
      <c r="O124">
        <f t="shared" si="9"/>
        <v>381</v>
      </c>
      <c r="P124" s="65">
        <f t="shared" si="10"/>
        <v>84168.531000000003</v>
      </c>
      <c r="Q124" s="65">
        <f t="shared" si="11"/>
        <v>78365.608000000007</v>
      </c>
      <c r="R124" s="61">
        <f t="shared" si="12"/>
        <v>5802.9229999999998</v>
      </c>
      <c r="T124">
        <f t="shared" si="13"/>
        <v>155</v>
      </c>
    </row>
    <row r="125" spans="3:20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  <c r="M125" s="61">
        <f t="shared" si="7"/>
        <v>1955.5395265430429</v>
      </c>
      <c r="N125" s="64">
        <f t="shared" si="8"/>
        <v>3761.5420081967213</v>
      </c>
      <c r="O125">
        <f t="shared" si="9"/>
        <v>380</v>
      </c>
      <c r="P125" s="65">
        <f t="shared" si="10"/>
        <v>79372.296900000001</v>
      </c>
      <c r="Q125" s="65">
        <f t="shared" si="11"/>
        <v>77773.608900000007</v>
      </c>
      <c r="R125" s="61">
        <f t="shared" si="12"/>
        <v>1598.6879999999999</v>
      </c>
      <c r="T125">
        <f t="shared" si="13"/>
        <v>269</v>
      </c>
    </row>
    <row r="126" spans="3:20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  <c r="M126" s="61">
        <f t="shared" si="7"/>
        <v>2936.970630293697</v>
      </c>
      <c r="N126" s="64">
        <f t="shared" si="8"/>
        <v>2465.7473612529793</v>
      </c>
      <c r="O126">
        <f t="shared" si="9"/>
        <v>379</v>
      </c>
      <c r="P126" s="65">
        <f t="shared" si="10"/>
        <v>78973.088000000003</v>
      </c>
      <c r="Q126" s="65">
        <f t="shared" si="11"/>
        <v>76033.150999999998</v>
      </c>
      <c r="R126" s="61">
        <f t="shared" si="12"/>
        <v>2939.9369999999999</v>
      </c>
      <c r="T126">
        <f t="shared" si="13"/>
        <v>228</v>
      </c>
    </row>
    <row r="127" spans="3:20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  <c r="M127" s="61">
        <f t="shared" si="7"/>
        <v>3600.1318510083602</v>
      </c>
      <c r="N127" s="64">
        <f t="shared" si="8"/>
        <v>1986.0385106264914</v>
      </c>
      <c r="O127">
        <f t="shared" si="9"/>
        <v>378</v>
      </c>
      <c r="P127" s="65">
        <f t="shared" si="10"/>
        <v>75109.815000000002</v>
      </c>
      <c r="Q127" s="65">
        <f t="shared" si="11"/>
        <v>71098.340400000001</v>
      </c>
      <c r="R127" s="61">
        <f t="shared" si="12"/>
        <v>4011.4745999999996</v>
      </c>
      <c r="T127">
        <f t="shared" si="13"/>
        <v>209</v>
      </c>
    </row>
    <row r="128" spans="3:20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  <c r="M128" s="61">
        <f t="shared" si="7"/>
        <v>2453.6828288293709</v>
      </c>
      <c r="N128" s="64">
        <f t="shared" si="8"/>
        <v>2962.7613524991825</v>
      </c>
      <c r="O128">
        <f t="shared" si="9"/>
        <v>377</v>
      </c>
      <c r="P128" s="65">
        <f t="shared" si="10"/>
        <v>79725.956699999995</v>
      </c>
      <c r="Q128" s="65">
        <f t="shared" si="11"/>
        <v>77764.467899999989</v>
      </c>
      <c r="R128" s="61">
        <f t="shared" si="12"/>
        <v>1961.4888000000001</v>
      </c>
      <c r="T128">
        <f t="shared" si="13"/>
        <v>242</v>
      </c>
    </row>
    <row r="129" spans="3:20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  <c r="M129" s="61">
        <f t="shared" si="7"/>
        <v>2510.9344730482717</v>
      </c>
      <c r="N129" s="64">
        <f t="shared" si="8"/>
        <v>2850.9763372439847</v>
      </c>
      <c r="O129">
        <f t="shared" si="9"/>
        <v>376</v>
      </c>
      <c r="P129" s="65">
        <f t="shared" si="10"/>
        <v>80138.484000000011</v>
      </c>
      <c r="Q129" s="65">
        <f t="shared" si="11"/>
        <v>77266.925000000017</v>
      </c>
      <c r="R129" s="61">
        <f t="shared" si="12"/>
        <v>2871.5589999999997</v>
      </c>
      <c r="T129">
        <f t="shared" si="13"/>
        <v>240</v>
      </c>
    </row>
    <row r="130" spans="3:20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  <c r="M130" s="61">
        <f t="shared" si="7"/>
        <v>1222.0328789093824</v>
      </c>
      <c r="N130" s="64">
        <f t="shared" si="8"/>
        <v>5981.871872692971</v>
      </c>
      <c r="O130">
        <f t="shared" si="9"/>
        <v>375</v>
      </c>
      <c r="P130" s="65">
        <f t="shared" si="10"/>
        <v>73031.938500000004</v>
      </c>
      <c r="Q130" s="65">
        <f t="shared" si="11"/>
        <v>72105.422500000001</v>
      </c>
      <c r="R130" s="61">
        <f t="shared" si="12"/>
        <v>926.51599999999996</v>
      </c>
      <c r="T130">
        <f t="shared" si="13"/>
        <v>293</v>
      </c>
    </row>
    <row r="131" spans="3:20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  <c r="M131" s="61">
        <f t="shared" si="7"/>
        <v>2115.3019503563823</v>
      </c>
      <c r="N131" s="64">
        <f t="shared" si="8"/>
        <v>3402.074669187145</v>
      </c>
      <c r="O131">
        <f t="shared" si="9"/>
        <v>374</v>
      </c>
      <c r="P131" s="65">
        <f t="shared" si="10"/>
        <v>77438.575499999992</v>
      </c>
      <c r="Q131" s="65">
        <f t="shared" si="11"/>
        <v>75252.747499999998</v>
      </c>
      <c r="R131" s="61">
        <f t="shared" si="12"/>
        <v>2185.828</v>
      </c>
      <c r="T131">
        <f t="shared" si="13"/>
        <v>254</v>
      </c>
    </row>
    <row r="132" spans="3:20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  <c r="M132" s="61">
        <f t="shared" si="7"/>
        <v>9176.0895053754884</v>
      </c>
      <c r="N132" s="64">
        <f t="shared" si="8"/>
        <v>696.94639956686513</v>
      </c>
      <c r="O132">
        <f t="shared" si="9"/>
        <v>373</v>
      </c>
      <c r="P132" s="65">
        <f t="shared" si="10"/>
        <v>72567.627999999997</v>
      </c>
      <c r="Q132" s="65">
        <f t="shared" si="11"/>
        <v>57403.758000000002</v>
      </c>
      <c r="R132" s="61">
        <f t="shared" si="12"/>
        <v>15163.869999999999</v>
      </c>
      <c r="T132">
        <f t="shared" si="13"/>
        <v>84</v>
      </c>
    </row>
    <row r="133" spans="3:20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  <c r="M133" s="61">
        <f t="shared" si="7"/>
        <v>1100.9367540569274</v>
      </c>
      <c r="N133" s="64">
        <f t="shared" si="8"/>
        <v>6520.8800218638971</v>
      </c>
      <c r="O133">
        <f t="shared" si="9"/>
        <v>372</v>
      </c>
      <c r="P133" s="65">
        <f t="shared" si="10"/>
        <v>75875.205600000001</v>
      </c>
      <c r="Q133" s="65">
        <f t="shared" si="11"/>
        <v>75100.229399999997</v>
      </c>
      <c r="R133" s="61">
        <f t="shared" si="12"/>
        <v>774.97619999999995</v>
      </c>
      <c r="T133">
        <f t="shared" si="13"/>
        <v>295</v>
      </c>
    </row>
    <row r="134" spans="3:20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  <c r="M134" s="61">
        <f t="shared" ref="M134:M197" si="14">(((J134)/((K134/100)+1)))</f>
        <v>3706.9948964274995</v>
      </c>
      <c r="N134" s="64">
        <f t="shared" ref="N134:N197" si="15">(H134-J134)/J134*100</f>
        <v>1851.9274376417234</v>
      </c>
      <c r="O134">
        <f t="shared" ref="O134:O197" si="16">_xlfn.RANK.EQ(H134,H134:H633,1)</f>
        <v>371</v>
      </c>
      <c r="P134" s="65">
        <f t="shared" ref="P134:P197" si="17">H134*(1+I134)</f>
        <v>88865.548800000004</v>
      </c>
      <c r="Q134" s="65">
        <f t="shared" ref="Q134:Q197" si="18">P134-R134</f>
        <v>85420.4568</v>
      </c>
      <c r="R134" s="61">
        <f t="shared" ref="R134:R197" si="19">J134*(1+K134)</f>
        <v>3445.0919999999996</v>
      </c>
      <c r="T134">
        <f t="shared" ref="T134:T197" si="20">_xlfn.RANK.EQ(N134,N134:N633,1)</f>
        <v>198</v>
      </c>
    </row>
    <row r="135" spans="3:20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  <c r="M135" s="61">
        <f t="shared" si="14"/>
        <v>2557.608055647037</v>
      </c>
      <c r="N135" s="64">
        <f t="shared" si="15"/>
        <v>2716.3883252692362</v>
      </c>
      <c r="O135">
        <f t="shared" si="16"/>
        <v>370</v>
      </c>
      <c r="P135" s="65">
        <f t="shared" si="17"/>
        <v>72322.756799999988</v>
      </c>
      <c r="Q135" s="65">
        <f t="shared" si="18"/>
        <v>69239.708399999989</v>
      </c>
      <c r="R135" s="61">
        <f t="shared" si="19"/>
        <v>3083.0484000000006</v>
      </c>
      <c r="T135">
        <f t="shared" si="20"/>
        <v>233</v>
      </c>
    </row>
    <row r="136" spans="3:20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  <c r="M136" s="61">
        <f t="shared" si="14"/>
        <v>4792.1501160278467</v>
      </c>
      <c r="N136" s="64">
        <f t="shared" si="15"/>
        <v>1399.9165101231476</v>
      </c>
      <c r="O136">
        <f t="shared" si="16"/>
        <v>369</v>
      </c>
      <c r="P136" s="65">
        <f t="shared" si="17"/>
        <v>78400.350999999995</v>
      </c>
      <c r="Q136" s="65">
        <f t="shared" si="18"/>
        <v>73724.334999999992</v>
      </c>
      <c r="R136" s="61">
        <f t="shared" si="19"/>
        <v>4676.0159999999996</v>
      </c>
      <c r="T136">
        <f t="shared" si="20"/>
        <v>155</v>
      </c>
    </row>
    <row r="137" spans="3:20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  <c r="M137" s="61">
        <f t="shared" si="14"/>
        <v>2321.6381896439284</v>
      </c>
      <c r="N137" s="64">
        <f t="shared" si="15"/>
        <v>2981.6335350043214</v>
      </c>
      <c r="O137">
        <f t="shared" si="16"/>
        <v>368</v>
      </c>
      <c r="P137" s="65">
        <f t="shared" si="17"/>
        <v>74090.050999999992</v>
      </c>
      <c r="Q137" s="65">
        <f t="shared" si="18"/>
        <v>72537.356999999989</v>
      </c>
      <c r="R137" s="61">
        <f t="shared" si="19"/>
        <v>1552.6940000000002</v>
      </c>
      <c r="T137">
        <f t="shared" si="20"/>
        <v>239</v>
      </c>
    </row>
    <row r="138" spans="3:20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  <c r="M138" s="61">
        <f t="shared" si="14"/>
        <v>338.28035810851412</v>
      </c>
      <c r="N138" s="64">
        <f t="shared" si="15"/>
        <v>20984.458259325045</v>
      </c>
      <c r="O138">
        <f t="shared" si="16"/>
        <v>367</v>
      </c>
      <c r="P138" s="65">
        <f t="shared" si="17"/>
        <v>72790.212599999999</v>
      </c>
      <c r="Q138" s="65">
        <f t="shared" si="18"/>
        <v>72500.3802</v>
      </c>
      <c r="R138" s="61">
        <f t="shared" si="19"/>
        <v>289.83240000000001</v>
      </c>
      <c r="T138">
        <f t="shared" si="20"/>
        <v>349</v>
      </c>
    </row>
    <row r="139" spans="3:20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  <c r="M139" s="61">
        <f t="shared" si="14"/>
        <v>20804.798750901744</v>
      </c>
      <c r="N139" s="64">
        <f t="shared" si="15"/>
        <v>236.52211086305988</v>
      </c>
      <c r="O139">
        <f t="shared" si="16"/>
        <v>366</v>
      </c>
      <c r="P139" s="65">
        <f t="shared" si="17"/>
        <v>79987.392000000007</v>
      </c>
      <c r="Q139" s="65">
        <f t="shared" si="18"/>
        <v>33818.163000000008</v>
      </c>
      <c r="R139" s="61">
        <f t="shared" si="19"/>
        <v>46169.228999999999</v>
      </c>
      <c r="T139">
        <f t="shared" si="20"/>
        <v>29</v>
      </c>
    </row>
    <row r="140" spans="3:20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  <c r="M140" s="61" t="e">
        <f t="shared" si="14"/>
        <v>#VALUE!</v>
      </c>
      <c r="N140" s="64">
        <f t="shared" si="15"/>
        <v>-1905.775619729108</v>
      </c>
      <c r="O140">
        <f t="shared" si="16"/>
        <v>365</v>
      </c>
      <c r="P140" s="65">
        <f t="shared" si="17"/>
        <v>71719.899999999994</v>
      </c>
      <c r="Q140" s="65" t="e">
        <f t="shared" si="18"/>
        <v>#VALUE!</v>
      </c>
      <c r="R140" s="61" t="e">
        <f t="shared" si="19"/>
        <v>#VALUE!</v>
      </c>
      <c r="T140">
        <f t="shared" si="20"/>
        <v>19</v>
      </c>
    </row>
    <row r="141" spans="3:20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  <c r="M141" s="61">
        <f t="shared" si="14"/>
        <v>4547.0841300191205</v>
      </c>
      <c r="N141" s="64">
        <f t="shared" si="15"/>
        <v>1447.5032851511169</v>
      </c>
      <c r="O141">
        <f t="shared" si="16"/>
        <v>364</v>
      </c>
      <c r="P141" s="65">
        <f t="shared" si="17"/>
        <v>81399.167999999991</v>
      </c>
      <c r="Q141" s="65">
        <f t="shared" si="18"/>
        <v>74933.711999999985</v>
      </c>
      <c r="R141" s="61">
        <f t="shared" si="19"/>
        <v>6465.4559999999992</v>
      </c>
      <c r="T141">
        <f t="shared" si="20"/>
        <v>159</v>
      </c>
    </row>
    <row r="142" spans="3:20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  <c r="M142" s="61">
        <f t="shared" si="14"/>
        <v>5620.674568451198</v>
      </c>
      <c r="N142" s="64">
        <f t="shared" si="15"/>
        <v>1146.8403920319852</v>
      </c>
      <c r="O142">
        <f t="shared" si="16"/>
        <v>363</v>
      </c>
      <c r="P142" s="65">
        <f t="shared" si="17"/>
        <v>107973.67479999999</v>
      </c>
      <c r="Q142" s="65">
        <f t="shared" si="18"/>
        <v>99110.397999999986</v>
      </c>
      <c r="R142" s="61">
        <f t="shared" si="19"/>
        <v>8863.2768000000015</v>
      </c>
      <c r="T142">
        <f t="shared" si="20"/>
        <v>127</v>
      </c>
    </row>
    <row r="143" spans="3:20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  <c r="M143" s="61" t="e">
        <f t="shared" si="14"/>
        <v>#VALUE!</v>
      </c>
      <c r="N143" s="64">
        <f t="shared" si="15"/>
        <v>-18641.969737191401</v>
      </c>
      <c r="O143">
        <f t="shared" si="16"/>
        <v>362</v>
      </c>
      <c r="P143" s="65">
        <f t="shared" si="17"/>
        <v>90382.794400000013</v>
      </c>
      <c r="Q143" s="65" t="e">
        <f t="shared" si="18"/>
        <v>#VALUE!</v>
      </c>
      <c r="R143" s="61" t="e">
        <f t="shared" si="19"/>
        <v>#VALUE!</v>
      </c>
      <c r="T143">
        <f t="shared" si="20"/>
        <v>8</v>
      </c>
    </row>
    <row r="144" spans="3:20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  <c r="M144" s="61">
        <f t="shared" si="14"/>
        <v>965.1742287295134</v>
      </c>
      <c r="N144" s="64">
        <f t="shared" si="15"/>
        <v>7016.897764900662</v>
      </c>
      <c r="O144">
        <f t="shared" si="16"/>
        <v>361</v>
      </c>
      <c r="P144" s="65">
        <f t="shared" si="17"/>
        <v>73179.472800000003</v>
      </c>
      <c r="Q144" s="65">
        <f t="shared" si="18"/>
        <v>72090.34</v>
      </c>
      <c r="R144" s="61">
        <f t="shared" si="19"/>
        <v>1089.1328000000001</v>
      </c>
      <c r="T144">
        <f t="shared" si="20"/>
        <v>292</v>
      </c>
    </row>
    <row r="145" spans="3:20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  <c r="M145" s="61">
        <f t="shared" si="14"/>
        <v>1666.0161136966422</v>
      </c>
      <c r="N145" s="64">
        <f t="shared" si="15"/>
        <v>4027.688333533582</v>
      </c>
      <c r="O145">
        <f t="shared" si="16"/>
        <v>360</v>
      </c>
      <c r="P145" s="65">
        <f t="shared" si="17"/>
        <v>73794.003000000012</v>
      </c>
      <c r="Q145" s="65">
        <f t="shared" si="18"/>
        <v>72270.894000000015</v>
      </c>
      <c r="R145" s="61">
        <f t="shared" si="19"/>
        <v>1523.1089999999999</v>
      </c>
      <c r="T145">
        <f t="shared" si="20"/>
        <v>260</v>
      </c>
    </row>
    <row r="146" spans="3:20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  <c r="M146" s="61">
        <f t="shared" si="14"/>
        <v>5108.7975428309301</v>
      </c>
      <c r="N146" s="64">
        <f t="shared" si="15"/>
        <v>1226.1955885223501</v>
      </c>
      <c r="O146">
        <f t="shared" si="16"/>
        <v>359</v>
      </c>
      <c r="P146" s="65">
        <f t="shared" si="17"/>
        <v>69775.406999999992</v>
      </c>
      <c r="Q146" s="65">
        <f t="shared" si="18"/>
        <v>63228.212999999989</v>
      </c>
      <c r="R146" s="61">
        <f t="shared" si="19"/>
        <v>6547.1940000000004</v>
      </c>
      <c r="T146">
        <f t="shared" si="20"/>
        <v>140</v>
      </c>
    </row>
    <row r="147" spans="3:20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  <c r="M147" s="61">
        <f t="shared" si="14"/>
        <v>3909.5669970705085</v>
      </c>
      <c r="N147" s="64">
        <f t="shared" si="15"/>
        <v>1638.9232466832609</v>
      </c>
      <c r="O147">
        <f t="shared" si="16"/>
        <v>358</v>
      </c>
      <c r="P147" s="65">
        <f t="shared" si="17"/>
        <v>69322.674299999999</v>
      </c>
      <c r="Q147" s="65">
        <f t="shared" si="18"/>
        <v>66688.369900000005</v>
      </c>
      <c r="R147" s="61">
        <f t="shared" si="19"/>
        <v>2634.3044</v>
      </c>
      <c r="T147">
        <f t="shared" si="20"/>
        <v>171</v>
      </c>
    </row>
    <row r="148" spans="3:20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  <c r="M148" s="61" t="e">
        <f t="shared" si="14"/>
        <v>#VALUE!</v>
      </c>
      <c r="N148" s="64">
        <f t="shared" si="15"/>
        <v>-3152.9760826236638</v>
      </c>
      <c r="O148">
        <f t="shared" si="16"/>
        <v>357</v>
      </c>
      <c r="P148" s="65">
        <f t="shared" si="17"/>
        <v>78315.89499999999</v>
      </c>
      <c r="Q148" s="65" t="e">
        <f t="shared" si="18"/>
        <v>#VALUE!</v>
      </c>
      <c r="R148" s="61" t="e">
        <f t="shared" si="19"/>
        <v>#VALUE!</v>
      </c>
      <c r="T148">
        <f t="shared" si="20"/>
        <v>17</v>
      </c>
    </row>
    <row r="149" spans="3:20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  <c r="M149" s="61">
        <f t="shared" si="14"/>
        <v>2585.325607639712</v>
      </c>
      <c r="N149" s="64">
        <f t="shared" si="15"/>
        <v>2365.9195950407161</v>
      </c>
      <c r="O149">
        <f t="shared" si="16"/>
        <v>356</v>
      </c>
      <c r="P149" s="65">
        <f t="shared" si="17"/>
        <v>64402.412199999992</v>
      </c>
      <c r="Q149" s="65">
        <f t="shared" si="18"/>
        <v>46821.148399999991</v>
      </c>
      <c r="R149" s="61">
        <f t="shared" si="19"/>
        <v>17581.263799999997</v>
      </c>
      <c r="T149">
        <f t="shared" si="20"/>
        <v>213</v>
      </c>
    </row>
    <row r="150" spans="3:20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  <c r="M150" s="61">
        <f t="shared" si="14"/>
        <v>9785.6196555461884</v>
      </c>
      <c r="N150" s="64">
        <f t="shared" si="15"/>
        <v>585.45641025641032</v>
      </c>
      <c r="O150">
        <f t="shared" si="16"/>
        <v>355</v>
      </c>
      <c r="P150" s="65">
        <f t="shared" si="17"/>
        <v>67433.487999999998</v>
      </c>
      <c r="Q150" s="65">
        <f t="shared" si="18"/>
        <v>61232.487999999998</v>
      </c>
      <c r="R150" s="61">
        <f t="shared" si="19"/>
        <v>6201</v>
      </c>
      <c r="T150">
        <f t="shared" si="20"/>
        <v>67</v>
      </c>
    </row>
    <row r="151" spans="3:20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  <c r="M151" s="61">
        <f t="shared" si="14"/>
        <v>2080.5858610078726</v>
      </c>
      <c r="N151" s="64">
        <f t="shared" si="15"/>
        <v>3105.4501800720291</v>
      </c>
      <c r="O151">
        <f t="shared" si="16"/>
        <v>354</v>
      </c>
      <c r="P151" s="65">
        <f t="shared" si="17"/>
        <v>65485.183499999999</v>
      </c>
      <c r="Q151" s="65">
        <f t="shared" si="18"/>
        <v>63211.093500000003</v>
      </c>
      <c r="R151" s="61">
        <f t="shared" si="19"/>
        <v>2274.09</v>
      </c>
      <c r="T151">
        <f t="shared" si="20"/>
        <v>233</v>
      </c>
    </row>
    <row r="152" spans="3:20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  <c r="M152" s="61">
        <f t="shared" si="14"/>
        <v>5260.6881127818051</v>
      </c>
      <c r="N152" s="64">
        <f t="shared" si="15"/>
        <v>1162.1180489656481</v>
      </c>
      <c r="O152">
        <f t="shared" si="16"/>
        <v>353</v>
      </c>
      <c r="P152" s="65">
        <f t="shared" si="17"/>
        <v>73882.611000000004</v>
      </c>
      <c r="Q152" s="65">
        <f t="shared" si="18"/>
        <v>67781.109000000011</v>
      </c>
      <c r="R152" s="61">
        <f t="shared" si="19"/>
        <v>6101.5019999999995</v>
      </c>
      <c r="T152">
        <f t="shared" si="20"/>
        <v>126</v>
      </c>
    </row>
    <row r="153" spans="3:20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  <c r="M153" s="61">
        <f t="shared" si="14"/>
        <v>2022.3293816981147</v>
      </c>
      <c r="N153" s="64">
        <f t="shared" si="15"/>
        <v>2958.2972050548847</v>
      </c>
      <c r="O153">
        <f t="shared" si="16"/>
        <v>352</v>
      </c>
      <c r="P153" s="65">
        <f t="shared" si="17"/>
        <v>74598.75</v>
      </c>
      <c r="Q153" s="65">
        <f t="shared" si="18"/>
        <v>56791.323400000001</v>
      </c>
      <c r="R153" s="61">
        <f t="shared" si="19"/>
        <v>17807.426599999999</v>
      </c>
      <c r="T153">
        <f t="shared" si="20"/>
        <v>225</v>
      </c>
    </row>
    <row r="154" spans="3:20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  <c r="M154" s="61">
        <f t="shared" si="14"/>
        <v>11123.402384307141</v>
      </c>
      <c r="N154" s="64">
        <f t="shared" si="15"/>
        <v>489.73165757818043</v>
      </c>
      <c r="O154">
        <f t="shared" si="16"/>
        <v>351</v>
      </c>
      <c r="P154" s="65">
        <f t="shared" si="17"/>
        <v>74638.137600000002</v>
      </c>
      <c r="Q154" s="65">
        <f t="shared" si="18"/>
        <v>62716.515299999999</v>
      </c>
      <c r="R154" s="61">
        <f t="shared" si="19"/>
        <v>11921.622299999999</v>
      </c>
      <c r="T154">
        <f t="shared" si="20"/>
        <v>54</v>
      </c>
    </row>
    <row r="155" spans="3:20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  <c r="M155" s="61">
        <f t="shared" si="14"/>
        <v>688.70523415977971</v>
      </c>
      <c r="N155" s="64">
        <f t="shared" si="15"/>
        <v>9329.4100719424459</v>
      </c>
      <c r="O155">
        <f t="shared" si="16"/>
        <v>350</v>
      </c>
      <c r="P155" s="65">
        <f t="shared" si="17"/>
        <v>72481.046400000007</v>
      </c>
      <c r="Q155" s="65">
        <f t="shared" si="18"/>
        <v>71150.816400000011</v>
      </c>
      <c r="R155" s="61">
        <f t="shared" si="19"/>
        <v>1330.23</v>
      </c>
      <c r="T155">
        <f t="shared" si="20"/>
        <v>300</v>
      </c>
    </row>
    <row r="156" spans="3:20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  <c r="M156" s="61">
        <f t="shared" si="14"/>
        <v>4548.0771143783695</v>
      </c>
      <c r="N156" s="64">
        <f t="shared" si="15"/>
        <v>1331.5398075240594</v>
      </c>
      <c r="O156">
        <f t="shared" si="16"/>
        <v>349</v>
      </c>
      <c r="P156" s="65">
        <f t="shared" si="17"/>
        <v>71013.25</v>
      </c>
      <c r="Q156" s="65">
        <f t="shared" si="18"/>
        <v>64036.377999999997</v>
      </c>
      <c r="R156" s="61">
        <f t="shared" si="19"/>
        <v>6976.8720000000003</v>
      </c>
      <c r="T156">
        <f t="shared" si="20"/>
        <v>142</v>
      </c>
    </row>
    <row r="157" spans="3:20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  <c r="M157" s="61">
        <f t="shared" si="14"/>
        <v>2037.3828023048043</v>
      </c>
      <c r="N157" s="64">
        <f t="shared" si="15"/>
        <v>3092.4960583366183</v>
      </c>
      <c r="O157">
        <f t="shared" si="16"/>
        <v>348</v>
      </c>
      <c r="P157" s="65">
        <f t="shared" si="17"/>
        <v>66090.79800000001</v>
      </c>
      <c r="Q157" s="65">
        <f t="shared" si="18"/>
        <v>64836.505200000007</v>
      </c>
      <c r="R157" s="61">
        <f t="shared" si="19"/>
        <v>1254.2927999999999</v>
      </c>
      <c r="T157">
        <f t="shared" si="20"/>
        <v>228</v>
      </c>
    </row>
    <row r="158" spans="3:20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  <c r="M158" s="61">
        <f t="shared" si="14"/>
        <v>12320.702521240044</v>
      </c>
      <c r="N158" s="64">
        <f t="shared" si="15"/>
        <v>416.66799840191766</v>
      </c>
      <c r="O158">
        <f t="shared" si="16"/>
        <v>347</v>
      </c>
      <c r="P158" s="65">
        <f t="shared" si="17"/>
        <v>65824.898000000001</v>
      </c>
      <c r="Q158" s="65">
        <f t="shared" si="18"/>
        <v>33573.743000000002</v>
      </c>
      <c r="R158" s="61">
        <f t="shared" si="19"/>
        <v>32251.154999999999</v>
      </c>
      <c r="T158">
        <f t="shared" si="20"/>
        <v>44</v>
      </c>
    </row>
    <row r="159" spans="3:20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  <c r="M159" s="61">
        <f t="shared" si="14"/>
        <v>1807.5597942777251</v>
      </c>
      <c r="N159" s="64">
        <f t="shared" si="15"/>
        <v>3454.7513812154698</v>
      </c>
      <c r="O159">
        <f t="shared" si="16"/>
        <v>346</v>
      </c>
      <c r="P159" s="65">
        <f t="shared" si="17"/>
        <v>68072.778000000006</v>
      </c>
      <c r="Q159" s="65">
        <f t="shared" si="18"/>
        <v>66018.428</v>
      </c>
      <c r="R159" s="61">
        <f t="shared" si="19"/>
        <v>2054.35</v>
      </c>
      <c r="T159">
        <f t="shared" si="20"/>
        <v>233</v>
      </c>
    </row>
    <row r="160" spans="3:20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  <c r="M160" s="61">
        <f t="shared" si="14"/>
        <v>4093.7317872143735</v>
      </c>
      <c r="N160" s="64">
        <f t="shared" si="15"/>
        <v>1446.1953853706432</v>
      </c>
      <c r="O160">
        <f t="shared" si="16"/>
        <v>345</v>
      </c>
      <c r="P160" s="65">
        <f t="shared" si="17"/>
        <v>66456.56</v>
      </c>
      <c r="Q160" s="65">
        <f t="shared" si="18"/>
        <v>64346.227999999996</v>
      </c>
      <c r="R160" s="61">
        <f t="shared" si="19"/>
        <v>2110.3319999999999</v>
      </c>
      <c r="T160">
        <f t="shared" si="20"/>
        <v>149</v>
      </c>
    </row>
    <row r="161" spans="3:20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  <c r="M161" s="61">
        <f t="shared" si="14"/>
        <v>3736.3109942093633</v>
      </c>
      <c r="N161" s="64">
        <f t="shared" si="15"/>
        <v>1579.6862871061858</v>
      </c>
      <c r="O161">
        <f t="shared" si="16"/>
        <v>344</v>
      </c>
      <c r="P161" s="65">
        <f t="shared" si="17"/>
        <v>89169.739400000006</v>
      </c>
      <c r="Q161" s="65">
        <f t="shared" si="18"/>
        <v>85474.934300000008</v>
      </c>
      <c r="R161" s="61">
        <f t="shared" si="19"/>
        <v>3694.8051</v>
      </c>
      <c r="T161">
        <f t="shared" si="20"/>
        <v>162</v>
      </c>
    </row>
    <row r="162" spans="3:20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  <c r="M162" s="61">
        <f t="shared" si="14"/>
        <v>11826.316576154652</v>
      </c>
      <c r="N162" s="64">
        <f t="shared" si="15"/>
        <v>424.34299773345811</v>
      </c>
      <c r="O162">
        <f t="shared" si="16"/>
        <v>343</v>
      </c>
      <c r="P162" s="65">
        <f t="shared" si="17"/>
        <v>74427.797599999991</v>
      </c>
      <c r="Q162" s="65">
        <f t="shared" si="18"/>
        <v>58346.251099999994</v>
      </c>
      <c r="R162" s="61">
        <f t="shared" si="19"/>
        <v>16081.546499999999</v>
      </c>
      <c r="T162">
        <f t="shared" si="20"/>
        <v>44</v>
      </c>
    </row>
    <row r="163" spans="3:20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  <c r="M163" s="61">
        <f t="shared" si="14"/>
        <v>1835.6137021871566</v>
      </c>
      <c r="N163" s="64">
        <f t="shared" si="15"/>
        <v>3245.2937976060939</v>
      </c>
      <c r="O163">
        <f t="shared" si="16"/>
        <v>342</v>
      </c>
      <c r="P163" s="65">
        <f t="shared" si="17"/>
        <v>69725.690999999992</v>
      </c>
      <c r="Q163" s="65">
        <f t="shared" si="18"/>
        <v>67648.750999999989</v>
      </c>
      <c r="R163" s="61">
        <f t="shared" si="19"/>
        <v>2076.9399999999996</v>
      </c>
      <c r="T163">
        <f t="shared" si="20"/>
        <v>226</v>
      </c>
    </row>
    <row r="164" spans="3:20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  <c r="M164" s="61">
        <f t="shared" si="14"/>
        <v>4348.7713419498969</v>
      </c>
      <c r="N164" s="64">
        <f t="shared" si="15"/>
        <v>1308.5309361097095</v>
      </c>
      <c r="O164">
        <f t="shared" si="16"/>
        <v>341</v>
      </c>
      <c r="P164" s="65">
        <f t="shared" si="17"/>
        <v>73643.059600000008</v>
      </c>
      <c r="Q164" s="65">
        <f t="shared" si="18"/>
        <v>68096.376400000008</v>
      </c>
      <c r="R164" s="61">
        <f t="shared" si="19"/>
        <v>5546.6832000000004</v>
      </c>
      <c r="T164">
        <f t="shared" si="20"/>
        <v>138</v>
      </c>
    </row>
    <row r="165" spans="3:20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  <c r="M165" s="61">
        <f t="shared" si="14"/>
        <v>805.01557351600911</v>
      </c>
      <c r="N165" s="64">
        <f t="shared" si="15"/>
        <v>7516.8201045036085</v>
      </c>
      <c r="O165">
        <f t="shared" si="16"/>
        <v>340</v>
      </c>
      <c r="P165" s="65">
        <f t="shared" si="17"/>
        <v>69611.687999999995</v>
      </c>
      <c r="Q165" s="65">
        <f t="shared" si="18"/>
        <v>68929.261799999993</v>
      </c>
      <c r="R165" s="61">
        <f t="shared" si="19"/>
        <v>682.42619999999999</v>
      </c>
      <c r="T165">
        <f t="shared" si="20"/>
        <v>278</v>
      </c>
    </row>
    <row r="166" spans="3:20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  <c r="M166" s="61">
        <f t="shared" si="14"/>
        <v>1195.8847407466653</v>
      </c>
      <c r="N166" s="64">
        <f t="shared" si="15"/>
        <v>4999.4314856617348</v>
      </c>
      <c r="O166">
        <f t="shared" si="16"/>
        <v>339</v>
      </c>
      <c r="P166" s="65">
        <f t="shared" si="17"/>
        <v>63495.066299999999</v>
      </c>
      <c r="Q166" s="65">
        <f t="shared" si="18"/>
        <v>62277.436499999996</v>
      </c>
      <c r="R166" s="61">
        <f t="shared" si="19"/>
        <v>1217.6297999999999</v>
      </c>
      <c r="T166">
        <f t="shared" si="20"/>
        <v>252</v>
      </c>
    </row>
    <row r="167" spans="3:20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  <c r="M167" s="61">
        <f t="shared" si="14"/>
        <v>10714.100415070243</v>
      </c>
      <c r="N167" s="64">
        <f t="shared" si="15"/>
        <v>466.63841834216475</v>
      </c>
      <c r="O167">
        <f t="shared" si="16"/>
        <v>338</v>
      </c>
      <c r="P167" s="65">
        <f t="shared" si="17"/>
        <v>65348.818800000001</v>
      </c>
      <c r="Q167" s="65">
        <f t="shared" si="18"/>
        <v>52205.384400000003</v>
      </c>
      <c r="R167" s="61">
        <f t="shared" si="19"/>
        <v>13143.4344</v>
      </c>
      <c r="T167">
        <f t="shared" si="20"/>
        <v>49</v>
      </c>
    </row>
    <row r="168" spans="3:20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  <c r="M168" s="61">
        <f t="shared" si="14"/>
        <v>-1427.816696780465</v>
      </c>
      <c r="N168" s="64">
        <f t="shared" si="15"/>
        <v>-4595.6116332420634</v>
      </c>
      <c r="O168">
        <f t="shared" si="16"/>
        <v>337</v>
      </c>
      <c r="P168" s="65">
        <f t="shared" si="17"/>
        <v>61478.190399999999</v>
      </c>
      <c r="Q168" s="65">
        <f t="shared" si="18"/>
        <v>55587.873699999996</v>
      </c>
      <c r="R168" s="61">
        <f t="shared" si="19"/>
        <v>5890.3166999999994</v>
      </c>
      <c r="T168">
        <f t="shared" si="20"/>
        <v>15</v>
      </c>
    </row>
    <row r="169" spans="3:20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  <c r="M169" s="61">
        <f t="shared" si="14"/>
        <v>128.74145651661561</v>
      </c>
      <c r="N169" s="64">
        <f t="shared" si="15"/>
        <v>46074.294431731505</v>
      </c>
      <c r="O169">
        <f t="shared" si="16"/>
        <v>336</v>
      </c>
      <c r="P169" s="65">
        <f t="shared" si="17"/>
        <v>61139.845000000001</v>
      </c>
      <c r="Q169" s="65">
        <f t="shared" si="18"/>
        <v>60768.569800000005</v>
      </c>
      <c r="R169" s="61">
        <f t="shared" si="19"/>
        <v>371.27519999999998</v>
      </c>
      <c r="T169">
        <f t="shared" si="20"/>
        <v>327</v>
      </c>
    </row>
    <row r="170" spans="3:20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  <c r="M170" s="61">
        <f t="shared" si="14"/>
        <v>7880.3776494027898</v>
      </c>
      <c r="N170" s="64">
        <f t="shared" si="15"/>
        <v>667.44123999491808</v>
      </c>
      <c r="O170">
        <f t="shared" si="16"/>
        <v>335</v>
      </c>
      <c r="P170" s="65">
        <f t="shared" si="17"/>
        <v>66627.045899999997</v>
      </c>
      <c r="Q170" s="65">
        <f t="shared" si="18"/>
        <v>59692.694899999995</v>
      </c>
      <c r="R170" s="61">
        <f t="shared" si="19"/>
        <v>6934.3509999999997</v>
      </c>
      <c r="T170">
        <f t="shared" si="20"/>
        <v>70</v>
      </c>
    </row>
    <row r="171" spans="3:20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  <c r="M171" s="61">
        <f t="shared" si="14"/>
        <v>11011.885832405787</v>
      </c>
      <c r="N171" s="64">
        <f t="shared" si="15"/>
        <v>442.99676912802556</v>
      </c>
      <c r="O171">
        <f t="shared" si="16"/>
        <v>334</v>
      </c>
      <c r="P171" s="65">
        <f t="shared" si="17"/>
        <v>59806.296200000004</v>
      </c>
      <c r="Q171" s="65">
        <f t="shared" si="18"/>
        <v>41811.401800000007</v>
      </c>
      <c r="R171" s="61">
        <f t="shared" si="19"/>
        <v>17994.894400000001</v>
      </c>
      <c r="T171">
        <f t="shared" si="20"/>
        <v>45</v>
      </c>
    </row>
    <row r="172" spans="3:20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  <c r="M172" s="61">
        <f t="shared" si="14"/>
        <v>899.21768061786247</v>
      </c>
      <c r="N172" s="64">
        <f t="shared" si="15"/>
        <v>6579.5555555555547</v>
      </c>
      <c r="O172">
        <f t="shared" si="16"/>
        <v>333</v>
      </c>
      <c r="P172" s="65">
        <f t="shared" si="17"/>
        <v>74423.607999999993</v>
      </c>
      <c r="Q172" s="65">
        <f t="shared" si="18"/>
        <v>73445.30799999999</v>
      </c>
      <c r="R172" s="61">
        <f t="shared" si="19"/>
        <v>978.3</v>
      </c>
      <c r="T172">
        <f t="shared" si="20"/>
        <v>262</v>
      </c>
    </row>
    <row r="173" spans="3:20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  <c r="M173" s="61">
        <f t="shared" si="14"/>
        <v>881.91300532498349</v>
      </c>
      <c r="N173" s="64">
        <f t="shared" si="15"/>
        <v>6682.0217096336492</v>
      </c>
      <c r="O173">
        <f t="shared" si="16"/>
        <v>332</v>
      </c>
      <c r="P173" s="65">
        <f t="shared" si="17"/>
        <v>69397.091400000005</v>
      </c>
      <c r="Q173" s="65">
        <f t="shared" si="18"/>
        <v>68263.290600000008</v>
      </c>
      <c r="R173" s="61">
        <f t="shared" si="19"/>
        <v>1133.8008</v>
      </c>
      <c r="T173">
        <f t="shared" si="20"/>
        <v>263</v>
      </c>
    </row>
    <row r="174" spans="3:20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  <c r="M174" s="61">
        <f t="shared" si="14"/>
        <v>12547.433841618278</v>
      </c>
      <c r="N174" s="64">
        <f t="shared" si="15"/>
        <v>371.77329734878549</v>
      </c>
      <c r="O174">
        <f t="shared" si="16"/>
        <v>331</v>
      </c>
      <c r="P174" s="65">
        <f t="shared" si="17"/>
        <v>64069.852000000006</v>
      </c>
      <c r="Q174" s="65">
        <f t="shared" si="18"/>
        <v>46394.858000000007</v>
      </c>
      <c r="R174" s="61">
        <f t="shared" si="19"/>
        <v>17674.993999999999</v>
      </c>
      <c r="T174">
        <f t="shared" si="20"/>
        <v>37</v>
      </c>
    </row>
    <row r="175" spans="3:20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  <c r="M175" s="61">
        <f t="shared" si="14"/>
        <v>1561.7535478431921</v>
      </c>
      <c r="N175" s="64">
        <f t="shared" si="15"/>
        <v>3705.8736585052375</v>
      </c>
      <c r="O175">
        <f t="shared" si="16"/>
        <v>330</v>
      </c>
      <c r="P175" s="65">
        <f t="shared" si="17"/>
        <v>65856.198400000008</v>
      </c>
      <c r="Q175" s="65">
        <f t="shared" si="18"/>
        <v>64863.406600000009</v>
      </c>
      <c r="R175" s="61">
        <f t="shared" si="19"/>
        <v>992.79179999999997</v>
      </c>
      <c r="T175">
        <f t="shared" si="20"/>
        <v>228</v>
      </c>
    </row>
    <row r="176" spans="3:20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  <c r="M176" s="61">
        <f t="shared" si="14"/>
        <v>1427.2034473127717</v>
      </c>
      <c r="N176" s="64">
        <f t="shared" si="15"/>
        <v>4004.5079675705902</v>
      </c>
      <c r="O176">
        <f t="shared" si="16"/>
        <v>329</v>
      </c>
      <c r="P176" s="65">
        <f t="shared" si="17"/>
        <v>62309.665300000001</v>
      </c>
      <c r="Q176" s="65">
        <f t="shared" si="18"/>
        <v>60518.303700000004</v>
      </c>
      <c r="R176" s="61">
        <f t="shared" si="19"/>
        <v>1791.3616</v>
      </c>
      <c r="T176">
        <f t="shared" si="20"/>
        <v>235</v>
      </c>
    </row>
    <row r="177" spans="3:20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  <c r="M177" s="61">
        <f t="shared" si="14"/>
        <v>5268.5715416036155</v>
      </c>
      <c r="N177" s="64">
        <f t="shared" si="15"/>
        <v>997.65346348789183</v>
      </c>
      <c r="O177">
        <f t="shared" si="16"/>
        <v>328</v>
      </c>
      <c r="P177" s="65">
        <f t="shared" si="17"/>
        <v>65664.055999999997</v>
      </c>
      <c r="Q177" s="65">
        <f t="shared" si="18"/>
        <v>54429.413</v>
      </c>
      <c r="R177" s="61">
        <f t="shared" si="19"/>
        <v>11234.643</v>
      </c>
      <c r="T177">
        <f t="shared" si="20"/>
        <v>103</v>
      </c>
    </row>
    <row r="178" spans="3:20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  <c r="M178" s="61">
        <f t="shared" si="14"/>
        <v>4540.1326138467966</v>
      </c>
      <c r="N178" s="64">
        <f t="shared" si="15"/>
        <v>1180.426297092233</v>
      </c>
      <c r="O178">
        <f t="shared" si="16"/>
        <v>327</v>
      </c>
      <c r="P178" s="65">
        <f t="shared" si="17"/>
        <v>48755.65</v>
      </c>
      <c r="Q178" s="65">
        <f t="shared" si="18"/>
        <v>42179.8416</v>
      </c>
      <c r="R178" s="61">
        <f t="shared" si="19"/>
        <v>6575.8083999999999</v>
      </c>
      <c r="T178">
        <f t="shared" si="20"/>
        <v>120</v>
      </c>
    </row>
    <row r="179" spans="3:20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  <c r="M179" s="61">
        <f t="shared" si="14"/>
        <v>2526.9263463173161</v>
      </c>
      <c r="N179" s="64">
        <f t="shared" si="15"/>
        <v>2192.7655532689564</v>
      </c>
      <c r="O179">
        <f t="shared" si="16"/>
        <v>326</v>
      </c>
      <c r="P179" s="65">
        <f t="shared" si="17"/>
        <v>78152.426399999997</v>
      </c>
      <c r="Q179" s="65">
        <f t="shared" si="18"/>
        <v>75638.260399999999</v>
      </c>
      <c r="R179" s="61">
        <f t="shared" si="19"/>
        <v>2514.1660000000002</v>
      </c>
      <c r="T179">
        <f t="shared" si="20"/>
        <v>188</v>
      </c>
    </row>
    <row r="180" spans="3:20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  <c r="M180" s="61">
        <f t="shared" si="14"/>
        <v>3926.6628709558195</v>
      </c>
      <c r="N180" s="64">
        <f t="shared" si="15"/>
        <v>1361.8274783139582</v>
      </c>
      <c r="O180">
        <f t="shared" si="16"/>
        <v>325</v>
      </c>
      <c r="P180" s="65">
        <f t="shared" si="17"/>
        <v>56316.582000000002</v>
      </c>
      <c r="Q180" s="65">
        <f t="shared" si="18"/>
        <v>51941.267700000004</v>
      </c>
      <c r="R180" s="61">
        <f t="shared" si="19"/>
        <v>4375.3143</v>
      </c>
      <c r="T180">
        <f t="shared" si="20"/>
        <v>133</v>
      </c>
    </row>
    <row r="181" spans="3:20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  <c r="M181" s="61">
        <f t="shared" si="14"/>
        <v>5214.8828681606665</v>
      </c>
      <c r="N181" s="64">
        <f t="shared" si="15"/>
        <v>995.0358268844941</v>
      </c>
      <c r="O181">
        <f t="shared" si="16"/>
        <v>324</v>
      </c>
      <c r="P181" s="65">
        <f t="shared" si="17"/>
        <v>97825.950899999982</v>
      </c>
      <c r="Q181" s="65">
        <f t="shared" si="18"/>
        <v>90724.091399999976</v>
      </c>
      <c r="R181" s="61">
        <f t="shared" si="19"/>
        <v>7101.8594999999996</v>
      </c>
      <c r="T181">
        <f t="shared" si="20"/>
        <v>102</v>
      </c>
    </row>
    <row r="182" spans="3:20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  <c r="M182" s="61">
        <f t="shared" si="14"/>
        <v>2101.7747919382332</v>
      </c>
      <c r="N182" s="64">
        <f t="shared" si="15"/>
        <v>2627.3221697438103</v>
      </c>
      <c r="O182">
        <f t="shared" si="16"/>
        <v>323</v>
      </c>
      <c r="P182" s="65">
        <f t="shared" si="17"/>
        <v>61912.294199999997</v>
      </c>
      <c r="Q182" s="65">
        <f t="shared" si="18"/>
        <v>60382.141199999998</v>
      </c>
      <c r="R182" s="61">
        <f t="shared" si="19"/>
        <v>1530.1529999999998</v>
      </c>
      <c r="T182">
        <f t="shared" si="20"/>
        <v>201</v>
      </c>
    </row>
    <row r="183" spans="3:20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  <c r="M183" s="61">
        <f t="shared" si="14"/>
        <v>1688.2843299527522</v>
      </c>
      <c r="N183" s="64">
        <f t="shared" si="15"/>
        <v>3281.5805109922758</v>
      </c>
      <c r="O183">
        <f t="shared" si="16"/>
        <v>322</v>
      </c>
      <c r="P183" s="65">
        <f t="shared" si="17"/>
        <v>60212.896000000001</v>
      </c>
      <c r="Q183" s="65">
        <f t="shared" si="18"/>
        <v>59056.675000000003</v>
      </c>
      <c r="R183" s="61">
        <f t="shared" si="19"/>
        <v>1156.221</v>
      </c>
      <c r="T183">
        <f t="shared" si="20"/>
        <v>214</v>
      </c>
    </row>
    <row r="184" spans="3:20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  <c r="M184" s="61">
        <f t="shared" si="14"/>
        <v>3532.7399434209619</v>
      </c>
      <c r="N184" s="64">
        <f t="shared" si="15"/>
        <v>1484.0122767857142</v>
      </c>
      <c r="O184">
        <f t="shared" si="16"/>
        <v>321</v>
      </c>
      <c r="P184" s="65">
        <f t="shared" si="17"/>
        <v>79025.231999999989</v>
      </c>
      <c r="Q184" s="65">
        <f t="shared" si="18"/>
        <v>70240.847999999984</v>
      </c>
      <c r="R184" s="61">
        <f t="shared" si="19"/>
        <v>8784.384</v>
      </c>
      <c r="T184">
        <f t="shared" si="20"/>
        <v>141</v>
      </c>
    </row>
    <row r="185" spans="3:20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  <c r="M185" s="61">
        <f t="shared" si="14"/>
        <v>585.39377749211644</v>
      </c>
      <c r="N185" s="64">
        <f t="shared" si="15"/>
        <v>9541.2077543317901</v>
      </c>
      <c r="O185">
        <f t="shared" si="16"/>
        <v>320</v>
      </c>
      <c r="P185" s="65">
        <f t="shared" si="17"/>
        <v>69292.873800000001</v>
      </c>
      <c r="Q185" s="65">
        <f t="shared" si="18"/>
        <v>68958.289199999999</v>
      </c>
      <c r="R185" s="61">
        <f t="shared" si="19"/>
        <v>334.58460000000002</v>
      </c>
      <c r="T185">
        <f t="shared" si="20"/>
        <v>273</v>
      </c>
    </row>
    <row r="186" spans="3:20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  <c r="M186" s="61">
        <f t="shared" si="14"/>
        <v>13048.209338940151</v>
      </c>
      <c r="N186" s="64">
        <f t="shared" si="15"/>
        <v>328.78787878787875</v>
      </c>
      <c r="O186">
        <f t="shared" si="16"/>
        <v>319</v>
      </c>
      <c r="P186" s="65">
        <f t="shared" si="17"/>
        <v>83490.886400000003</v>
      </c>
      <c r="Q186" s="65">
        <f t="shared" si="18"/>
        <v>65761.068800000008</v>
      </c>
      <c r="R186" s="61">
        <f t="shared" si="19"/>
        <v>17729.817600000002</v>
      </c>
      <c r="T186">
        <f t="shared" si="20"/>
        <v>32</v>
      </c>
    </row>
    <row r="187" spans="3:20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  <c r="M187" s="61">
        <f t="shared" si="14"/>
        <v>468.69330322944808</v>
      </c>
      <c r="N187" s="64">
        <f t="shared" si="15"/>
        <v>11946.602150537634</v>
      </c>
      <c r="O187">
        <f t="shared" si="16"/>
        <v>318</v>
      </c>
      <c r="P187" s="65">
        <f t="shared" si="17"/>
        <v>65595.555699999997</v>
      </c>
      <c r="Q187" s="65">
        <f t="shared" si="18"/>
        <v>65496.975699999995</v>
      </c>
      <c r="R187" s="61">
        <f t="shared" si="19"/>
        <v>98.579999999999984</v>
      </c>
      <c r="T187">
        <f t="shared" si="20"/>
        <v>284</v>
      </c>
    </row>
    <row r="188" spans="3:20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  <c r="M188" s="61">
        <f t="shared" si="14"/>
        <v>22026.537036299156</v>
      </c>
      <c r="N188" s="64">
        <f t="shared" si="15"/>
        <v>152.52351664254704</v>
      </c>
      <c r="O188">
        <f t="shared" si="16"/>
        <v>317</v>
      </c>
      <c r="P188" s="65">
        <f t="shared" si="17"/>
        <v>76721.412000000011</v>
      </c>
      <c r="Q188" s="65">
        <f t="shared" si="18"/>
        <v>46029.956000000013</v>
      </c>
      <c r="R188" s="61">
        <f t="shared" si="19"/>
        <v>30691.455999999998</v>
      </c>
      <c r="T188">
        <f t="shared" si="20"/>
        <v>21</v>
      </c>
    </row>
    <row r="189" spans="3:20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  <c r="M189" s="61">
        <f t="shared" si="14"/>
        <v>1130.1610218773185</v>
      </c>
      <c r="N189" s="64">
        <f t="shared" si="15"/>
        <v>4846.5400993612493</v>
      </c>
      <c r="O189">
        <f t="shared" si="16"/>
        <v>316</v>
      </c>
      <c r="P189" s="65">
        <f t="shared" si="17"/>
        <v>57262.849799999996</v>
      </c>
      <c r="Q189" s="65">
        <f t="shared" si="18"/>
        <v>56430.976199999997</v>
      </c>
      <c r="R189" s="61">
        <f t="shared" si="19"/>
        <v>831.87360000000001</v>
      </c>
      <c r="T189">
        <f t="shared" si="20"/>
        <v>232</v>
      </c>
    </row>
    <row r="190" spans="3:20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  <c r="M190" s="61">
        <f t="shared" si="14"/>
        <v>2256.5446069251302</v>
      </c>
      <c r="N190" s="64">
        <f t="shared" si="15"/>
        <v>2359.72718845186</v>
      </c>
      <c r="O190">
        <f t="shared" si="16"/>
        <v>315</v>
      </c>
      <c r="P190" s="65">
        <f t="shared" si="17"/>
        <v>60233.536199999995</v>
      </c>
      <c r="Q190" s="65">
        <f t="shared" si="18"/>
        <v>57089.299799999993</v>
      </c>
      <c r="R190" s="61">
        <f t="shared" si="19"/>
        <v>3144.2364000000002</v>
      </c>
      <c r="T190">
        <f t="shared" si="20"/>
        <v>189</v>
      </c>
    </row>
    <row r="191" spans="3:20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  <c r="M191" s="61">
        <f t="shared" si="14"/>
        <v>3031.6457591090088</v>
      </c>
      <c r="N191" s="64">
        <f t="shared" si="15"/>
        <v>1719.1651853314897</v>
      </c>
      <c r="O191">
        <f t="shared" si="16"/>
        <v>314</v>
      </c>
      <c r="P191" s="65">
        <f t="shared" si="17"/>
        <v>62059.899799999999</v>
      </c>
      <c r="Q191" s="65">
        <f t="shared" si="18"/>
        <v>58405.426399999997</v>
      </c>
      <c r="R191" s="61">
        <f t="shared" si="19"/>
        <v>3654.4734000000003</v>
      </c>
      <c r="T191">
        <f t="shared" si="20"/>
        <v>155</v>
      </c>
    </row>
    <row r="192" spans="3:20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  <c r="M192" s="61">
        <f t="shared" si="14"/>
        <v>12157.966717578589</v>
      </c>
      <c r="N192" s="64">
        <f t="shared" si="15"/>
        <v>352.11840052549468</v>
      </c>
      <c r="O192">
        <f t="shared" si="16"/>
        <v>313</v>
      </c>
      <c r="P192" s="65">
        <f t="shared" si="17"/>
        <v>63433.151999999995</v>
      </c>
      <c r="Q192" s="65">
        <f t="shared" si="18"/>
        <v>49147.184999999998</v>
      </c>
      <c r="R192" s="61">
        <f t="shared" si="19"/>
        <v>14285.967000000001</v>
      </c>
      <c r="T192">
        <f t="shared" si="20"/>
        <v>31</v>
      </c>
    </row>
    <row r="193" spans="3:20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  <c r="M193" s="61">
        <f t="shared" si="14"/>
        <v>886.43075228990438</v>
      </c>
      <c r="N193" s="64">
        <f t="shared" si="15"/>
        <v>6115.3811405985316</v>
      </c>
      <c r="O193">
        <f t="shared" si="16"/>
        <v>312</v>
      </c>
      <c r="P193" s="65">
        <f t="shared" si="17"/>
        <v>60210.696799999998</v>
      </c>
      <c r="Q193" s="65">
        <f t="shared" si="18"/>
        <v>59418.174299999999</v>
      </c>
      <c r="R193" s="61">
        <f t="shared" si="19"/>
        <v>792.52250000000004</v>
      </c>
      <c r="T193">
        <f t="shared" si="20"/>
        <v>241</v>
      </c>
    </row>
    <row r="194" spans="3:20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  <c r="M194" s="61">
        <f t="shared" si="14"/>
        <v>5736.6569298106442</v>
      </c>
      <c r="N194" s="64">
        <f t="shared" si="15"/>
        <v>790.22287294615262</v>
      </c>
      <c r="O194">
        <f t="shared" si="16"/>
        <v>311</v>
      </c>
      <c r="P194" s="65">
        <f t="shared" si="17"/>
        <v>65885.288</v>
      </c>
      <c r="Q194" s="65">
        <f t="shared" si="18"/>
        <v>15768.797000000006</v>
      </c>
      <c r="R194" s="61">
        <f t="shared" si="19"/>
        <v>50116.490999999995</v>
      </c>
      <c r="T194">
        <f t="shared" si="20"/>
        <v>80</v>
      </c>
    </row>
    <row r="195" spans="3:20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  <c r="M195" s="61">
        <f t="shared" si="14"/>
        <v>6820.9388449604648</v>
      </c>
      <c r="N195" s="64">
        <f t="shared" si="15"/>
        <v>702.11451546633782</v>
      </c>
      <c r="O195">
        <f t="shared" si="16"/>
        <v>310</v>
      </c>
      <c r="P195" s="65">
        <f t="shared" si="17"/>
        <v>45096.5625</v>
      </c>
      <c r="Q195" s="65">
        <f t="shared" si="18"/>
        <v>38895.094499999999</v>
      </c>
      <c r="R195" s="61">
        <f t="shared" si="19"/>
        <v>6201.4680000000008</v>
      </c>
      <c r="T195">
        <f t="shared" si="20"/>
        <v>68</v>
      </c>
    </row>
    <row r="196" spans="3:20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  <c r="M196" s="61">
        <f t="shared" si="14"/>
        <v>4387.9211620758242</v>
      </c>
      <c r="N196" s="64">
        <f t="shared" si="15"/>
        <v>1150.4349816849817</v>
      </c>
      <c r="O196">
        <f t="shared" si="16"/>
        <v>309</v>
      </c>
      <c r="P196" s="65">
        <f t="shared" si="17"/>
        <v>52871.191999999995</v>
      </c>
      <c r="Q196" s="65">
        <f t="shared" si="18"/>
        <v>50486.263999999996</v>
      </c>
      <c r="R196" s="61">
        <f t="shared" si="19"/>
        <v>2384.9280000000003</v>
      </c>
      <c r="T196">
        <f t="shared" si="20"/>
        <v>109</v>
      </c>
    </row>
    <row r="197" spans="3:20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  <c r="M197" s="61">
        <f t="shared" si="14"/>
        <v>-1219.7835851367906</v>
      </c>
      <c r="N197" s="64">
        <f t="shared" si="15"/>
        <v>-4666.7336178759724</v>
      </c>
      <c r="O197">
        <f t="shared" si="16"/>
        <v>308</v>
      </c>
      <c r="P197" s="65">
        <f t="shared" si="17"/>
        <v>56750.616000000002</v>
      </c>
      <c r="Q197" s="65">
        <f t="shared" si="18"/>
        <v>55507.92</v>
      </c>
      <c r="R197" s="61">
        <f t="shared" si="19"/>
        <v>1242.6960000000001</v>
      </c>
      <c r="T197">
        <f t="shared" si="20"/>
        <v>14</v>
      </c>
    </row>
    <row r="198" spans="3:20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  <c r="M198" s="61">
        <f t="shared" ref="M198:M261" si="21">(((J198)/((K198/100)+1)))</f>
        <v>1680.9557831229658</v>
      </c>
      <c r="N198" s="64">
        <f t="shared" ref="N198:N261" si="22">(H198-J198)/J198*100</f>
        <v>3113.4592680047226</v>
      </c>
      <c r="O198">
        <f t="shared" ref="O198:O261" si="23">_xlfn.RANK.EQ(H198,H198:H697,1)</f>
        <v>307</v>
      </c>
      <c r="P198" s="65">
        <f t="shared" ref="P198:P261" si="24">H198*(1+I198)</f>
        <v>62383.655999999995</v>
      </c>
      <c r="Q198" s="65">
        <f t="shared" ref="Q198:Q261" si="25">P198-R198</f>
        <v>59375.111999999994</v>
      </c>
      <c r="R198" s="61">
        <f t="shared" ref="R198:R261" si="26">J198*(1+K198)</f>
        <v>3008.5439999999999</v>
      </c>
      <c r="T198">
        <f t="shared" ref="T198:T261" si="27">_xlfn.RANK.EQ(N198,N198:N697,1)</f>
        <v>202</v>
      </c>
    </row>
    <row r="199" spans="3:20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  <c r="M199" s="61">
        <f t="shared" si="21"/>
        <v>932.73524560485976</v>
      </c>
      <c r="N199" s="64">
        <f t="shared" si="22"/>
        <v>5721.1451369419883</v>
      </c>
      <c r="O199">
        <f t="shared" si="23"/>
        <v>306</v>
      </c>
      <c r="P199" s="65">
        <f t="shared" si="24"/>
        <v>56468.623800000008</v>
      </c>
      <c r="Q199" s="65">
        <f t="shared" si="25"/>
        <v>56071.69660000001</v>
      </c>
      <c r="R199" s="61">
        <f t="shared" si="26"/>
        <v>396.92720000000003</v>
      </c>
      <c r="T199">
        <f t="shared" si="27"/>
        <v>232</v>
      </c>
    </row>
    <row r="200" spans="3:20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  <c r="M200" s="61">
        <f t="shared" si="21"/>
        <v>2712.3051119954744</v>
      </c>
      <c r="N200" s="64">
        <f t="shared" si="22"/>
        <v>1875.0311013538237</v>
      </c>
      <c r="O200">
        <f t="shared" si="23"/>
        <v>305</v>
      </c>
      <c r="P200" s="65">
        <f t="shared" si="24"/>
        <v>53923.6224</v>
      </c>
      <c r="Q200" s="65">
        <f t="shared" si="25"/>
        <v>49105.343399999998</v>
      </c>
      <c r="R200" s="61">
        <f t="shared" si="26"/>
        <v>4818.2789999999995</v>
      </c>
      <c r="T200">
        <f t="shared" si="27"/>
        <v>164</v>
      </c>
    </row>
    <row r="201" spans="3:20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  <c r="M201" s="61">
        <f t="shared" si="21"/>
        <v>4970.4491725768321</v>
      </c>
      <c r="N201" s="64">
        <f t="shared" si="22"/>
        <v>965.43797066983745</v>
      </c>
      <c r="O201">
        <f t="shared" si="23"/>
        <v>304</v>
      </c>
      <c r="P201" s="65">
        <f t="shared" si="24"/>
        <v>56611.385999999999</v>
      </c>
      <c r="Q201" s="65">
        <f t="shared" si="25"/>
        <v>43895.466</v>
      </c>
      <c r="R201" s="61">
        <f t="shared" si="26"/>
        <v>12715.92</v>
      </c>
      <c r="T201">
        <f t="shared" si="27"/>
        <v>92</v>
      </c>
    </row>
    <row r="202" spans="3:20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  <c r="M202" s="61">
        <f t="shared" si="21"/>
        <v>11206.454789345176</v>
      </c>
      <c r="N202" s="64">
        <f t="shared" si="22"/>
        <v>381.00959383125615</v>
      </c>
      <c r="O202">
        <f t="shared" si="23"/>
        <v>303</v>
      </c>
      <c r="P202" s="65">
        <f t="shared" si="24"/>
        <v>54773.586999999992</v>
      </c>
      <c r="Q202" s="65">
        <f t="shared" si="25"/>
        <v>48940.567999999992</v>
      </c>
      <c r="R202" s="61">
        <f t="shared" si="26"/>
        <v>5833.0190000000002</v>
      </c>
      <c r="T202">
        <f t="shared" si="27"/>
        <v>35</v>
      </c>
    </row>
    <row r="203" spans="3:20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  <c r="M203" s="61">
        <f t="shared" si="21"/>
        <v>2717.1441110756464</v>
      </c>
      <c r="N203" s="64">
        <f t="shared" si="22"/>
        <v>1866.5981425057819</v>
      </c>
      <c r="O203">
        <f t="shared" si="23"/>
        <v>302</v>
      </c>
      <c r="P203" s="65">
        <f t="shared" si="24"/>
        <v>60643.617200000008</v>
      </c>
      <c r="Q203" s="65">
        <f t="shared" si="25"/>
        <v>57222.147600000011</v>
      </c>
      <c r="R203" s="61">
        <f t="shared" si="26"/>
        <v>3421.4695999999999</v>
      </c>
      <c r="T203">
        <f t="shared" si="27"/>
        <v>160</v>
      </c>
    </row>
    <row r="204" spans="3:20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  <c r="M204" s="61">
        <f t="shared" si="21"/>
        <v>2758.496745077679</v>
      </c>
      <c r="N204" s="64">
        <f t="shared" si="22"/>
        <v>1824.7140582018239</v>
      </c>
      <c r="O204">
        <f t="shared" si="23"/>
        <v>301</v>
      </c>
      <c r="P204" s="65">
        <f t="shared" si="24"/>
        <v>67533.52</v>
      </c>
      <c r="Q204" s="65">
        <f t="shared" si="25"/>
        <v>64339.723200000008</v>
      </c>
      <c r="R204" s="61">
        <f t="shared" si="26"/>
        <v>3193.7968000000001</v>
      </c>
      <c r="T204">
        <f t="shared" si="27"/>
        <v>156</v>
      </c>
    </row>
    <row r="205" spans="3:20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  <c r="M205" s="61">
        <f t="shared" si="21"/>
        <v>12531.176406291921</v>
      </c>
      <c r="N205" s="64">
        <f t="shared" si="22"/>
        <v>321.58433113948138</v>
      </c>
      <c r="O205">
        <f t="shared" si="23"/>
        <v>300</v>
      </c>
      <c r="P205" s="65">
        <f t="shared" si="24"/>
        <v>56355.960000000006</v>
      </c>
      <c r="Q205" s="65">
        <f t="shared" si="25"/>
        <v>35711.753000000012</v>
      </c>
      <c r="R205" s="61">
        <f t="shared" si="26"/>
        <v>20644.206999999999</v>
      </c>
      <c r="T205">
        <f t="shared" si="27"/>
        <v>29</v>
      </c>
    </row>
    <row r="206" spans="3:20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  <c r="M206" s="61">
        <f t="shared" si="21"/>
        <v>1714.6959695271521</v>
      </c>
      <c r="N206" s="64">
        <f t="shared" si="22"/>
        <v>2965.8816003721799</v>
      </c>
      <c r="O206">
        <f t="shared" si="23"/>
        <v>299</v>
      </c>
      <c r="P206" s="65">
        <f t="shared" si="24"/>
        <v>64688.544300000009</v>
      </c>
      <c r="Q206" s="65">
        <f t="shared" si="25"/>
        <v>62477.13870000001</v>
      </c>
      <c r="R206" s="61">
        <f t="shared" si="26"/>
        <v>2211.4056</v>
      </c>
      <c r="T206">
        <f t="shared" si="27"/>
        <v>191</v>
      </c>
    </row>
    <row r="207" spans="3:20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  <c r="M207" s="61">
        <f t="shared" si="21"/>
        <v>67.012349970549323</v>
      </c>
      <c r="N207" s="64">
        <f t="shared" si="22"/>
        <v>75707.780979827075</v>
      </c>
      <c r="O207">
        <f t="shared" si="23"/>
        <v>298</v>
      </c>
      <c r="P207" s="65">
        <f t="shared" si="24"/>
        <v>61922.676200000002</v>
      </c>
      <c r="Q207" s="65">
        <f t="shared" si="25"/>
        <v>61606.004000000001</v>
      </c>
      <c r="R207" s="61">
        <f t="shared" si="26"/>
        <v>316.67220000000009</v>
      </c>
      <c r="T207">
        <f t="shared" si="27"/>
        <v>294</v>
      </c>
    </row>
    <row r="208" spans="3:20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  <c r="M208" s="61">
        <f t="shared" si="21"/>
        <v>10310.528391167192</v>
      </c>
      <c r="N208" s="64">
        <f t="shared" si="22"/>
        <v>402.22774643847401</v>
      </c>
      <c r="O208">
        <f t="shared" si="23"/>
        <v>297</v>
      </c>
      <c r="P208" s="65">
        <f t="shared" si="24"/>
        <v>65292.303999999996</v>
      </c>
      <c r="Q208" s="65">
        <f t="shared" si="25"/>
        <v>39772.343999999997</v>
      </c>
      <c r="R208" s="61">
        <f t="shared" si="26"/>
        <v>25519.96</v>
      </c>
      <c r="T208">
        <f t="shared" si="27"/>
        <v>35</v>
      </c>
    </row>
    <row r="209" spans="3:20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  <c r="M209" s="61">
        <f t="shared" si="21"/>
        <v>3418.7529995200771</v>
      </c>
      <c r="N209" s="64">
        <f t="shared" si="22"/>
        <v>1432.6148626911938</v>
      </c>
      <c r="O209">
        <f t="shared" si="23"/>
        <v>296</v>
      </c>
      <c r="P209" s="65">
        <f t="shared" si="24"/>
        <v>55339.3632</v>
      </c>
      <c r="Q209" s="65">
        <f t="shared" si="25"/>
        <v>51865.354399999997</v>
      </c>
      <c r="R209" s="61">
        <f t="shared" si="26"/>
        <v>3474.0088000000001</v>
      </c>
      <c r="T209">
        <f t="shared" si="27"/>
        <v>125</v>
      </c>
    </row>
    <row r="210" spans="3:20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  <c r="M210" s="61">
        <f t="shared" si="21"/>
        <v>3515.5836503989531</v>
      </c>
      <c r="N210" s="64">
        <f t="shared" si="22"/>
        <v>1386.9105783433699</v>
      </c>
      <c r="O210">
        <f t="shared" si="23"/>
        <v>295</v>
      </c>
      <c r="P210" s="65">
        <f t="shared" si="24"/>
        <v>59202.421199999997</v>
      </c>
      <c r="Q210" s="65">
        <f t="shared" si="25"/>
        <v>55199.7264</v>
      </c>
      <c r="R210" s="61">
        <f t="shared" si="26"/>
        <v>4002.6948000000002</v>
      </c>
      <c r="T210">
        <f t="shared" si="27"/>
        <v>121</v>
      </c>
    </row>
    <row r="211" spans="3:20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  <c r="M211" s="61" t="e">
        <f t="shared" si="21"/>
        <v>#VALUE!</v>
      </c>
      <c r="N211" s="64">
        <f t="shared" si="22"/>
        <v>-25122.498803255148</v>
      </c>
      <c r="O211">
        <f t="shared" si="23"/>
        <v>294</v>
      </c>
      <c r="P211" s="65">
        <f t="shared" si="24"/>
        <v>52951.535999999993</v>
      </c>
      <c r="Q211" s="65" t="e">
        <f t="shared" si="25"/>
        <v>#VALUE!</v>
      </c>
      <c r="R211" s="61" t="e">
        <f t="shared" si="26"/>
        <v>#VALUE!</v>
      </c>
      <c r="T211">
        <f t="shared" si="27"/>
        <v>4</v>
      </c>
    </row>
    <row r="212" spans="3:20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  <c r="M212" s="61">
        <f t="shared" si="21"/>
        <v>624.71175633133487</v>
      </c>
      <c r="N212" s="64">
        <f t="shared" si="22"/>
        <v>8246.0279248916704</v>
      </c>
      <c r="O212">
        <f t="shared" si="23"/>
        <v>293</v>
      </c>
      <c r="P212" s="65">
        <f t="shared" si="24"/>
        <v>56216.432099999998</v>
      </c>
      <c r="Q212" s="65">
        <f t="shared" si="25"/>
        <v>55754.091899999999</v>
      </c>
      <c r="R212" s="61">
        <f t="shared" si="26"/>
        <v>462.34020000000004</v>
      </c>
      <c r="T212">
        <f t="shared" si="27"/>
        <v>239</v>
      </c>
    </row>
    <row r="213" spans="3:20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  <c r="M213" s="61">
        <f t="shared" si="21"/>
        <v>6554.8210303133355</v>
      </c>
      <c r="N213" s="64">
        <f t="shared" si="22"/>
        <v>689.2464259013442</v>
      </c>
      <c r="O213">
        <f t="shared" si="23"/>
        <v>292</v>
      </c>
      <c r="P213" s="65">
        <f t="shared" si="24"/>
        <v>51417.631999999998</v>
      </c>
      <c r="Q213" s="65">
        <f t="shared" si="25"/>
        <v>44935.627099999998</v>
      </c>
      <c r="R213" s="61">
        <f t="shared" si="26"/>
        <v>6482.0048999999999</v>
      </c>
      <c r="T213">
        <f t="shared" si="27"/>
        <v>62</v>
      </c>
    </row>
    <row r="214" spans="3:20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  <c r="M214" s="61">
        <f t="shared" si="21"/>
        <v>1667.1979598342364</v>
      </c>
      <c r="N214" s="64">
        <f t="shared" si="22"/>
        <v>2970.8891013384323</v>
      </c>
      <c r="O214">
        <f t="shared" si="23"/>
        <v>291</v>
      </c>
      <c r="P214" s="65">
        <f t="shared" si="24"/>
        <v>69690.806400000001</v>
      </c>
      <c r="Q214" s="65">
        <f t="shared" si="25"/>
        <v>67374.543999999994</v>
      </c>
      <c r="R214" s="61">
        <f t="shared" si="26"/>
        <v>2316.2623999999996</v>
      </c>
      <c r="T214">
        <f t="shared" si="27"/>
        <v>186</v>
      </c>
    </row>
    <row r="215" spans="3:20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  <c r="M215" s="61">
        <f t="shared" si="21"/>
        <v>572.02184264906998</v>
      </c>
      <c r="N215" s="64">
        <f t="shared" si="22"/>
        <v>8843.3856893542761</v>
      </c>
      <c r="O215">
        <f t="shared" si="23"/>
        <v>290</v>
      </c>
      <c r="P215" s="65">
        <f t="shared" si="24"/>
        <v>57548.808799999999</v>
      </c>
      <c r="Q215" s="65">
        <f t="shared" si="25"/>
        <v>56877.825799999999</v>
      </c>
      <c r="R215" s="61">
        <f t="shared" si="26"/>
        <v>670.98300000000006</v>
      </c>
      <c r="T215">
        <f t="shared" si="27"/>
        <v>242</v>
      </c>
    </row>
    <row r="216" spans="3:20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  <c r="M216" s="61" t="e">
        <f t="shared" si="21"/>
        <v>#VALUE!</v>
      </c>
      <c r="N216" s="64">
        <f t="shared" si="22"/>
        <v>8459.0977695790716</v>
      </c>
      <c r="O216">
        <f t="shared" si="23"/>
        <v>289</v>
      </c>
      <c r="P216" s="65">
        <f t="shared" si="24"/>
        <v>57417.637500000004</v>
      </c>
      <c r="Q216" s="65" t="e">
        <f t="shared" si="25"/>
        <v>#VALUE!</v>
      </c>
      <c r="R216" s="61" t="e">
        <f t="shared" si="26"/>
        <v>#VALUE!</v>
      </c>
      <c r="T216">
        <f t="shared" si="27"/>
        <v>239</v>
      </c>
    </row>
    <row r="217" spans="3:20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  <c r="M217" s="61">
        <f t="shared" si="21"/>
        <v>9156.8997731882519</v>
      </c>
      <c r="N217" s="64">
        <f t="shared" si="22"/>
        <v>456.4013312237438</v>
      </c>
      <c r="O217">
        <f t="shared" si="23"/>
        <v>288</v>
      </c>
      <c r="P217" s="65">
        <f t="shared" si="24"/>
        <v>57161.359400000001</v>
      </c>
      <c r="Q217" s="65">
        <f t="shared" si="25"/>
        <v>47236.205900000001</v>
      </c>
      <c r="R217" s="61">
        <f t="shared" si="26"/>
        <v>9925.1535000000003</v>
      </c>
      <c r="T217">
        <f t="shared" si="27"/>
        <v>36</v>
      </c>
    </row>
    <row r="218" spans="3:20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  <c r="M218" s="61" t="e">
        <f t="shared" si="21"/>
        <v>#VALUE!</v>
      </c>
      <c r="N218" s="64">
        <f t="shared" si="22"/>
        <v>-65550.642673521856</v>
      </c>
      <c r="O218">
        <f t="shared" si="23"/>
        <v>287</v>
      </c>
      <c r="P218" s="65">
        <f t="shared" si="24"/>
        <v>57132.913199999995</v>
      </c>
      <c r="Q218" s="65" t="e">
        <f t="shared" si="25"/>
        <v>#VALUE!</v>
      </c>
      <c r="R218" s="61" t="e">
        <f t="shared" si="26"/>
        <v>#VALUE!</v>
      </c>
      <c r="T218">
        <f t="shared" si="27"/>
        <v>2</v>
      </c>
    </row>
    <row r="219" spans="3:20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  <c r="M219" s="61" t="e">
        <f t="shared" si="21"/>
        <v>#VALUE!</v>
      </c>
      <c r="N219" s="64">
        <f t="shared" si="22"/>
        <v>535227.36842105258</v>
      </c>
      <c r="O219">
        <f t="shared" si="23"/>
        <v>286</v>
      </c>
      <c r="P219" s="65">
        <f t="shared" si="24"/>
        <v>54568.595299999994</v>
      </c>
      <c r="Q219" s="65" t="e">
        <f t="shared" si="25"/>
        <v>#VALUE!</v>
      </c>
      <c r="R219" s="61" t="e">
        <f t="shared" si="26"/>
        <v>#VALUE!</v>
      </c>
      <c r="T219">
        <f t="shared" si="27"/>
        <v>284</v>
      </c>
    </row>
    <row r="220" spans="3:20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  <c r="M220" s="61">
        <f t="shared" si="21"/>
        <v>8448.52228318991</v>
      </c>
      <c r="N220" s="64">
        <f t="shared" si="22"/>
        <v>497.96167041287111</v>
      </c>
      <c r="O220">
        <f t="shared" si="23"/>
        <v>285</v>
      </c>
      <c r="P220" s="65">
        <f t="shared" si="24"/>
        <v>55195.904399999999</v>
      </c>
      <c r="Q220" s="65">
        <f t="shared" si="25"/>
        <v>46294.895400000001</v>
      </c>
      <c r="R220" s="61">
        <f t="shared" si="26"/>
        <v>8901.009</v>
      </c>
      <c r="T220">
        <f t="shared" si="27"/>
        <v>39</v>
      </c>
    </row>
    <row r="221" spans="3:20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  <c r="M221" s="61">
        <f t="shared" si="21"/>
        <v>-9693.7635127372232</v>
      </c>
      <c r="N221" s="64">
        <f t="shared" si="22"/>
        <v>-644.46563446143239</v>
      </c>
      <c r="O221">
        <f t="shared" si="23"/>
        <v>284</v>
      </c>
      <c r="P221" s="65">
        <f t="shared" si="24"/>
        <v>42649.345600000001</v>
      </c>
      <c r="Q221" s="65">
        <f t="shared" si="25"/>
        <v>12420.802900000002</v>
      </c>
      <c r="R221" s="61">
        <f t="shared" si="26"/>
        <v>30228.542699999998</v>
      </c>
      <c r="T221">
        <f t="shared" si="27"/>
        <v>15</v>
      </c>
    </row>
    <row r="222" spans="3:20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  <c r="M222" s="61">
        <f t="shared" si="21"/>
        <v>8710.3711964314152</v>
      </c>
      <c r="N222" s="64">
        <f t="shared" si="22"/>
        <v>473.76543209876542</v>
      </c>
      <c r="O222">
        <f t="shared" si="23"/>
        <v>283</v>
      </c>
      <c r="P222" s="65">
        <f t="shared" si="24"/>
        <v>57721.95</v>
      </c>
      <c r="Q222" s="65">
        <f t="shared" si="25"/>
        <v>45194.813999999998</v>
      </c>
      <c r="R222" s="61">
        <f t="shared" si="26"/>
        <v>12527.135999999999</v>
      </c>
      <c r="T222">
        <f t="shared" si="27"/>
        <v>35</v>
      </c>
    </row>
    <row r="223" spans="3:20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  <c r="M223" s="61">
        <f t="shared" si="21"/>
        <v>6.9668117244373544</v>
      </c>
      <c r="N223" s="64">
        <f t="shared" si="22"/>
        <v>720330.43478260865</v>
      </c>
      <c r="O223">
        <f t="shared" si="23"/>
        <v>282</v>
      </c>
      <c r="P223" s="65">
        <f t="shared" si="24"/>
        <v>48317.828399999999</v>
      </c>
      <c r="Q223" s="65">
        <f t="shared" si="25"/>
        <v>48317.5455</v>
      </c>
      <c r="R223" s="61">
        <f t="shared" si="26"/>
        <v>0.28290000000000026</v>
      </c>
      <c r="T223">
        <f t="shared" si="27"/>
        <v>281</v>
      </c>
    </row>
    <row r="224" spans="3:20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  <c r="M224" s="61">
        <f t="shared" si="21"/>
        <v>1967.6864970724005</v>
      </c>
      <c r="N224" s="64">
        <f t="shared" si="22"/>
        <v>2421.9824303051846</v>
      </c>
      <c r="O224">
        <f t="shared" si="23"/>
        <v>281</v>
      </c>
      <c r="P224" s="65">
        <f t="shared" si="24"/>
        <v>59896.472399999999</v>
      </c>
      <c r="Q224" s="65">
        <f t="shared" si="25"/>
        <v>57765.6898</v>
      </c>
      <c r="R224" s="61">
        <f t="shared" si="26"/>
        <v>2130.7826</v>
      </c>
      <c r="T224">
        <f t="shared" si="27"/>
        <v>169</v>
      </c>
    </row>
    <row r="225" spans="3:20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  <c r="M225" s="61">
        <f t="shared" si="21"/>
        <v>4544.4074993990862</v>
      </c>
      <c r="N225" s="64">
        <f t="shared" si="22"/>
        <v>993.38402203856754</v>
      </c>
      <c r="O225">
        <f t="shared" si="23"/>
        <v>280</v>
      </c>
      <c r="P225" s="65">
        <f t="shared" si="24"/>
        <v>42368.904200000004</v>
      </c>
      <c r="Q225" s="65">
        <f t="shared" si="25"/>
        <v>38521.104200000002</v>
      </c>
      <c r="R225" s="61">
        <f t="shared" si="26"/>
        <v>3847.7999999999997</v>
      </c>
      <c r="T225">
        <f t="shared" si="27"/>
        <v>84</v>
      </c>
    </row>
    <row r="226" spans="3:20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  <c r="M226" s="61">
        <f t="shared" si="21"/>
        <v>1733.6658354114713</v>
      </c>
      <c r="N226" s="64">
        <f t="shared" si="22"/>
        <v>2754.4073647871114</v>
      </c>
      <c r="O226">
        <f t="shared" si="23"/>
        <v>279</v>
      </c>
      <c r="P226" s="65">
        <f t="shared" si="24"/>
        <v>52238.908799999997</v>
      </c>
      <c r="Q226" s="65">
        <f t="shared" si="25"/>
        <v>50066.408799999997</v>
      </c>
      <c r="R226" s="61">
        <f t="shared" si="26"/>
        <v>2172.5</v>
      </c>
      <c r="T226">
        <f t="shared" si="27"/>
        <v>176</v>
      </c>
    </row>
    <row r="227" spans="3:20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  <c r="M227" s="61">
        <f t="shared" si="21"/>
        <v>3569.4866464097231</v>
      </c>
      <c r="N227" s="64">
        <f t="shared" si="22"/>
        <v>1286.9091621863802</v>
      </c>
      <c r="O227">
        <f t="shared" si="23"/>
        <v>278</v>
      </c>
      <c r="P227" s="65">
        <f t="shared" si="24"/>
        <v>40118.733000000007</v>
      </c>
      <c r="Q227" s="65">
        <f t="shared" si="25"/>
        <v>36376.11540000001</v>
      </c>
      <c r="R227" s="61">
        <f t="shared" si="26"/>
        <v>3742.6176</v>
      </c>
      <c r="T227">
        <f t="shared" si="27"/>
        <v>109</v>
      </c>
    </row>
    <row r="228" spans="3:20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  <c r="M228" s="61">
        <f t="shared" si="21"/>
        <v>2477.3422963807693</v>
      </c>
      <c r="N228" s="64">
        <f t="shared" si="22"/>
        <v>1894.577024025843</v>
      </c>
      <c r="O228">
        <f t="shared" si="23"/>
        <v>277</v>
      </c>
      <c r="P228" s="65">
        <f t="shared" si="24"/>
        <v>50087.239799999996</v>
      </c>
      <c r="Q228" s="65">
        <f t="shared" si="25"/>
        <v>47694.940799999997</v>
      </c>
      <c r="R228" s="61">
        <f t="shared" si="26"/>
        <v>2392.299</v>
      </c>
      <c r="T228">
        <f t="shared" si="27"/>
        <v>149</v>
      </c>
    </row>
    <row r="229" spans="3:20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  <c r="M229" s="61">
        <f t="shared" si="21"/>
        <v>111.09876680368848</v>
      </c>
      <c r="N229" s="64">
        <f t="shared" si="22"/>
        <v>44745.454545454544</v>
      </c>
      <c r="O229">
        <f t="shared" si="23"/>
        <v>276</v>
      </c>
      <c r="P229" s="65">
        <f t="shared" si="24"/>
        <v>50711.24</v>
      </c>
      <c r="Q229" s="65">
        <f t="shared" si="25"/>
        <v>50710.03</v>
      </c>
      <c r="R229" s="61">
        <f t="shared" si="26"/>
        <v>1.2100000000000011</v>
      </c>
      <c r="T229">
        <f t="shared" si="27"/>
        <v>270</v>
      </c>
    </row>
    <row r="230" spans="3:20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  <c r="M230" s="61">
        <f t="shared" si="21"/>
        <v>499.28989434030683</v>
      </c>
      <c r="N230" s="64">
        <f t="shared" si="22"/>
        <v>9845.6122654831561</v>
      </c>
      <c r="O230">
        <f t="shared" si="23"/>
        <v>275</v>
      </c>
      <c r="P230" s="65">
        <f t="shared" si="24"/>
        <v>52850.028800000007</v>
      </c>
      <c r="Q230" s="65">
        <f t="shared" si="25"/>
        <v>52710.737100000006</v>
      </c>
      <c r="R230" s="61">
        <f t="shared" si="26"/>
        <v>139.29170000000002</v>
      </c>
      <c r="T230">
        <f t="shared" si="27"/>
        <v>235</v>
      </c>
    </row>
    <row r="231" spans="3:20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  <c r="M231" s="61">
        <f t="shared" si="21"/>
        <v>1048.3203128897403</v>
      </c>
      <c r="N231" s="64">
        <f t="shared" si="22"/>
        <v>4586.2472637289429</v>
      </c>
      <c r="O231">
        <f t="shared" si="23"/>
        <v>274</v>
      </c>
      <c r="P231" s="65">
        <f t="shared" si="24"/>
        <v>51207.936000000002</v>
      </c>
      <c r="Q231" s="65">
        <f t="shared" si="25"/>
        <v>49918.727100000004</v>
      </c>
      <c r="R231" s="61">
        <f t="shared" si="26"/>
        <v>1289.2089000000001</v>
      </c>
      <c r="T231">
        <f t="shared" si="27"/>
        <v>197</v>
      </c>
    </row>
    <row r="232" spans="3:20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  <c r="M232" s="61">
        <f t="shared" si="21"/>
        <v>2304.3178479709813</v>
      </c>
      <c r="N232" s="64">
        <f t="shared" si="22"/>
        <v>2017.8013876843017</v>
      </c>
      <c r="O232">
        <f t="shared" si="23"/>
        <v>273</v>
      </c>
      <c r="P232" s="65">
        <f t="shared" si="24"/>
        <v>51473.671000000002</v>
      </c>
      <c r="Q232" s="65">
        <f t="shared" si="25"/>
        <v>48999.332999999999</v>
      </c>
      <c r="R232" s="61">
        <f t="shared" si="26"/>
        <v>2474.3379999999997</v>
      </c>
      <c r="T232">
        <f t="shared" si="27"/>
        <v>153</v>
      </c>
    </row>
    <row r="233" spans="3:20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  <c r="M233" s="61">
        <f t="shared" si="21"/>
        <v>2632.2882041146349</v>
      </c>
      <c r="N233" s="64">
        <f t="shared" si="22"/>
        <v>1744.8995070155479</v>
      </c>
      <c r="O233">
        <f t="shared" si="23"/>
        <v>272</v>
      </c>
      <c r="P233" s="65">
        <f t="shared" si="24"/>
        <v>56871.85</v>
      </c>
      <c r="Q233" s="65">
        <f t="shared" si="25"/>
        <v>53762.826999999997</v>
      </c>
      <c r="R233" s="61">
        <f t="shared" si="26"/>
        <v>3109.0230000000001</v>
      </c>
      <c r="T233">
        <f t="shared" si="27"/>
        <v>138</v>
      </c>
    </row>
    <row r="234" spans="3:20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  <c r="M234" s="61">
        <f t="shared" si="21"/>
        <v>2300.3617488200575</v>
      </c>
      <c r="N234" s="64">
        <f t="shared" si="22"/>
        <v>2006.9872800139401</v>
      </c>
      <c r="O234">
        <f t="shared" si="23"/>
        <v>271</v>
      </c>
      <c r="P234" s="65">
        <f t="shared" si="24"/>
        <v>50738.031999999999</v>
      </c>
      <c r="Q234" s="65">
        <f t="shared" si="25"/>
        <v>48917.621200000001</v>
      </c>
      <c r="R234" s="61">
        <f t="shared" si="26"/>
        <v>1820.4108000000001</v>
      </c>
      <c r="T234">
        <f t="shared" si="27"/>
        <v>151</v>
      </c>
    </row>
    <row r="235" spans="3:20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  <c r="M235" s="61">
        <f t="shared" si="21"/>
        <v>2889.8018752873909</v>
      </c>
      <c r="N235" s="64">
        <f t="shared" si="22"/>
        <v>1565.7684458127226</v>
      </c>
      <c r="O235">
        <f t="shared" si="23"/>
        <v>270</v>
      </c>
      <c r="P235" s="65">
        <f t="shared" si="24"/>
        <v>53212.048499999997</v>
      </c>
      <c r="Q235" s="65">
        <f t="shared" si="25"/>
        <v>50211.294299999994</v>
      </c>
      <c r="R235" s="61">
        <f t="shared" si="26"/>
        <v>3000.7542000000003</v>
      </c>
      <c r="T235">
        <f t="shared" si="27"/>
        <v>127</v>
      </c>
    </row>
    <row r="236" spans="3:20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  <c r="M236" s="61">
        <f t="shared" si="21"/>
        <v>7605.9660908509268</v>
      </c>
      <c r="N236" s="64">
        <f t="shared" si="22"/>
        <v>530.6358761369014</v>
      </c>
      <c r="O236">
        <f t="shared" si="23"/>
        <v>269</v>
      </c>
      <c r="P236" s="65">
        <f t="shared" si="24"/>
        <v>53163.280400000011</v>
      </c>
      <c r="Q236" s="65">
        <f t="shared" si="25"/>
        <v>45311.411600000007</v>
      </c>
      <c r="R236" s="61">
        <f t="shared" si="26"/>
        <v>7851.8688000000002</v>
      </c>
      <c r="T236">
        <f t="shared" si="27"/>
        <v>44</v>
      </c>
    </row>
    <row r="237" spans="3:20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  <c r="M237" s="61">
        <f t="shared" si="21"/>
        <v>1333.6328690529681</v>
      </c>
      <c r="N237" s="64">
        <f t="shared" si="22"/>
        <v>3481.7998053455121</v>
      </c>
      <c r="O237">
        <f t="shared" si="23"/>
        <v>268</v>
      </c>
      <c r="P237" s="65">
        <f t="shared" si="24"/>
        <v>49564.4156</v>
      </c>
      <c r="Q237" s="65">
        <f t="shared" si="25"/>
        <v>48021.682099999998</v>
      </c>
      <c r="R237" s="61">
        <f t="shared" si="26"/>
        <v>1542.7335</v>
      </c>
      <c r="T237">
        <f t="shared" si="27"/>
        <v>177</v>
      </c>
    </row>
    <row r="238" spans="3:20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  <c r="M238" s="61">
        <f t="shared" si="21"/>
        <v>6246.7191601049863</v>
      </c>
      <c r="N238" s="64">
        <f t="shared" si="22"/>
        <v>657.7030812324931</v>
      </c>
      <c r="O238">
        <f t="shared" si="23"/>
        <v>267</v>
      </c>
      <c r="P238" s="65">
        <f t="shared" si="24"/>
        <v>48750.592000000004</v>
      </c>
      <c r="Q238" s="65">
        <f t="shared" si="25"/>
        <v>38798.003200000006</v>
      </c>
      <c r="R238" s="61">
        <f t="shared" si="26"/>
        <v>9952.5887999999995</v>
      </c>
      <c r="T238">
        <f t="shared" si="27"/>
        <v>50</v>
      </c>
    </row>
    <row r="239" spans="3:20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  <c r="M239" s="61" t="e">
        <f t="shared" si="21"/>
        <v>#VALUE!</v>
      </c>
      <c r="N239" s="64">
        <f t="shared" si="22"/>
        <v>-789916.66666666674</v>
      </c>
      <c r="O239">
        <f t="shared" si="23"/>
        <v>266</v>
      </c>
      <c r="P239" s="65">
        <f t="shared" si="24"/>
        <v>45351.273000000001</v>
      </c>
      <c r="Q239" s="65" t="e">
        <f t="shared" si="25"/>
        <v>#VALUE!</v>
      </c>
      <c r="R239" s="61" t="e">
        <f t="shared" si="26"/>
        <v>#VALUE!</v>
      </c>
      <c r="T239">
        <f t="shared" si="27"/>
        <v>1</v>
      </c>
    </row>
    <row r="240" spans="3:20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  <c r="M240" s="61" t="e">
        <f t="shared" si="21"/>
        <v>#VALUE!</v>
      </c>
      <c r="N240" s="64">
        <f t="shared" si="22"/>
        <v>14281.386861313867</v>
      </c>
      <c r="O240">
        <f t="shared" si="23"/>
        <v>265</v>
      </c>
      <c r="P240" s="65">
        <f t="shared" si="24"/>
        <v>47002.284</v>
      </c>
      <c r="Q240" s="65" t="e">
        <f t="shared" si="25"/>
        <v>#VALUE!</v>
      </c>
      <c r="R240" s="61" t="e">
        <f t="shared" si="26"/>
        <v>#VALUE!</v>
      </c>
      <c r="T240">
        <f t="shared" si="27"/>
        <v>243</v>
      </c>
    </row>
    <row r="241" spans="3:20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  <c r="M241" s="61">
        <f t="shared" si="21"/>
        <v>11885.742821473159</v>
      </c>
      <c r="N241" s="64">
        <f t="shared" si="22"/>
        <v>297.22955145118732</v>
      </c>
      <c r="O241">
        <f t="shared" si="23"/>
        <v>264</v>
      </c>
      <c r="P241" s="65">
        <f t="shared" si="24"/>
        <v>63534.508799999989</v>
      </c>
      <c r="Q241" s="65">
        <f t="shared" si="25"/>
        <v>50146.333799999986</v>
      </c>
      <c r="R241" s="61">
        <f t="shared" si="26"/>
        <v>13388.175000000001</v>
      </c>
      <c r="T241">
        <f t="shared" si="27"/>
        <v>23</v>
      </c>
    </row>
    <row r="242" spans="3:20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  <c r="M242" s="61">
        <f t="shared" si="21"/>
        <v>3707.2139030497719</v>
      </c>
      <c r="N242" s="64">
        <f t="shared" si="22"/>
        <v>1169.6447793326158</v>
      </c>
      <c r="O242">
        <f t="shared" si="23"/>
        <v>263</v>
      </c>
      <c r="P242" s="65">
        <f t="shared" si="24"/>
        <v>34818.839999999997</v>
      </c>
      <c r="Q242" s="65">
        <f t="shared" si="25"/>
        <v>30222.147999999997</v>
      </c>
      <c r="R242" s="61">
        <f t="shared" si="26"/>
        <v>4596.692</v>
      </c>
      <c r="T242">
        <f t="shared" si="27"/>
        <v>93</v>
      </c>
    </row>
    <row r="243" spans="3:20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  <c r="M243" s="61" t="e">
        <f t="shared" si="21"/>
        <v>#VALUE!</v>
      </c>
      <c r="N243" s="64">
        <f t="shared" si="22"/>
        <v>14806.220247540463</v>
      </c>
      <c r="O243">
        <f t="shared" si="23"/>
        <v>262</v>
      </c>
      <c r="P243" s="65">
        <f t="shared" si="24"/>
        <v>47439.195</v>
      </c>
      <c r="Q243" s="65" t="e">
        <f t="shared" si="25"/>
        <v>#VALUE!</v>
      </c>
      <c r="R243" s="61" t="e">
        <f t="shared" si="26"/>
        <v>#VALUE!</v>
      </c>
      <c r="T243">
        <f t="shared" si="27"/>
        <v>241</v>
      </c>
    </row>
    <row r="244" spans="3:20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  <c r="M244" s="61">
        <f t="shared" si="21"/>
        <v>2015.6788456500274</v>
      </c>
      <c r="N244" s="64">
        <f t="shared" si="22"/>
        <v>2235.4379124175166</v>
      </c>
      <c r="O244">
        <f t="shared" si="23"/>
        <v>261</v>
      </c>
      <c r="P244" s="65">
        <f t="shared" si="24"/>
        <v>42046.29</v>
      </c>
      <c r="Q244" s="65">
        <f t="shared" si="25"/>
        <v>41562.193200000002</v>
      </c>
      <c r="R244" s="61">
        <f t="shared" si="26"/>
        <v>484.09680000000003</v>
      </c>
      <c r="T244">
        <f t="shared" si="27"/>
        <v>151</v>
      </c>
    </row>
    <row r="245" spans="3:20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  <c r="M245" s="61">
        <f t="shared" si="21"/>
        <v>3760.3391951066933</v>
      </c>
      <c r="N245" s="64">
        <f t="shared" si="22"/>
        <v>1132.5587536308424</v>
      </c>
      <c r="O245">
        <f t="shared" si="23"/>
        <v>260</v>
      </c>
      <c r="P245" s="65">
        <f t="shared" si="24"/>
        <v>45743.46</v>
      </c>
      <c r="Q245" s="65">
        <f t="shared" si="25"/>
        <v>39271.476999999999</v>
      </c>
      <c r="R245" s="61">
        <f t="shared" si="26"/>
        <v>6471.9830000000002</v>
      </c>
      <c r="T245">
        <f t="shared" si="27"/>
        <v>89</v>
      </c>
    </row>
    <row r="246" spans="3:20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  <c r="M246" s="61">
        <f t="shared" si="21"/>
        <v>1491.4554627210912</v>
      </c>
      <c r="N246" s="64">
        <f t="shared" si="22"/>
        <v>2988.9163714152014</v>
      </c>
      <c r="O246">
        <f t="shared" si="23"/>
        <v>259</v>
      </c>
      <c r="P246" s="65">
        <f t="shared" si="24"/>
        <v>57712.6679</v>
      </c>
      <c r="Q246" s="65">
        <f t="shared" si="25"/>
        <v>55770.989699999998</v>
      </c>
      <c r="R246" s="61">
        <f t="shared" si="26"/>
        <v>1941.6782000000003</v>
      </c>
      <c r="T246">
        <f t="shared" si="27"/>
        <v>165</v>
      </c>
    </row>
    <row r="247" spans="3:20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  <c r="M247" s="61">
        <f t="shared" si="21"/>
        <v>927.43624000478576</v>
      </c>
      <c r="N247" s="64">
        <f t="shared" si="22"/>
        <v>4857.471511502903</v>
      </c>
      <c r="O247">
        <f t="shared" si="23"/>
        <v>258</v>
      </c>
      <c r="P247" s="65">
        <f t="shared" si="24"/>
        <v>47866.747200000005</v>
      </c>
      <c r="Q247" s="65">
        <f t="shared" si="25"/>
        <v>46659.347600000008</v>
      </c>
      <c r="R247" s="61">
        <f t="shared" si="26"/>
        <v>1207.3996000000002</v>
      </c>
      <c r="T247">
        <f t="shared" si="27"/>
        <v>187</v>
      </c>
    </row>
    <row r="248" spans="3:20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  <c r="M248" s="61">
        <f t="shared" si="21"/>
        <v>4463.9681937146624</v>
      </c>
      <c r="N248" s="64">
        <f t="shared" si="22"/>
        <v>927.71947098708802</v>
      </c>
      <c r="O248">
        <f t="shared" si="23"/>
        <v>257</v>
      </c>
      <c r="P248" s="65">
        <f t="shared" si="24"/>
        <v>52768.629300000001</v>
      </c>
      <c r="Q248" s="65">
        <f t="shared" si="25"/>
        <v>47826.247100000001</v>
      </c>
      <c r="R248" s="61">
        <f t="shared" si="26"/>
        <v>4942.3822</v>
      </c>
      <c r="T248">
        <f t="shared" si="27"/>
        <v>72</v>
      </c>
    </row>
    <row r="249" spans="3:20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  <c r="M249" s="61">
        <f t="shared" si="21"/>
        <v>5566.5580846939383</v>
      </c>
      <c r="N249" s="64">
        <f t="shared" si="22"/>
        <v>722.50264768708826</v>
      </c>
      <c r="O249">
        <f t="shared" si="23"/>
        <v>256</v>
      </c>
      <c r="P249" s="65">
        <f t="shared" si="24"/>
        <v>46141.545599999998</v>
      </c>
      <c r="Q249" s="65">
        <f t="shared" si="25"/>
        <v>40136.115399999995</v>
      </c>
      <c r="R249" s="61">
        <f t="shared" si="26"/>
        <v>6005.4301999999998</v>
      </c>
      <c r="T249">
        <f t="shared" si="27"/>
        <v>55</v>
      </c>
    </row>
    <row r="250" spans="3:20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  <c r="M250" s="61">
        <f t="shared" si="21"/>
        <v>3718.7967358901524</v>
      </c>
      <c r="N250" s="64">
        <f t="shared" si="22"/>
        <v>1136.4102564102564</v>
      </c>
      <c r="O250">
        <f t="shared" si="23"/>
        <v>255</v>
      </c>
      <c r="P250" s="65">
        <f t="shared" si="24"/>
        <v>54833.373</v>
      </c>
      <c r="Q250" s="65">
        <f t="shared" si="25"/>
        <v>52502.928</v>
      </c>
      <c r="R250" s="61">
        <f t="shared" si="26"/>
        <v>2330.4450000000002</v>
      </c>
      <c r="T250">
        <f t="shared" si="27"/>
        <v>87</v>
      </c>
    </row>
    <row r="251" spans="3:20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  <c r="M251" s="61">
        <f t="shared" si="21"/>
        <v>265.2256404652872</v>
      </c>
      <c r="N251" s="64">
        <f t="shared" si="22"/>
        <v>17032.209737827718</v>
      </c>
      <c r="O251">
        <f t="shared" si="23"/>
        <v>254</v>
      </c>
      <c r="P251" s="65">
        <f t="shared" si="24"/>
        <v>45697.256999999998</v>
      </c>
      <c r="Q251" s="65">
        <f t="shared" si="25"/>
        <v>45251.633999999998</v>
      </c>
      <c r="R251" s="61">
        <f t="shared" si="26"/>
        <v>445.62299999999999</v>
      </c>
      <c r="T251">
        <f t="shared" si="27"/>
        <v>235</v>
      </c>
    </row>
    <row r="252" spans="3:20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  <c r="M252" s="61">
        <f t="shared" si="21"/>
        <v>1611.0633877379789</v>
      </c>
      <c r="N252" s="64">
        <f t="shared" si="22"/>
        <v>2718.6062372124743</v>
      </c>
      <c r="O252">
        <f t="shared" si="23"/>
        <v>253</v>
      </c>
      <c r="P252" s="65">
        <f t="shared" si="24"/>
        <v>40733.324800000002</v>
      </c>
      <c r="Q252" s="65">
        <f t="shared" si="25"/>
        <v>38936.554199999999</v>
      </c>
      <c r="R252" s="61">
        <f t="shared" si="26"/>
        <v>1796.7706000000003</v>
      </c>
      <c r="T252">
        <f t="shared" si="27"/>
        <v>159</v>
      </c>
    </row>
    <row r="253" spans="3:20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  <c r="M253" s="61">
        <f t="shared" si="21"/>
        <v>362.05242966751911</v>
      </c>
      <c r="N253" s="64">
        <f t="shared" si="22"/>
        <v>12437.251655629139</v>
      </c>
      <c r="O253">
        <f t="shared" si="23"/>
        <v>252</v>
      </c>
      <c r="P253" s="65">
        <f t="shared" si="24"/>
        <v>50432.850000000006</v>
      </c>
      <c r="Q253" s="65">
        <f t="shared" si="25"/>
        <v>50035.659600000006</v>
      </c>
      <c r="R253" s="61">
        <f t="shared" si="26"/>
        <v>397.19040000000001</v>
      </c>
      <c r="T253">
        <f t="shared" si="27"/>
        <v>227</v>
      </c>
    </row>
    <row r="254" spans="3:20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  <c r="M254" s="61">
        <f t="shared" si="21"/>
        <v>487.63420437051406</v>
      </c>
      <c r="N254" s="64">
        <f t="shared" si="22"/>
        <v>9212.0131201311997</v>
      </c>
      <c r="O254">
        <f t="shared" si="23"/>
        <v>251</v>
      </c>
      <c r="P254" s="65">
        <f t="shared" si="24"/>
        <v>48376.56</v>
      </c>
      <c r="Q254" s="65">
        <f t="shared" si="25"/>
        <v>47872.174800000001</v>
      </c>
      <c r="R254" s="61">
        <f t="shared" si="26"/>
        <v>504.38520000000005</v>
      </c>
      <c r="T254">
        <f t="shared" si="27"/>
        <v>213</v>
      </c>
    </row>
    <row r="255" spans="3:20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  <c r="M255" s="61" t="e">
        <f t="shared" si="21"/>
        <v>#VALUE!</v>
      </c>
      <c r="N255" s="64">
        <f t="shared" si="22"/>
        <v>40169.565217391304</v>
      </c>
      <c r="O255">
        <f t="shared" si="23"/>
        <v>250</v>
      </c>
      <c r="P255" s="65">
        <f t="shared" si="24"/>
        <v>44113.053599999999</v>
      </c>
      <c r="Q255" s="65" t="e">
        <f t="shared" si="25"/>
        <v>#VALUE!</v>
      </c>
      <c r="R255" s="61" t="e">
        <f t="shared" si="26"/>
        <v>#VALUE!</v>
      </c>
      <c r="T255">
        <f t="shared" si="27"/>
        <v>244</v>
      </c>
    </row>
    <row r="256" spans="3:20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  <c r="M256" s="61">
        <f t="shared" si="21"/>
        <v>5728.6758246146483</v>
      </c>
      <c r="N256" s="64">
        <f t="shared" si="22"/>
        <v>685.88432114040745</v>
      </c>
      <c r="O256">
        <f t="shared" si="23"/>
        <v>249</v>
      </c>
      <c r="P256" s="65">
        <f t="shared" si="24"/>
        <v>50913.835599999999</v>
      </c>
      <c r="Q256" s="65">
        <f t="shared" si="25"/>
        <v>44211.501199999999</v>
      </c>
      <c r="R256" s="61">
        <f t="shared" si="26"/>
        <v>6702.3343999999997</v>
      </c>
      <c r="T256">
        <f t="shared" si="27"/>
        <v>52</v>
      </c>
    </row>
    <row r="257" spans="3:20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  <c r="M257" s="61">
        <f t="shared" si="21"/>
        <v>2859.1538046842243</v>
      </c>
      <c r="N257" s="64">
        <f t="shared" si="22"/>
        <v>1469.7824644715247</v>
      </c>
      <c r="O257">
        <f t="shared" si="23"/>
        <v>248</v>
      </c>
      <c r="P257" s="65">
        <f t="shared" si="24"/>
        <v>51610.635999999999</v>
      </c>
      <c r="Q257" s="65">
        <f t="shared" si="25"/>
        <v>48271.328600000001</v>
      </c>
      <c r="R257" s="61">
        <f t="shared" si="26"/>
        <v>3339.3073999999997</v>
      </c>
      <c r="T257">
        <f t="shared" si="27"/>
        <v>107</v>
      </c>
    </row>
    <row r="258" spans="3:20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  <c r="M258" s="61">
        <f t="shared" si="21"/>
        <v>5093.9838371744991</v>
      </c>
      <c r="N258" s="64">
        <f t="shared" si="22"/>
        <v>779.65607066611835</v>
      </c>
      <c r="O258">
        <f t="shared" si="23"/>
        <v>247</v>
      </c>
      <c r="P258" s="65">
        <f t="shared" si="24"/>
        <v>57443.215399999994</v>
      </c>
      <c r="Q258" s="65">
        <f t="shared" si="25"/>
        <v>51163.204399999995</v>
      </c>
      <c r="R258" s="61">
        <f t="shared" si="26"/>
        <v>6280.0109999999995</v>
      </c>
      <c r="T258">
        <f t="shared" si="27"/>
        <v>61</v>
      </c>
    </row>
    <row r="259" spans="3:20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  <c r="M259" s="61">
        <f t="shared" si="21"/>
        <v>13264.38803970769</v>
      </c>
      <c r="N259" s="64">
        <f t="shared" si="22"/>
        <v>238.38338923013151</v>
      </c>
      <c r="O259">
        <f t="shared" si="23"/>
        <v>246</v>
      </c>
      <c r="P259" s="65">
        <f t="shared" si="24"/>
        <v>40543.2552</v>
      </c>
      <c r="Q259" s="65">
        <f t="shared" si="25"/>
        <v>26863.431700000001</v>
      </c>
      <c r="R259" s="61">
        <f t="shared" si="26"/>
        <v>13679.823499999999</v>
      </c>
      <c r="T259">
        <f t="shared" si="27"/>
        <v>19</v>
      </c>
    </row>
    <row r="260" spans="3:20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  <c r="M260" s="61">
        <f t="shared" si="21"/>
        <v>9625.8853381017543</v>
      </c>
      <c r="N260" s="64">
        <f t="shared" si="22"/>
        <v>362.95377654164679</v>
      </c>
      <c r="O260">
        <f t="shared" si="23"/>
        <v>245</v>
      </c>
      <c r="P260" s="65">
        <f t="shared" si="24"/>
        <v>51612.960100000004</v>
      </c>
      <c r="Q260" s="65">
        <f t="shared" si="25"/>
        <v>40984.672700000003</v>
      </c>
      <c r="R260" s="61">
        <f t="shared" si="26"/>
        <v>10628.287399999999</v>
      </c>
      <c r="T260">
        <f t="shared" si="27"/>
        <v>24</v>
      </c>
    </row>
    <row r="261" spans="3:20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  <c r="M261" s="61">
        <f t="shared" si="21"/>
        <v>1415.7375471244084</v>
      </c>
      <c r="N261" s="64">
        <f t="shared" si="22"/>
        <v>3054.4617563739375</v>
      </c>
      <c r="O261">
        <f t="shared" si="23"/>
        <v>244</v>
      </c>
      <c r="P261" s="65">
        <f t="shared" si="24"/>
        <v>46990.754999999997</v>
      </c>
      <c r="Q261" s="65">
        <f t="shared" si="25"/>
        <v>45951.523000000001</v>
      </c>
      <c r="R261" s="61">
        <f t="shared" si="26"/>
        <v>1039.232</v>
      </c>
      <c r="T261">
        <f t="shared" si="27"/>
        <v>157</v>
      </c>
    </row>
    <row r="262" spans="3:20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  <c r="M262" s="61">
        <f t="shared" ref="M262:M325" si="28">(((J262)/((K262/100)+1)))</f>
        <v>1128.8466349762323</v>
      </c>
      <c r="N262" s="64">
        <f t="shared" ref="N262:N325" si="29">(H262-J262)/J262*100</f>
        <v>3844.8315602836878</v>
      </c>
      <c r="O262">
        <f t="shared" ref="O262:O325" si="30">_xlfn.RANK.EQ(H262,H262:H761,1)</f>
        <v>243</v>
      </c>
      <c r="P262" s="65">
        <f t="shared" ref="P262:P325" si="31">H262*(1+I262)</f>
        <v>45165.165499999996</v>
      </c>
      <c r="Q262" s="65">
        <f t="shared" ref="Q262:Q325" si="32">P262-R262</f>
        <v>44121.765499999994</v>
      </c>
      <c r="R262" s="61">
        <f t="shared" ref="R262:R325" si="33">J262*(1+K262)</f>
        <v>1043.4000000000001</v>
      </c>
      <c r="T262">
        <f t="shared" ref="T262:T325" si="34">_xlfn.RANK.EQ(N262,N262:N761,1)</f>
        <v>166</v>
      </c>
    </row>
    <row r="263" spans="3:20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  <c r="M263" s="61">
        <f t="shared" si="28"/>
        <v>369.57219036927148</v>
      </c>
      <c r="N263" s="64">
        <f t="shared" si="29"/>
        <v>11956.767019256849</v>
      </c>
      <c r="O263">
        <f t="shared" si="30"/>
        <v>242</v>
      </c>
      <c r="P263" s="65">
        <f t="shared" si="31"/>
        <v>50365.588900000002</v>
      </c>
      <c r="Q263" s="65">
        <f t="shared" si="32"/>
        <v>50083.902099999999</v>
      </c>
      <c r="R263" s="61">
        <f t="shared" si="33"/>
        <v>281.68680000000001</v>
      </c>
      <c r="T263">
        <f t="shared" si="34"/>
        <v>218</v>
      </c>
    </row>
    <row r="264" spans="3:20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  <c r="M264" s="61">
        <f t="shared" si="28"/>
        <v>3931.0689310689313</v>
      </c>
      <c r="N264" s="64">
        <f t="shared" si="29"/>
        <v>1029.3011435832275</v>
      </c>
      <c r="O264">
        <f t="shared" si="30"/>
        <v>241</v>
      </c>
      <c r="P264" s="65">
        <f t="shared" si="31"/>
        <v>47859.725999999995</v>
      </c>
      <c r="Q264" s="65">
        <f t="shared" si="32"/>
        <v>43531.225999999995</v>
      </c>
      <c r="R264" s="61">
        <f t="shared" si="33"/>
        <v>4328.5</v>
      </c>
      <c r="T264">
        <f t="shared" si="34"/>
        <v>75</v>
      </c>
    </row>
    <row r="265" spans="3:20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  <c r="M265" s="61">
        <f t="shared" si="28"/>
        <v>425.00524020082446</v>
      </c>
      <c r="N265" s="64">
        <f t="shared" si="29"/>
        <v>10304.650070455613</v>
      </c>
      <c r="O265">
        <f t="shared" si="30"/>
        <v>240</v>
      </c>
      <c r="P265" s="65">
        <f t="shared" si="31"/>
        <v>44037.182000000001</v>
      </c>
      <c r="Q265" s="65">
        <f t="shared" si="32"/>
        <v>43531.757400000002</v>
      </c>
      <c r="R265" s="61">
        <f t="shared" si="33"/>
        <v>505.42460000000005</v>
      </c>
      <c r="T265">
        <f t="shared" si="34"/>
        <v>208</v>
      </c>
    </row>
    <row r="266" spans="3:20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  <c r="M266" s="61">
        <f t="shared" si="28"/>
        <v>567.05058322839204</v>
      </c>
      <c r="N266" s="64">
        <f t="shared" si="29"/>
        <v>7028.2865942616309</v>
      </c>
      <c r="O266">
        <f t="shared" si="30"/>
        <v>239</v>
      </c>
      <c r="P266" s="65">
        <f t="shared" si="31"/>
        <v>47536.326399999998</v>
      </c>
      <c r="Q266" s="65">
        <f t="shared" si="32"/>
        <v>41496.258499999996</v>
      </c>
      <c r="R266" s="61">
        <f t="shared" si="33"/>
        <v>6040.0679</v>
      </c>
      <c r="T266">
        <f t="shared" si="34"/>
        <v>193</v>
      </c>
    </row>
    <row r="267" spans="3:20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  <c r="M267" s="61">
        <f t="shared" si="28"/>
        <v>303.95588920733462</v>
      </c>
      <c r="N267" s="64">
        <f t="shared" si="29"/>
        <v>14209.331158238172</v>
      </c>
      <c r="O267">
        <f t="shared" si="30"/>
        <v>238</v>
      </c>
      <c r="P267" s="65">
        <f t="shared" si="31"/>
        <v>49471.936800000003</v>
      </c>
      <c r="Q267" s="65">
        <f t="shared" si="32"/>
        <v>48908.8963</v>
      </c>
      <c r="R267" s="61">
        <f t="shared" si="33"/>
        <v>563.04049999999995</v>
      </c>
      <c r="T267">
        <f t="shared" si="34"/>
        <v>219</v>
      </c>
    </row>
    <row r="268" spans="3:20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  <c r="M268" s="61">
        <f t="shared" si="28"/>
        <v>1240.8700213873533</v>
      </c>
      <c r="N268" s="64">
        <f t="shared" si="29"/>
        <v>3447.479674796748</v>
      </c>
      <c r="O268">
        <f t="shared" si="30"/>
        <v>237</v>
      </c>
      <c r="P268" s="65">
        <f t="shared" si="31"/>
        <v>45772.065999999999</v>
      </c>
      <c r="Q268" s="65">
        <f t="shared" si="32"/>
        <v>45619.546000000002</v>
      </c>
      <c r="R268" s="61">
        <f t="shared" si="33"/>
        <v>152.52000000000001</v>
      </c>
      <c r="T268">
        <f t="shared" si="34"/>
        <v>158</v>
      </c>
    </row>
    <row r="269" spans="3:20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  <c r="M269" s="61">
        <f t="shared" si="28"/>
        <v>-4291.7829328224561</v>
      </c>
      <c r="N269" s="64">
        <f t="shared" si="29"/>
        <v>-1157.7195536147501</v>
      </c>
      <c r="O269">
        <f t="shared" si="30"/>
        <v>236</v>
      </c>
      <c r="P269" s="65">
        <f t="shared" si="31"/>
        <v>41462.839199999995</v>
      </c>
      <c r="Q269" s="65">
        <f t="shared" si="32"/>
        <v>29278.207199999997</v>
      </c>
      <c r="R269" s="61">
        <f t="shared" si="33"/>
        <v>12184.632</v>
      </c>
      <c r="T269">
        <f t="shared" si="34"/>
        <v>12</v>
      </c>
    </row>
    <row r="270" spans="3:20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  <c r="M270" s="61">
        <f t="shared" si="28"/>
        <v>1065.8749787225522</v>
      </c>
      <c r="N270" s="64">
        <f t="shared" si="29"/>
        <v>3994.1662752465945</v>
      </c>
      <c r="O270">
        <f t="shared" si="30"/>
        <v>235</v>
      </c>
      <c r="P270" s="65">
        <f t="shared" si="31"/>
        <v>46240.926399999997</v>
      </c>
      <c r="Q270" s="65">
        <f t="shared" si="32"/>
        <v>45313.746899999998</v>
      </c>
      <c r="R270" s="61">
        <f t="shared" si="33"/>
        <v>927.17949999999996</v>
      </c>
      <c r="T270">
        <f t="shared" si="34"/>
        <v>166</v>
      </c>
    </row>
    <row r="271" spans="3:20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  <c r="M271" s="61">
        <f t="shared" si="28"/>
        <v>408.71961814223806</v>
      </c>
      <c r="N271" s="64">
        <f t="shared" si="29"/>
        <v>10519.716589298803</v>
      </c>
      <c r="O271">
        <f t="shared" si="30"/>
        <v>234</v>
      </c>
      <c r="P271" s="65">
        <f t="shared" si="31"/>
        <v>46117.9565</v>
      </c>
      <c r="Q271" s="65">
        <f t="shared" si="32"/>
        <v>45650.535900000003</v>
      </c>
      <c r="R271" s="61">
        <f t="shared" si="33"/>
        <v>467.42059999999998</v>
      </c>
      <c r="T271">
        <f t="shared" si="34"/>
        <v>204</v>
      </c>
    </row>
    <row r="272" spans="3:20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  <c r="M272" s="61">
        <f t="shared" si="28"/>
        <v>884.67995697238393</v>
      </c>
      <c r="N272" s="64">
        <f t="shared" si="29"/>
        <v>4834.693181818182</v>
      </c>
      <c r="O272">
        <f t="shared" si="30"/>
        <v>233</v>
      </c>
      <c r="P272" s="65">
        <f t="shared" si="31"/>
        <v>44597.783100000001</v>
      </c>
      <c r="Q272" s="65">
        <f t="shared" si="32"/>
        <v>44183.303099999997</v>
      </c>
      <c r="R272" s="61">
        <f t="shared" si="33"/>
        <v>414.47999999999996</v>
      </c>
      <c r="T272">
        <f t="shared" si="34"/>
        <v>171</v>
      </c>
    </row>
    <row r="273" spans="3:20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  <c r="M273" s="61">
        <f t="shared" si="28"/>
        <v>3777.7622433490451</v>
      </c>
      <c r="N273" s="64">
        <f t="shared" si="29"/>
        <v>1045.4941975732902</v>
      </c>
      <c r="O273">
        <f t="shared" si="30"/>
        <v>232</v>
      </c>
      <c r="P273" s="65">
        <f t="shared" si="31"/>
        <v>33972.993600000002</v>
      </c>
      <c r="Q273" s="65">
        <f t="shared" si="32"/>
        <v>29675.619200000001</v>
      </c>
      <c r="R273" s="61">
        <f t="shared" si="33"/>
        <v>4297.3744000000006</v>
      </c>
      <c r="T273">
        <f t="shared" si="34"/>
        <v>74</v>
      </c>
    </row>
    <row r="274" spans="3:20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  <c r="M274" s="61">
        <f t="shared" si="28"/>
        <v>6816.7044223382245</v>
      </c>
      <c r="N274" s="64">
        <f t="shared" si="29"/>
        <v>525.35760728218463</v>
      </c>
      <c r="O274">
        <f t="shared" si="30"/>
        <v>231</v>
      </c>
      <c r="P274" s="65">
        <f t="shared" si="31"/>
        <v>52629.695999999996</v>
      </c>
      <c r="Q274" s="65">
        <f t="shared" si="32"/>
        <v>35119.565999999992</v>
      </c>
      <c r="R274" s="61">
        <f t="shared" si="33"/>
        <v>17510.13</v>
      </c>
      <c r="T274">
        <f t="shared" si="34"/>
        <v>38</v>
      </c>
    </row>
    <row r="275" spans="3:20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  <c r="M275" s="61">
        <f t="shared" si="28"/>
        <v>507.12808793122207</v>
      </c>
      <c r="N275" s="64">
        <f t="shared" si="29"/>
        <v>8341.279750292626</v>
      </c>
      <c r="O275">
        <f t="shared" si="30"/>
        <v>230</v>
      </c>
      <c r="P275" s="65">
        <f t="shared" si="31"/>
        <v>42620.95</v>
      </c>
      <c r="Q275" s="65">
        <f t="shared" si="32"/>
        <v>41555.2546</v>
      </c>
      <c r="R275" s="61">
        <f t="shared" si="33"/>
        <v>1065.6953999999998</v>
      </c>
      <c r="T275">
        <f t="shared" si="34"/>
        <v>193</v>
      </c>
    </row>
    <row r="276" spans="3:20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  <c r="M276" s="61">
        <f t="shared" si="28"/>
        <v>1077.7982933280107</v>
      </c>
      <c r="N276" s="64">
        <f t="shared" si="29"/>
        <v>3906.2227984072592</v>
      </c>
      <c r="O276">
        <f t="shared" si="30"/>
        <v>229</v>
      </c>
      <c r="P276" s="65">
        <f t="shared" si="31"/>
        <v>47589.520000000004</v>
      </c>
      <c r="Q276" s="65">
        <f t="shared" si="32"/>
        <v>46299.039500000006</v>
      </c>
      <c r="R276" s="61">
        <f t="shared" si="33"/>
        <v>1290.4805000000001</v>
      </c>
      <c r="T276">
        <f t="shared" si="34"/>
        <v>161</v>
      </c>
    </row>
    <row r="277" spans="3:20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  <c r="M277" s="61">
        <f t="shared" si="28"/>
        <v>855.41431309006634</v>
      </c>
      <c r="N277" s="64">
        <f t="shared" si="29"/>
        <v>4944.3818906873094</v>
      </c>
      <c r="O277">
        <f t="shared" si="30"/>
        <v>228</v>
      </c>
      <c r="P277" s="65">
        <f t="shared" si="31"/>
        <v>34750.787200000006</v>
      </c>
      <c r="Q277" s="65">
        <f t="shared" si="32"/>
        <v>34178.692600000009</v>
      </c>
      <c r="R277" s="61">
        <f t="shared" si="33"/>
        <v>572.09460000000001</v>
      </c>
      <c r="T277">
        <f t="shared" si="34"/>
        <v>168</v>
      </c>
    </row>
    <row r="278" spans="3:20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  <c r="M278" s="61">
        <f t="shared" si="28"/>
        <v>4375.0787146026487</v>
      </c>
      <c r="N278" s="64">
        <f t="shared" si="29"/>
        <v>851.28432240921177</v>
      </c>
      <c r="O278">
        <f t="shared" si="30"/>
        <v>227</v>
      </c>
      <c r="P278" s="65">
        <f t="shared" si="31"/>
        <v>46224.960000000006</v>
      </c>
      <c r="Q278" s="65">
        <f t="shared" si="32"/>
        <v>27162.924000000006</v>
      </c>
      <c r="R278" s="61">
        <f t="shared" si="33"/>
        <v>19062.036</v>
      </c>
      <c r="T278">
        <f t="shared" si="34"/>
        <v>60</v>
      </c>
    </row>
    <row r="279" spans="3:20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  <c r="M279" s="61">
        <f t="shared" si="28"/>
        <v>1117.9582757169483</v>
      </c>
      <c r="N279" s="64">
        <f t="shared" si="29"/>
        <v>3748.3104777269873</v>
      </c>
      <c r="O279">
        <f t="shared" si="30"/>
        <v>226</v>
      </c>
      <c r="P279" s="65">
        <f t="shared" si="31"/>
        <v>50019.974000000002</v>
      </c>
      <c r="Q279" s="65">
        <f t="shared" si="32"/>
        <v>49129.645400000001</v>
      </c>
      <c r="R279" s="61">
        <f t="shared" si="33"/>
        <v>890.32860000000005</v>
      </c>
      <c r="T279">
        <f t="shared" si="34"/>
        <v>159</v>
      </c>
    </row>
    <row r="280" spans="3:20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  <c r="M280" s="61">
        <f t="shared" si="28"/>
        <v>1457.238413760153</v>
      </c>
      <c r="N280" s="64">
        <f t="shared" si="29"/>
        <v>2828.8934426229512</v>
      </c>
      <c r="O280">
        <f t="shared" si="30"/>
        <v>225</v>
      </c>
      <c r="P280" s="65">
        <f t="shared" si="31"/>
        <v>43607.942999999999</v>
      </c>
      <c r="Q280" s="65">
        <f t="shared" si="32"/>
        <v>41464.646999999997</v>
      </c>
      <c r="R280" s="61">
        <f t="shared" si="33"/>
        <v>2143.2959999999998</v>
      </c>
      <c r="T280">
        <f t="shared" si="34"/>
        <v>150</v>
      </c>
    </row>
    <row r="281" spans="3:20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  <c r="M281" s="61">
        <f t="shared" si="28"/>
        <v>624.62278245555012</v>
      </c>
      <c r="N281" s="64">
        <f t="shared" si="29"/>
        <v>6667.9866941232376</v>
      </c>
      <c r="O281">
        <f t="shared" si="30"/>
        <v>224</v>
      </c>
      <c r="P281" s="65">
        <f t="shared" si="31"/>
        <v>56014.179300000003</v>
      </c>
      <c r="Q281" s="65">
        <f t="shared" si="32"/>
        <v>54708.019600000007</v>
      </c>
      <c r="R281" s="61">
        <f t="shared" si="33"/>
        <v>1306.1596999999999</v>
      </c>
      <c r="T281">
        <f t="shared" si="34"/>
        <v>177</v>
      </c>
    </row>
    <row r="282" spans="3:20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  <c r="M282" s="61">
        <f t="shared" si="28"/>
        <v>955.50276697676281</v>
      </c>
      <c r="N282" s="64">
        <f t="shared" si="29"/>
        <v>1876.1574074074072</v>
      </c>
      <c r="O282">
        <f t="shared" si="30"/>
        <v>223</v>
      </c>
      <c r="P282" s="65">
        <f t="shared" si="31"/>
        <v>42685</v>
      </c>
      <c r="Q282" s="65">
        <f t="shared" si="32"/>
        <v>-231762.44</v>
      </c>
      <c r="R282" s="61">
        <f t="shared" si="33"/>
        <v>274447.44</v>
      </c>
      <c r="T282">
        <f t="shared" si="34"/>
        <v>126</v>
      </c>
    </row>
    <row r="283" spans="3:20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  <c r="M283" s="61">
        <f t="shared" si="28"/>
        <v>1552.8384628447564</v>
      </c>
      <c r="N283" s="64">
        <f t="shared" si="29"/>
        <v>2640.9263428755226</v>
      </c>
      <c r="O283">
        <f t="shared" si="30"/>
        <v>222</v>
      </c>
      <c r="P283" s="65">
        <f t="shared" si="31"/>
        <v>52364.863299999997</v>
      </c>
      <c r="Q283" s="65">
        <f t="shared" si="32"/>
        <v>50644.031799999997</v>
      </c>
      <c r="R283" s="61">
        <f t="shared" si="33"/>
        <v>1720.8315</v>
      </c>
      <c r="T283">
        <f t="shared" si="34"/>
        <v>146</v>
      </c>
    </row>
    <row r="284" spans="3:20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  <c r="M284" s="61">
        <f t="shared" si="28"/>
        <v>1741.4385971968068</v>
      </c>
      <c r="N284" s="64">
        <f t="shared" si="29"/>
        <v>2355.3695150115473</v>
      </c>
      <c r="O284">
        <f t="shared" si="30"/>
        <v>221</v>
      </c>
      <c r="P284" s="65">
        <f t="shared" si="31"/>
        <v>45844.106</v>
      </c>
      <c r="Q284" s="65">
        <f t="shared" si="32"/>
        <v>45050.85</v>
      </c>
      <c r="R284" s="61">
        <f t="shared" si="33"/>
        <v>793.25599999999997</v>
      </c>
      <c r="T284">
        <f t="shared" si="34"/>
        <v>138</v>
      </c>
    </row>
    <row r="285" spans="3:20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  <c r="M285" s="61">
        <f t="shared" si="28"/>
        <v>90.588927798230131</v>
      </c>
      <c r="N285" s="64">
        <f t="shared" si="29"/>
        <v>46616.740088105726</v>
      </c>
      <c r="O285">
        <f t="shared" si="30"/>
        <v>220</v>
      </c>
      <c r="P285" s="65">
        <f t="shared" si="31"/>
        <v>46745.517600000006</v>
      </c>
      <c r="Q285" s="65">
        <f t="shared" si="32"/>
        <v>46633.561200000004</v>
      </c>
      <c r="R285" s="61">
        <f t="shared" si="33"/>
        <v>111.9564</v>
      </c>
      <c r="T285">
        <f t="shared" si="34"/>
        <v>215</v>
      </c>
    </row>
    <row r="286" spans="3:20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  <c r="M286" s="61">
        <f t="shared" si="28"/>
        <v>828.91253309356114</v>
      </c>
      <c r="N286" s="64">
        <f t="shared" si="29"/>
        <v>5009.1358322285168</v>
      </c>
      <c r="O286">
        <f t="shared" si="30"/>
        <v>219</v>
      </c>
      <c r="P286" s="65">
        <f t="shared" si="31"/>
        <v>46544.769</v>
      </c>
      <c r="Q286" s="65">
        <f t="shared" si="32"/>
        <v>45636.247499999998</v>
      </c>
      <c r="R286" s="61">
        <f t="shared" si="33"/>
        <v>908.52150000000006</v>
      </c>
      <c r="T286">
        <f t="shared" si="34"/>
        <v>162</v>
      </c>
    </row>
    <row r="287" spans="3:20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  <c r="M287" s="61">
        <f t="shared" si="28"/>
        <v>475.31591240293056</v>
      </c>
      <c r="N287" s="64">
        <f t="shared" si="29"/>
        <v>8797.7110457790859</v>
      </c>
      <c r="O287">
        <f t="shared" si="30"/>
        <v>218</v>
      </c>
      <c r="P287" s="65">
        <f t="shared" si="31"/>
        <v>56183.813400000006</v>
      </c>
      <c r="Q287" s="65">
        <f t="shared" si="32"/>
        <v>55619.040200000003</v>
      </c>
      <c r="R287" s="61">
        <f t="shared" si="33"/>
        <v>564.77319999999997</v>
      </c>
      <c r="T287">
        <f t="shared" si="34"/>
        <v>185</v>
      </c>
    </row>
    <row r="288" spans="3:20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  <c r="M288" s="61">
        <f t="shared" si="28"/>
        <v>2553.7725844854835</v>
      </c>
      <c r="N288" s="64">
        <f t="shared" si="29"/>
        <v>1557.1473341951662</v>
      </c>
      <c r="O288">
        <f t="shared" si="30"/>
        <v>217</v>
      </c>
      <c r="P288" s="65">
        <f t="shared" si="31"/>
        <v>44628.61</v>
      </c>
      <c r="Q288" s="65">
        <f t="shared" si="32"/>
        <v>42183.123400000004</v>
      </c>
      <c r="R288" s="61">
        <f t="shared" si="33"/>
        <v>2445.4865999999997</v>
      </c>
      <c r="T288">
        <f t="shared" si="34"/>
        <v>105</v>
      </c>
    </row>
    <row r="289" spans="3:20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  <c r="M289" s="61">
        <f t="shared" si="28"/>
        <v>6122.1677592078577</v>
      </c>
      <c r="N289" s="64">
        <f t="shared" si="29"/>
        <v>579.96784565916403</v>
      </c>
      <c r="O289">
        <f t="shared" si="30"/>
        <v>216</v>
      </c>
      <c r="P289" s="65">
        <f t="shared" si="31"/>
        <v>44577.876000000004</v>
      </c>
      <c r="Q289" s="65">
        <f t="shared" si="32"/>
        <v>28418.316000000006</v>
      </c>
      <c r="R289" s="61">
        <f t="shared" si="33"/>
        <v>16159.56</v>
      </c>
      <c r="T289">
        <f t="shared" si="34"/>
        <v>39</v>
      </c>
    </row>
    <row r="290" spans="3:20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  <c r="M290" s="61">
        <f t="shared" si="28"/>
        <v>8.9861774416655731</v>
      </c>
      <c r="N290" s="64">
        <f t="shared" si="29"/>
        <v>474966.29213483148</v>
      </c>
      <c r="O290">
        <f t="shared" si="30"/>
        <v>215</v>
      </c>
      <c r="P290" s="65">
        <f t="shared" si="31"/>
        <v>46001.619200000008</v>
      </c>
      <c r="Q290" s="65">
        <f t="shared" si="32"/>
        <v>46001.254300000008</v>
      </c>
      <c r="R290" s="61">
        <f t="shared" si="33"/>
        <v>0.36490000000000034</v>
      </c>
      <c r="T290">
        <f t="shared" si="34"/>
        <v>214</v>
      </c>
    </row>
    <row r="291" spans="3:20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  <c r="M291" s="61">
        <f t="shared" si="28"/>
        <v>1543.1107564952874</v>
      </c>
      <c r="N291" s="64">
        <f t="shared" si="29"/>
        <v>2626.163391933816</v>
      </c>
      <c r="O291">
        <f t="shared" si="30"/>
        <v>214</v>
      </c>
      <c r="P291" s="65">
        <f t="shared" si="31"/>
        <v>47746.854400000004</v>
      </c>
      <c r="Q291" s="65">
        <f t="shared" si="32"/>
        <v>45789.646400000005</v>
      </c>
      <c r="R291" s="61">
        <f t="shared" si="33"/>
        <v>1957.2080000000003</v>
      </c>
      <c r="T291">
        <f t="shared" si="34"/>
        <v>142</v>
      </c>
    </row>
    <row r="292" spans="3:20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  <c r="M292" s="61">
        <f t="shared" si="28"/>
        <v>5105.5407645551822</v>
      </c>
      <c r="N292" s="64">
        <f t="shared" si="29"/>
        <v>728.54303593214991</v>
      </c>
      <c r="O292">
        <f t="shared" si="30"/>
        <v>213</v>
      </c>
      <c r="P292" s="65">
        <f t="shared" si="31"/>
        <v>43452.256800000003</v>
      </c>
      <c r="Q292" s="65">
        <f t="shared" si="32"/>
        <v>40733.493800000004</v>
      </c>
      <c r="R292" s="61">
        <f t="shared" si="33"/>
        <v>2718.7629999999995</v>
      </c>
      <c r="T292">
        <f t="shared" si="34"/>
        <v>51</v>
      </c>
    </row>
    <row r="293" spans="3:20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  <c r="M293" s="61">
        <f t="shared" si="28"/>
        <v>1890.8378167563351</v>
      </c>
      <c r="N293" s="64">
        <f t="shared" si="29"/>
        <v>2114.9196107467737</v>
      </c>
      <c r="O293">
        <f t="shared" si="30"/>
        <v>212</v>
      </c>
      <c r="P293" s="65">
        <f t="shared" si="31"/>
        <v>48957.369299999998</v>
      </c>
      <c r="Q293" s="65">
        <f t="shared" si="32"/>
        <v>47070.350899999998</v>
      </c>
      <c r="R293" s="61">
        <f t="shared" si="33"/>
        <v>1887.0183999999999</v>
      </c>
      <c r="T293">
        <f t="shared" si="34"/>
        <v>130</v>
      </c>
    </row>
    <row r="294" spans="3:20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  <c r="M294" s="61">
        <f t="shared" si="28"/>
        <v>6562.3544932484865</v>
      </c>
      <c r="N294" s="64">
        <f t="shared" si="29"/>
        <v>517.91574279379154</v>
      </c>
      <c r="O294">
        <f t="shared" si="30"/>
        <v>211</v>
      </c>
      <c r="P294" s="65">
        <f t="shared" si="31"/>
        <v>43097.861999999994</v>
      </c>
      <c r="Q294" s="65">
        <f t="shared" si="32"/>
        <v>15442.541999999994</v>
      </c>
      <c r="R294" s="61">
        <f t="shared" si="33"/>
        <v>27655.32</v>
      </c>
      <c r="T294">
        <f t="shared" si="34"/>
        <v>36</v>
      </c>
    </row>
    <row r="295" spans="3:20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  <c r="M295" s="61">
        <f t="shared" si="28"/>
        <v>63.058540014057634</v>
      </c>
      <c r="N295" s="64">
        <f t="shared" si="29"/>
        <v>65883.28025477707</v>
      </c>
      <c r="O295">
        <f t="shared" si="30"/>
        <v>210</v>
      </c>
      <c r="P295" s="65">
        <f t="shared" si="31"/>
        <v>52169.812499999993</v>
      </c>
      <c r="Q295" s="65">
        <f t="shared" si="32"/>
        <v>52132.760499999989</v>
      </c>
      <c r="R295" s="61">
        <f t="shared" si="33"/>
        <v>37.052000000000007</v>
      </c>
      <c r="T295">
        <f t="shared" si="34"/>
        <v>209</v>
      </c>
    </row>
    <row r="296" spans="3:20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  <c r="M296" s="61">
        <f t="shared" si="28"/>
        <v>3552.6591760299625</v>
      </c>
      <c r="N296" s="64">
        <f t="shared" si="29"/>
        <v>1063.7401253830369</v>
      </c>
      <c r="O296">
        <f t="shared" si="30"/>
        <v>209</v>
      </c>
      <c r="P296" s="65">
        <f t="shared" si="31"/>
        <v>48639.595000000001</v>
      </c>
      <c r="Q296" s="65">
        <f t="shared" si="32"/>
        <v>44637.857499999998</v>
      </c>
      <c r="R296" s="61">
        <f t="shared" si="33"/>
        <v>4001.7374999999997</v>
      </c>
      <c r="T296">
        <f t="shared" si="34"/>
        <v>70</v>
      </c>
    </row>
    <row r="297" spans="3:20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  <c r="M297" s="61">
        <f t="shared" si="28"/>
        <v>2129.0212902129019</v>
      </c>
      <c r="N297" s="64">
        <f t="shared" si="29"/>
        <v>1840.018788163457</v>
      </c>
      <c r="O297">
        <f t="shared" si="30"/>
        <v>208</v>
      </c>
      <c r="P297" s="65">
        <f t="shared" si="31"/>
        <v>45226.784999999996</v>
      </c>
      <c r="Q297" s="65">
        <f t="shared" si="32"/>
        <v>43099.913999999997</v>
      </c>
      <c r="R297" s="61">
        <f t="shared" si="33"/>
        <v>2126.8710000000001</v>
      </c>
      <c r="T297">
        <f t="shared" si="34"/>
        <v>118</v>
      </c>
    </row>
    <row r="298" spans="3:20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  <c r="M298" s="61" t="e">
        <f t="shared" si="28"/>
        <v>#VALUE!</v>
      </c>
      <c r="N298" s="64">
        <f t="shared" si="29"/>
        <v>1201.8617860523825</v>
      </c>
      <c r="O298">
        <f t="shared" si="30"/>
        <v>207</v>
      </c>
      <c r="P298" s="65">
        <f t="shared" si="31"/>
        <v>45381.600000000006</v>
      </c>
      <c r="Q298" s="65" t="e">
        <f t="shared" si="32"/>
        <v>#VALUE!</v>
      </c>
      <c r="R298" s="61" t="e">
        <f t="shared" si="33"/>
        <v>#VALUE!</v>
      </c>
      <c r="T298">
        <f t="shared" si="34"/>
        <v>82</v>
      </c>
    </row>
    <row r="299" spans="3:20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  <c r="M299" s="61">
        <f t="shared" si="28"/>
        <v>8742.6699033975692</v>
      </c>
      <c r="N299" s="64">
        <f t="shared" si="29"/>
        <v>370.76158372850364</v>
      </c>
      <c r="O299">
        <f t="shared" si="30"/>
        <v>206</v>
      </c>
      <c r="P299" s="65">
        <f t="shared" si="31"/>
        <v>49191.247799999997</v>
      </c>
      <c r="Q299" s="65">
        <f t="shared" si="32"/>
        <v>39555.846299999997</v>
      </c>
      <c r="R299" s="61">
        <f t="shared" si="33"/>
        <v>9635.4014999999999</v>
      </c>
      <c r="T299">
        <f t="shared" si="34"/>
        <v>23</v>
      </c>
    </row>
    <row r="300" spans="3:20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  <c r="M300" s="61">
        <f t="shared" si="28"/>
        <v>4763.2331197634303</v>
      </c>
      <c r="N300" s="64">
        <f t="shared" si="29"/>
        <v>750.70256399644052</v>
      </c>
      <c r="O300">
        <f t="shared" si="30"/>
        <v>205</v>
      </c>
      <c r="P300" s="65">
        <f t="shared" si="31"/>
        <v>43492.793000000005</v>
      </c>
      <c r="Q300" s="65">
        <f t="shared" si="32"/>
        <v>31653.658000000003</v>
      </c>
      <c r="R300" s="61">
        <f t="shared" si="33"/>
        <v>11839.135000000002</v>
      </c>
      <c r="T300">
        <f t="shared" si="34"/>
        <v>51</v>
      </c>
    </row>
    <row r="301" spans="3:20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  <c r="M301" s="61">
        <f t="shared" si="28"/>
        <v>1552.9371958561806</v>
      </c>
      <c r="N301" s="64">
        <f t="shared" si="29"/>
        <v>2530.7016981736624</v>
      </c>
      <c r="O301">
        <f t="shared" si="30"/>
        <v>204</v>
      </c>
      <c r="P301" s="65">
        <f t="shared" si="31"/>
        <v>46799.394</v>
      </c>
      <c r="Q301" s="65">
        <f t="shared" si="32"/>
        <v>44478.930500000002</v>
      </c>
      <c r="R301" s="61">
        <f t="shared" si="33"/>
        <v>2320.4635000000003</v>
      </c>
      <c r="T301">
        <f t="shared" si="34"/>
        <v>131</v>
      </c>
    </row>
    <row r="302" spans="3:20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  <c r="M302" s="61">
        <f t="shared" si="28"/>
        <v>4052.6862185310151</v>
      </c>
      <c r="N302" s="64">
        <f t="shared" si="29"/>
        <v>909.70467252888</v>
      </c>
      <c r="O302">
        <f t="shared" si="30"/>
        <v>203</v>
      </c>
      <c r="P302" s="65">
        <f t="shared" si="31"/>
        <v>45707.195</v>
      </c>
      <c r="Q302" s="65">
        <f t="shared" si="32"/>
        <v>40924.632799999999</v>
      </c>
      <c r="R302" s="61">
        <f t="shared" si="33"/>
        <v>4782.5621999999994</v>
      </c>
      <c r="T302">
        <f t="shared" si="34"/>
        <v>57</v>
      </c>
    </row>
    <row r="303" spans="3:20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  <c r="M303" s="61">
        <f t="shared" si="28"/>
        <v>2295.0590257994222</v>
      </c>
      <c r="N303" s="64">
        <f t="shared" si="29"/>
        <v>1678.1794425087107</v>
      </c>
      <c r="O303">
        <f t="shared" si="30"/>
        <v>202</v>
      </c>
      <c r="P303" s="65">
        <f t="shared" si="31"/>
        <v>42786.696000000004</v>
      </c>
      <c r="Q303" s="65">
        <f t="shared" si="32"/>
        <v>40396.560000000005</v>
      </c>
      <c r="R303" s="61">
        <f t="shared" si="33"/>
        <v>2390.136</v>
      </c>
      <c r="T303">
        <f t="shared" si="34"/>
        <v>103</v>
      </c>
    </row>
    <row r="304" spans="3:20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  <c r="M304" s="61">
        <f t="shared" si="28"/>
        <v>2047.6195246060922</v>
      </c>
      <c r="N304" s="64">
        <f t="shared" si="29"/>
        <v>1894.232462577047</v>
      </c>
      <c r="O304">
        <f t="shared" si="30"/>
        <v>201</v>
      </c>
      <c r="P304" s="65">
        <f t="shared" si="31"/>
        <v>41540.655899999998</v>
      </c>
      <c r="Q304" s="65">
        <f t="shared" si="32"/>
        <v>39837.837299999999</v>
      </c>
      <c r="R304" s="61">
        <f t="shared" si="33"/>
        <v>1702.8186000000001</v>
      </c>
      <c r="T304">
        <f t="shared" si="34"/>
        <v>115</v>
      </c>
    </row>
    <row r="305" spans="3:20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  <c r="M305" s="61">
        <f t="shared" si="28"/>
        <v>846.46912046176521</v>
      </c>
      <c r="N305" s="64">
        <f t="shared" si="29"/>
        <v>4711.2702734698714</v>
      </c>
      <c r="O305">
        <f t="shared" si="30"/>
        <v>200</v>
      </c>
      <c r="P305" s="65">
        <f t="shared" si="31"/>
        <v>50475.873600000006</v>
      </c>
      <c r="Q305" s="65">
        <f t="shared" si="32"/>
        <v>49807.715900000003</v>
      </c>
      <c r="R305" s="61">
        <f t="shared" si="33"/>
        <v>668.15770000000009</v>
      </c>
      <c r="T305">
        <f t="shared" si="34"/>
        <v>146</v>
      </c>
    </row>
    <row r="306" spans="3:20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  <c r="M306" s="61">
        <f t="shared" si="28"/>
        <v>354.57451058729521</v>
      </c>
      <c r="N306" s="64">
        <f t="shared" si="29"/>
        <v>11328.450704225352</v>
      </c>
      <c r="O306">
        <f t="shared" si="30"/>
        <v>199</v>
      </c>
      <c r="P306" s="65">
        <f t="shared" si="31"/>
        <v>29697.971999999998</v>
      </c>
      <c r="Q306" s="65">
        <f t="shared" si="32"/>
        <v>29300.371999999999</v>
      </c>
      <c r="R306" s="61">
        <f t="shared" si="33"/>
        <v>397.6</v>
      </c>
      <c r="T306">
        <f t="shared" si="34"/>
        <v>179</v>
      </c>
    </row>
    <row r="307" spans="3:20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  <c r="M307" s="61">
        <f t="shared" si="28"/>
        <v>13562.591988543696</v>
      </c>
      <c r="N307" s="64">
        <f t="shared" si="29"/>
        <v>197.1256782519431</v>
      </c>
      <c r="O307">
        <f t="shared" si="30"/>
        <v>198</v>
      </c>
      <c r="P307" s="65">
        <f t="shared" si="31"/>
        <v>41008.264000000003</v>
      </c>
      <c r="Q307" s="65">
        <f t="shared" si="32"/>
        <v>19787.536000000004</v>
      </c>
      <c r="R307" s="61">
        <f t="shared" si="33"/>
        <v>21220.727999999999</v>
      </c>
      <c r="T307">
        <f t="shared" si="34"/>
        <v>17</v>
      </c>
    </row>
    <row r="308" spans="3:20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  <c r="M308" s="61">
        <f t="shared" si="28"/>
        <v>379.61658724688067</v>
      </c>
      <c r="N308" s="64">
        <f t="shared" si="29"/>
        <v>10545.842105263157</v>
      </c>
      <c r="O308">
        <f t="shared" si="30"/>
        <v>197</v>
      </c>
      <c r="P308" s="65">
        <f t="shared" si="31"/>
        <v>44095.078000000001</v>
      </c>
      <c r="Q308" s="65">
        <f t="shared" si="32"/>
        <v>43676.698000000004</v>
      </c>
      <c r="R308" s="61">
        <f t="shared" si="33"/>
        <v>418.38</v>
      </c>
      <c r="T308">
        <f t="shared" si="34"/>
        <v>172</v>
      </c>
    </row>
    <row r="309" spans="3:20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  <c r="M309" s="61">
        <f t="shared" si="28"/>
        <v>2841.1700410136082</v>
      </c>
      <c r="N309" s="64">
        <f t="shared" si="29"/>
        <v>1320.269650231179</v>
      </c>
      <c r="O309">
        <f t="shared" si="30"/>
        <v>196</v>
      </c>
      <c r="P309" s="65">
        <f t="shared" si="31"/>
        <v>29737.729500000001</v>
      </c>
      <c r="Q309" s="65">
        <f t="shared" si="32"/>
        <v>27689.2536</v>
      </c>
      <c r="R309" s="61">
        <f t="shared" si="33"/>
        <v>2048.4758999999999</v>
      </c>
      <c r="T309">
        <f t="shared" si="34"/>
        <v>83</v>
      </c>
    </row>
    <row r="310" spans="3:20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  <c r="M310" s="61">
        <f t="shared" si="28"/>
        <v>3002.8300481604688</v>
      </c>
      <c r="N310" s="64">
        <f t="shared" si="29"/>
        <v>1224.4708994708994</v>
      </c>
      <c r="O310">
        <f t="shared" si="30"/>
        <v>195</v>
      </c>
      <c r="P310" s="65">
        <f t="shared" si="31"/>
        <v>41934.443999999996</v>
      </c>
      <c r="Q310" s="65">
        <f t="shared" si="32"/>
        <v>36778.523999999998</v>
      </c>
      <c r="R310" s="61">
        <f t="shared" si="33"/>
        <v>5155.92</v>
      </c>
      <c r="T310">
        <f t="shared" si="34"/>
        <v>79</v>
      </c>
    </row>
    <row r="311" spans="3:20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  <c r="M311" s="61">
        <f t="shared" si="28"/>
        <v>3847.7014384870736</v>
      </c>
      <c r="N311" s="64">
        <f t="shared" si="29"/>
        <v>941.33333333333337</v>
      </c>
      <c r="O311">
        <f t="shared" si="30"/>
        <v>194</v>
      </c>
      <c r="P311" s="65">
        <f t="shared" si="31"/>
        <v>42061.536</v>
      </c>
      <c r="Q311" s="65">
        <f t="shared" si="32"/>
        <v>40493.286</v>
      </c>
      <c r="R311" s="61">
        <f t="shared" si="33"/>
        <v>1568.2500000000002</v>
      </c>
      <c r="T311">
        <f t="shared" si="34"/>
        <v>57</v>
      </c>
    </row>
    <row r="312" spans="3:20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  <c r="M312" s="61">
        <f t="shared" si="28"/>
        <v>2258.6404027841854</v>
      </c>
      <c r="N312" s="64">
        <f t="shared" si="29"/>
        <v>1667.9840142095916</v>
      </c>
      <c r="O312">
        <f t="shared" si="30"/>
        <v>193</v>
      </c>
      <c r="P312" s="65">
        <f t="shared" si="31"/>
        <v>41168.71</v>
      </c>
      <c r="Q312" s="65">
        <f t="shared" si="32"/>
        <v>39578.798000000003</v>
      </c>
      <c r="R312" s="61">
        <f t="shared" si="33"/>
        <v>1589.9119999999998</v>
      </c>
      <c r="T312">
        <f t="shared" si="34"/>
        <v>98</v>
      </c>
    </row>
    <row r="313" spans="3:20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  <c r="M313" s="61" t="e">
        <f t="shared" si="28"/>
        <v>#VALUE!</v>
      </c>
      <c r="N313" s="64">
        <f t="shared" si="29"/>
        <v>31027.877838684417</v>
      </c>
      <c r="O313">
        <f t="shared" si="30"/>
        <v>192</v>
      </c>
      <c r="P313" s="65">
        <f t="shared" si="31"/>
        <v>46905.353999999999</v>
      </c>
      <c r="Q313" s="65" t="e">
        <f t="shared" si="32"/>
        <v>#VALUE!</v>
      </c>
      <c r="R313" s="61" t="e">
        <f t="shared" si="33"/>
        <v>#VALUE!</v>
      </c>
      <c r="T313">
        <f t="shared" si="34"/>
        <v>188</v>
      </c>
    </row>
    <row r="314" spans="3:20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  <c r="M314" s="61">
        <f t="shared" si="28"/>
        <v>5623.7488990311476</v>
      </c>
      <c r="N314" s="64">
        <f t="shared" si="29"/>
        <v>604.74478536342269</v>
      </c>
      <c r="O314">
        <f t="shared" si="30"/>
        <v>191</v>
      </c>
      <c r="P314" s="65">
        <f t="shared" si="31"/>
        <v>27837.534599999999</v>
      </c>
      <c r="Q314" s="65">
        <f t="shared" si="32"/>
        <v>22713.188999999998</v>
      </c>
      <c r="R314" s="61">
        <f t="shared" si="33"/>
        <v>5124.3456000000006</v>
      </c>
      <c r="T314">
        <f t="shared" si="34"/>
        <v>38</v>
      </c>
    </row>
    <row r="315" spans="3:20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  <c r="M315" s="61">
        <f t="shared" si="28"/>
        <v>245.15662505398268</v>
      </c>
      <c r="N315" s="64">
        <f t="shared" si="29"/>
        <v>16120.688242523556</v>
      </c>
      <c r="O315">
        <f t="shared" si="30"/>
        <v>190</v>
      </c>
      <c r="P315" s="65">
        <f t="shared" si="31"/>
        <v>43435.385899999994</v>
      </c>
      <c r="Q315" s="65">
        <f t="shared" si="32"/>
        <v>43296.492999999995</v>
      </c>
      <c r="R315" s="61">
        <f t="shared" si="33"/>
        <v>138.8929</v>
      </c>
      <c r="T315">
        <f t="shared" si="34"/>
        <v>176</v>
      </c>
    </row>
    <row r="316" spans="3:20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  <c r="M316" s="61">
        <f t="shared" si="28"/>
        <v>3052.517066549563</v>
      </c>
      <c r="N316" s="64">
        <f t="shared" si="29"/>
        <v>1194.1507274807911</v>
      </c>
      <c r="O316">
        <f t="shared" si="30"/>
        <v>189</v>
      </c>
      <c r="P316" s="65">
        <f t="shared" si="31"/>
        <v>43777.249600000003</v>
      </c>
      <c r="Q316" s="65">
        <f t="shared" si="32"/>
        <v>40119.283600000002</v>
      </c>
      <c r="R316" s="61">
        <f t="shared" si="33"/>
        <v>3657.9659999999999</v>
      </c>
      <c r="T316">
        <f t="shared" si="34"/>
        <v>75</v>
      </c>
    </row>
    <row r="317" spans="3:20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  <c r="M317" s="61">
        <f t="shared" si="28"/>
        <v>2388.1401617250672</v>
      </c>
      <c r="N317" s="64">
        <f t="shared" si="29"/>
        <v>1554.1677117297886</v>
      </c>
      <c r="O317">
        <f t="shared" si="30"/>
        <v>188</v>
      </c>
      <c r="P317" s="65">
        <f t="shared" si="31"/>
        <v>40995.556000000004</v>
      </c>
      <c r="Q317" s="65">
        <f t="shared" si="32"/>
        <v>38196.682000000001</v>
      </c>
      <c r="R317" s="61">
        <f t="shared" si="33"/>
        <v>2798.8739999999998</v>
      </c>
      <c r="T317">
        <f t="shared" si="34"/>
        <v>89</v>
      </c>
    </row>
    <row r="318" spans="3:20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  <c r="M318" s="61">
        <f t="shared" si="28"/>
        <v>398.79329698524691</v>
      </c>
      <c r="N318" s="64">
        <f t="shared" si="29"/>
        <v>9768.6102035687363</v>
      </c>
      <c r="O318">
        <f t="shared" si="30"/>
        <v>187</v>
      </c>
      <c r="P318" s="65">
        <f t="shared" si="31"/>
        <v>46021.158399999993</v>
      </c>
      <c r="Q318" s="65">
        <f t="shared" si="32"/>
        <v>45712.387999999992</v>
      </c>
      <c r="R318" s="61">
        <f t="shared" si="33"/>
        <v>308.7704</v>
      </c>
      <c r="T318">
        <f t="shared" si="34"/>
        <v>163</v>
      </c>
    </row>
    <row r="319" spans="3:20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  <c r="M319" s="61">
        <f t="shared" si="28"/>
        <v>4799.8594095199833</v>
      </c>
      <c r="N319" s="64">
        <f t="shared" si="29"/>
        <v>717.0094357386447</v>
      </c>
      <c r="O319">
        <f t="shared" si="30"/>
        <v>186</v>
      </c>
      <c r="P319" s="65">
        <f t="shared" si="31"/>
        <v>42643.2552</v>
      </c>
      <c r="Q319" s="65">
        <f t="shared" si="32"/>
        <v>39871.029199999997</v>
      </c>
      <c r="R319" s="61">
        <f t="shared" si="33"/>
        <v>2772.2260000000001</v>
      </c>
      <c r="T319">
        <f t="shared" si="34"/>
        <v>44</v>
      </c>
    </row>
    <row r="320" spans="3:20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  <c r="M320" s="61">
        <f t="shared" si="28"/>
        <v>4689.8290333229961</v>
      </c>
      <c r="N320" s="64">
        <f t="shared" si="29"/>
        <v>731.9965870307168</v>
      </c>
      <c r="O320">
        <f t="shared" si="30"/>
        <v>185</v>
      </c>
      <c r="P320" s="65">
        <f t="shared" si="31"/>
        <v>44113.523999999998</v>
      </c>
      <c r="Q320" s="65">
        <f t="shared" si="32"/>
        <v>39608.356</v>
      </c>
      <c r="R320" s="61">
        <f t="shared" si="33"/>
        <v>4505.1679999999997</v>
      </c>
      <c r="T320">
        <f t="shared" si="34"/>
        <v>46</v>
      </c>
    </row>
    <row r="321" spans="3:20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  <c r="M321" s="61">
        <f t="shared" si="28"/>
        <v>3054.5156878600023</v>
      </c>
      <c r="N321" s="64">
        <f t="shared" si="29"/>
        <v>1173.7074318582913</v>
      </c>
      <c r="O321">
        <f t="shared" si="30"/>
        <v>184</v>
      </c>
      <c r="P321" s="65">
        <f t="shared" si="31"/>
        <v>42363.542300000001</v>
      </c>
      <c r="Q321" s="65">
        <f t="shared" si="32"/>
        <v>38774.3969</v>
      </c>
      <c r="R321" s="61">
        <f t="shared" si="33"/>
        <v>3589.1454000000003</v>
      </c>
      <c r="T321">
        <f t="shared" si="34"/>
        <v>68</v>
      </c>
    </row>
    <row r="322" spans="3:20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  <c r="M322" s="61" t="e">
        <f t="shared" si="28"/>
        <v>#VALUE!</v>
      </c>
      <c r="N322" s="64">
        <f t="shared" si="29"/>
        <v>-15172.596899224809</v>
      </c>
      <c r="O322">
        <f t="shared" si="30"/>
        <v>183</v>
      </c>
      <c r="P322" s="65">
        <f t="shared" si="31"/>
        <v>51292.348700000002</v>
      </c>
      <c r="Q322" s="65" t="e">
        <f t="shared" si="32"/>
        <v>#VALUE!</v>
      </c>
      <c r="R322" s="61" t="e">
        <f t="shared" si="33"/>
        <v>#VALUE!</v>
      </c>
      <c r="T322">
        <f t="shared" si="34"/>
        <v>6</v>
      </c>
    </row>
    <row r="323" spans="3:20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  <c r="M323" s="61" t="e">
        <f t="shared" si="28"/>
        <v>#VALUE!</v>
      </c>
      <c r="N323" s="64">
        <f t="shared" si="29"/>
        <v>518.93878855681635</v>
      </c>
      <c r="O323">
        <f t="shared" si="30"/>
        <v>182</v>
      </c>
      <c r="P323" s="65">
        <f t="shared" si="31"/>
        <v>46046.403000000006</v>
      </c>
      <c r="Q323" s="65" t="e">
        <f t="shared" si="32"/>
        <v>#VALUE!</v>
      </c>
      <c r="R323" s="61" t="e">
        <f t="shared" si="33"/>
        <v>#VALUE!</v>
      </c>
      <c r="T323">
        <f t="shared" si="34"/>
        <v>33</v>
      </c>
    </row>
    <row r="324" spans="3:20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  <c r="M324" s="61" t="e">
        <f t="shared" si="28"/>
        <v>#VALUE!</v>
      </c>
      <c r="N324" s="64">
        <f t="shared" si="29"/>
        <v>1237.3266254410789</v>
      </c>
      <c r="O324">
        <f t="shared" si="30"/>
        <v>181</v>
      </c>
      <c r="P324" s="65">
        <f t="shared" si="31"/>
        <v>42450.634700000002</v>
      </c>
      <c r="Q324" s="65" t="e">
        <f t="shared" si="32"/>
        <v>#VALUE!</v>
      </c>
      <c r="R324" s="61" t="e">
        <f t="shared" si="33"/>
        <v>#VALUE!</v>
      </c>
      <c r="T324">
        <f t="shared" si="34"/>
        <v>71</v>
      </c>
    </row>
    <row r="325" spans="3:20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  <c r="M325" s="61">
        <f t="shared" si="28"/>
        <v>288.25901185532888</v>
      </c>
      <c r="N325" s="64">
        <f t="shared" si="29"/>
        <v>13144.258872651357</v>
      </c>
      <c r="O325">
        <f t="shared" si="30"/>
        <v>180</v>
      </c>
      <c r="P325" s="65">
        <f t="shared" si="31"/>
        <v>38406.575999999994</v>
      </c>
      <c r="Q325" s="65">
        <f t="shared" si="32"/>
        <v>38204.821199999991</v>
      </c>
      <c r="R325" s="61">
        <f t="shared" si="33"/>
        <v>201.75479999999996</v>
      </c>
      <c r="T325">
        <f t="shared" si="34"/>
        <v>164</v>
      </c>
    </row>
    <row r="326" spans="3:20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  <c r="M326" s="61">
        <f t="shared" ref="M326:M389" si="35">(((J326)/((K326/100)+1)))</f>
        <v>1843.6529570939301</v>
      </c>
      <c r="N326" s="64">
        <f t="shared" ref="N326:N389" si="36">(H326-J326)/J326*100</f>
        <v>1951.0073656845755</v>
      </c>
      <c r="O326">
        <f t="shared" ref="O326:O389" si="37">_xlfn.RANK.EQ(H326,H326:H825,1)</f>
        <v>179</v>
      </c>
      <c r="P326" s="65">
        <f t="shared" ref="P326:P389" si="38">H326*(1+I326)</f>
        <v>42073.347800000003</v>
      </c>
      <c r="Q326" s="65">
        <f t="shared" ref="Q326:Q389" si="39">P326-R326</f>
        <v>39951.834200000005</v>
      </c>
      <c r="R326" s="61">
        <f t="shared" ref="R326:R389" si="40">J326*(1+K326)</f>
        <v>2121.5136000000002</v>
      </c>
      <c r="T326">
        <f t="shared" ref="T326:T389" si="41">_xlfn.RANK.EQ(N326,N326:N825,1)</f>
        <v>102</v>
      </c>
    </row>
    <row r="327" spans="3:20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  <c r="M327" s="61">
        <f t="shared" si="35"/>
        <v>2461.0666586752177</v>
      </c>
      <c r="N327" s="64">
        <f t="shared" si="36"/>
        <v>1431.339042902951</v>
      </c>
      <c r="O327">
        <f t="shared" si="37"/>
        <v>178</v>
      </c>
      <c r="P327" s="65">
        <f t="shared" si="38"/>
        <v>41538.087599999999</v>
      </c>
      <c r="Q327" s="65">
        <f t="shared" si="39"/>
        <v>38810.771699999998</v>
      </c>
      <c r="R327" s="61">
        <f t="shared" si="40"/>
        <v>2727.3158999999996</v>
      </c>
      <c r="T327">
        <f t="shared" si="41"/>
        <v>76</v>
      </c>
    </row>
    <row r="328" spans="3:20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  <c r="M328" s="61">
        <f t="shared" si="35"/>
        <v>2073.378326958124</v>
      </c>
      <c r="N328" s="64">
        <f t="shared" si="36"/>
        <v>1721.8342509417564</v>
      </c>
      <c r="O328">
        <f t="shared" si="37"/>
        <v>177</v>
      </c>
      <c r="P328" s="65">
        <f t="shared" si="38"/>
        <v>38288.743499999997</v>
      </c>
      <c r="Q328" s="65">
        <f t="shared" si="39"/>
        <v>36495.603899999995</v>
      </c>
      <c r="R328" s="61">
        <f t="shared" si="40"/>
        <v>1793.1396</v>
      </c>
      <c r="T328">
        <f t="shared" si="41"/>
        <v>90</v>
      </c>
    </row>
    <row r="329" spans="3:20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  <c r="M329" s="61">
        <f t="shared" si="35"/>
        <v>443.97886865082148</v>
      </c>
      <c r="N329" s="64">
        <f t="shared" si="36"/>
        <v>8361.232783924137</v>
      </c>
      <c r="O329">
        <f t="shared" si="37"/>
        <v>176</v>
      </c>
      <c r="P329" s="65">
        <f t="shared" si="38"/>
        <v>37737.123599999999</v>
      </c>
      <c r="Q329" s="65">
        <f t="shared" si="39"/>
        <v>37401.848299999998</v>
      </c>
      <c r="R329" s="61">
        <f t="shared" si="40"/>
        <v>335.27529999999996</v>
      </c>
      <c r="T329">
        <f t="shared" si="41"/>
        <v>150</v>
      </c>
    </row>
    <row r="330" spans="3:20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  <c r="M330" s="61">
        <f t="shared" si="35"/>
        <v>5150.8982152032495</v>
      </c>
      <c r="N330" s="64">
        <f t="shared" si="36"/>
        <v>603.71158080969678</v>
      </c>
      <c r="O330">
        <f t="shared" si="37"/>
        <v>175</v>
      </c>
      <c r="P330" s="65">
        <f t="shared" si="38"/>
        <v>38959.233800000002</v>
      </c>
      <c r="Q330" s="65">
        <f t="shared" si="39"/>
        <v>16915.1819</v>
      </c>
      <c r="R330" s="61">
        <f t="shared" si="40"/>
        <v>22044.051900000002</v>
      </c>
      <c r="T330">
        <f t="shared" si="41"/>
        <v>35</v>
      </c>
    </row>
    <row r="331" spans="3:20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  <c r="M331" s="61">
        <f t="shared" si="35"/>
        <v>2141.4143434262628</v>
      </c>
      <c r="N331" s="64">
        <f t="shared" si="36"/>
        <v>1645.0945598879291</v>
      </c>
      <c r="O331">
        <f t="shared" si="37"/>
        <v>174</v>
      </c>
      <c r="P331" s="65">
        <f t="shared" si="38"/>
        <v>40771.979199999994</v>
      </c>
      <c r="Q331" s="65">
        <f t="shared" si="39"/>
        <v>38621.913199999995</v>
      </c>
      <c r="R331" s="61">
        <f t="shared" si="40"/>
        <v>2150.0659999999998</v>
      </c>
      <c r="T331">
        <f t="shared" si="41"/>
        <v>85</v>
      </c>
    </row>
    <row r="332" spans="3:20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  <c r="M332" s="61">
        <f t="shared" si="35"/>
        <v>2173.3912104178753</v>
      </c>
      <c r="N332" s="64">
        <f t="shared" si="36"/>
        <v>1619.2820984813623</v>
      </c>
      <c r="O332">
        <f t="shared" si="37"/>
        <v>173</v>
      </c>
      <c r="P332" s="65">
        <f t="shared" si="38"/>
        <v>40685.040000000001</v>
      </c>
      <c r="Q332" s="65">
        <f t="shared" si="39"/>
        <v>38551.154000000002</v>
      </c>
      <c r="R332" s="61">
        <f t="shared" si="40"/>
        <v>2133.886</v>
      </c>
      <c r="T332">
        <f t="shared" si="41"/>
        <v>84</v>
      </c>
    </row>
    <row r="333" spans="3:20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  <c r="M333" s="61">
        <f t="shared" si="35"/>
        <v>2366.10487826808</v>
      </c>
      <c r="N333" s="64">
        <f t="shared" si="36"/>
        <v>1477.3391319033944</v>
      </c>
      <c r="O333">
        <f t="shared" si="37"/>
        <v>172</v>
      </c>
      <c r="P333" s="65">
        <f t="shared" si="38"/>
        <v>46921.271199999996</v>
      </c>
      <c r="Q333" s="65">
        <f t="shared" si="39"/>
        <v>44323.136399999996</v>
      </c>
      <c r="R333" s="61">
        <f t="shared" si="40"/>
        <v>2598.1347999999998</v>
      </c>
      <c r="T333">
        <f t="shared" si="41"/>
        <v>77</v>
      </c>
    </row>
    <row r="334" spans="3:20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  <c r="M334" s="61">
        <f t="shared" si="35"/>
        <v>334.18367346938777</v>
      </c>
      <c r="N334" s="64">
        <f t="shared" si="36"/>
        <v>10833.352906635349</v>
      </c>
      <c r="O334">
        <f t="shared" si="37"/>
        <v>171</v>
      </c>
      <c r="P334" s="65">
        <f t="shared" si="38"/>
        <v>37723.106999999996</v>
      </c>
      <c r="Q334" s="65">
        <f t="shared" si="39"/>
        <v>36728.554999999993</v>
      </c>
      <c r="R334" s="61">
        <f t="shared" si="40"/>
        <v>994.55200000000002</v>
      </c>
      <c r="T334">
        <f t="shared" si="41"/>
        <v>152</v>
      </c>
    </row>
    <row r="335" spans="3:20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  <c r="M335" s="61">
        <f t="shared" si="35"/>
        <v>1033.1793364132718</v>
      </c>
      <c r="N335" s="64">
        <f t="shared" si="36"/>
        <v>3491.9667053813391</v>
      </c>
      <c r="O335">
        <f t="shared" si="37"/>
        <v>170</v>
      </c>
      <c r="P335" s="65">
        <f t="shared" si="38"/>
        <v>34885.467999999993</v>
      </c>
      <c r="Q335" s="65">
        <f t="shared" si="39"/>
        <v>33850.201599999993</v>
      </c>
      <c r="R335" s="61">
        <f t="shared" si="40"/>
        <v>1035.2664</v>
      </c>
      <c r="T335">
        <f t="shared" si="41"/>
        <v>114</v>
      </c>
    </row>
    <row r="336" spans="3:20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  <c r="M336" s="61">
        <f t="shared" si="35"/>
        <v>461.25737562524341</v>
      </c>
      <c r="N336" s="64">
        <f t="shared" si="36"/>
        <v>7918.8311688311687</v>
      </c>
      <c r="O336">
        <f t="shared" si="37"/>
        <v>169</v>
      </c>
      <c r="P336" s="65">
        <f t="shared" si="38"/>
        <v>32304.984</v>
      </c>
      <c r="Q336" s="65">
        <f t="shared" si="39"/>
        <v>31768.601999999999</v>
      </c>
      <c r="R336" s="61">
        <f t="shared" si="40"/>
        <v>536.38200000000006</v>
      </c>
      <c r="T336">
        <f t="shared" si="41"/>
        <v>144</v>
      </c>
    </row>
    <row r="337" spans="3:20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  <c r="M337" s="61">
        <f t="shared" si="35"/>
        <v>1970.7922099517768</v>
      </c>
      <c r="N337" s="64">
        <f t="shared" si="36"/>
        <v>1738.0087353583481</v>
      </c>
      <c r="O337">
        <f t="shared" si="37"/>
        <v>168</v>
      </c>
      <c r="P337" s="65">
        <f t="shared" si="38"/>
        <v>49326.890399999997</v>
      </c>
      <c r="Q337" s="65">
        <f t="shared" si="39"/>
        <v>42813.041999999994</v>
      </c>
      <c r="R337" s="61">
        <f t="shared" si="40"/>
        <v>6513.8483999999999</v>
      </c>
      <c r="T337">
        <f t="shared" si="41"/>
        <v>87</v>
      </c>
    </row>
    <row r="338" spans="3:20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  <c r="M338" s="61" t="e">
        <f t="shared" si="35"/>
        <v>#VALUE!</v>
      </c>
      <c r="N338" s="64">
        <f t="shared" si="36"/>
        <v>3924.0126900776722</v>
      </c>
      <c r="O338">
        <f t="shared" si="37"/>
        <v>167</v>
      </c>
      <c r="P338" s="65">
        <f t="shared" si="38"/>
        <v>36673.1495</v>
      </c>
      <c r="Q338" s="65" t="e">
        <f t="shared" si="39"/>
        <v>#VALUE!</v>
      </c>
      <c r="R338" s="61" t="e">
        <f t="shared" si="40"/>
        <v>#VALUE!</v>
      </c>
      <c r="T338">
        <f t="shared" si="41"/>
        <v>117</v>
      </c>
    </row>
    <row r="339" spans="3:20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  <c r="M339" s="61">
        <f t="shared" si="35"/>
        <v>14055.124378109454</v>
      </c>
      <c r="N339" s="64">
        <f t="shared" si="36"/>
        <v>160.26236425163179</v>
      </c>
      <c r="O339">
        <f t="shared" si="37"/>
        <v>166</v>
      </c>
      <c r="P339" s="65">
        <f t="shared" si="38"/>
        <v>50733.077999999994</v>
      </c>
      <c r="Q339" s="65">
        <f t="shared" si="39"/>
        <v>29544.977999999996</v>
      </c>
      <c r="R339" s="61">
        <f t="shared" si="40"/>
        <v>21188.1</v>
      </c>
      <c r="T339">
        <f t="shared" si="41"/>
        <v>14</v>
      </c>
    </row>
    <row r="340" spans="3:20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  <c r="M340" s="61">
        <f t="shared" si="35"/>
        <v>6843.1658121022292</v>
      </c>
      <c r="N340" s="64">
        <f t="shared" si="36"/>
        <v>434.9271137026239</v>
      </c>
      <c r="O340">
        <f t="shared" si="37"/>
        <v>165</v>
      </c>
      <c r="P340" s="65">
        <f t="shared" si="38"/>
        <v>37723.487999999998</v>
      </c>
      <c r="Q340" s="65">
        <f t="shared" si="39"/>
        <v>29175.928</v>
      </c>
      <c r="R340" s="61">
        <f t="shared" si="40"/>
        <v>8547.56</v>
      </c>
      <c r="T340">
        <f t="shared" si="41"/>
        <v>23</v>
      </c>
    </row>
    <row r="341" spans="3:20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  <c r="M341" s="61">
        <f t="shared" si="35"/>
        <v>4152.0136131593872</v>
      </c>
      <c r="N341" s="64">
        <f t="shared" si="36"/>
        <v>775.61595244942953</v>
      </c>
      <c r="O341">
        <f t="shared" si="37"/>
        <v>164</v>
      </c>
      <c r="P341" s="65">
        <f t="shared" si="38"/>
        <v>45631.215799999998</v>
      </c>
      <c r="Q341" s="65">
        <f t="shared" si="39"/>
        <v>39410.167399999998</v>
      </c>
      <c r="R341" s="61">
        <f t="shared" si="40"/>
        <v>6221.0483999999997</v>
      </c>
      <c r="T341">
        <f t="shared" si="41"/>
        <v>42</v>
      </c>
    </row>
    <row r="342" spans="3:20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  <c r="M342" s="61">
        <f t="shared" si="35"/>
        <v>198.59696673774837</v>
      </c>
      <c r="N342" s="64">
        <f t="shared" si="36"/>
        <v>18215.955845459102</v>
      </c>
      <c r="O342">
        <f t="shared" si="37"/>
        <v>163</v>
      </c>
      <c r="P342" s="65">
        <f t="shared" si="38"/>
        <v>42052.262399999992</v>
      </c>
      <c r="Q342" s="65">
        <f t="shared" si="39"/>
        <v>41782.410199999991</v>
      </c>
      <c r="R342" s="61">
        <f t="shared" si="40"/>
        <v>269.85220000000004</v>
      </c>
      <c r="T342">
        <f t="shared" si="41"/>
        <v>151</v>
      </c>
    </row>
    <row r="343" spans="3:20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  <c r="M343" s="61">
        <f t="shared" si="35"/>
        <v>995.01091987417112</v>
      </c>
      <c r="N343" s="64">
        <f t="shared" si="36"/>
        <v>3571.536447845348</v>
      </c>
      <c r="O343">
        <f t="shared" si="37"/>
        <v>162</v>
      </c>
      <c r="P343" s="65">
        <f t="shared" si="38"/>
        <v>37705.533799999997</v>
      </c>
      <c r="Q343" s="65">
        <f t="shared" si="39"/>
        <v>36893.0962</v>
      </c>
      <c r="R343" s="61">
        <f t="shared" si="40"/>
        <v>812.43760000000009</v>
      </c>
      <c r="T343">
        <f t="shared" si="41"/>
        <v>110</v>
      </c>
    </row>
    <row r="344" spans="3:20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  <c r="M344" s="61">
        <f t="shared" si="35"/>
        <v>1855.101230647082</v>
      </c>
      <c r="N344" s="64">
        <f t="shared" si="36"/>
        <v>1849.54526000428</v>
      </c>
      <c r="O344">
        <f t="shared" si="37"/>
        <v>161</v>
      </c>
      <c r="P344" s="65">
        <f t="shared" si="38"/>
        <v>40777.367100000003</v>
      </c>
      <c r="Q344" s="65">
        <f t="shared" si="39"/>
        <v>37487.575100000002</v>
      </c>
      <c r="R344" s="61">
        <f t="shared" si="40"/>
        <v>3289.7919999999999</v>
      </c>
      <c r="T344">
        <f t="shared" si="41"/>
        <v>89</v>
      </c>
    </row>
    <row r="345" spans="3:20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  <c r="M345" s="61">
        <f t="shared" si="35"/>
        <v>1943.5730373230374</v>
      </c>
      <c r="N345" s="64">
        <f t="shared" si="36"/>
        <v>1782.9280910501811</v>
      </c>
      <c r="O345">
        <f t="shared" si="37"/>
        <v>160</v>
      </c>
      <c r="P345" s="65">
        <f t="shared" si="38"/>
        <v>38580.82</v>
      </c>
      <c r="Q345" s="65">
        <f t="shared" si="39"/>
        <v>37699.372000000003</v>
      </c>
      <c r="R345" s="61">
        <f t="shared" si="40"/>
        <v>881.44799999999998</v>
      </c>
      <c r="T345">
        <f t="shared" si="41"/>
        <v>85</v>
      </c>
    </row>
    <row r="346" spans="3:20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  <c r="M346" s="61">
        <f t="shared" si="35"/>
        <v>2380.2716940393248</v>
      </c>
      <c r="N346" s="64">
        <f t="shared" si="36"/>
        <v>1428.4604401142283</v>
      </c>
      <c r="O346">
        <f t="shared" si="37"/>
        <v>159</v>
      </c>
      <c r="P346" s="65">
        <f t="shared" si="38"/>
        <v>38033.506499999996</v>
      </c>
      <c r="Q346" s="65">
        <f t="shared" si="39"/>
        <v>35559.439699999995</v>
      </c>
      <c r="R346" s="61">
        <f t="shared" si="40"/>
        <v>2474.0667999999996</v>
      </c>
      <c r="T346">
        <f t="shared" si="41"/>
        <v>71</v>
      </c>
    </row>
    <row r="347" spans="3:20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  <c r="M347" s="61">
        <f t="shared" si="35"/>
        <v>3340.023365185873</v>
      </c>
      <c r="N347" s="64">
        <f t="shared" si="36"/>
        <v>982.00298953662184</v>
      </c>
      <c r="O347">
        <f t="shared" si="37"/>
        <v>158</v>
      </c>
      <c r="P347" s="65">
        <f t="shared" si="38"/>
        <v>42309.616999999998</v>
      </c>
      <c r="Q347" s="65">
        <f t="shared" si="39"/>
        <v>38466.212</v>
      </c>
      <c r="R347" s="61">
        <f t="shared" si="40"/>
        <v>3843.4050000000002</v>
      </c>
      <c r="T347">
        <f t="shared" si="41"/>
        <v>52</v>
      </c>
    </row>
    <row r="348" spans="3:20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  <c r="M348" s="61">
        <f t="shared" si="35"/>
        <v>2019.4307415630997</v>
      </c>
      <c r="N348" s="64">
        <f t="shared" si="36"/>
        <v>1690.2985074626865</v>
      </c>
      <c r="O348">
        <f t="shared" si="37"/>
        <v>157</v>
      </c>
      <c r="P348" s="65">
        <f t="shared" si="38"/>
        <v>38611.904999999999</v>
      </c>
      <c r="Q348" s="65">
        <f t="shared" si="39"/>
        <v>37540.574999999997</v>
      </c>
      <c r="R348" s="61">
        <f t="shared" si="40"/>
        <v>1071.33</v>
      </c>
      <c r="T348">
        <f t="shared" si="41"/>
        <v>79</v>
      </c>
    </row>
    <row r="349" spans="3:20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  <c r="M349" s="61">
        <f t="shared" si="35"/>
        <v>2288.1042564035938</v>
      </c>
      <c r="N349" s="64">
        <f t="shared" si="36"/>
        <v>1463.5247870714129</v>
      </c>
      <c r="O349">
        <f t="shared" si="37"/>
        <v>156</v>
      </c>
      <c r="P349" s="65">
        <f t="shared" si="38"/>
        <v>35224.149600000004</v>
      </c>
      <c r="Q349" s="65">
        <f t="shared" si="39"/>
        <v>32794.990100000003</v>
      </c>
      <c r="R349" s="61">
        <f t="shared" si="40"/>
        <v>2429.1594999999998</v>
      </c>
      <c r="T349">
        <f t="shared" si="41"/>
        <v>71</v>
      </c>
    </row>
    <row r="350" spans="3:20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  <c r="M350" s="61">
        <f t="shared" si="35"/>
        <v>2223.4998850103489</v>
      </c>
      <c r="N350" s="64">
        <f t="shared" si="36"/>
        <v>1509.2548455277242</v>
      </c>
      <c r="O350">
        <f t="shared" si="37"/>
        <v>155</v>
      </c>
      <c r="P350" s="65">
        <f t="shared" si="38"/>
        <v>37431.11</v>
      </c>
      <c r="Q350" s="65">
        <f t="shared" si="39"/>
        <v>35187.396699999998</v>
      </c>
      <c r="R350" s="61">
        <f t="shared" si="40"/>
        <v>2243.7132999999994</v>
      </c>
      <c r="T350">
        <f t="shared" si="41"/>
        <v>71</v>
      </c>
    </row>
    <row r="351" spans="3:20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  <c r="M351" s="61" t="e">
        <f t="shared" si="35"/>
        <v>#VALUE!</v>
      </c>
      <c r="N351" s="64">
        <f t="shared" si="36"/>
        <v>-23477.814136125657</v>
      </c>
      <c r="O351">
        <f t="shared" si="37"/>
        <v>154</v>
      </c>
      <c r="P351" s="65">
        <f t="shared" si="38"/>
        <v>38436.118800000004</v>
      </c>
      <c r="Q351" s="65" t="e">
        <f t="shared" si="39"/>
        <v>#VALUE!</v>
      </c>
      <c r="R351" s="61" t="e">
        <f t="shared" si="40"/>
        <v>#VALUE!</v>
      </c>
      <c r="T351">
        <f t="shared" si="41"/>
        <v>2</v>
      </c>
    </row>
    <row r="352" spans="3:20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  <c r="M352" s="61">
        <f t="shared" si="35"/>
        <v>3809.0326457039851</v>
      </c>
      <c r="N352" s="64">
        <f t="shared" si="36"/>
        <v>838.65446801798248</v>
      </c>
      <c r="O352">
        <f t="shared" si="37"/>
        <v>153</v>
      </c>
      <c r="P352" s="65">
        <f t="shared" si="38"/>
        <v>29776.802399999997</v>
      </c>
      <c r="Q352" s="65">
        <f t="shared" si="39"/>
        <v>26505.620399999996</v>
      </c>
      <c r="R352" s="61">
        <f t="shared" si="40"/>
        <v>3271.1819999999998</v>
      </c>
      <c r="T352">
        <f t="shared" si="41"/>
        <v>43</v>
      </c>
    </row>
    <row r="353" spans="3:20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  <c r="M353" s="61">
        <f t="shared" si="35"/>
        <v>946.725960428441</v>
      </c>
      <c r="N353" s="64">
        <f t="shared" si="36"/>
        <v>3679.8642773830984</v>
      </c>
      <c r="O353">
        <f t="shared" si="37"/>
        <v>152</v>
      </c>
      <c r="P353" s="65">
        <f t="shared" si="38"/>
        <v>34364.575600000004</v>
      </c>
      <c r="Q353" s="65">
        <f t="shared" si="39"/>
        <v>33782.682900000007</v>
      </c>
      <c r="R353" s="61">
        <f t="shared" si="40"/>
        <v>581.89269999999999</v>
      </c>
      <c r="T353">
        <f t="shared" si="41"/>
        <v>102</v>
      </c>
    </row>
    <row r="354" spans="3:20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  <c r="M354" s="61">
        <f t="shared" si="35"/>
        <v>878.2155354099649</v>
      </c>
      <c r="N354" s="64">
        <f t="shared" si="36"/>
        <v>3965.4839820874963</v>
      </c>
      <c r="O354">
        <f t="shared" si="37"/>
        <v>151</v>
      </c>
      <c r="P354" s="65">
        <f t="shared" si="38"/>
        <v>39017.742600000005</v>
      </c>
      <c r="Q354" s="65">
        <f t="shared" si="39"/>
        <v>38872.302300000003</v>
      </c>
      <c r="R354" s="61">
        <f t="shared" si="40"/>
        <v>145.44030000000004</v>
      </c>
      <c r="T354">
        <f t="shared" si="41"/>
        <v>103</v>
      </c>
    </row>
    <row r="355" spans="3:20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  <c r="M355" s="61">
        <f t="shared" si="35"/>
        <v>1532.064128256513</v>
      </c>
      <c r="N355" s="64">
        <f t="shared" si="36"/>
        <v>2214.3492478744279</v>
      </c>
      <c r="O355">
        <f t="shared" si="37"/>
        <v>150</v>
      </c>
      <c r="P355" s="65">
        <f t="shared" si="38"/>
        <v>37261.879199999996</v>
      </c>
      <c r="Q355" s="65">
        <f t="shared" si="39"/>
        <v>36038.679199999999</v>
      </c>
      <c r="R355" s="61">
        <f t="shared" si="40"/>
        <v>1223.2</v>
      </c>
      <c r="T355">
        <f t="shared" si="41"/>
        <v>87</v>
      </c>
    </row>
    <row r="356" spans="3:20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  <c r="M356" s="61">
        <f t="shared" si="35"/>
        <v>4971.0803656161033</v>
      </c>
      <c r="N356" s="64">
        <f t="shared" si="36"/>
        <v>610.5922070614713</v>
      </c>
      <c r="O356">
        <f t="shared" si="37"/>
        <v>149</v>
      </c>
      <c r="P356" s="65">
        <f t="shared" si="38"/>
        <v>39215.570799999994</v>
      </c>
      <c r="Q356" s="65">
        <f t="shared" si="39"/>
        <v>33716.759299999991</v>
      </c>
      <c r="R356" s="61">
        <f t="shared" si="40"/>
        <v>5498.8114999999998</v>
      </c>
      <c r="T356">
        <f t="shared" si="41"/>
        <v>32</v>
      </c>
    </row>
    <row r="357" spans="3:20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  <c r="M357" s="61">
        <f t="shared" si="35"/>
        <v>5728.104940551656</v>
      </c>
      <c r="N357" s="64">
        <f t="shared" si="36"/>
        <v>514.36936858432534</v>
      </c>
      <c r="O357">
        <f t="shared" si="37"/>
        <v>148</v>
      </c>
      <c r="P357" s="65">
        <f t="shared" si="38"/>
        <v>23689.2768</v>
      </c>
      <c r="Q357" s="65">
        <f t="shared" si="39"/>
        <v>16970.195899999999</v>
      </c>
      <c r="R357" s="61">
        <f t="shared" si="40"/>
        <v>6719.0808999999999</v>
      </c>
      <c r="T357">
        <f t="shared" si="41"/>
        <v>28</v>
      </c>
    </row>
    <row r="358" spans="3:20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  <c r="M358" s="61">
        <f t="shared" si="35"/>
        <v>738.28403734635833</v>
      </c>
      <c r="N358" s="64">
        <f t="shared" si="36"/>
        <v>4676.8853797985303</v>
      </c>
      <c r="O358">
        <f t="shared" si="37"/>
        <v>147</v>
      </c>
      <c r="P358" s="65">
        <f t="shared" si="38"/>
        <v>41582.834999999999</v>
      </c>
      <c r="Q358" s="65">
        <f t="shared" si="39"/>
        <v>41214.8004</v>
      </c>
      <c r="R358" s="61">
        <f t="shared" si="40"/>
        <v>368.03460000000001</v>
      </c>
      <c r="T358">
        <f t="shared" si="41"/>
        <v>103</v>
      </c>
    </row>
    <row r="359" spans="3:20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  <c r="M359" s="61">
        <f t="shared" si="35"/>
        <v>1632.7156220952079</v>
      </c>
      <c r="N359" s="64">
        <f t="shared" si="36"/>
        <v>2024.105142026528</v>
      </c>
      <c r="O359">
        <f t="shared" si="37"/>
        <v>146</v>
      </c>
      <c r="P359" s="65">
        <f t="shared" si="38"/>
        <v>32616.122999999996</v>
      </c>
      <c r="Q359" s="65">
        <f t="shared" si="39"/>
        <v>29105.884399999995</v>
      </c>
      <c r="R359" s="61">
        <f t="shared" si="40"/>
        <v>3510.2385999999997</v>
      </c>
      <c r="T359">
        <f t="shared" si="41"/>
        <v>82</v>
      </c>
    </row>
    <row r="360" spans="3:20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  <c r="M360" s="61">
        <f t="shared" si="35"/>
        <v>1464.8416159248261</v>
      </c>
      <c r="N360" s="64">
        <f t="shared" si="36"/>
        <v>2269.1191428765178</v>
      </c>
      <c r="O360">
        <f t="shared" si="37"/>
        <v>145</v>
      </c>
      <c r="P360" s="65">
        <f t="shared" si="38"/>
        <v>37278.205800000003</v>
      </c>
      <c r="Q360" s="65">
        <f t="shared" si="39"/>
        <v>34811.032700000003</v>
      </c>
      <c r="R360" s="61">
        <f t="shared" si="40"/>
        <v>2467.1731</v>
      </c>
      <c r="T360">
        <f t="shared" si="41"/>
        <v>86</v>
      </c>
    </row>
    <row r="361" spans="3:20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  <c r="M361" s="61">
        <f t="shared" si="35"/>
        <v>1615.0779340465601</v>
      </c>
      <c r="N361" s="64">
        <f t="shared" si="36"/>
        <v>2065.7197791974199</v>
      </c>
      <c r="O361">
        <f t="shared" si="37"/>
        <v>144</v>
      </c>
      <c r="P361" s="65">
        <f t="shared" si="38"/>
        <v>35965.437000000005</v>
      </c>
      <c r="Q361" s="65">
        <f t="shared" si="39"/>
        <v>34630.452600000004</v>
      </c>
      <c r="R361" s="61">
        <f t="shared" si="40"/>
        <v>1334.9844000000001</v>
      </c>
      <c r="T361">
        <f t="shared" si="41"/>
        <v>83</v>
      </c>
    </row>
    <row r="362" spans="3:20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  <c r="M362" s="61">
        <f t="shared" si="35"/>
        <v>131.192715509495</v>
      </c>
      <c r="N362" s="64">
        <f t="shared" si="36"/>
        <v>26437.290715372903</v>
      </c>
      <c r="O362">
        <f t="shared" si="37"/>
        <v>143</v>
      </c>
      <c r="P362" s="65">
        <f t="shared" si="38"/>
        <v>38043.17</v>
      </c>
      <c r="Q362" s="65">
        <f t="shared" si="39"/>
        <v>37891.008799999996</v>
      </c>
      <c r="R362" s="61">
        <f t="shared" si="40"/>
        <v>152.16120000000001</v>
      </c>
      <c r="T362">
        <f t="shared" si="41"/>
        <v>138</v>
      </c>
    </row>
    <row r="363" spans="3:20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  <c r="M363" s="61">
        <f t="shared" si="35"/>
        <v>488.00056161182596</v>
      </c>
      <c r="N363" s="64">
        <f t="shared" si="36"/>
        <v>7025.5651459103983</v>
      </c>
      <c r="O363">
        <f t="shared" si="37"/>
        <v>142</v>
      </c>
      <c r="P363" s="65">
        <f t="shared" si="38"/>
        <v>37446.840000000004</v>
      </c>
      <c r="Q363" s="65">
        <f t="shared" si="39"/>
        <v>37099.894200000002</v>
      </c>
      <c r="R363" s="61">
        <f t="shared" si="40"/>
        <v>346.94580000000008</v>
      </c>
      <c r="T363">
        <f t="shared" si="41"/>
        <v>114</v>
      </c>
    </row>
    <row r="364" spans="3:20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  <c r="M364" s="61" t="e">
        <f t="shared" si="35"/>
        <v>#VALUE!</v>
      </c>
      <c r="N364" s="64">
        <f t="shared" si="36"/>
        <v>1556.321561428088</v>
      </c>
      <c r="O364">
        <f t="shared" si="37"/>
        <v>141</v>
      </c>
      <c r="P364" s="65">
        <f t="shared" si="38"/>
        <v>36855.514999999992</v>
      </c>
      <c r="Q364" s="65" t="e">
        <f t="shared" si="39"/>
        <v>#VALUE!</v>
      </c>
      <c r="R364" s="61" t="e">
        <f t="shared" si="40"/>
        <v>#VALUE!</v>
      </c>
      <c r="T364">
        <f t="shared" si="41"/>
        <v>69</v>
      </c>
    </row>
    <row r="365" spans="3:20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  <c r="M365" s="61">
        <f t="shared" si="35"/>
        <v>575.68129583014127</v>
      </c>
      <c r="N365" s="64">
        <f t="shared" si="36"/>
        <v>5818.1126857932941</v>
      </c>
      <c r="O365">
        <f t="shared" si="37"/>
        <v>140</v>
      </c>
      <c r="P365" s="65">
        <f t="shared" si="38"/>
        <v>49034.830399999992</v>
      </c>
      <c r="Q365" s="65">
        <f t="shared" si="39"/>
        <v>48162.880199999992</v>
      </c>
      <c r="R365" s="61">
        <f t="shared" si="40"/>
        <v>871.95020000000011</v>
      </c>
      <c r="T365">
        <f t="shared" si="41"/>
        <v>106</v>
      </c>
    </row>
    <row r="366" spans="3:20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  <c r="M366" s="61">
        <f t="shared" si="35"/>
        <v>170.93931504105745</v>
      </c>
      <c r="N366" s="64">
        <f t="shared" si="36"/>
        <v>19952.255418863504</v>
      </c>
      <c r="O366">
        <f t="shared" si="37"/>
        <v>139</v>
      </c>
      <c r="P366" s="65">
        <f t="shared" si="38"/>
        <v>39397.809199999996</v>
      </c>
      <c r="Q366" s="65">
        <f t="shared" si="39"/>
        <v>39251.007199999993</v>
      </c>
      <c r="R366" s="61">
        <f t="shared" si="40"/>
        <v>146.80199999999999</v>
      </c>
      <c r="T366">
        <f t="shared" si="41"/>
        <v>131</v>
      </c>
    </row>
    <row r="367" spans="3:20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  <c r="M367" s="61">
        <f t="shared" si="35"/>
        <v>12036.43740880654</v>
      </c>
      <c r="N367" s="64">
        <f t="shared" si="36"/>
        <v>184.11228920864502</v>
      </c>
      <c r="O367">
        <f t="shared" si="37"/>
        <v>138</v>
      </c>
      <c r="P367" s="65">
        <f t="shared" si="38"/>
        <v>36442.382999999994</v>
      </c>
      <c r="Q367" s="65">
        <f t="shared" si="39"/>
        <v>23651.761199999994</v>
      </c>
      <c r="R367" s="61">
        <f t="shared" si="40"/>
        <v>12790.621800000001</v>
      </c>
      <c r="T367">
        <f t="shared" si="41"/>
        <v>13</v>
      </c>
    </row>
    <row r="368" spans="3:20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  <c r="M368" s="61">
        <f t="shared" si="35"/>
        <v>431.89169761590989</v>
      </c>
      <c r="N368" s="64">
        <f t="shared" si="36"/>
        <v>7800.2542764678683</v>
      </c>
      <c r="O368">
        <f t="shared" si="37"/>
        <v>137</v>
      </c>
      <c r="P368" s="65">
        <f t="shared" si="38"/>
        <v>33322.087500000001</v>
      </c>
      <c r="Q368" s="65">
        <f t="shared" si="39"/>
        <v>32818.541100000002</v>
      </c>
      <c r="R368" s="61">
        <f t="shared" si="40"/>
        <v>503.54640000000001</v>
      </c>
      <c r="T368">
        <f t="shared" si="41"/>
        <v>115</v>
      </c>
    </row>
    <row r="369" spans="3:20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  <c r="M369" s="61">
        <f t="shared" si="35"/>
        <v>501.18926265715254</v>
      </c>
      <c r="N369" s="64">
        <f t="shared" si="36"/>
        <v>6700.1196410767689</v>
      </c>
      <c r="O369">
        <f t="shared" si="37"/>
        <v>136</v>
      </c>
      <c r="P369" s="65">
        <f t="shared" si="38"/>
        <v>34648.241600000001</v>
      </c>
      <c r="Q369" s="65">
        <f t="shared" si="39"/>
        <v>34115.6486</v>
      </c>
      <c r="R369" s="61">
        <f t="shared" si="40"/>
        <v>532.59300000000007</v>
      </c>
      <c r="T369">
        <f t="shared" si="41"/>
        <v>109</v>
      </c>
    </row>
    <row r="370" spans="3:20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  <c r="M370" s="61" t="e">
        <f t="shared" si="35"/>
        <v>#VALUE!</v>
      </c>
      <c r="N370" s="64">
        <f t="shared" si="36"/>
        <v>10096.107784431137</v>
      </c>
      <c r="O370">
        <f t="shared" si="37"/>
        <v>135</v>
      </c>
      <c r="P370" s="65">
        <f t="shared" si="38"/>
        <v>44237.445</v>
      </c>
      <c r="Q370" s="65" t="e">
        <f t="shared" si="39"/>
        <v>#VALUE!</v>
      </c>
      <c r="R370" s="61" t="e">
        <f t="shared" si="40"/>
        <v>#VALUE!</v>
      </c>
      <c r="T370">
        <f t="shared" si="41"/>
        <v>117</v>
      </c>
    </row>
    <row r="371" spans="3:20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  <c r="M371" s="61">
        <f t="shared" si="35"/>
        <v>269.81874540825055</v>
      </c>
      <c r="N371" s="64">
        <f t="shared" si="36"/>
        <v>12542.969041402463</v>
      </c>
      <c r="O371">
        <f t="shared" si="37"/>
        <v>134</v>
      </c>
      <c r="P371" s="65">
        <f t="shared" si="38"/>
        <v>25659.120600000002</v>
      </c>
      <c r="Q371" s="65">
        <f t="shared" si="39"/>
        <v>25561.800300000003</v>
      </c>
      <c r="R371" s="61">
        <f t="shared" si="40"/>
        <v>97.320300000000003</v>
      </c>
      <c r="T371">
        <f t="shared" si="41"/>
        <v>121</v>
      </c>
    </row>
    <row r="372" spans="3:20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  <c r="M372" s="61">
        <f t="shared" si="35"/>
        <v>611.42333293475235</v>
      </c>
      <c r="N372" s="64">
        <f t="shared" si="36"/>
        <v>5342.4380704041723</v>
      </c>
      <c r="O372">
        <f t="shared" si="37"/>
        <v>133</v>
      </c>
      <c r="P372" s="65">
        <f t="shared" si="38"/>
        <v>43546.819200000005</v>
      </c>
      <c r="Q372" s="65">
        <f t="shared" si="39"/>
        <v>42714.777600000009</v>
      </c>
      <c r="R372" s="61">
        <f t="shared" si="40"/>
        <v>832.0415999999999</v>
      </c>
      <c r="T372">
        <f t="shared" si="41"/>
        <v>100</v>
      </c>
    </row>
    <row r="373" spans="3:20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  <c r="M373" s="61">
        <f t="shared" si="35"/>
        <v>231.91278493557979</v>
      </c>
      <c r="N373" s="64">
        <f t="shared" si="36"/>
        <v>14169.914529914529</v>
      </c>
      <c r="O373">
        <f t="shared" si="37"/>
        <v>132</v>
      </c>
      <c r="P373" s="65">
        <f t="shared" si="38"/>
        <v>34727.264000000003</v>
      </c>
      <c r="Q373" s="65">
        <f t="shared" si="39"/>
        <v>34282.664000000004</v>
      </c>
      <c r="R373" s="61">
        <f t="shared" si="40"/>
        <v>444.59999999999997</v>
      </c>
      <c r="T373">
        <f t="shared" si="41"/>
        <v>121</v>
      </c>
    </row>
    <row r="374" spans="3:20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  <c r="M374" s="61">
        <f t="shared" si="35"/>
        <v>1755.3930932402566</v>
      </c>
      <c r="N374" s="64">
        <f t="shared" si="36"/>
        <v>1798.5756608933457</v>
      </c>
      <c r="O374">
        <f t="shared" si="37"/>
        <v>131</v>
      </c>
      <c r="P374" s="65">
        <f t="shared" si="38"/>
        <v>36789.475200000008</v>
      </c>
      <c r="Q374" s="65">
        <f t="shared" si="39"/>
        <v>35053.582400000007</v>
      </c>
      <c r="R374" s="61">
        <f t="shared" si="40"/>
        <v>1735.8928000000001</v>
      </c>
      <c r="T374">
        <f t="shared" si="41"/>
        <v>74</v>
      </c>
    </row>
    <row r="375" spans="3:20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  <c r="M375" s="61">
        <f t="shared" si="35"/>
        <v>9115.1916536171302</v>
      </c>
      <c r="N375" s="64">
        <f t="shared" si="36"/>
        <v>264.52050597452626</v>
      </c>
      <c r="O375">
        <f t="shared" si="37"/>
        <v>130</v>
      </c>
      <c r="P375" s="65">
        <f t="shared" si="38"/>
        <v>31147.468000000004</v>
      </c>
      <c r="Q375" s="65">
        <f t="shared" si="39"/>
        <v>19641.718800000006</v>
      </c>
      <c r="R375" s="61">
        <f t="shared" si="40"/>
        <v>11505.749199999998</v>
      </c>
      <c r="T375">
        <f t="shared" si="41"/>
        <v>14</v>
      </c>
    </row>
    <row r="376" spans="3:20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  <c r="M376" s="61">
        <f t="shared" si="35"/>
        <v>4002.4923981855341</v>
      </c>
      <c r="N376" s="64">
        <f t="shared" si="36"/>
        <v>728.27110369392483</v>
      </c>
      <c r="O376">
        <f t="shared" si="37"/>
        <v>129</v>
      </c>
      <c r="P376" s="65">
        <f t="shared" si="38"/>
        <v>9909.2748000000011</v>
      </c>
      <c r="Q376" s="65">
        <f t="shared" si="39"/>
        <v>4670.0913000000019</v>
      </c>
      <c r="R376" s="61">
        <f t="shared" si="40"/>
        <v>5239.1834999999992</v>
      </c>
      <c r="T376">
        <f t="shared" si="41"/>
        <v>35</v>
      </c>
    </row>
    <row r="377" spans="3:20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  <c r="M377" s="61">
        <f t="shared" si="35"/>
        <v>7230.4583558409859</v>
      </c>
      <c r="N377" s="64">
        <f t="shared" si="36"/>
        <v>359.1353071389043</v>
      </c>
      <c r="O377">
        <f t="shared" si="37"/>
        <v>128</v>
      </c>
      <c r="P377" s="65">
        <f t="shared" si="38"/>
        <v>32489.387700000003</v>
      </c>
      <c r="Q377" s="65">
        <f t="shared" si="39"/>
        <v>25507.139700000003</v>
      </c>
      <c r="R377" s="61">
        <f t="shared" si="40"/>
        <v>6982.2479999999996</v>
      </c>
      <c r="T377">
        <f t="shared" si="41"/>
        <v>16</v>
      </c>
    </row>
    <row r="378" spans="3:20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  <c r="M378" s="61">
        <f t="shared" si="35"/>
        <v>2640.9869335279473</v>
      </c>
      <c r="N378" s="64">
        <f t="shared" si="36"/>
        <v>1151.5766362569559</v>
      </c>
      <c r="O378">
        <f t="shared" si="37"/>
        <v>127</v>
      </c>
      <c r="P378" s="65">
        <f t="shared" si="38"/>
        <v>33624.969299999997</v>
      </c>
      <c r="Q378" s="65">
        <f t="shared" si="39"/>
        <v>30911.943399999996</v>
      </c>
      <c r="R378" s="61">
        <f t="shared" si="40"/>
        <v>2713.0258999999996</v>
      </c>
      <c r="T378">
        <f t="shared" si="41"/>
        <v>52</v>
      </c>
    </row>
    <row r="379" spans="3:20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  <c r="M379" s="61">
        <f t="shared" si="35"/>
        <v>346.48862512364002</v>
      </c>
      <c r="N379" s="64">
        <f t="shared" si="36"/>
        <v>9336.3973736797016</v>
      </c>
      <c r="O379">
        <f t="shared" si="37"/>
        <v>126</v>
      </c>
      <c r="P379" s="65">
        <f t="shared" si="38"/>
        <v>34146.538099999991</v>
      </c>
      <c r="Q379" s="65">
        <f t="shared" si="39"/>
        <v>33410.908099999993</v>
      </c>
      <c r="R379" s="61">
        <f t="shared" si="40"/>
        <v>735.63000000000011</v>
      </c>
      <c r="T379">
        <f t="shared" si="41"/>
        <v>110</v>
      </c>
    </row>
    <row r="380" spans="3:20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  <c r="M380" s="61">
        <f t="shared" si="35"/>
        <v>642.69419012492085</v>
      </c>
      <c r="N380" s="64">
        <f t="shared" si="36"/>
        <v>5068.5222830336197</v>
      </c>
      <c r="O380">
        <f t="shared" si="37"/>
        <v>125</v>
      </c>
      <c r="P380" s="65">
        <f t="shared" si="38"/>
        <v>40720.926399999997</v>
      </c>
      <c r="Q380" s="65">
        <f t="shared" si="39"/>
        <v>40399.257899999997</v>
      </c>
      <c r="R380" s="61">
        <f t="shared" si="40"/>
        <v>321.66849999999999</v>
      </c>
      <c r="T380">
        <f t="shared" si="41"/>
        <v>93</v>
      </c>
    </row>
    <row r="381" spans="3:20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  <c r="M381" s="61">
        <f t="shared" si="35"/>
        <v>1321.8655045578123</v>
      </c>
      <c r="N381" s="64">
        <f t="shared" si="36"/>
        <v>2384.4914933837431</v>
      </c>
      <c r="O381">
        <f t="shared" si="37"/>
        <v>124</v>
      </c>
      <c r="P381" s="65">
        <f t="shared" si="38"/>
        <v>31740.2484</v>
      </c>
      <c r="Q381" s="65">
        <f t="shared" si="39"/>
        <v>30354.268400000001</v>
      </c>
      <c r="R381" s="61">
        <f t="shared" si="40"/>
        <v>1385.98</v>
      </c>
      <c r="T381">
        <f t="shared" si="41"/>
        <v>79</v>
      </c>
    </row>
    <row r="382" spans="3:20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  <c r="M382" s="61">
        <f t="shared" si="35"/>
        <v>436.64924617066737</v>
      </c>
      <c r="N382" s="64">
        <f t="shared" si="36"/>
        <v>7440.7764759935671</v>
      </c>
      <c r="O382">
        <f t="shared" si="37"/>
        <v>123</v>
      </c>
      <c r="P382" s="65">
        <f t="shared" si="38"/>
        <v>31873.075000000001</v>
      </c>
      <c r="Q382" s="65">
        <f t="shared" si="39"/>
        <v>31572.2827</v>
      </c>
      <c r="R382" s="61">
        <f t="shared" si="40"/>
        <v>300.79230000000001</v>
      </c>
      <c r="T382">
        <f t="shared" si="41"/>
        <v>104</v>
      </c>
    </row>
    <row r="383" spans="3:20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  <c r="M383" s="61" t="e">
        <f t="shared" si="35"/>
        <v>#VALUE!</v>
      </c>
      <c r="N383" s="64">
        <f t="shared" si="36"/>
        <v>1434.8456501403182</v>
      </c>
      <c r="O383">
        <f t="shared" si="37"/>
        <v>122</v>
      </c>
      <c r="P383" s="65">
        <f t="shared" si="38"/>
        <v>35374.57</v>
      </c>
      <c r="Q383" s="65" t="e">
        <f t="shared" si="39"/>
        <v>#VALUE!</v>
      </c>
      <c r="R383" s="61" t="e">
        <f t="shared" si="40"/>
        <v>#VALUE!</v>
      </c>
      <c r="T383">
        <f t="shared" si="41"/>
        <v>61</v>
      </c>
    </row>
    <row r="384" spans="3:20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  <c r="M384" s="61">
        <f t="shared" si="35"/>
        <v>5343.602961009381</v>
      </c>
      <c r="N384" s="64">
        <f t="shared" si="36"/>
        <v>512.54440082258373</v>
      </c>
      <c r="O384">
        <f t="shared" si="37"/>
        <v>121</v>
      </c>
      <c r="P384" s="65">
        <f t="shared" si="38"/>
        <v>33911.774999999994</v>
      </c>
      <c r="Q384" s="65">
        <f t="shared" si="39"/>
        <v>28022.525999999994</v>
      </c>
      <c r="R384" s="61">
        <f t="shared" si="40"/>
        <v>5889.2489999999998</v>
      </c>
      <c r="T384">
        <f t="shared" si="41"/>
        <v>24</v>
      </c>
    </row>
    <row r="385" spans="3:20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  <c r="M385" s="61">
        <f t="shared" si="35"/>
        <v>5682.965094782704</v>
      </c>
      <c r="N385" s="64">
        <f t="shared" si="36"/>
        <v>475.92755407068756</v>
      </c>
      <c r="O385">
        <f t="shared" si="37"/>
        <v>120</v>
      </c>
      <c r="P385" s="65">
        <f t="shared" si="38"/>
        <v>38026.233</v>
      </c>
      <c r="Q385" s="65">
        <f t="shared" si="39"/>
        <v>31935.455999999998</v>
      </c>
      <c r="R385" s="61">
        <f t="shared" si="40"/>
        <v>6090.777</v>
      </c>
      <c r="T385">
        <f t="shared" si="41"/>
        <v>21</v>
      </c>
    </row>
    <row r="386" spans="3:20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  <c r="M386" s="61">
        <f t="shared" si="35"/>
        <v>3960.9701477615822</v>
      </c>
      <c r="N386" s="64">
        <f t="shared" si="36"/>
        <v>725.7698132256437</v>
      </c>
      <c r="O386">
        <f t="shared" si="37"/>
        <v>119</v>
      </c>
      <c r="P386" s="65">
        <f t="shared" si="38"/>
        <v>33207.754999999997</v>
      </c>
      <c r="Q386" s="65">
        <f t="shared" si="39"/>
        <v>29142.742999999999</v>
      </c>
      <c r="R386" s="61">
        <f t="shared" si="40"/>
        <v>4065.0120000000002</v>
      </c>
      <c r="T386">
        <f t="shared" si="41"/>
        <v>31</v>
      </c>
    </row>
    <row r="387" spans="3:20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  <c r="M387" s="61">
        <f t="shared" si="35"/>
        <v>706.40397676578232</v>
      </c>
      <c r="N387" s="64">
        <f t="shared" si="36"/>
        <v>4112.3082871504057</v>
      </c>
      <c r="O387">
        <f t="shared" si="37"/>
        <v>118</v>
      </c>
      <c r="P387" s="65">
        <f t="shared" si="38"/>
        <v>33336.966</v>
      </c>
      <c r="Q387" s="65">
        <f t="shared" si="39"/>
        <v>24927.7618</v>
      </c>
      <c r="R387" s="61">
        <f t="shared" si="40"/>
        <v>8409.2041999999983</v>
      </c>
      <c r="T387">
        <f t="shared" si="41"/>
        <v>86</v>
      </c>
    </row>
    <row r="388" spans="3:20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  <c r="M388" s="61">
        <f t="shared" si="35"/>
        <v>8113.0629449609742</v>
      </c>
      <c r="N388" s="64">
        <f t="shared" si="36"/>
        <v>306.0332612424491</v>
      </c>
      <c r="O388">
        <f t="shared" si="37"/>
        <v>117</v>
      </c>
      <c r="P388" s="65">
        <f t="shared" si="38"/>
        <v>40833.75</v>
      </c>
      <c r="Q388" s="65">
        <f t="shared" si="39"/>
        <v>39498.213600000003</v>
      </c>
      <c r="R388" s="61">
        <f t="shared" si="40"/>
        <v>1335.5364000000002</v>
      </c>
      <c r="T388">
        <f t="shared" si="41"/>
        <v>15</v>
      </c>
    </row>
    <row r="389" spans="3:20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  <c r="M389" s="61">
        <f t="shared" si="35"/>
        <v>-268.36366703924756</v>
      </c>
      <c r="N389" s="64">
        <f t="shared" si="36"/>
        <v>-12917.05304518664</v>
      </c>
      <c r="O389">
        <f t="shared" si="37"/>
        <v>116</v>
      </c>
      <c r="P389" s="65">
        <f t="shared" si="38"/>
        <v>38295.175600000002</v>
      </c>
      <c r="Q389" s="65">
        <f t="shared" si="39"/>
        <v>37234.928599999999</v>
      </c>
      <c r="R389" s="61">
        <f t="shared" si="40"/>
        <v>1060.2470000000001</v>
      </c>
      <c r="T389">
        <f t="shared" si="41"/>
        <v>6</v>
      </c>
    </row>
    <row r="390" spans="3:20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  <c r="M390" s="61">
        <f t="shared" ref="M390:M453" si="42">(((J390)/((K390/100)+1)))</f>
        <v>462.58205253354316</v>
      </c>
      <c r="N390" s="64">
        <f t="shared" ref="N390:N453" si="43">(H390-J390)/J390*100</f>
        <v>6881.352282515074</v>
      </c>
      <c r="O390">
        <f t="shared" ref="O390:O453" si="44">_xlfn.RANK.EQ(H390,H390:H889,1)</f>
        <v>115</v>
      </c>
      <c r="P390" s="65">
        <f t="shared" ref="P390:P453" si="45">H390*(1+I390)</f>
        <v>35501.432999999997</v>
      </c>
      <c r="Q390" s="65">
        <f t="shared" ref="Q390:Q453" si="46">P390-R390</f>
        <v>34854.523799999995</v>
      </c>
      <c r="R390" s="61">
        <f t="shared" ref="R390:R453" si="47">J390*(1+K390)</f>
        <v>646.90919999999994</v>
      </c>
      <c r="T390">
        <f t="shared" ref="T390:T453" si="48">_xlfn.RANK.EQ(N390,N390:N889,1)</f>
        <v>94</v>
      </c>
    </row>
    <row r="391" spans="3:20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  <c r="M391" s="61">
        <f t="shared" si="42"/>
        <v>5895.0360170529711</v>
      </c>
      <c r="N391" s="64">
        <f t="shared" si="43"/>
        <v>438.27098919368251</v>
      </c>
      <c r="O391">
        <f t="shared" si="44"/>
        <v>114</v>
      </c>
      <c r="P391" s="65">
        <f t="shared" si="45"/>
        <v>34934.782999999996</v>
      </c>
      <c r="Q391" s="65">
        <f t="shared" si="46"/>
        <v>16679.257999999994</v>
      </c>
      <c r="R391" s="61">
        <f t="shared" si="47"/>
        <v>18255.525000000001</v>
      </c>
      <c r="T391">
        <f t="shared" si="48"/>
        <v>17</v>
      </c>
    </row>
    <row r="392" spans="3:20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  <c r="M392" s="61">
        <f t="shared" si="42"/>
        <v>2612.676056338028</v>
      </c>
      <c r="N392" s="64">
        <f t="shared" si="43"/>
        <v>1146.3996919522526</v>
      </c>
      <c r="O392">
        <f t="shared" si="44"/>
        <v>113</v>
      </c>
      <c r="P392" s="65">
        <f t="shared" si="45"/>
        <v>26283.628000000001</v>
      </c>
      <c r="Q392" s="65">
        <f t="shared" si="46"/>
        <v>25244.828000000001</v>
      </c>
      <c r="R392" s="61">
        <f t="shared" si="47"/>
        <v>1038.8</v>
      </c>
      <c r="T392">
        <f t="shared" si="48"/>
        <v>45</v>
      </c>
    </row>
    <row r="393" spans="3:20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  <c r="M393" s="61">
        <f t="shared" si="42"/>
        <v>574.99548038487035</v>
      </c>
      <c r="N393" s="64">
        <f t="shared" si="43"/>
        <v>5515.860262008734</v>
      </c>
      <c r="O393">
        <f t="shared" si="44"/>
        <v>112</v>
      </c>
      <c r="P393" s="65">
        <f t="shared" si="45"/>
        <v>32954.57</v>
      </c>
      <c r="Q393" s="65">
        <f t="shared" si="46"/>
        <v>32630.535</v>
      </c>
      <c r="R393" s="61">
        <f t="shared" si="47"/>
        <v>324.03500000000003</v>
      </c>
      <c r="T393">
        <f t="shared" si="48"/>
        <v>84</v>
      </c>
    </row>
    <row r="394" spans="3:20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  <c r="M394" s="61">
        <f t="shared" si="42"/>
        <v>294.03868144980856</v>
      </c>
      <c r="N394" s="64">
        <f t="shared" si="43"/>
        <v>10756.543794386202</v>
      </c>
      <c r="O394">
        <f t="shared" si="44"/>
        <v>111</v>
      </c>
      <c r="P394" s="65">
        <f t="shared" si="45"/>
        <v>35313.08</v>
      </c>
      <c r="Q394" s="65">
        <f t="shared" si="46"/>
        <v>34850.309500000003</v>
      </c>
      <c r="R394" s="61">
        <f t="shared" si="47"/>
        <v>462.77049999999997</v>
      </c>
      <c r="T394">
        <f t="shared" si="48"/>
        <v>97</v>
      </c>
    </row>
    <row r="395" spans="3:20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  <c r="M395" s="61">
        <f t="shared" si="42"/>
        <v>2598.5910594874958</v>
      </c>
      <c r="N395" s="64">
        <f t="shared" si="43"/>
        <v>1122.7660306656978</v>
      </c>
      <c r="O395">
        <f t="shared" si="44"/>
        <v>110</v>
      </c>
      <c r="P395" s="65">
        <f t="shared" si="45"/>
        <v>38118.968000000001</v>
      </c>
      <c r="Q395" s="65">
        <f t="shared" si="46"/>
        <v>33822.030100000004</v>
      </c>
      <c r="R395" s="61">
        <f t="shared" si="47"/>
        <v>4296.9378999999999</v>
      </c>
      <c r="T395">
        <f t="shared" si="48"/>
        <v>43</v>
      </c>
    </row>
    <row r="396" spans="3:20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  <c r="M396" s="61">
        <f t="shared" si="42"/>
        <v>973.46372909180093</v>
      </c>
      <c r="N396" s="64">
        <f t="shared" si="43"/>
        <v>3187.9691516709509</v>
      </c>
      <c r="O396">
        <f t="shared" si="44"/>
        <v>109</v>
      </c>
      <c r="P396" s="65">
        <f t="shared" si="45"/>
        <v>30472.6515</v>
      </c>
      <c r="Q396" s="65">
        <f t="shared" si="46"/>
        <v>29596.429</v>
      </c>
      <c r="R396" s="61">
        <f t="shared" si="47"/>
        <v>876.22249999999997</v>
      </c>
      <c r="T396">
        <f t="shared" si="48"/>
        <v>76</v>
      </c>
    </row>
    <row r="397" spans="3:20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  <c r="M397" s="61">
        <f t="shared" si="42"/>
        <v>1712.8234801173207</v>
      </c>
      <c r="N397" s="64">
        <f t="shared" si="43"/>
        <v>1760.8771623274506</v>
      </c>
      <c r="O397">
        <f t="shared" si="44"/>
        <v>108</v>
      </c>
      <c r="P397" s="65">
        <f t="shared" si="45"/>
        <v>32843.983200000002</v>
      </c>
      <c r="Q397" s="65">
        <f t="shared" si="46"/>
        <v>30718.461000000003</v>
      </c>
      <c r="R397" s="61">
        <f t="shared" si="47"/>
        <v>2125.5221999999999</v>
      </c>
      <c r="T397">
        <f t="shared" si="48"/>
        <v>60</v>
      </c>
    </row>
    <row r="398" spans="3:20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  <c r="M398" s="61">
        <f t="shared" si="42"/>
        <v>1139.206280856007</v>
      </c>
      <c r="N398" s="64">
        <f t="shared" si="43"/>
        <v>2706.6895218002815</v>
      </c>
      <c r="O398">
        <f t="shared" si="44"/>
        <v>107</v>
      </c>
      <c r="P398" s="65">
        <f t="shared" si="45"/>
        <v>37612.244200000001</v>
      </c>
      <c r="Q398" s="65">
        <f t="shared" si="46"/>
        <v>36635.0458</v>
      </c>
      <c r="R398" s="61">
        <f t="shared" si="47"/>
        <v>977.19839999999988</v>
      </c>
      <c r="T398">
        <f t="shared" si="48"/>
        <v>72</v>
      </c>
    </row>
    <row r="399" spans="3:20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  <c r="M399" s="61">
        <f t="shared" si="42"/>
        <v>6177.3318611684508</v>
      </c>
      <c r="N399" s="64">
        <f t="shared" si="43"/>
        <v>395.11967671743861</v>
      </c>
      <c r="O399">
        <f t="shared" si="44"/>
        <v>106</v>
      </c>
      <c r="P399" s="65">
        <f t="shared" si="45"/>
        <v>28670.400000000001</v>
      </c>
      <c r="Q399" s="65">
        <f t="shared" si="46"/>
        <v>-4496.8700000000026</v>
      </c>
      <c r="R399" s="61">
        <f t="shared" si="47"/>
        <v>33167.270000000004</v>
      </c>
      <c r="T399">
        <f t="shared" si="48"/>
        <v>16</v>
      </c>
    </row>
    <row r="400" spans="3:20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  <c r="M400" s="61">
        <f t="shared" si="42"/>
        <v>4590.8187619209293</v>
      </c>
      <c r="N400" s="64">
        <f t="shared" si="43"/>
        <v>591.52310101801095</v>
      </c>
      <c r="O400">
        <f t="shared" si="44"/>
        <v>105</v>
      </c>
      <c r="P400" s="65">
        <f t="shared" si="45"/>
        <v>33761.723400000003</v>
      </c>
      <c r="Q400" s="65">
        <f t="shared" si="46"/>
        <v>28525.512600000002</v>
      </c>
      <c r="R400" s="61">
        <f t="shared" si="47"/>
        <v>5236.2107999999998</v>
      </c>
      <c r="T400">
        <f t="shared" si="48"/>
        <v>21</v>
      </c>
    </row>
    <row r="401" spans="3:20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  <c r="M401" s="61">
        <f t="shared" si="42"/>
        <v>2958.9305814266218</v>
      </c>
      <c r="N401" s="64">
        <f t="shared" si="43"/>
        <v>964.63558323514553</v>
      </c>
      <c r="O401">
        <f t="shared" si="44"/>
        <v>104</v>
      </c>
      <c r="P401" s="65">
        <f t="shared" si="45"/>
        <v>32194.25</v>
      </c>
      <c r="Q401" s="65">
        <f t="shared" si="46"/>
        <v>28062.284500000002</v>
      </c>
      <c r="R401" s="61">
        <f t="shared" si="47"/>
        <v>4131.9655000000002</v>
      </c>
      <c r="T401">
        <f t="shared" si="48"/>
        <v>35</v>
      </c>
    </row>
    <row r="402" spans="3:20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  <c r="M402" s="61">
        <f t="shared" si="42"/>
        <v>6636.792358571628</v>
      </c>
      <c r="N402" s="64">
        <f t="shared" si="43"/>
        <v>375.56341738803161</v>
      </c>
      <c r="O402">
        <f t="shared" si="44"/>
        <v>103</v>
      </c>
      <c r="P402" s="65">
        <f t="shared" si="45"/>
        <v>36201.337799999994</v>
      </c>
      <c r="Q402" s="65">
        <f t="shared" si="46"/>
        <v>28987.582799999993</v>
      </c>
      <c r="R402" s="61">
        <f t="shared" si="47"/>
        <v>7213.7550000000001</v>
      </c>
      <c r="T402">
        <f t="shared" si="48"/>
        <v>15</v>
      </c>
    </row>
    <row r="403" spans="3:20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  <c r="M403" s="61">
        <f t="shared" si="42"/>
        <v>2154.6311614279166</v>
      </c>
      <c r="N403" s="64">
        <f t="shared" si="43"/>
        <v>1352.358926919519</v>
      </c>
      <c r="O403">
        <f t="shared" si="44"/>
        <v>102</v>
      </c>
      <c r="P403" s="65">
        <f t="shared" si="45"/>
        <v>32687.399999999998</v>
      </c>
      <c r="Q403" s="65">
        <f t="shared" si="46"/>
        <v>29785.995999999999</v>
      </c>
      <c r="R403" s="61">
        <f t="shared" si="47"/>
        <v>2901.404</v>
      </c>
      <c r="T403">
        <f t="shared" si="48"/>
        <v>47</v>
      </c>
    </row>
    <row r="404" spans="3:20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  <c r="M404" s="61">
        <f t="shared" si="42"/>
        <v>2293.1382946791268</v>
      </c>
      <c r="N404" s="64">
        <f t="shared" si="43"/>
        <v>1268.6373751036258</v>
      </c>
      <c r="O404">
        <f t="shared" si="44"/>
        <v>101</v>
      </c>
      <c r="P404" s="65">
        <f t="shared" si="45"/>
        <v>32779.350999999995</v>
      </c>
      <c r="Q404" s="65">
        <f t="shared" si="46"/>
        <v>30611.213599999995</v>
      </c>
      <c r="R404" s="61">
        <f t="shared" si="47"/>
        <v>2168.1374000000001</v>
      </c>
      <c r="T404">
        <f t="shared" si="48"/>
        <v>45</v>
      </c>
    </row>
    <row r="405" spans="3:20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  <c r="M405" s="61" t="e">
        <f t="shared" si="42"/>
        <v>#VALUE!</v>
      </c>
      <c r="N405" s="64">
        <f t="shared" si="43"/>
        <v>6382.7429044955461</v>
      </c>
      <c r="O405">
        <f t="shared" si="44"/>
        <v>100</v>
      </c>
      <c r="P405" s="65">
        <f t="shared" si="45"/>
        <v>33701.699399999998</v>
      </c>
      <c r="Q405" s="65" t="e">
        <f t="shared" si="46"/>
        <v>#VALUE!</v>
      </c>
      <c r="R405" s="61" t="e">
        <f t="shared" si="47"/>
        <v>#VALUE!</v>
      </c>
      <c r="T405">
        <f t="shared" si="48"/>
        <v>79</v>
      </c>
    </row>
    <row r="406" spans="3:20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  <c r="M406" s="61">
        <f t="shared" si="42"/>
        <v>43.028776132827069</v>
      </c>
      <c r="N406" s="64">
        <f t="shared" si="43"/>
        <v>36840.38004750594</v>
      </c>
      <c r="O406">
        <f t="shared" si="44"/>
        <v>99</v>
      </c>
      <c r="P406" s="65">
        <f t="shared" si="45"/>
        <v>35209.501600000003</v>
      </c>
      <c r="Q406" s="65">
        <f t="shared" si="46"/>
        <v>27068.793000000001</v>
      </c>
      <c r="R406" s="61">
        <f t="shared" si="47"/>
        <v>8140.7086000000008</v>
      </c>
      <c r="T406">
        <f t="shared" si="48"/>
        <v>96</v>
      </c>
    </row>
    <row r="407" spans="3:20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  <c r="M407" s="61">
        <f t="shared" si="42"/>
        <v>1512.2614441811877</v>
      </c>
      <c r="N407" s="64">
        <f t="shared" si="43"/>
        <v>1941.3036292721622</v>
      </c>
      <c r="O407">
        <f t="shared" si="44"/>
        <v>98</v>
      </c>
      <c r="P407" s="65">
        <f t="shared" si="45"/>
        <v>33379.982799999998</v>
      </c>
      <c r="Q407" s="65">
        <f t="shared" si="46"/>
        <v>31823.414499999999</v>
      </c>
      <c r="R407" s="61">
        <f t="shared" si="47"/>
        <v>1556.5682999999999</v>
      </c>
      <c r="T407">
        <f t="shared" si="48"/>
        <v>57</v>
      </c>
    </row>
    <row r="408" spans="3:20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  <c r="M408" s="61">
        <f t="shared" si="42"/>
        <v>1825.0164997560908</v>
      </c>
      <c r="N408" s="64">
        <f t="shared" si="43"/>
        <v>1516.9811320754716</v>
      </c>
      <c r="O408">
        <f t="shared" si="44"/>
        <v>97</v>
      </c>
      <c r="P408" s="65">
        <f t="shared" si="45"/>
        <v>32980.788</v>
      </c>
      <c r="Q408" s="65">
        <f t="shared" si="46"/>
        <v>22397.112000000001</v>
      </c>
      <c r="R408" s="61">
        <f t="shared" si="47"/>
        <v>10583.675999999999</v>
      </c>
      <c r="T408">
        <f t="shared" si="48"/>
        <v>48</v>
      </c>
    </row>
    <row r="409" spans="3:20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  <c r="M409" s="61">
        <f t="shared" si="42"/>
        <v>2831.62755367209</v>
      </c>
      <c r="N409" s="64">
        <f t="shared" si="43"/>
        <v>985.13642299954108</v>
      </c>
      <c r="O409">
        <f t="shared" si="44"/>
        <v>96</v>
      </c>
      <c r="P409" s="65">
        <f t="shared" si="45"/>
        <v>30066.653999999999</v>
      </c>
      <c r="Q409" s="65">
        <f t="shared" si="46"/>
        <v>27086.232799999998</v>
      </c>
      <c r="R409" s="61">
        <f t="shared" si="47"/>
        <v>2980.4212000000002</v>
      </c>
      <c r="T409">
        <f t="shared" si="48"/>
        <v>34</v>
      </c>
    </row>
    <row r="410" spans="3:20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  <c r="M410" s="61">
        <f t="shared" si="42"/>
        <v>4040.1587158805837</v>
      </c>
      <c r="N410" s="64">
        <f t="shared" si="43"/>
        <v>659.13959874328975</v>
      </c>
      <c r="O410">
        <f t="shared" si="44"/>
        <v>95</v>
      </c>
      <c r="P410" s="65">
        <f t="shared" si="45"/>
        <v>32589.275400000002</v>
      </c>
      <c r="Q410" s="65">
        <f t="shared" si="46"/>
        <v>28332.733500000002</v>
      </c>
      <c r="R410" s="61">
        <f t="shared" si="47"/>
        <v>4256.5419000000002</v>
      </c>
      <c r="T410">
        <f t="shared" si="48"/>
        <v>20</v>
      </c>
    </row>
    <row r="411" spans="3:20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  <c r="M411" s="61">
        <f t="shared" si="42"/>
        <v>517.64940835788104</v>
      </c>
      <c r="N411" s="64">
        <f t="shared" si="43"/>
        <v>5798.8233024691363</v>
      </c>
      <c r="O411">
        <f t="shared" si="44"/>
        <v>94</v>
      </c>
      <c r="P411" s="65">
        <f t="shared" si="45"/>
        <v>33025.86</v>
      </c>
      <c r="Q411" s="65">
        <f t="shared" si="46"/>
        <v>32432.292000000001</v>
      </c>
      <c r="R411" s="61">
        <f t="shared" si="47"/>
        <v>593.56799999999998</v>
      </c>
      <c r="T411">
        <f t="shared" si="48"/>
        <v>72</v>
      </c>
    </row>
    <row r="412" spans="3:20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  <c r="M412" s="61">
        <f t="shared" si="42"/>
        <v>2277.7115155246047</v>
      </c>
      <c r="N412" s="64">
        <f t="shared" si="43"/>
        <v>1191.3006756756756</v>
      </c>
      <c r="O412">
        <f t="shared" si="44"/>
        <v>93</v>
      </c>
      <c r="P412" s="65">
        <f t="shared" si="45"/>
        <v>34125.048000000003</v>
      </c>
      <c r="Q412" s="65">
        <f t="shared" si="46"/>
        <v>22370.296000000002</v>
      </c>
      <c r="R412" s="61">
        <f t="shared" si="47"/>
        <v>11754.752</v>
      </c>
      <c r="T412">
        <f t="shared" si="48"/>
        <v>41</v>
      </c>
    </row>
    <row r="413" spans="3:20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  <c r="M413" s="61">
        <f t="shared" si="42"/>
        <v>13888.070113384034</v>
      </c>
      <c r="N413" s="64">
        <f t="shared" si="43"/>
        <v>115.00530597806862</v>
      </c>
      <c r="O413">
        <f t="shared" si="44"/>
        <v>92</v>
      </c>
      <c r="P413" s="65">
        <f t="shared" si="45"/>
        <v>45434.545000000006</v>
      </c>
      <c r="Q413" s="65">
        <f t="shared" si="46"/>
        <v>6167.5150000000067</v>
      </c>
      <c r="R413" s="61">
        <f t="shared" si="47"/>
        <v>39267.03</v>
      </c>
      <c r="T413">
        <f t="shared" si="48"/>
        <v>11</v>
      </c>
    </row>
    <row r="414" spans="3:20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  <c r="M414" s="61">
        <f t="shared" si="42"/>
        <v>1541.0571425710652</v>
      </c>
      <c r="N414" s="64">
        <f t="shared" si="43"/>
        <v>1874.5240725099088</v>
      </c>
      <c r="O414">
        <f t="shared" si="44"/>
        <v>91</v>
      </c>
      <c r="P414" s="65">
        <f t="shared" si="45"/>
        <v>36559.049700000003</v>
      </c>
      <c r="Q414" s="65">
        <f t="shared" si="46"/>
        <v>35215.415400000005</v>
      </c>
      <c r="R414" s="61">
        <f t="shared" si="47"/>
        <v>1343.6342999999999</v>
      </c>
      <c r="T414">
        <f t="shared" si="48"/>
        <v>51</v>
      </c>
    </row>
    <row r="415" spans="3:20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  <c r="M415" s="61">
        <f t="shared" si="42"/>
        <v>2750.731497847948</v>
      </c>
      <c r="N415" s="64">
        <f t="shared" si="43"/>
        <v>1001.9749500816845</v>
      </c>
      <c r="O415">
        <f t="shared" si="44"/>
        <v>90</v>
      </c>
      <c r="P415" s="65">
        <f t="shared" si="45"/>
        <v>33025.043200000007</v>
      </c>
      <c r="Q415" s="65">
        <f t="shared" si="46"/>
        <v>29893.176700000007</v>
      </c>
      <c r="R415" s="61">
        <f t="shared" si="47"/>
        <v>3131.8665000000001</v>
      </c>
      <c r="T415">
        <f t="shared" si="48"/>
        <v>32</v>
      </c>
    </row>
    <row r="416" spans="3:20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  <c r="M416" s="61">
        <f t="shared" si="42"/>
        <v>-177.96497812407574</v>
      </c>
      <c r="N416" s="64">
        <f t="shared" si="43"/>
        <v>-17461.60458452722</v>
      </c>
      <c r="O416">
        <f t="shared" si="44"/>
        <v>89</v>
      </c>
      <c r="P416" s="65">
        <f t="shared" si="45"/>
        <v>32325.831999999999</v>
      </c>
      <c r="Q416" s="65">
        <f t="shared" si="46"/>
        <v>32160.5805</v>
      </c>
      <c r="R416" s="61">
        <f t="shared" si="47"/>
        <v>165.25150000000002</v>
      </c>
      <c r="T416">
        <f t="shared" si="48"/>
        <v>4</v>
      </c>
    </row>
    <row r="417" spans="3:20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  <c r="M417" s="61">
        <f t="shared" si="42"/>
        <v>2517.2857613217993</v>
      </c>
      <c r="N417" s="64">
        <f t="shared" si="43"/>
        <v>1100.2378121284185</v>
      </c>
      <c r="O417">
        <f t="shared" si="44"/>
        <v>88</v>
      </c>
      <c r="P417" s="65">
        <f t="shared" si="45"/>
        <v>31735.536</v>
      </c>
      <c r="Q417" s="65">
        <f t="shared" si="46"/>
        <v>28639.814999999999</v>
      </c>
      <c r="R417" s="61">
        <f t="shared" si="47"/>
        <v>3095.721</v>
      </c>
      <c r="T417">
        <f t="shared" si="48"/>
        <v>33</v>
      </c>
    </row>
    <row r="418" spans="3:20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  <c r="M418" s="61">
        <f t="shared" si="42"/>
        <v>3953.5904985278712</v>
      </c>
      <c r="N418" s="64">
        <f t="shared" si="43"/>
        <v>663.37061065811736</v>
      </c>
      <c r="O418">
        <f t="shared" si="44"/>
        <v>87</v>
      </c>
      <c r="P418" s="65">
        <f t="shared" si="45"/>
        <v>41186.062800000007</v>
      </c>
      <c r="Q418" s="65">
        <f t="shared" si="46"/>
        <v>36452.309300000008</v>
      </c>
      <c r="R418" s="61">
        <f t="shared" si="47"/>
        <v>4733.7535000000007</v>
      </c>
      <c r="T418">
        <f t="shared" si="48"/>
        <v>18</v>
      </c>
    </row>
    <row r="419" spans="3:20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  <c r="M419" s="61">
        <f t="shared" si="42"/>
        <v>483.78708167470143</v>
      </c>
      <c r="N419" s="64">
        <f t="shared" si="43"/>
        <v>6150.857969816002</v>
      </c>
      <c r="O419">
        <f t="shared" si="44"/>
        <v>86</v>
      </c>
      <c r="P419" s="65">
        <f t="shared" si="45"/>
        <v>31958.817800000001</v>
      </c>
      <c r="Q419" s="65">
        <f t="shared" si="46"/>
        <v>31483.824400000001</v>
      </c>
      <c r="R419" s="61">
        <f t="shared" si="47"/>
        <v>474.99340000000001</v>
      </c>
      <c r="T419">
        <f t="shared" si="48"/>
        <v>65</v>
      </c>
    </row>
    <row r="420" spans="3:20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  <c r="M420" s="61">
        <f t="shared" si="42"/>
        <v>3209.6777400051692</v>
      </c>
      <c r="N420" s="64">
        <f t="shared" si="43"/>
        <v>832.02229792505409</v>
      </c>
      <c r="O420">
        <f t="shared" si="44"/>
        <v>85</v>
      </c>
      <c r="P420" s="65">
        <f t="shared" si="45"/>
        <v>35090.769999999997</v>
      </c>
      <c r="Q420" s="65">
        <f t="shared" si="46"/>
        <v>29917.911999999997</v>
      </c>
      <c r="R420" s="61">
        <f t="shared" si="47"/>
        <v>5172.8579999999993</v>
      </c>
      <c r="T420">
        <f t="shared" si="48"/>
        <v>23</v>
      </c>
    </row>
    <row r="421" spans="3:20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  <c r="M421" s="61">
        <f t="shared" si="42"/>
        <v>2547.5235612592742</v>
      </c>
      <c r="N421" s="64">
        <f t="shared" si="43"/>
        <v>1083.8875988822858</v>
      </c>
      <c r="O421">
        <f t="shared" si="44"/>
        <v>84</v>
      </c>
      <c r="P421" s="65">
        <f t="shared" si="45"/>
        <v>36488.738200000007</v>
      </c>
      <c r="Q421" s="65">
        <f t="shared" si="46"/>
        <v>34608.472200000004</v>
      </c>
      <c r="R421" s="61">
        <f t="shared" si="47"/>
        <v>1880.2660000000001</v>
      </c>
      <c r="T421">
        <f t="shared" si="48"/>
        <v>30</v>
      </c>
    </row>
    <row r="422" spans="3:20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  <c r="M422" s="61">
        <f t="shared" si="42"/>
        <v>3656.7473638481893</v>
      </c>
      <c r="N422" s="64">
        <f t="shared" si="43"/>
        <v>711.90701190701191</v>
      </c>
      <c r="O422">
        <f t="shared" si="44"/>
        <v>83</v>
      </c>
      <c r="P422" s="65">
        <f t="shared" si="45"/>
        <v>20117.231400000001</v>
      </c>
      <c r="Q422" s="65">
        <f t="shared" si="46"/>
        <v>11657.980600000003</v>
      </c>
      <c r="R422" s="61">
        <f t="shared" si="47"/>
        <v>8459.250799999998</v>
      </c>
      <c r="T422">
        <f t="shared" si="48"/>
        <v>20</v>
      </c>
    </row>
    <row r="423" spans="3:20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  <c r="M423" s="61">
        <f t="shared" si="42"/>
        <v>3111.1244750478595</v>
      </c>
      <c r="N423" s="64">
        <f t="shared" si="43"/>
        <v>864.98067010309273</v>
      </c>
      <c r="O423">
        <f t="shared" si="44"/>
        <v>82</v>
      </c>
      <c r="P423" s="65">
        <f t="shared" si="45"/>
        <v>30192.624</v>
      </c>
      <c r="Q423" s="65">
        <f t="shared" si="46"/>
        <v>27799.439999999999</v>
      </c>
      <c r="R423" s="61">
        <f t="shared" si="47"/>
        <v>2393.1840000000002</v>
      </c>
      <c r="T423">
        <f t="shared" si="48"/>
        <v>22</v>
      </c>
    </row>
    <row r="424" spans="3:20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  <c r="M424" s="61">
        <f t="shared" si="42"/>
        <v>1040.4282406247182</v>
      </c>
      <c r="N424" s="64">
        <f t="shared" si="43"/>
        <v>2774.3135176799301</v>
      </c>
      <c r="O424">
        <f t="shared" si="44"/>
        <v>81</v>
      </c>
      <c r="P424" s="65">
        <f t="shared" si="45"/>
        <v>31473.287499999999</v>
      </c>
      <c r="Q424" s="65">
        <f t="shared" si="46"/>
        <v>30687.5972</v>
      </c>
      <c r="R424" s="61">
        <f t="shared" si="47"/>
        <v>785.69030000000009</v>
      </c>
      <c r="T424">
        <f t="shared" si="48"/>
        <v>51</v>
      </c>
    </row>
    <row r="425" spans="3:20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  <c r="M425" s="61">
        <f t="shared" si="42"/>
        <v>710.64277351114299</v>
      </c>
      <c r="N425" s="64">
        <f t="shared" si="43"/>
        <v>4043.6470259703988</v>
      </c>
      <c r="O425">
        <f t="shared" si="44"/>
        <v>80</v>
      </c>
      <c r="P425" s="65">
        <f t="shared" si="45"/>
        <v>32852.217599999996</v>
      </c>
      <c r="Q425" s="65">
        <f t="shared" si="46"/>
        <v>31575.949199999995</v>
      </c>
      <c r="R425" s="61">
        <f t="shared" si="47"/>
        <v>1276.2684000000002</v>
      </c>
      <c r="T425">
        <f t="shared" si="48"/>
        <v>55</v>
      </c>
    </row>
    <row r="426" spans="3:20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  <c r="M426" s="61">
        <f t="shared" si="42"/>
        <v>7886.4730687561687</v>
      </c>
      <c r="N426" s="64">
        <f t="shared" si="43"/>
        <v>274.47857413727718</v>
      </c>
      <c r="O426">
        <f t="shared" si="44"/>
        <v>79</v>
      </c>
      <c r="P426" s="65">
        <f t="shared" si="45"/>
        <v>30543.374999999996</v>
      </c>
      <c r="Q426" s="65">
        <f t="shared" si="46"/>
        <v>20172.053999999996</v>
      </c>
      <c r="R426" s="61">
        <f t="shared" si="47"/>
        <v>10371.321</v>
      </c>
      <c r="T426">
        <f t="shared" si="48"/>
        <v>11</v>
      </c>
    </row>
    <row r="427" spans="3:20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  <c r="M427" s="61">
        <f t="shared" si="42"/>
        <v>1145.518277416124</v>
      </c>
      <c r="N427" s="64">
        <f t="shared" si="43"/>
        <v>2487.1918167511803</v>
      </c>
      <c r="O427">
        <f t="shared" si="44"/>
        <v>78</v>
      </c>
      <c r="P427" s="65">
        <f t="shared" si="45"/>
        <v>32314.7916</v>
      </c>
      <c r="Q427" s="65">
        <f t="shared" si="46"/>
        <v>31342.561600000001</v>
      </c>
      <c r="R427" s="61">
        <f t="shared" si="47"/>
        <v>972.2299999999999</v>
      </c>
      <c r="T427">
        <f t="shared" si="48"/>
        <v>47</v>
      </c>
    </row>
    <row r="428" spans="3:20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  <c r="M428" s="61">
        <f t="shared" si="42"/>
        <v>162.35352779855398</v>
      </c>
      <c r="N428" s="64">
        <f t="shared" si="43"/>
        <v>18026.228501228499</v>
      </c>
      <c r="O428">
        <f t="shared" si="44"/>
        <v>77</v>
      </c>
      <c r="P428" s="65">
        <f t="shared" si="45"/>
        <v>31693.203000000001</v>
      </c>
      <c r="Q428" s="65">
        <f t="shared" si="46"/>
        <v>31485.633000000002</v>
      </c>
      <c r="R428" s="61">
        <f t="shared" si="47"/>
        <v>207.57</v>
      </c>
      <c r="T428">
        <f t="shared" si="48"/>
        <v>68</v>
      </c>
    </row>
    <row r="429" spans="3:20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  <c r="M429" s="61">
        <f t="shared" si="42"/>
        <v>4605.4438818988419</v>
      </c>
      <c r="N429" s="64">
        <f t="shared" si="43"/>
        <v>538.53320852471859</v>
      </c>
      <c r="O429">
        <f t="shared" si="44"/>
        <v>76</v>
      </c>
      <c r="P429" s="65">
        <f t="shared" si="45"/>
        <v>29420.296899999998</v>
      </c>
      <c r="Q429" s="65">
        <f t="shared" si="46"/>
        <v>25997.990399999999</v>
      </c>
      <c r="R429" s="61">
        <f t="shared" si="47"/>
        <v>3422.3064999999997</v>
      </c>
      <c r="T429">
        <f t="shared" si="48"/>
        <v>16</v>
      </c>
    </row>
    <row r="430" spans="3:20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  <c r="M430" s="61">
        <f t="shared" si="42"/>
        <v>1505.8675983158651</v>
      </c>
      <c r="N430" s="64">
        <f t="shared" si="43"/>
        <v>1837.0612730517546</v>
      </c>
      <c r="O430">
        <f t="shared" si="44"/>
        <v>75</v>
      </c>
      <c r="P430" s="65">
        <f t="shared" si="45"/>
        <v>30390.114599999997</v>
      </c>
      <c r="Q430" s="65">
        <f t="shared" si="46"/>
        <v>28170.690299999998</v>
      </c>
      <c r="R430" s="61">
        <f t="shared" si="47"/>
        <v>2219.4243000000001</v>
      </c>
      <c r="T430">
        <f t="shared" si="48"/>
        <v>40</v>
      </c>
    </row>
    <row r="431" spans="3:20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  <c r="M431" s="61">
        <f t="shared" si="42"/>
        <v>4815.5180684362012</v>
      </c>
      <c r="N431" s="64">
        <f t="shared" si="43"/>
        <v>505.14672311459759</v>
      </c>
      <c r="O431">
        <f t="shared" si="44"/>
        <v>74</v>
      </c>
      <c r="P431" s="65">
        <f t="shared" si="45"/>
        <v>32163.038799999998</v>
      </c>
      <c r="Q431" s="65">
        <f t="shared" si="46"/>
        <v>27036.0484</v>
      </c>
      <c r="R431" s="61">
        <f t="shared" si="47"/>
        <v>5126.9904000000006</v>
      </c>
      <c r="T431">
        <f t="shared" si="48"/>
        <v>14</v>
      </c>
    </row>
    <row r="432" spans="3:20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  <c r="M432" s="61">
        <f t="shared" si="42"/>
        <v>941.96955451981353</v>
      </c>
      <c r="N432" s="64">
        <f t="shared" si="43"/>
        <v>2995.0307921002336</v>
      </c>
      <c r="O432">
        <f t="shared" si="44"/>
        <v>73</v>
      </c>
      <c r="P432" s="65">
        <f t="shared" si="45"/>
        <v>31276.877</v>
      </c>
      <c r="Q432" s="65">
        <f t="shared" si="46"/>
        <v>30352.029399999999</v>
      </c>
      <c r="R432" s="61">
        <f t="shared" si="47"/>
        <v>924.84759999999994</v>
      </c>
      <c r="T432">
        <f t="shared" si="48"/>
        <v>46</v>
      </c>
    </row>
    <row r="433" spans="3:20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  <c r="M433" s="61">
        <f t="shared" si="42"/>
        <v>784.80505161872304</v>
      </c>
      <c r="N433" s="64">
        <f t="shared" si="43"/>
        <v>3619.5402298850572</v>
      </c>
      <c r="O433">
        <f t="shared" si="44"/>
        <v>72</v>
      </c>
      <c r="P433" s="65">
        <f t="shared" si="45"/>
        <v>28920.132000000001</v>
      </c>
      <c r="Q433" s="65">
        <f t="shared" si="46"/>
        <v>28317.222000000002</v>
      </c>
      <c r="R433" s="61">
        <f t="shared" si="47"/>
        <v>602.91</v>
      </c>
      <c r="T433">
        <f t="shared" si="48"/>
        <v>47</v>
      </c>
    </row>
    <row r="434" spans="3:20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  <c r="M434" s="61">
        <f t="shared" si="42"/>
        <v>-3439.5009707935719</v>
      </c>
      <c r="N434" s="64">
        <f t="shared" si="43"/>
        <v>-974.45952438145559</v>
      </c>
      <c r="O434">
        <f t="shared" si="44"/>
        <v>71</v>
      </c>
      <c r="P434" s="65">
        <f t="shared" si="45"/>
        <v>30666.518999999997</v>
      </c>
      <c r="Q434" s="65">
        <f t="shared" si="46"/>
        <v>23432.890199999994</v>
      </c>
      <c r="R434" s="61">
        <f t="shared" si="47"/>
        <v>7233.6288000000004</v>
      </c>
      <c r="T434">
        <f t="shared" si="48"/>
        <v>8</v>
      </c>
    </row>
    <row r="435" spans="3:20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  <c r="M435" s="61">
        <f t="shared" si="42"/>
        <v>511.42785696424107</v>
      </c>
      <c r="N435" s="64">
        <f t="shared" si="43"/>
        <v>5591.0228828476438</v>
      </c>
      <c r="O435">
        <f t="shared" si="44"/>
        <v>70</v>
      </c>
      <c r="P435" s="65">
        <f t="shared" si="45"/>
        <v>29680.164000000001</v>
      </c>
      <c r="Q435" s="65">
        <f t="shared" si="46"/>
        <v>29181.646499999999</v>
      </c>
      <c r="R435" s="61">
        <f t="shared" si="47"/>
        <v>498.51749999999998</v>
      </c>
      <c r="T435">
        <f t="shared" si="48"/>
        <v>49</v>
      </c>
    </row>
    <row r="436" spans="3:20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  <c r="M436" s="61">
        <f t="shared" si="42"/>
        <v>2772.1168364949049</v>
      </c>
      <c r="N436" s="64">
        <f t="shared" si="43"/>
        <v>949.43005555154741</v>
      </c>
      <c r="O436">
        <f t="shared" si="44"/>
        <v>69</v>
      </c>
      <c r="P436" s="65">
        <f t="shared" si="45"/>
        <v>30430.5458</v>
      </c>
      <c r="Q436" s="65">
        <f t="shared" si="46"/>
        <v>27650.029200000001</v>
      </c>
      <c r="R436" s="61">
        <f t="shared" si="47"/>
        <v>2780.5165999999995</v>
      </c>
      <c r="T436">
        <f t="shared" si="48"/>
        <v>21</v>
      </c>
    </row>
    <row r="437" spans="3:20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  <c r="M437" s="61">
        <f t="shared" si="42"/>
        <v>6150.8234094249628</v>
      </c>
      <c r="N437" s="64">
        <f t="shared" si="43"/>
        <v>371.88328050069089</v>
      </c>
      <c r="O437">
        <f t="shared" si="44"/>
        <v>68</v>
      </c>
      <c r="P437" s="65">
        <f t="shared" si="45"/>
        <v>29492.346400000002</v>
      </c>
      <c r="Q437" s="65">
        <f t="shared" si="46"/>
        <v>23273.179900000003</v>
      </c>
      <c r="R437" s="61">
        <f t="shared" si="47"/>
        <v>6219.1664999999994</v>
      </c>
      <c r="T437">
        <f t="shared" si="48"/>
        <v>10</v>
      </c>
    </row>
    <row r="438" spans="3:20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  <c r="M438" s="61">
        <f t="shared" si="42"/>
        <v>2783.8919459729864</v>
      </c>
      <c r="N438" s="64">
        <f t="shared" si="43"/>
        <v>942.26055705300985</v>
      </c>
      <c r="O438">
        <f t="shared" si="44"/>
        <v>67</v>
      </c>
      <c r="P438" s="65">
        <f t="shared" si="45"/>
        <v>33583.042199999996</v>
      </c>
      <c r="Q438" s="65">
        <f t="shared" si="46"/>
        <v>30939.667199999996</v>
      </c>
      <c r="R438" s="61">
        <f t="shared" si="47"/>
        <v>2643.375</v>
      </c>
      <c r="T438">
        <f t="shared" si="48"/>
        <v>19</v>
      </c>
    </row>
    <row r="439" spans="3:20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  <c r="M439" s="61">
        <f t="shared" si="42"/>
        <v>3387.5236294896026</v>
      </c>
      <c r="N439" s="64">
        <f t="shared" si="43"/>
        <v>745.95864661654139</v>
      </c>
      <c r="O439">
        <f t="shared" si="44"/>
        <v>66</v>
      </c>
      <c r="P439" s="65">
        <f t="shared" si="45"/>
        <v>32029.158400000004</v>
      </c>
      <c r="Q439" s="65">
        <f t="shared" si="46"/>
        <v>26887.910400000004</v>
      </c>
      <c r="R439" s="61">
        <f t="shared" si="47"/>
        <v>5141.2480000000005</v>
      </c>
      <c r="T439">
        <f t="shared" si="48"/>
        <v>15</v>
      </c>
    </row>
    <row r="440" spans="3:20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  <c r="M440" s="61">
        <f t="shared" si="42"/>
        <v>309.94029223799089</v>
      </c>
      <c r="N440" s="64">
        <f t="shared" si="43"/>
        <v>9160.5679251371421</v>
      </c>
      <c r="O440">
        <f t="shared" si="44"/>
        <v>65</v>
      </c>
      <c r="P440" s="65">
        <f t="shared" si="45"/>
        <v>29014.183499999996</v>
      </c>
      <c r="Q440" s="65">
        <f t="shared" si="46"/>
        <v>28708.312199999997</v>
      </c>
      <c r="R440" s="61">
        <f t="shared" si="47"/>
        <v>305.87129999999996</v>
      </c>
      <c r="T440">
        <f t="shared" si="48"/>
        <v>52</v>
      </c>
    </row>
    <row r="441" spans="3:20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  <c r="M441" s="61">
        <f t="shared" si="42"/>
        <v>1065.0130026005199</v>
      </c>
      <c r="N441" s="64">
        <f t="shared" si="43"/>
        <v>2591.8576258452294</v>
      </c>
      <c r="O441">
        <f t="shared" si="44"/>
        <v>64</v>
      </c>
      <c r="P441" s="65">
        <f t="shared" si="45"/>
        <v>29522.787000000004</v>
      </c>
      <c r="Q441" s="65">
        <f t="shared" si="46"/>
        <v>28479.283000000003</v>
      </c>
      <c r="R441" s="61">
        <f t="shared" si="47"/>
        <v>1043.5039999999999</v>
      </c>
      <c r="T441">
        <f t="shared" si="48"/>
        <v>39</v>
      </c>
    </row>
    <row r="442" spans="3:20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  <c r="M442" s="61">
        <f t="shared" si="42"/>
        <v>323.57473035439136</v>
      </c>
      <c r="N442" s="64">
        <f t="shared" si="43"/>
        <v>8760.5132962275839</v>
      </c>
      <c r="O442">
        <f t="shared" si="44"/>
        <v>63</v>
      </c>
      <c r="P442" s="65">
        <f t="shared" si="45"/>
        <v>32466.001700000001</v>
      </c>
      <c r="Q442" s="65">
        <f t="shared" si="46"/>
        <v>32160.065300000002</v>
      </c>
      <c r="R442" s="61">
        <f t="shared" si="47"/>
        <v>305.93639999999994</v>
      </c>
      <c r="T442">
        <f t="shared" si="48"/>
        <v>50</v>
      </c>
    </row>
    <row r="443" spans="3:20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  <c r="M443" s="61">
        <f t="shared" si="42"/>
        <v>132.72878761456334</v>
      </c>
      <c r="N443" s="64">
        <f t="shared" si="43"/>
        <v>20749.635036496347</v>
      </c>
      <c r="O443">
        <f t="shared" si="44"/>
        <v>62</v>
      </c>
      <c r="P443" s="65">
        <f t="shared" si="45"/>
        <v>31249.016000000003</v>
      </c>
      <c r="Q443" s="65">
        <f t="shared" si="46"/>
        <v>30671.15</v>
      </c>
      <c r="R443" s="61">
        <f t="shared" si="47"/>
        <v>577.86599999999999</v>
      </c>
      <c r="T443">
        <f t="shared" si="48"/>
        <v>56</v>
      </c>
    </row>
    <row r="444" spans="3:20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  <c r="M444" s="61">
        <f t="shared" si="42"/>
        <v>1337.513795525233</v>
      </c>
      <c r="N444" s="64">
        <f t="shared" si="43"/>
        <v>2038.2791988598008</v>
      </c>
      <c r="O444">
        <f t="shared" si="44"/>
        <v>61</v>
      </c>
      <c r="P444" s="65">
        <f t="shared" si="45"/>
        <v>26424.505800000003</v>
      </c>
      <c r="Q444" s="65">
        <f t="shared" si="46"/>
        <v>25531.328800000003</v>
      </c>
      <c r="R444" s="61">
        <f t="shared" si="47"/>
        <v>893.17699999999979</v>
      </c>
      <c r="T444">
        <f t="shared" si="48"/>
        <v>35</v>
      </c>
    </row>
    <row r="445" spans="3:20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  <c r="M445" s="61">
        <f t="shared" si="42"/>
        <v>1614.0347400441931</v>
      </c>
      <c r="N445" s="64">
        <f t="shared" si="43"/>
        <v>1649.5856099208052</v>
      </c>
      <c r="O445">
        <f t="shared" si="44"/>
        <v>60</v>
      </c>
      <c r="P445" s="65">
        <f t="shared" si="45"/>
        <v>69566.058999999994</v>
      </c>
      <c r="Q445" s="65">
        <f t="shared" si="46"/>
        <v>66436.9421</v>
      </c>
      <c r="R445" s="61">
        <f t="shared" si="47"/>
        <v>3129.1169000000004</v>
      </c>
      <c r="T445">
        <f t="shared" si="48"/>
        <v>30</v>
      </c>
    </row>
    <row r="446" spans="3:20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  <c r="M446" s="61">
        <f t="shared" si="42"/>
        <v>400.15653063886577</v>
      </c>
      <c r="N446" s="64">
        <f t="shared" si="43"/>
        <v>7044.6339017051141</v>
      </c>
      <c r="O446">
        <f t="shared" si="44"/>
        <v>59</v>
      </c>
      <c r="P446" s="65">
        <f t="shared" si="45"/>
        <v>53395.5072</v>
      </c>
      <c r="Q446" s="65">
        <f t="shared" si="46"/>
        <v>53131.900399999999</v>
      </c>
      <c r="R446" s="61">
        <f t="shared" si="47"/>
        <v>263.60680000000002</v>
      </c>
      <c r="T446">
        <f t="shared" si="48"/>
        <v>45</v>
      </c>
    </row>
    <row r="447" spans="3:20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  <c r="M447" s="61">
        <f t="shared" si="42"/>
        <v>2336.1533896003302</v>
      </c>
      <c r="N447" s="64">
        <f t="shared" si="43"/>
        <v>1125.3843172716702</v>
      </c>
      <c r="O447">
        <f t="shared" si="44"/>
        <v>58</v>
      </c>
      <c r="P447" s="65">
        <f t="shared" si="45"/>
        <v>31018.239000000001</v>
      </c>
      <c r="Q447" s="65">
        <f t="shared" si="46"/>
        <v>30073.062900000001</v>
      </c>
      <c r="R447" s="61">
        <f t="shared" si="47"/>
        <v>945.17610000000013</v>
      </c>
      <c r="T447">
        <f t="shared" si="48"/>
        <v>20</v>
      </c>
    </row>
    <row r="448" spans="3:20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  <c r="M448" s="61">
        <f t="shared" si="42"/>
        <v>1530.107812208234</v>
      </c>
      <c r="N448" s="64">
        <f t="shared" si="43"/>
        <v>1718.9607553471642</v>
      </c>
      <c r="O448">
        <f t="shared" si="44"/>
        <v>57</v>
      </c>
      <c r="P448" s="65">
        <f t="shared" si="45"/>
        <v>30953.104200000002</v>
      </c>
      <c r="Q448" s="65">
        <f t="shared" si="46"/>
        <v>26670.0723</v>
      </c>
      <c r="R448" s="61">
        <f t="shared" si="47"/>
        <v>4283.0319</v>
      </c>
      <c r="T448">
        <f t="shared" si="48"/>
        <v>29</v>
      </c>
    </row>
    <row r="449" spans="3:20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  <c r="M449" s="61">
        <f t="shared" si="42"/>
        <v>542.62165065405736</v>
      </c>
      <c r="N449" s="64">
        <f t="shared" si="43"/>
        <v>5111.304347826087</v>
      </c>
      <c r="O449">
        <f t="shared" si="44"/>
        <v>56</v>
      </c>
      <c r="P449" s="65">
        <f t="shared" si="45"/>
        <v>29744.457600000002</v>
      </c>
      <c r="Q449" s="65">
        <f t="shared" si="46"/>
        <v>29415.293100000003</v>
      </c>
      <c r="R449" s="61">
        <f t="shared" si="47"/>
        <v>329.16449999999998</v>
      </c>
      <c r="T449">
        <f t="shared" si="48"/>
        <v>39</v>
      </c>
    </row>
    <row r="450" spans="3:20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  <c r="M450" s="61">
        <f t="shared" si="42"/>
        <v>829.41487715515075</v>
      </c>
      <c r="N450" s="64">
        <f t="shared" si="43"/>
        <v>3282.546942705826</v>
      </c>
      <c r="O450">
        <f t="shared" si="44"/>
        <v>55</v>
      </c>
      <c r="P450" s="65">
        <f t="shared" si="45"/>
        <v>30097.456200000001</v>
      </c>
      <c r="Q450" s="65">
        <f t="shared" si="46"/>
        <v>29127.9126</v>
      </c>
      <c r="R450" s="61">
        <f t="shared" si="47"/>
        <v>969.54359999999997</v>
      </c>
      <c r="T450">
        <f t="shared" si="48"/>
        <v>36</v>
      </c>
    </row>
    <row r="451" spans="3:20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  <c r="M451" s="61" t="e">
        <f t="shared" si="42"/>
        <v>#VALUE!</v>
      </c>
      <c r="N451" s="64">
        <f t="shared" si="43"/>
        <v>1728.5788685632447</v>
      </c>
      <c r="O451">
        <f t="shared" si="44"/>
        <v>54</v>
      </c>
      <c r="P451" s="65">
        <f t="shared" si="45"/>
        <v>29717.950400000002</v>
      </c>
      <c r="Q451" s="65" t="e">
        <f t="shared" si="46"/>
        <v>#VALUE!</v>
      </c>
      <c r="R451" s="61" t="e">
        <f t="shared" si="47"/>
        <v>#VALUE!</v>
      </c>
      <c r="T451">
        <f t="shared" si="48"/>
        <v>29</v>
      </c>
    </row>
    <row r="452" spans="3:20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  <c r="M452" s="61">
        <f t="shared" si="42"/>
        <v>1123.6987752003038</v>
      </c>
      <c r="N452" s="64">
        <f t="shared" si="43"/>
        <v>2363.869132290185</v>
      </c>
      <c r="O452">
        <f t="shared" si="44"/>
        <v>53</v>
      </c>
      <c r="P452" s="65">
        <f t="shared" si="45"/>
        <v>32591.193599999995</v>
      </c>
      <c r="Q452" s="65">
        <f t="shared" si="46"/>
        <v>31356.163199999995</v>
      </c>
      <c r="R452" s="61">
        <f t="shared" si="47"/>
        <v>1235.0304000000001</v>
      </c>
      <c r="T452">
        <f t="shared" si="48"/>
        <v>33</v>
      </c>
    </row>
    <row r="453" spans="3:20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  <c r="M453" s="61">
        <f t="shared" si="42"/>
        <v>51.545434281893165</v>
      </c>
      <c r="N453" s="64">
        <f t="shared" si="43"/>
        <v>49670.630630630629</v>
      </c>
      <c r="O453">
        <f t="shared" si="44"/>
        <v>52</v>
      </c>
      <c r="P453" s="65">
        <f t="shared" si="45"/>
        <v>25937.715300000003</v>
      </c>
      <c r="Q453" s="65">
        <f t="shared" si="46"/>
        <v>25456.419300000005</v>
      </c>
      <c r="R453" s="61">
        <f t="shared" si="47"/>
        <v>481.29600000000005</v>
      </c>
      <c r="T453">
        <f t="shared" si="48"/>
        <v>51</v>
      </c>
    </row>
    <row r="454" spans="3:20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  <c r="M454" s="61">
        <f t="shared" ref="M454:M504" si="49">(((J454)/((K454/100)+1)))</f>
        <v>3544.7108998112285</v>
      </c>
      <c r="N454" s="64">
        <f t="shared" ref="N454:N504" si="50">(H454-J454)/J454*100</f>
        <v>677.96562411947025</v>
      </c>
      <c r="O454">
        <f t="shared" ref="O454:O504" si="51">_xlfn.RANK.EQ(H454,H454:H953,1)</f>
        <v>51</v>
      </c>
      <c r="P454" s="65">
        <f t="shared" ref="P454:P504" si="52">H454*(1+I454)</f>
        <v>29045.72</v>
      </c>
      <c r="Q454" s="65">
        <f t="shared" ref="Q454:Q504" si="53">P454-R454</f>
        <v>25067.291000000001</v>
      </c>
      <c r="R454" s="61">
        <f t="shared" ref="R454:R504" si="54">J454*(1+K454)</f>
        <v>3978.4290000000001</v>
      </c>
      <c r="T454">
        <f t="shared" ref="T454:T504" si="55">_xlfn.RANK.EQ(N454,N454:N953,1)</f>
        <v>14</v>
      </c>
    </row>
    <row r="455" spans="3:20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  <c r="M455" s="61">
        <f t="shared" si="49"/>
        <v>434.14761018746373</v>
      </c>
      <c r="N455" s="64">
        <f t="shared" si="50"/>
        <v>6233.1336405529955</v>
      </c>
      <c r="O455">
        <f t="shared" si="51"/>
        <v>50</v>
      </c>
      <c r="P455" s="65">
        <f t="shared" si="52"/>
        <v>29519.749200000002</v>
      </c>
      <c r="Q455" s="65">
        <f t="shared" si="53"/>
        <v>29100.505200000003</v>
      </c>
      <c r="R455" s="61">
        <f t="shared" si="54"/>
        <v>419.24399999999997</v>
      </c>
      <c r="T455">
        <f t="shared" si="55"/>
        <v>36</v>
      </c>
    </row>
    <row r="456" spans="3:20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  <c r="M456" s="61">
        <f t="shared" si="49"/>
        <v>625.41336807295318</v>
      </c>
      <c r="N456" s="64">
        <f t="shared" si="50"/>
        <v>4294.0874859798105</v>
      </c>
      <c r="O456">
        <f t="shared" si="51"/>
        <v>49</v>
      </c>
      <c r="P456" s="65">
        <f t="shared" si="52"/>
        <v>28054.240499999996</v>
      </c>
      <c r="Q456" s="65">
        <f t="shared" si="53"/>
        <v>27561.201499999996</v>
      </c>
      <c r="R456" s="61">
        <f t="shared" si="54"/>
        <v>493.03900000000004</v>
      </c>
      <c r="T456">
        <f t="shared" si="55"/>
        <v>34</v>
      </c>
    </row>
    <row r="457" spans="3:20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  <c r="M457" s="61">
        <f t="shared" si="49"/>
        <v>715.82040033177771</v>
      </c>
      <c r="N457" s="64">
        <f t="shared" si="50"/>
        <v>3721.5970961887479</v>
      </c>
      <c r="O457">
        <f t="shared" si="51"/>
        <v>48</v>
      </c>
      <c r="P457" s="65">
        <f t="shared" si="52"/>
        <v>29098.668299999998</v>
      </c>
      <c r="Q457" s="65">
        <f t="shared" si="53"/>
        <v>28334.376199999999</v>
      </c>
      <c r="R457" s="61">
        <f t="shared" si="54"/>
        <v>764.29209999999989</v>
      </c>
      <c r="T457">
        <f t="shared" si="55"/>
        <v>33</v>
      </c>
    </row>
    <row r="458" spans="3:20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  <c r="M458" s="61">
        <f t="shared" si="49"/>
        <v>129.19272170699534</v>
      </c>
      <c r="N458" s="64">
        <f t="shared" si="50"/>
        <v>21089.477786438034</v>
      </c>
      <c r="O458">
        <f t="shared" si="51"/>
        <v>47</v>
      </c>
      <c r="P458" s="65">
        <f t="shared" si="52"/>
        <v>33928.252799999995</v>
      </c>
      <c r="Q458" s="65">
        <f t="shared" si="53"/>
        <v>33888.608099999998</v>
      </c>
      <c r="R458" s="61">
        <f t="shared" si="54"/>
        <v>39.644700000000007</v>
      </c>
      <c r="T458">
        <f t="shared" si="55"/>
        <v>43</v>
      </c>
    </row>
    <row r="459" spans="3:20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  <c r="M459" s="61">
        <f t="shared" si="49"/>
        <v>1003.104967948718</v>
      </c>
      <c r="N459" s="64">
        <f t="shared" si="50"/>
        <v>2614.2685971043438</v>
      </c>
      <c r="O459">
        <f t="shared" si="51"/>
        <v>46</v>
      </c>
      <c r="P459" s="65">
        <f t="shared" si="52"/>
        <v>25661.1296</v>
      </c>
      <c r="Q459" s="65">
        <f t="shared" si="53"/>
        <v>24819.869600000002</v>
      </c>
      <c r="R459" s="61">
        <f t="shared" si="54"/>
        <v>841.26</v>
      </c>
      <c r="T459">
        <f t="shared" si="55"/>
        <v>32</v>
      </c>
    </row>
    <row r="460" spans="3:20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  <c r="M460" s="61">
        <f t="shared" si="49"/>
        <v>145.04861796146798</v>
      </c>
      <c r="N460" s="64">
        <f t="shared" si="50"/>
        <v>18756.835530881333</v>
      </c>
      <c r="O460">
        <f t="shared" si="51"/>
        <v>45</v>
      </c>
      <c r="P460" s="65">
        <f t="shared" si="52"/>
        <v>35732.1005</v>
      </c>
      <c r="Q460" s="65">
        <f t="shared" si="53"/>
        <v>35682.241900000001</v>
      </c>
      <c r="R460" s="61">
        <f t="shared" si="54"/>
        <v>49.858599999999996</v>
      </c>
      <c r="T460">
        <f t="shared" si="55"/>
        <v>41</v>
      </c>
    </row>
    <row r="461" spans="3:20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  <c r="M461" s="61">
        <f t="shared" si="49"/>
        <v>4863.5459063771905</v>
      </c>
      <c r="N461" s="64">
        <f t="shared" si="50"/>
        <v>458.20824937286676</v>
      </c>
      <c r="O461">
        <f t="shared" si="51"/>
        <v>44</v>
      </c>
      <c r="P461" s="65">
        <f t="shared" si="52"/>
        <v>28043.780699999999</v>
      </c>
      <c r="Q461" s="65">
        <f t="shared" si="53"/>
        <v>23194.9709</v>
      </c>
      <c r="R461" s="61">
        <f t="shared" si="54"/>
        <v>4848.8098</v>
      </c>
      <c r="T461">
        <f t="shared" si="55"/>
        <v>10</v>
      </c>
    </row>
    <row r="462" spans="3:20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  <c r="M462" s="61">
        <f t="shared" si="49"/>
        <v>2662.0409713960066</v>
      </c>
      <c r="N462" s="64">
        <f t="shared" si="50"/>
        <v>916.90452940734633</v>
      </c>
      <c r="O462">
        <f t="shared" si="51"/>
        <v>43</v>
      </c>
      <c r="P462" s="65">
        <f t="shared" si="52"/>
        <v>27536.393699999997</v>
      </c>
      <c r="Q462" s="65">
        <f t="shared" si="53"/>
        <v>24817.879099999998</v>
      </c>
      <c r="R462" s="61">
        <f t="shared" si="54"/>
        <v>2718.5145999999995</v>
      </c>
      <c r="T462">
        <f t="shared" si="55"/>
        <v>15</v>
      </c>
    </row>
    <row r="463" spans="3:20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  <c r="M463" s="61">
        <f t="shared" si="49"/>
        <v>1754.8798430603235</v>
      </c>
      <c r="N463" s="64">
        <f t="shared" si="50"/>
        <v>1412.5649768039798</v>
      </c>
      <c r="O463">
        <f t="shared" si="51"/>
        <v>42</v>
      </c>
      <c r="P463" s="65">
        <f t="shared" si="52"/>
        <v>32121.7631</v>
      </c>
      <c r="Q463" s="65">
        <f t="shared" si="53"/>
        <v>26843.918099999999</v>
      </c>
      <c r="R463" s="61">
        <f t="shared" si="54"/>
        <v>5277.8450000000003</v>
      </c>
      <c r="T463">
        <f t="shared" si="55"/>
        <v>22</v>
      </c>
    </row>
    <row r="464" spans="3:20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  <c r="M464" s="61">
        <f t="shared" si="49"/>
        <v>2896.3429811722772</v>
      </c>
      <c r="N464" s="64">
        <f t="shared" si="50"/>
        <v>830.14781711928492</v>
      </c>
      <c r="O464">
        <f t="shared" si="51"/>
        <v>41</v>
      </c>
      <c r="P464" s="65">
        <f t="shared" si="52"/>
        <v>28870.885999999999</v>
      </c>
      <c r="Q464" s="65">
        <f t="shared" si="53"/>
        <v>24690.652999999998</v>
      </c>
      <c r="R464" s="61">
        <f t="shared" si="54"/>
        <v>4180.2330000000002</v>
      </c>
      <c r="T464">
        <f t="shared" si="55"/>
        <v>13</v>
      </c>
    </row>
    <row r="465" spans="3:20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  <c r="M465" s="61" t="e">
        <f t="shared" si="49"/>
        <v>#VALUE!</v>
      </c>
      <c r="N465" s="64">
        <f t="shared" si="50"/>
        <v>-38343.162393162398</v>
      </c>
      <c r="O465">
        <f t="shared" si="51"/>
        <v>40</v>
      </c>
      <c r="P465" s="65">
        <f t="shared" si="52"/>
        <v>30954.2451</v>
      </c>
      <c r="Q465" s="65" t="e">
        <f t="shared" si="53"/>
        <v>#VALUE!</v>
      </c>
      <c r="R465" s="61" t="e">
        <f t="shared" si="54"/>
        <v>#VALUE!</v>
      </c>
      <c r="T465">
        <f t="shared" si="55"/>
        <v>1</v>
      </c>
    </row>
    <row r="466" spans="3:20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  <c r="M466" s="61">
        <f t="shared" si="49"/>
        <v>1.1835486734391951</v>
      </c>
      <c r="N466" s="64">
        <f t="shared" si="50"/>
        <v>2236608.333333333</v>
      </c>
      <c r="O466">
        <f t="shared" si="51"/>
        <v>39</v>
      </c>
      <c r="P466" s="65">
        <f t="shared" si="52"/>
        <v>30276.084000000003</v>
      </c>
      <c r="Q466" s="65">
        <f t="shared" si="53"/>
        <v>30273.216000000004</v>
      </c>
      <c r="R466" s="61">
        <f t="shared" si="54"/>
        <v>2.8679999999999994</v>
      </c>
      <c r="T466">
        <f t="shared" si="55"/>
        <v>39</v>
      </c>
    </row>
    <row r="467" spans="3:20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  <c r="M467" s="61">
        <f t="shared" si="49"/>
        <v>251.87728386138215</v>
      </c>
      <c r="N467" s="64">
        <f t="shared" si="50"/>
        <v>10595.775209246713</v>
      </c>
      <c r="O467">
        <f t="shared" si="51"/>
        <v>38</v>
      </c>
      <c r="P467" s="65">
        <f t="shared" si="52"/>
        <v>30270.669600000005</v>
      </c>
      <c r="Q467" s="65">
        <f t="shared" si="53"/>
        <v>30117.118800000004</v>
      </c>
      <c r="R467" s="61">
        <f t="shared" si="54"/>
        <v>153.55080000000001</v>
      </c>
      <c r="T467">
        <f t="shared" si="55"/>
        <v>31</v>
      </c>
    </row>
    <row r="468" spans="3:20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  <c r="M468" s="61">
        <f t="shared" si="49"/>
        <v>-188.82426256751143</v>
      </c>
      <c r="N468" s="64">
        <f t="shared" si="50"/>
        <v>-14785.148514851482</v>
      </c>
      <c r="O468">
        <f t="shared" si="51"/>
        <v>37</v>
      </c>
      <c r="P468" s="65">
        <f t="shared" si="52"/>
        <v>30088.195199999998</v>
      </c>
      <c r="Q468" s="65">
        <f t="shared" si="53"/>
        <v>29593.699199999999</v>
      </c>
      <c r="R468" s="61">
        <f t="shared" si="54"/>
        <v>494.49600000000009</v>
      </c>
      <c r="T468">
        <f t="shared" si="55"/>
        <v>3</v>
      </c>
    </row>
    <row r="469" spans="3:20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  <c r="M469" s="61">
        <f t="shared" si="49"/>
        <v>141.32723842983043</v>
      </c>
      <c r="N469" s="64">
        <f t="shared" si="50"/>
        <v>18750.847457627118</v>
      </c>
      <c r="O469">
        <f t="shared" si="51"/>
        <v>36</v>
      </c>
      <c r="P469" s="65">
        <f t="shared" si="52"/>
        <v>31550.889599999999</v>
      </c>
      <c r="Q469" s="65">
        <f t="shared" si="53"/>
        <v>31381.960799999997</v>
      </c>
      <c r="R469" s="61">
        <f t="shared" si="54"/>
        <v>168.9288</v>
      </c>
      <c r="T469">
        <f t="shared" si="55"/>
        <v>33</v>
      </c>
    </row>
    <row r="470" spans="3:20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  <c r="M470" s="61" t="e">
        <f t="shared" si="49"/>
        <v>#VALUE!</v>
      </c>
      <c r="N470" s="64">
        <f t="shared" si="50"/>
        <v>-6735.4597557936704</v>
      </c>
      <c r="O470">
        <f t="shared" si="51"/>
        <v>35</v>
      </c>
      <c r="P470" s="65">
        <f t="shared" si="52"/>
        <v>27187.290099999995</v>
      </c>
      <c r="Q470" s="65" t="e">
        <f t="shared" si="53"/>
        <v>#VALUE!</v>
      </c>
      <c r="R470" s="61" t="e">
        <f t="shared" si="54"/>
        <v>#VALUE!</v>
      </c>
      <c r="T470">
        <f t="shared" si="55"/>
        <v>4</v>
      </c>
    </row>
    <row r="471" spans="3:20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  <c r="M471" s="61">
        <f t="shared" si="49"/>
        <v>1133.7598720383885</v>
      </c>
      <c r="N471" s="64">
        <f t="shared" si="50"/>
        <v>2246.1864033154043</v>
      </c>
      <c r="O471">
        <f t="shared" si="51"/>
        <v>34</v>
      </c>
      <c r="P471" s="65">
        <f t="shared" si="52"/>
        <v>28523.8832</v>
      </c>
      <c r="Q471" s="65">
        <f t="shared" si="53"/>
        <v>27355.760200000001</v>
      </c>
      <c r="R471" s="61">
        <f t="shared" si="54"/>
        <v>1168.123</v>
      </c>
      <c r="T471">
        <f t="shared" si="55"/>
        <v>24</v>
      </c>
    </row>
    <row r="472" spans="3:20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  <c r="M472" s="61" t="e">
        <f t="shared" si="49"/>
        <v>#VALUE!</v>
      </c>
      <c r="N472" s="64">
        <f t="shared" si="50"/>
        <v>1190.4933873407838</v>
      </c>
      <c r="O472">
        <f t="shared" si="51"/>
        <v>33</v>
      </c>
      <c r="P472" s="65">
        <f t="shared" si="52"/>
        <v>41225.416500000007</v>
      </c>
      <c r="Q472" s="65" t="e">
        <f t="shared" si="53"/>
        <v>#VALUE!</v>
      </c>
      <c r="R472" s="61" t="e">
        <f t="shared" si="54"/>
        <v>#VALUE!</v>
      </c>
      <c r="T472">
        <f t="shared" si="55"/>
        <v>15</v>
      </c>
    </row>
    <row r="473" spans="3:20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  <c r="M473" s="61" t="e">
        <f t="shared" si="49"/>
        <v>#VALUE!</v>
      </c>
      <c r="N473" s="64">
        <f t="shared" si="50"/>
        <v>-20153.470633104498</v>
      </c>
      <c r="O473">
        <f t="shared" si="51"/>
        <v>32</v>
      </c>
      <c r="P473" s="65">
        <f t="shared" si="52"/>
        <v>29050.5605</v>
      </c>
      <c r="Q473" s="65" t="e">
        <f t="shared" si="53"/>
        <v>#VALUE!</v>
      </c>
      <c r="R473" s="61" t="e">
        <f t="shared" si="54"/>
        <v>#VALUE!</v>
      </c>
      <c r="T473">
        <f t="shared" si="55"/>
        <v>1</v>
      </c>
    </row>
    <row r="474" spans="3:20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  <c r="M474" s="61">
        <f t="shared" si="49"/>
        <v>362.95005807200931</v>
      </c>
      <c r="N474" s="64">
        <f t="shared" si="50"/>
        <v>7148.8275862068958</v>
      </c>
      <c r="O474">
        <f t="shared" si="51"/>
        <v>31</v>
      </c>
      <c r="P474" s="65">
        <f t="shared" si="52"/>
        <v>26907.648000000001</v>
      </c>
      <c r="Q474" s="65">
        <f t="shared" si="53"/>
        <v>26590.098000000002</v>
      </c>
      <c r="R474" s="61">
        <f t="shared" si="54"/>
        <v>317.55</v>
      </c>
      <c r="T474">
        <f t="shared" si="55"/>
        <v>24</v>
      </c>
    </row>
    <row r="475" spans="3:20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  <c r="M475" s="61">
        <f t="shared" si="49"/>
        <v>1585.1436580238262</v>
      </c>
      <c r="N475" s="64">
        <f t="shared" si="50"/>
        <v>1559.4985474295818</v>
      </c>
      <c r="O475">
        <f t="shared" si="51"/>
        <v>30</v>
      </c>
      <c r="P475" s="65">
        <f t="shared" si="52"/>
        <v>27958.196</v>
      </c>
      <c r="Q475" s="65">
        <f t="shared" si="53"/>
        <v>26548.97</v>
      </c>
      <c r="R475" s="61">
        <f t="shared" si="54"/>
        <v>1409.2260000000001</v>
      </c>
      <c r="T475">
        <f t="shared" si="55"/>
        <v>17</v>
      </c>
    </row>
    <row r="476" spans="3:20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  <c r="M476" s="61">
        <f t="shared" si="49"/>
        <v>-10392.788677244362</v>
      </c>
      <c r="N476" s="64">
        <f t="shared" si="50"/>
        <v>-357.7315541601256</v>
      </c>
      <c r="O476">
        <f t="shared" si="51"/>
        <v>29</v>
      </c>
      <c r="P476" s="65">
        <f t="shared" si="52"/>
        <v>26451.875999999997</v>
      </c>
      <c r="Q476" s="65">
        <f t="shared" si="53"/>
        <v>16952.931999999997</v>
      </c>
      <c r="R476" s="61">
        <f t="shared" si="54"/>
        <v>9498.9439999999995</v>
      </c>
      <c r="T476">
        <f t="shared" si="55"/>
        <v>4</v>
      </c>
    </row>
    <row r="477" spans="3:20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  <c r="M477" s="61">
        <f t="shared" si="49"/>
        <v>237.87355458777594</v>
      </c>
      <c r="N477" s="64">
        <f t="shared" si="50"/>
        <v>10948.400673400674</v>
      </c>
      <c r="O477">
        <f t="shared" si="51"/>
        <v>28</v>
      </c>
      <c r="P477" s="65">
        <f t="shared" si="52"/>
        <v>28639.841</v>
      </c>
      <c r="Q477" s="65">
        <f t="shared" si="53"/>
        <v>28429.564999999999</v>
      </c>
      <c r="R477" s="61">
        <f t="shared" si="54"/>
        <v>210.27600000000001</v>
      </c>
      <c r="T477">
        <f t="shared" si="55"/>
        <v>24</v>
      </c>
    </row>
    <row r="478" spans="3:20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  <c r="M478" s="61">
        <f t="shared" si="49"/>
        <v>94.136144651172174</v>
      </c>
      <c r="N478" s="64">
        <f t="shared" si="50"/>
        <v>27962.63383297644</v>
      </c>
      <c r="O478">
        <f t="shared" si="51"/>
        <v>27</v>
      </c>
      <c r="P478" s="65">
        <f t="shared" si="52"/>
        <v>26996.815000000002</v>
      </c>
      <c r="Q478" s="65">
        <f t="shared" si="53"/>
        <v>26976.453800000003</v>
      </c>
      <c r="R478" s="61">
        <f t="shared" si="54"/>
        <v>20.3612</v>
      </c>
      <c r="T478">
        <f t="shared" si="55"/>
        <v>26</v>
      </c>
    </row>
    <row r="479" spans="3:20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  <c r="M479" s="61">
        <f t="shared" si="49"/>
        <v>104.39759764601556</v>
      </c>
      <c r="N479" s="64">
        <f t="shared" si="50"/>
        <v>25197.200772200777</v>
      </c>
      <c r="O479">
        <f t="shared" si="51"/>
        <v>26</v>
      </c>
      <c r="P479" s="65">
        <f t="shared" si="52"/>
        <v>22093.259699999999</v>
      </c>
      <c r="Q479" s="65">
        <f t="shared" si="53"/>
        <v>22068.810099999999</v>
      </c>
      <c r="R479" s="61">
        <f t="shared" si="54"/>
        <v>24.449599999999997</v>
      </c>
      <c r="T479">
        <f t="shared" si="55"/>
        <v>25</v>
      </c>
    </row>
    <row r="480" spans="3:20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  <c r="M480" s="61">
        <f t="shared" si="49"/>
        <v>238.74254873529884</v>
      </c>
      <c r="N480" s="64">
        <f t="shared" si="50"/>
        <v>10928.131590046396</v>
      </c>
      <c r="O480">
        <f t="shared" si="51"/>
        <v>25</v>
      </c>
      <c r="P480" s="65">
        <f t="shared" si="52"/>
        <v>27533.5281</v>
      </c>
      <c r="Q480" s="65">
        <f t="shared" si="53"/>
        <v>27459.552899999999</v>
      </c>
      <c r="R480" s="61">
        <f t="shared" si="54"/>
        <v>73.975200000000015</v>
      </c>
      <c r="T480">
        <f t="shared" si="55"/>
        <v>23</v>
      </c>
    </row>
    <row r="481" spans="3:20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  <c r="M481" s="61">
        <f t="shared" si="49"/>
        <v>-255.28382865009311</v>
      </c>
      <c r="N481" s="64">
        <f t="shared" si="50"/>
        <v>-10460.58683584457</v>
      </c>
      <c r="O481">
        <f t="shared" si="51"/>
        <v>24</v>
      </c>
      <c r="P481" s="65">
        <f t="shared" si="52"/>
        <v>27932.328600000001</v>
      </c>
      <c r="Q481" s="65">
        <f t="shared" si="53"/>
        <v>27879.870999999999</v>
      </c>
      <c r="R481" s="61">
        <f t="shared" si="54"/>
        <v>52.457599999999985</v>
      </c>
      <c r="T481">
        <f t="shared" si="55"/>
        <v>2</v>
      </c>
    </row>
    <row r="482" spans="3:20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  <c r="M482" s="61">
        <f t="shared" si="49"/>
        <v>1978.4471124528907</v>
      </c>
      <c r="N482" s="64">
        <f t="shared" si="50"/>
        <v>1213.5617199737255</v>
      </c>
      <c r="O482">
        <f t="shared" si="51"/>
        <v>23</v>
      </c>
      <c r="P482" s="65">
        <f t="shared" si="52"/>
        <v>27296.535000000003</v>
      </c>
      <c r="Q482" s="65">
        <f t="shared" si="53"/>
        <v>25252.124700000004</v>
      </c>
      <c r="R482" s="61">
        <f t="shared" si="54"/>
        <v>2044.4102999999998</v>
      </c>
      <c r="T482">
        <f t="shared" si="55"/>
        <v>12</v>
      </c>
    </row>
    <row r="483" spans="3:20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  <c r="M483" s="61">
        <f t="shared" si="49"/>
        <v>4218.5329188697533</v>
      </c>
      <c r="N483" s="64">
        <f t="shared" si="50"/>
        <v>514.66853054068133</v>
      </c>
      <c r="O483">
        <f t="shared" si="51"/>
        <v>22</v>
      </c>
      <c r="P483" s="65">
        <f t="shared" si="52"/>
        <v>27421.4339</v>
      </c>
      <c r="Q483" s="65">
        <f t="shared" si="53"/>
        <v>22994.0245</v>
      </c>
      <c r="R483" s="61">
        <f t="shared" si="54"/>
        <v>4427.4094000000005</v>
      </c>
      <c r="T483">
        <f t="shared" si="55"/>
        <v>5</v>
      </c>
    </row>
    <row r="484" spans="3:20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  <c r="M484" s="61">
        <f t="shared" si="49"/>
        <v>3375.7001507633013</v>
      </c>
      <c r="N484" s="64">
        <f t="shared" si="50"/>
        <v>667.16947648624671</v>
      </c>
      <c r="O484">
        <f t="shared" si="51"/>
        <v>21</v>
      </c>
      <c r="P484" s="65">
        <f t="shared" si="52"/>
        <v>25989.876</v>
      </c>
      <c r="Q484" s="65">
        <f t="shared" si="53"/>
        <v>22078.059000000001</v>
      </c>
      <c r="R484" s="61">
        <f t="shared" si="54"/>
        <v>3911.817</v>
      </c>
      <c r="T484">
        <f t="shared" si="55"/>
        <v>5</v>
      </c>
    </row>
    <row r="485" spans="3:20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  <c r="M485" s="61">
        <f t="shared" si="49"/>
        <v>1996.1440610589918</v>
      </c>
      <c r="N485" s="64">
        <f t="shared" si="50"/>
        <v>1190.4510604401078</v>
      </c>
      <c r="O485">
        <f t="shared" si="51"/>
        <v>20</v>
      </c>
      <c r="P485" s="65">
        <f t="shared" si="52"/>
        <v>27241.919999999998</v>
      </c>
      <c r="Q485" s="65">
        <f t="shared" si="53"/>
        <v>23979.953599999997</v>
      </c>
      <c r="R485" s="61">
        <f t="shared" si="54"/>
        <v>3261.9664000000002</v>
      </c>
      <c r="T485">
        <f t="shared" si="55"/>
        <v>9</v>
      </c>
    </row>
    <row r="486" spans="3:20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  <c r="M486" s="61">
        <f t="shared" si="49"/>
        <v>52.643167397265763</v>
      </c>
      <c r="N486" s="64">
        <f t="shared" si="50"/>
        <v>49034.410646387834</v>
      </c>
      <c r="O486">
        <f t="shared" si="51"/>
        <v>19</v>
      </c>
      <c r="P486" s="65">
        <f t="shared" si="52"/>
        <v>27085.245600000002</v>
      </c>
      <c r="Q486" s="65">
        <f t="shared" si="53"/>
        <v>27036.9588</v>
      </c>
      <c r="R486" s="61">
        <f t="shared" si="54"/>
        <v>48.286800000000007</v>
      </c>
      <c r="T486">
        <f t="shared" si="55"/>
        <v>19</v>
      </c>
    </row>
    <row r="487" spans="3:20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  <c r="M487" s="61">
        <f t="shared" si="49"/>
        <v>2228.2034411946488</v>
      </c>
      <c r="N487" s="64">
        <f t="shared" si="50"/>
        <v>1055.3015390121691</v>
      </c>
      <c r="O487">
        <f t="shared" si="51"/>
        <v>18</v>
      </c>
      <c r="P487" s="65">
        <f t="shared" si="52"/>
        <v>27992.457200000001</v>
      </c>
      <c r="Q487" s="65">
        <f t="shared" si="53"/>
        <v>25055.404399999999</v>
      </c>
      <c r="R487" s="61">
        <f t="shared" si="54"/>
        <v>2937.0527999999999</v>
      </c>
      <c r="T487">
        <f t="shared" si="55"/>
        <v>7</v>
      </c>
    </row>
    <row r="488" spans="3:20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  <c r="M488" s="61" t="e">
        <f t="shared" si="49"/>
        <v>#VALUE!</v>
      </c>
      <c r="N488" s="64">
        <f t="shared" si="50"/>
        <v>-19441.260315078769</v>
      </c>
      <c r="O488">
        <f t="shared" si="51"/>
        <v>17</v>
      </c>
      <c r="P488" s="65">
        <f t="shared" si="52"/>
        <v>28050.707200000004</v>
      </c>
      <c r="Q488" s="65" t="e">
        <f t="shared" si="53"/>
        <v>#VALUE!</v>
      </c>
      <c r="R488" s="61" t="e">
        <f t="shared" si="54"/>
        <v>#VALUE!</v>
      </c>
      <c r="T488">
        <f t="shared" si="55"/>
        <v>1</v>
      </c>
    </row>
    <row r="489" spans="3:20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  <c r="M489" s="61">
        <f t="shared" si="49"/>
        <v>442.35496312875955</v>
      </c>
      <c r="N489" s="64">
        <f t="shared" si="50"/>
        <v>5723.1533770047436</v>
      </c>
      <c r="O489">
        <f t="shared" si="51"/>
        <v>16</v>
      </c>
      <c r="P489" s="65">
        <f t="shared" si="52"/>
        <v>28614.800999999999</v>
      </c>
      <c r="Q489" s="65">
        <f t="shared" si="53"/>
        <v>28137.570400000001</v>
      </c>
      <c r="R489" s="61">
        <f t="shared" si="54"/>
        <v>477.23060000000004</v>
      </c>
      <c r="T489">
        <f t="shared" si="55"/>
        <v>13</v>
      </c>
    </row>
    <row r="490" spans="3:20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  <c r="M490" s="61">
        <f t="shared" si="49"/>
        <v>7086.0087276939521</v>
      </c>
      <c r="N490" s="64">
        <f t="shared" si="50"/>
        <v>263.23280721533257</v>
      </c>
      <c r="O490">
        <f t="shared" si="51"/>
        <v>15</v>
      </c>
      <c r="P490" s="65">
        <f t="shared" si="52"/>
        <v>27682.350000000002</v>
      </c>
      <c r="Q490" s="65">
        <f t="shared" si="53"/>
        <v>19585.814000000002</v>
      </c>
      <c r="R490" s="61">
        <f t="shared" si="54"/>
        <v>8096.5360000000001</v>
      </c>
      <c r="T490">
        <f t="shared" si="55"/>
        <v>2</v>
      </c>
    </row>
    <row r="491" spans="3:20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  <c r="M491" s="61">
        <f t="shared" si="49"/>
        <v>1111.1556821372699</v>
      </c>
      <c r="N491" s="64">
        <f t="shared" si="50"/>
        <v>2223.0144404332132</v>
      </c>
      <c r="O491">
        <f t="shared" si="51"/>
        <v>14</v>
      </c>
      <c r="P491" s="65">
        <f t="shared" si="52"/>
        <v>26665.603999999999</v>
      </c>
      <c r="Q491" s="65">
        <f t="shared" si="53"/>
        <v>25872.275999999998</v>
      </c>
      <c r="R491" s="61">
        <f t="shared" si="54"/>
        <v>793.32799999999997</v>
      </c>
      <c r="T491">
        <f t="shared" si="55"/>
        <v>11</v>
      </c>
    </row>
    <row r="492" spans="3:20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  <c r="M492" s="61">
        <f t="shared" si="49"/>
        <v>1252.8627104343284</v>
      </c>
      <c r="N492" s="64">
        <f t="shared" si="50"/>
        <v>1958.7669365830195</v>
      </c>
      <c r="O492">
        <f t="shared" si="51"/>
        <v>13</v>
      </c>
      <c r="P492" s="65">
        <f t="shared" si="52"/>
        <v>27091.344999999998</v>
      </c>
      <c r="Q492" s="65">
        <f t="shared" si="53"/>
        <v>26397.846199999996</v>
      </c>
      <c r="R492" s="61">
        <f t="shared" si="54"/>
        <v>693.49880000000007</v>
      </c>
      <c r="T492">
        <f t="shared" si="55"/>
        <v>10</v>
      </c>
    </row>
    <row r="493" spans="3:20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  <c r="M493" s="61">
        <f t="shared" si="49"/>
        <v>1588.9756380394472</v>
      </c>
      <c r="N493" s="64">
        <f t="shared" si="50"/>
        <v>1512.1421830764393</v>
      </c>
      <c r="O493">
        <f t="shared" si="51"/>
        <v>12</v>
      </c>
      <c r="P493" s="65">
        <f t="shared" si="52"/>
        <v>27982.500000000004</v>
      </c>
      <c r="Q493" s="65">
        <f t="shared" si="53"/>
        <v>26340.546500000004</v>
      </c>
      <c r="R493" s="61">
        <f t="shared" si="54"/>
        <v>1641.9534999999998</v>
      </c>
      <c r="T493">
        <f t="shared" si="55"/>
        <v>7</v>
      </c>
    </row>
    <row r="494" spans="3:20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  <c r="M494" s="61">
        <f t="shared" si="49"/>
        <v>1341.4780813405762</v>
      </c>
      <c r="N494" s="64">
        <f t="shared" si="50"/>
        <v>1813.8812103100483</v>
      </c>
      <c r="O494">
        <f t="shared" si="51"/>
        <v>11</v>
      </c>
      <c r="P494" s="65">
        <f t="shared" si="52"/>
        <v>28870.697099999998</v>
      </c>
      <c r="Q494" s="65">
        <f t="shared" si="53"/>
        <v>27829.344099999998</v>
      </c>
      <c r="R494" s="61">
        <f t="shared" si="54"/>
        <v>1041.3530000000001</v>
      </c>
      <c r="T494">
        <f t="shared" si="55"/>
        <v>8</v>
      </c>
    </row>
    <row r="495" spans="3:20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  <c r="M495" s="61">
        <f t="shared" si="49"/>
        <v>-671.57602585010579</v>
      </c>
      <c r="N495" s="64">
        <f t="shared" si="50"/>
        <v>-3962.1417797888384</v>
      </c>
      <c r="O495">
        <f t="shared" si="51"/>
        <v>10</v>
      </c>
      <c r="P495" s="65">
        <f t="shared" si="52"/>
        <v>24940.243999999999</v>
      </c>
      <c r="Q495" s="65">
        <f t="shared" si="53"/>
        <v>24756.592999999997</v>
      </c>
      <c r="R495" s="61">
        <f t="shared" si="54"/>
        <v>183.65099999999995</v>
      </c>
      <c r="T495">
        <f t="shared" si="55"/>
        <v>1</v>
      </c>
    </row>
    <row r="496" spans="3:20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  <c r="M496" s="61">
        <f t="shared" si="49"/>
        <v>1998.2557615004462</v>
      </c>
      <c r="N496" s="64">
        <f t="shared" si="50"/>
        <v>1177.3552723989162</v>
      </c>
      <c r="O496">
        <f t="shared" si="51"/>
        <v>9</v>
      </c>
      <c r="P496" s="65">
        <f t="shared" si="52"/>
        <v>31599.334800000001</v>
      </c>
      <c r="Q496" s="65">
        <f t="shared" si="53"/>
        <v>30090.331000000002</v>
      </c>
      <c r="R496" s="61">
        <f t="shared" si="54"/>
        <v>1509.0038000000002</v>
      </c>
      <c r="T496">
        <f t="shared" si="55"/>
        <v>4</v>
      </c>
    </row>
    <row r="497" spans="3:20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  <c r="M497" s="61">
        <f t="shared" si="49"/>
        <v>1525.1813053988719</v>
      </c>
      <c r="N497" s="64">
        <f t="shared" si="50"/>
        <v>1563.7102100118875</v>
      </c>
      <c r="O497">
        <f t="shared" si="51"/>
        <v>8</v>
      </c>
      <c r="P497" s="65">
        <f t="shared" si="52"/>
        <v>31338.723600000001</v>
      </c>
      <c r="Q497" s="65">
        <f t="shared" si="53"/>
        <v>30914.747600000002</v>
      </c>
      <c r="R497" s="61">
        <f t="shared" si="54"/>
        <v>423.97600000000006</v>
      </c>
      <c r="T497">
        <f t="shared" si="55"/>
        <v>5</v>
      </c>
    </row>
    <row r="498" spans="3:20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  <c r="M498" s="61">
        <f t="shared" si="49"/>
        <v>368.64984233405289</v>
      </c>
      <c r="N498" s="64">
        <f t="shared" si="50"/>
        <v>6694.4144630329192</v>
      </c>
      <c r="O498">
        <f t="shared" si="51"/>
        <v>7</v>
      </c>
      <c r="P498" s="65">
        <f t="shared" si="52"/>
        <v>25482.261199999997</v>
      </c>
      <c r="Q498" s="65">
        <f t="shared" si="53"/>
        <v>24915.613799999996</v>
      </c>
      <c r="R498" s="61">
        <f t="shared" si="54"/>
        <v>566.64739999999995</v>
      </c>
      <c r="T498">
        <f t="shared" si="55"/>
        <v>5</v>
      </c>
    </row>
    <row r="499" spans="3:20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  <c r="M499" s="61">
        <f t="shared" si="49"/>
        <v>184.90909636685646</v>
      </c>
      <c r="N499" s="64">
        <f t="shared" si="50"/>
        <v>13505.303030303028</v>
      </c>
      <c r="O499">
        <f t="shared" si="51"/>
        <v>6</v>
      </c>
      <c r="P499" s="65">
        <f t="shared" si="52"/>
        <v>21698.0638</v>
      </c>
      <c r="Q499" s="65">
        <f t="shared" si="53"/>
        <v>21524.167000000001</v>
      </c>
      <c r="R499" s="61">
        <f t="shared" si="54"/>
        <v>173.89680000000001</v>
      </c>
      <c r="T499">
        <f t="shared" si="55"/>
        <v>6</v>
      </c>
    </row>
    <row r="500" spans="3:20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  <c r="M500" s="61">
        <f t="shared" si="49"/>
        <v>2342.2958626847903</v>
      </c>
      <c r="N500" s="64">
        <f t="shared" si="50"/>
        <v>961.81379193493729</v>
      </c>
      <c r="O500">
        <f t="shared" si="51"/>
        <v>5</v>
      </c>
      <c r="P500" s="65">
        <f t="shared" si="52"/>
        <v>31033.3174</v>
      </c>
      <c r="Q500" s="65">
        <f t="shared" si="53"/>
        <v>26807.485399999998</v>
      </c>
      <c r="R500" s="61">
        <f t="shared" si="54"/>
        <v>4225.8320000000003</v>
      </c>
      <c r="T500">
        <f t="shared" si="55"/>
        <v>3</v>
      </c>
    </row>
    <row r="501" spans="3:20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  <c r="M501" s="61">
        <f t="shared" si="49"/>
        <v>4233.5759126714393</v>
      </c>
      <c r="N501" s="64">
        <f t="shared" si="50"/>
        <v>490.36858633798488</v>
      </c>
      <c r="O501">
        <f t="shared" si="51"/>
        <v>4</v>
      </c>
      <c r="P501" s="65">
        <f t="shared" si="52"/>
        <v>29128.145500000002</v>
      </c>
      <c r="Q501" s="65">
        <f t="shared" si="53"/>
        <v>24740.581900000001</v>
      </c>
      <c r="R501" s="61">
        <f t="shared" si="54"/>
        <v>4387.5636000000004</v>
      </c>
      <c r="T501">
        <f t="shared" si="55"/>
        <v>1</v>
      </c>
    </row>
    <row r="502" spans="3:20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  <c r="M502" s="61">
        <f t="shared" si="49"/>
        <v>1793.4163452121597</v>
      </c>
      <c r="N502" s="64">
        <f t="shared" si="50"/>
        <v>1289.2622311378582</v>
      </c>
      <c r="O502">
        <f t="shared" si="51"/>
        <v>3</v>
      </c>
      <c r="P502" s="65">
        <f t="shared" si="52"/>
        <v>25829.2412</v>
      </c>
      <c r="Q502" s="65">
        <f t="shared" si="53"/>
        <v>23916.1976</v>
      </c>
      <c r="R502" s="61">
        <f t="shared" si="54"/>
        <v>1913.0436</v>
      </c>
      <c r="T502">
        <f t="shared" si="55"/>
        <v>2</v>
      </c>
    </row>
    <row r="503" spans="3:20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  <c r="M503" s="61">
        <f t="shared" si="49"/>
        <v>315.94371625283526</v>
      </c>
      <c r="N503" s="64">
        <f t="shared" si="50"/>
        <v>7783.1003811944083</v>
      </c>
      <c r="O503">
        <f t="shared" si="51"/>
        <v>2</v>
      </c>
      <c r="P503" s="65">
        <f t="shared" si="52"/>
        <v>24567.84</v>
      </c>
      <c r="Q503" s="65">
        <f t="shared" si="53"/>
        <v>24366.997599999999</v>
      </c>
      <c r="R503" s="61">
        <f t="shared" si="54"/>
        <v>200.8424</v>
      </c>
      <c r="T503">
        <f t="shared" si="55"/>
        <v>2</v>
      </c>
    </row>
    <row r="504" spans="3:20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  <c r="M504" s="61">
        <f t="shared" si="49"/>
        <v>2494.050356978581</v>
      </c>
      <c r="N504" s="64">
        <f t="shared" si="50"/>
        <v>894.17047550316727</v>
      </c>
      <c r="O504">
        <f t="shared" si="51"/>
        <v>1</v>
      </c>
      <c r="P504" s="65">
        <f t="shared" si="52"/>
        <v>26557.158599999999</v>
      </c>
      <c r="Q504" s="65">
        <f t="shared" si="53"/>
        <v>24047.993399999999</v>
      </c>
      <c r="R504" s="61">
        <f t="shared" si="54"/>
        <v>2509.1651999999999</v>
      </c>
      <c r="T504">
        <f t="shared" si="5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tabSelected="1" zoomScale="114" workbookViewId="0">
      <selection activeCell="E8" sqref="E8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10" x14ac:dyDescent="0.2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7" spans="2:10" x14ac:dyDescent="0.2">
      <c r="B7" s="45" t="s">
        <v>571</v>
      </c>
      <c r="C7" s="45" t="s">
        <v>572</v>
      </c>
      <c r="D7" s="45" t="s">
        <v>573</v>
      </c>
      <c r="E7" s="45" t="s">
        <v>574</v>
      </c>
      <c r="F7" s="56"/>
    </row>
    <row r="8" spans="2:10" x14ac:dyDescent="0.2">
      <c r="B8" s="46">
        <v>40308</v>
      </c>
      <c r="C8" s="47" t="s">
        <v>575</v>
      </c>
      <c r="D8" s="47">
        <v>73</v>
      </c>
      <c r="E8" s="66" t="e">
        <f>VLOOKUP($C$8:$D$32,$I$18:$J$21,2)</f>
        <v>#VALUE!</v>
      </c>
      <c r="F8" s="57"/>
    </row>
    <row r="9" spans="2:10" x14ac:dyDescent="0.2">
      <c r="B9" s="46">
        <v>40308</v>
      </c>
      <c r="C9" s="47" t="s">
        <v>576</v>
      </c>
      <c r="D9" s="47">
        <v>220</v>
      </c>
      <c r="E9" s="48"/>
      <c r="F9" s="57"/>
    </row>
    <row r="10" spans="2:10" x14ac:dyDescent="0.2">
      <c r="B10" s="46">
        <v>40308</v>
      </c>
      <c r="C10" s="47" t="s">
        <v>577</v>
      </c>
      <c r="D10" s="47">
        <v>92</v>
      </c>
      <c r="E10" s="48"/>
      <c r="F10" s="57"/>
    </row>
    <row r="11" spans="2:10" x14ac:dyDescent="0.2">
      <c r="B11" s="46">
        <v>40308</v>
      </c>
      <c r="C11" s="47" t="s">
        <v>578</v>
      </c>
      <c r="D11" s="47">
        <v>77</v>
      </c>
      <c r="E11" s="48"/>
      <c r="F11" s="57"/>
    </row>
    <row r="12" spans="2:10" x14ac:dyDescent="0.2">
      <c r="B12" s="46">
        <v>40308</v>
      </c>
      <c r="C12" s="47" t="s">
        <v>579</v>
      </c>
      <c r="D12" s="47">
        <v>20</v>
      </c>
      <c r="E12" s="48"/>
      <c r="F12" s="57"/>
    </row>
    <row r="13" spans="2:10" x14ac:dyDescent="0.2">
      <c r="B13" s="46">
        <v>40308</v>
      </c>
      <c r="C13" s="47" t="s">
        <v>580</v>
      </c>
      <c r="D13" s="47">
        <v>93</v>
      </c>
      <c r="E13" s="48"/>
      <c r="F13" s="57"/>
    </row>
    <row r="14" spans="2:10" x14ac:dyDescent="0.2">
      <c r="B14" s="46">
        <v>40308</v>
      </c>
      <c r="C14" s="47" t="s">
        <v>581</v>
      </c>
      <c r="D14" s="47">
        <v>90</v>
      </c>
      <c r="E14" s="48"/>
      <c r="F14" s="57"/>
    </row>
    <row r="15" spans="2:10" x14ac:dyDescent="0.2">
      <c r="B15" s="46">
        <v>40308</v>
      </c>
      <c r="C15" s="47" t="s">
        <v>582</v>
      </c>
      <c r="D15" s="47">
        <v>88</v>
      </c>
      <c r="E15" s="48"/>
      <c r="F15" s="57"/>
    </row>
    <row r="16" spans="2:10" x14ac:dyDescent="0.2">
      <c r="B16" s="46">
        <v>40308</v>
      </c>
      <c r="C16" s="47" t="s">
        <v>583</v>
      </c>
      <c r="D16" s="47">
        <v>77</v>
      </c>
      <c r="E16" s="48"/>
      <c r="F16" s="57"/>
    </row>
    <row r="17" spans="2:10" x14ac:dyDescent="0.2">
      <c r="B17" s="46">
        <v>40308</v>
      </c>
      <c r="C17" s="47" t="s">
        <v>584</v>
      </c>
      <c r="D17" s="47">
        <v>81</v>
      </c>
      <c r="E17" s="48"/>
      <c r="F17" s="57"/>
      <c r="I17" s="45" t="s">
        <v>573</v>
      </c>
      <c r="J17" s="45" t="s">
        <v>574</v>
      </c>
    </row>
    <row r="18" spans="2:10" x14ac:dyDescent="0.2">
      <c r="B18" s="46">
        <v>40308</v>
      </c>
      <c r="C18" s="47" t="s">
        <v>585</v>
      </c>
      <c r="D18" s="47">
        <v>81</v>
      </c>
      <c r="E18" s="48"/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586</v>
      </c>
      <c r="D19" s="47">
        <v>86</v>
      </c>
      <c r="E19" s="48"/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587</v>
      </c>
      <c r="D20" s="47">
        <v>91</v>
      </c>
      <c r="E20" s="48"/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588</v>
      </c>
      <c r="D21" s="47">
        <v>84</v>
      </c>
      <c r="E21" s="48"/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589</v>
      </c>
      <c r="D22" s="47">
        <v>89</v>
      </c>
      <c r="E22" s="48"/>
      <c r="F22" s="57"/>
    </row>
    <row r="23" spans="2:10" x14ac:dyDescent="0.2">
      <c r="B23" s="46">
        <v>40308</v>
      </c>
      <c r="C23" s="47" t="s">
        <v>590</v>
      </c>
      <c r="D23" s="47">
        <v>74</v>
      </c>
      <c r="E23" s="48"/>
      <c r="F23" s="57"/>
    </row>
    <row r="24" spans="2:10" x14ac:dyDescent="0.2">
      <c r="B24" s="46">
        <v>40308</v>
      </c>
      <c r="C24" s="47" t="s">
        <v>591</v>
      </c>
      <c r="D24" s="47">
        <v>86</v>
      </c>
      <c r="E24" s="48"/>
      <c r="F24" s="57"/>
    </row>
    <row r="25" spans="2:10" x14ac:dyDescent="0.2">
      <c r="B25" s="46">
        <v>40308</v>
      </c>
      <c r="C25" s="47" t="s">
        <v>592</v>
      </c>
      <c r="D25" s="47">
        <v>94</v>
      </c>
      <c r="E25" s="48"/>
      <c r="F25" s="57"/>
    </row>
    <row r="26" spans="2:10" x14ac:dyDescent="0.2">
      <c r="B26" s="46">
        <v>40308</v>
      </c>
      <c r="C26" s="47" t="s">
        <v>593</v>
      </c>
      <c r="D26" s="47">
        <v>70</v>
      </c>
      <c r="E26" s="48"/>
      <c r="F26" s="57"/>
    </row>
    <row r="27" spans="2:10" x14ac:dyDescent="0.2">
      <c r="B27" s="46">
        <v>40308</v>
      </c>
      <c r="C27" s="47" t="s">
        <v>594</v>
      </c>
      <c r="D27" s="47">
        <v>0</v>
      </c>
      <c r="E27" s="48"/>
      <c r="F27" s="57"/>
    </row>
    <row r="28" spans="2:10" x14ac:dyDescent="0.2">
      <c r="B28" s="46">
        <v>40308</v>
      </c>
      <c r="C28" s="47" t="s">
        <v>595</v>
      </c>
      <c r="D28" s="47">
        <v>30</v>
      </c>
      <c r="E28" s="48"/>
      <c r="F28" s="57"/>
    </row>
    <row r="29" spans="2:10" x14ac:dyDescent="0.2">
      <c r="B29" s="46">
        <v>40308</v>
      </c>
      <c r="C29" s="47" t="s">
        <v>596</v>
      </c>
      <c r="D29" s="47">
        <v>88</v>
      </c>
      <c r="E29" s="48"/>
      <c r="F29" s="57"/>
    </row>
    <row r="30" spans="2:10" x14ac:dyDescent="0.2">
      <c r="B30" s="46">
        <v>40308</v>
      </c>
      <c r="C30" s="47" t="s">
        <v>597</v>
      </c>
      <c r="D30" s="47">
        <v>94</v>
      </c>
      <c r="E30" s="48"/>
      <c r="F30" s="57"/>
    </row>
    <row r="31" spans="2:10" x14ac:dyDescent="0.2">
      <c r="B31" s="46">
        <v>40308</v>
      </c>
      <c r="C31" s="47" t="s">
        <v>598</v>
      </c>
      <c r="D31" s="47">
        <v>84</v>
      </c>
      <c r="E31" s="48"/>
      <c r="F31" s="57"/>
    </row>
    <row r="32" spans="2:10" x14ac:dyDescent="0.2">
      <c r="B32" s="46">
        <v>40308</v>
      </c>
      <c r="C32" s="47" t="s">
        <v>599</v>
      </c>
      <c r="D32" s="47">
        <v>79</v>
      </c>
      <c r="E32" s="48"/>
      <c r="F32" s="57"/>
    </row>
    <row r="35" spans="2:2" x14ac:dyDescent="0.2">
      <c r="B35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C7" sqref="C7"/>
    </sheetView>
  </sheetViews>
  <sheetFormatPr baseColWidth="10" defaultRowHeight="16" x14ac:dyDescent="0.2"/>
  <cols>
    <col min="13" max="13" width="15.33203125" customWidth="1"/>
    <col min="14" max="14" width="12.5" bestFit="1" customWidth="1"/>
  </cols>
  <sheetData>
    <row r="1" spans="3:14" ht="34" x14ac:dyDescent="0.2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4" x14ac:dyDescent="0.2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3:14" x14ac:dyDescent="0.2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/>
      <c r="L8" s="54"/>
      <c r="M8" s="54"/>
      <c r="N8" s="48"/>
    </row>
    <row r="9" spans="3:14" x14ac:dyDescent="0.2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/>
      <c r="L9" s="54"/>
      <c r="M9" s="54"/>
      <c r="N9" s="48"/>
    </row>
    <row r="10" spans="3:14" x14ac:dyDescent="0.2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/>
      <c r="L10" s="54"/>
      <c r="M10" s="54"/>
      <c r="N10" s="48"/>
    </row>
    <row r="11" spans="3:14" x14ac:dyDescent="0.2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/>
      <c r="L11" s="54"/>
      <c r="M11" s="54"/>
      <c r="N11" s="48"/>
    </row>
    <row r="12" spans="3:14" x14ac:dyDescent="0.2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/>
      <c r="L12" s="54"/>
      <c r="M12" s="54"/>
      <c r="N12" s="48"/>
    </row>
    <row r="13" spans="3:14" x14ac:dyDescent="0.2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/>
      <c r="L13" s="54"/>
      <c r="M13" s="54"/>
      <c r="N13" s="48"/>
    </row>
    <row r="14" spans="3:14" x14ac:dyDescent="0.2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/>
      <c r="L14" s="54"/>
      <c r="M14" s="54"/>
      <c r="N14" s="48"/>
    </row>
    <row r="15" spans="3:14" x14ac:dyDescent="0.2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/>
      <c r="L15" s="54"/>
      <c r="M15" s="54"/>
      <c r="N15" s="48"/>
    </row>
    <row r="16" spans="3:14" x14ac:dyDescent="0.2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/>
      <c r="L16" s="54"/>
      <c r="M16" s="54"/>
      <c r="N16" s="48"/>
    </row>
    <row r="17" spans="3:14" x14ac:dyDescent="0.2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/>
      <c r="L17" s="54"/>
      <c r="M17" s="54"/>
      <c r="N17" s="48"/>
    </row>
    <row r="18" spans="3:14" x14ac:dyDescent="0.2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/>
      <c r="L18" s="54"/>
      <c r="M18" s="54"/>
      <c r="N18" s="48"/>
    </row>
    <row r="19" spans="3:14" x14ac:dyDescent="0.2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/>
      <c r="L19" s="54"/>
      <c r="M19" s="54"/>
      <c r="N19" s="48"/>
    </row>
    <row r="20" spans="3:14" x14ac:dyDescent="0.2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/>
      <c r="L20" s="54"/>
      <c r="M20" s="54"/>
      <c r="N20" s="48"/>
    </row>
    <row r="21" spans="3:14" x14ac:dyDescent="0.2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/>
      <c r="L21" s="54"/>
      <c r="M21" s="54"/>
      <c r="N21" s="48"/>
    </row>
    <row r="22" spans="3:14" x14ac:dyDescent="0.2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/>
      <c r="L22" s="54"/>
      <c r="M22" s="54"/>
      <c r="N22" s="48"/>
    </row>
    <row r="23" spans="3:14" x14ac:dyDescent="0.2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/>
      <c r="L23" s="54"/>
      <c r="M23" s="54"/>
      <c r="N23" s="48"/>
    </row>
    <row r="24" spans="3:14" x14ac:dyDescent="0.2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/>
      <c r="L24" s="54"/>
      <c r="M24" s="54"/>
      <c r="N24" s="48"/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U20"/>
  <sheetViews>
    <sheetView workbookViewId="0">
      <selection activeCell="L8" sqref="L8"/>
    </sheetView>
  </sheetViews>
  <sheetFormatPr baseColWidth="10" defaultRowHeight="16" x14ac:dyDescent="0.2"/>
  <sheetData>
    <row r="1" spans="1:21" ht="19" x14ac:dyDescent="0.25">
      <c r="A1" s="42" t="s">
        <v>548</v>
      </c>
    </row>
    <row r="6" spans="1:21" x14ac:dyDescent="0.2">
      <c r="L6" t="s">
        <v>644</v>
      </c>
    </row>
    <row r="10" spans="1:21" x14ac:dyDescent="0.2">
      <c r="L10" t="e">
        <f>L6*2</f>
        <v>#VALUE!</v>
      </c>
      <c r="M10">
        <f t="shared" ref="M10:U10" si="0">M6*2</f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 x14ac:dyDescent="0.2">
      <c r="L11">
        <f t="shared" ref="L11:L20" si="1">L7*2</f>
        <v>0</v>
      </c>
      <c r="M11">
        <f t="shared" ref="L11:U11" si="2">M7*M7</f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</row>
    <row r="12" spans="1:21" x14ac:dyDescent="0.2">
      <c r="L12">
        <f t="shared" si="1"/>
        <v>0</v>
      </c>
      <c r="M12">
        <f t="shared" ref="L12:U12" si="3">M8*M8</f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</row>
    <row r="13" spans="1:21" x14ac:dyDescent="0.2">
      <c r="L13">
        <f t="shared" si="1"/>
        <v>0</v>
      </c>
      <c r="M13">
        <f t="shared" ref="L13:U13" si="4">M9*M9</f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</row>
    <row r="14" spans="1:21" x14ac:dyDescent="0.2">
      <c r="L14" t="e">
        <f t="shared" si="1"/>
        <v>#VALUE!</v>
      </c>
      <c r="M14">
        <f t="shared" ref="L14:U14" si="5">M10*M10</f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</row>
    <row r="15" spans="1:21" x14ac:dyDescent="0.2">
      <c r="L15">
        <f t="shared" si="1"/>
        <v>0</v>
      </c>
      <c r="M15">
        <f t="shared" ref="L15:U15" si="6">M11*M11</f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6"/>
        <v>0</v>
      </c>
    </row>
    <row r="16" spans="1:21" x14ac:dyDescent="0.2">
      <c r="L16">
        <f t="shared" si="1"/>
        <v>0</v>
      </c>
      <c r="M16">
        <f t="shared" ref="L16:U16" si="7">M12*M12</f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</row>
    <row r="17" spans="12:21" x14ac:dyDescent="0.2">
      <c r="L17">
        <f t="shared" si="1"/>
        <v>0</v>
      </c>
      <c r="M17">
        <f t="shared" ref="L17:U17" si="8">M13*M13</f>
        <v>0</v>
      </c>
      <c r="N17">
        <f t="shared" si="8"/>
        <v>0</v>
      </c>
      <c r="O17">
        <f t="shared" si="8"/>
        <v>0</v>
      </c>
      <c r="P17">
        <f t="shared" si="8"/>
        <v>0</v>
      </c>
      <c r="Q17">
        <f t="shared" si="8"/>
        <v>0</v>
      </c>
      <c r="R17">
        <f t="shared" si="8"/>
        <v>0</v>
      </c>
      <c r="S17">
        <f t="shared" si="8"/>
        <v>0</v>
      </c>
      <c r="T17">
        <f t="shared" si="8"/>
        <v>0</v>
      </c>
      <c r="U17">
        <f t="shared" si="8"/>
        <v>0</v>
      </c>
    </row>
    <row r="18" spans="12:21" x14ac:dyDescent="0.2">
      <c r="L18" t="e">
        <f t="shared" si="1"/>
        <v>#VALUE!</v>
      </c>
      <c r="M18">
        <f t="shared" ref="L18:U18" si="9">M14*M14</f>
        <v>0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</row>
    <row r="19" spans="12:21" x14ac:dyDescent="0.2">
      <c r="L19">
        <f t="shared" si="1"/>
        <v>0</v>
      </c>
      <c r="M19">
        <f t="shared" ref="L19:U19" si="10">M15*M15</f>
        <v>0</v>
      </c>
      <c r="N19">
        <f t="shared" si="10"/>
        <v>0</v>
      </c>
      <c r="O19">
        <f t="shared" si="10"/>
        <v>0</v>
      </c>
      <c r="P19">
        <f t="shared" si="10"/>
        <v>0</v>
      </c>
      <c r="Q19">
        <f t="shared" si="10"/>
        <v>0</v>
      </c>
      <c r="R19">
        <f t="shared" si="10"/>
        <v>0</v>
      </c>
      <c r="S19">
        <f t="shared" si="10"/>
        <v>0</v>
      </c>
      <c r="T19">
        <f t="shared" si="10"/>
        <v>0</v>
      </c>
      <c r="U19">
        <f t="shared" si="10"/>
        <v>0</v>
      </c>
    </row>
    <row r="20" spans="12:21" x14ac:dyDescent="0.2">
      <c r="L20">
        <f t="shared" si="1"/>
        <v>0</v>
      </c>
      <c r="M20">
        <f t="shared" ref="L20:U20" si="11">M16*M16</f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C8"/>
  <sheetViews>
    <sheetView workbookViewId="0">
      <selection activeCell="A11" sqref="A11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16384" width="10.83203125" style="42"/>
  </cols>
  <sheetData>
    <row r="1" spans="1:3" x14ac:dyDescent="0.25">
      <c r="A1" s="42" t="s">
        <v>549</v>
      </c>
    </row>
    <row r="3" spans="1:3" x14ac:dyDescent="0.25">
      <c r="A3" s="42" t="s">
        <v>550</v>
      </c>
      <c r="C3" s="42" t="s">
        <v>551</v>
      </c>
    </row>
    <row r="4" spans="1:3" x14ac:dyDescent="0.25">
      <c r="A4" s="42" t="s">
        <v>552</v>
      </c>
      <c r="C4" s="42" t="s">
        <v>553</v>
      </c>
    </row>
    <row r="5" spans="1:3" x14ac:dyDescent="0.25">
      <c r="A5" s="42" t="s">
        <v>554</v>
      </c>
      <c r="C5" s="42" t="s">
        <v>555</v>
      </c>
    </row>
    <row r="7" spans="1:3" x14ac:dyDescent="0.25">
      <c r="A7" s="42" t="s">
        <v>556</v>
      </c>
    </row>
    <row r="8" spans="1:3" x14ac:dyDescent="0.25">
      <c r="A8" s="42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Alisha McLean</cp:lastModifiedBy>
  <dcterms:created xsi:type="dcterms:W3CDTF">2019-10-10T12:41:36Z</dcterms:created>
  <dcterms:modified xsi:type="dcterms:W3CDTF">2019-10-10T15:48:23Z</dcterms:modified>
</cp:coreProperties>
</file>