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Sh_000\Desktop\HardTimeRaiding\"/>
    </mc:Choice>
  </mc:AlternateContent>
  <bookViews>
    <workbookView xWindow="1890" yWindow="0" windowWidth="19545" windowHeight="9630" activeTab="3"/>
  </bookViews>
  <sheets>
    <sheet name="Stats" sheetId="1" r:id="rId1"/>
    <sheet name="Aggro" sheetId="2" r:id="rId2"/>
    <sheet name="Heal &amp; Tankyness" sheetId="3" r:id="rId3"/>
    <sheet name="TestComba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3" i="4"/>
  <c r="H2" i="4"/>
  <c r="A6" i="4"/>
  <c r="F6" i="4" s="1"/>
  <c r="A5" i="4"/>
  <c r="C5" i="4" s="1"/>
  <c r="A4" i="4"/>
  <c r="E4" i="4" s="1"/>
  <c r="K4" i="4" s="1"/>
  <c r="A3" i="4"/>
  <c r="F3" i="4" s="1"/>
  <c r="L4" i="4" l="1"/>
  <c r="E6" i="4"/>
  <c r="M4" i="4" s="1"/>
  <c r="C6" i="4"/>
  <c r="M2" i="4" s="1"/>
  <c r="D6" i="4"/>
  <c r="M3" i="4" s="1"/>
  <c r="F5" i="4"/>
  <c r="E5" i="4"/>
  <c r="D5" i="4"/>
  <c r="C4" i="4"/>
  <c r="F4" i="4"/>
  <c r="D4" i="4"/>
  <c r="E3" i="4"/>
  <c r="J4" i="4" s="1"/>
  <c r="F9" i="4" s="1"/>
  <c r="D3" i="4"/>
  <c r="J3" i="4" s="1"/>
  <c r="D9" i="4" s="1"/>
  <c r="C3" i="4"/>
  <c r="K9" i="3"/>
  <c r="I9" i="3"/>
  <c r="I8" i="3"/>
  <c r="I32" i="3" s="1"/>
  <c r="H9" i="3"/>
  <c r="H8" i="3"/>
  <c r="H53" i="3" s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2" i="3" s="1"/>
  <c r="C8" i="3"/>
  <c r="C9" i="3"/>
  <c r="C50" i="3" s="1"/>
  <c r="C2" i="3"/>
  <c r="B9" i="3"/>
  <c r="E9" i="3"/>
  <c r="C5" i="3"/>
  <c r="C3" i="3"/>
  <c r="X3" i="3" s="1"/>
  <c r="B3" i="3"/>
  <c r="I3" i="3" s="1"/>
  <c r="C5" i="2"/>
  <c r="B5" i="2"/>
  <c r="A5" i="2"/>
  <c r="C4" i="2"/>
  <c r="B4" i="2"/>
  <c r="A4" i="2"/>
  <c r="C3" i="2"/>
  <c r="B3" i="2"/>
  <c r="A3" i="2"/>
  <c r="C2" i="2"/>
  <c r="B2" i="2"/>
  <c r="A2" i="2"/>
  <c r="K2" i="4" l="1"/>
  <c r="L2" i="4" s="1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J2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B9" i="4"/>
  <c r="E9" i="4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K3" i="4"/>
  <c r="L3" i="4" s="1"/>
  <c r="C39" i="3"/>
  <c r="D39" i="3" s="1"/>
  <c r="E39" i="3" s="1"/>
  <c r="H3" i="3"/>
  <c r="C14" i="3"/>
  <c r="C19" i="3"/>
  <c r="D19" i="3" s="1"/>
  <c r="E19" i="3" s="1"/>
  <c r="C30" i="3"/>
  <c r="P3" i="3"/>
  <c r="C42" i="3"/>
  <c r="C54" i="3"/>
  <c r="C18" i="3"/>
  <c r="C34" i="3"/>
  <c r="C58" i="3"/>
  <c r="D58" i="3" s="1"/>
  <c r="E58" i="3" s="1"/>
  <c r="C46" i="3"/>
  <c r="D46" i="3" s="1"/>
  <c r="E46" i="3" s="1"/>
  <c r="C15" i="3"/>
  <c r="D15" i="3" s="1"/>
  <c r="E15" i="3" s="1"/>
  <c r="C26" i="3"/>
  <c r="C31" i="3"/>
  <c r="D11" i="3"/>
  <c r="E11" i="3" s="1"/>
  <c r="C38" i="3"/>
  <c r="C43" i="3"/>
  <c r="C23" i="3"/>
  <c r="C57" i="3"/>
  <c r="C10" i="3"/>
  <c r="D10" i="3" s="1"/>
  <c r="E10" i="3" s="1"/>
  <c r="C11" i="3"/>
  <c r="C22" i="3"/>
  <c r="C27" i="3"/>
  <c r="D27" i="3" s="1"/>
  <c r="E27" i="3" s="1"/>
  <c r="J3" i="3"/>
  <c r="R3" i="3"/>
  <c r="C35" i="3"/>
  <c r="C47" i="3"/>
  <c r="C51" i="3"/>
  <c r="D51" i="3" s="1"/>
  <c r="E51" i="3" s="1"/>
  <c r="C55" i="3"/>
  <c r="C59" i="3"/>
  <c r="D59" i="3" s="1"/>
  <c r="E59" i="3" s="1"/>
  <c r="K3" i="3"/>
  <c r="S3" i="3"/>
  <c r="D3" i="3"/>
  <c r="L3" i="3"/>
  <c r="T3" i="3"/>
  <c r="C12" i="3"/>
  <c r="D12" i="3" s="1"/>
  <c r="E12" i="3" s="1"/>
  <c r="C16" i="3"/>
  <c r="C20" i="3"/>
  <c r="C24" i="3"/>
  <c r="D24" i="3" s="1"/>
  <c r="E24" i="3" s="1"/>
  <c r="C28" i="3"/>
  <c r="D28" i="3" s="1"/>
  <c r="E28" i="3" s="1"/>
  <c r="C32" i="3"/>
  <c r="C36" i="3"/>
  <c r="D36" i="3" s="1"/>
  <c r="E36" i="3" s="1"/>
  <c r="C40" i="3"/>
  <c r="D40" i="3" s="1"/>
  <c r="E40" i="3" s="1"/>
  <c r="C44" i="3"/>
  <c r="D44" i="3" s="1"/>
  <c r="E44" i="3" s="1"/>
  <c r="C48" i="3"/>
  <c r="C52" i="3"/>
  <c r="D52" i="3" s="1"/>
  <c r="E52" i="3" s="1"/>
  <c r="C56" i="3"/>
  <c r="E3" i="3"/>
  <c r="M3" i="3"/>
  <c r="U3" i="3"/>
  <c r="F3" i="3"/>
  <c r="N3" i="3"/>
  <c r="V3" i="3"/>
  <c r="C13" i="3"/>
  <c r="D13" i="3" s="1"/>
  <c r="E13" i="3" s="1"/>
  <c r="C17" i="3"/>
  <c r="C21" i="3"/>
  <c r="D21" i="3" s="1"/>
  <c r="E21" i="3" s="1"/>
  <c r="C25" i="3"/>
  <c r="D25" i="3" s="1"/>
  <c r="E25" i="3" s="1"/>
  <c r="C29" i="3"/>
  <c r="C33" i="3"/>
  <c r="D33" i="3" s="1"/>
  <c r="E33" i="3" s="1"/>
  <c r="C37" i="3"/>
  <c r="C41" i="3"/>
  <c r="D41" i="3" s="1"/>
  <c r="E41" i="3" s="1"/>
  <c r="C45" i="3"/>
  <c r="C49" i="3"/>
  <c r="C53" i="3"/>
  <c r="D53" i="3" s="1"/>
  <c r="E53" i="3" s="1"/>
  <c r="Q3" i="3"/>
  <c r="D17" i="3"/>
  <c r="E17" i="3" s="1"/>
  <c r="D29" i="3"/>
  <c r="E29" i="3" s="1"/>
  <c r="D37" i="3"/>
  <c r="E37" i="3" s="1"/>
  <c r="D45" i="3"/>
  <c r="E45" i="3" s="1"/>
  <c r="D49" i="3"/>
  <c r="E49" i="3" s="1"/>
  <c r="D57" i="3"/>
  <c r="E57" i="3" s="1"/>
  <c r="G3" i="3"/>
  <c r="O3" i="3"/>
  <c r="W3" i="3"/>
  <c r="D14" i="3"/>
  <c r="E14" i="3" s="1"/>
  <c r="D18" i="3"/>
  <c r="E18" i="3" s="1"/>
  <c r="D22" i="3"/>
  <c r="E22" i="3" s="1"/>
  <c r="D26" i="3"/>
  <c r="E26" i="3" s="1"/>
  <c r="D30" i="3"/>
  <c r="E30" i="3" s="1"/>
  <c r="D34" i="3"/>
  <c r="E34" i="3" s="1"/>
  <c r="D38" i="3"/>
  <c r="E38" i="3" s="1"/>
  <c r="D42" i="3"/>
  <c r="E42" i="3" s="1"/>
  <c r="D50" i="3"/>
  <c r="E50" i="3" s="1"/>
  <c r="D54" i="3"/>
  <c r="E54" i="3" s="1"/>
  <c r="D23" i="3"/>
  <c r="E23" i="3" s="1"/>
  <c r="D31" i="3"/>
  <c r="E31" i="3" s="1"/>
  <c r="D35" i="3"/>
  <c r="E35" i="3" s="1"/>
  <c r="D43" i="3"/>
  <c r="E43" i="3" s="1"/>
  <c r="D47" i="3"/>
  <c r="E47" i="3" s="1"/>
  <c r="D55" i="3"/>
  <c r="E55" i="3" s="1"/>
  <c r="I59" i="3"/>
  <c r="H23" i="3"/>
  <c r="H39" i="3"/>
  <c r="H25" i="3"/>
  <c r="H41" i="3"/>
  <c r="H43" i="3"/>
  <c r="H45" i="3"/>
  <c r="H15" i="3"/>
  <c r="H31" i="3"/>
  <c r="H47" i="3"/>
  <c r="H11" i="3"/>
  <c r="H29" i="3"/>
  <c r="H17" i="3"/>
  <c r="H33" i="3"/>
  <c r="H49" i="3"/>
  <c r="H27" i="3"/>
  <c r="H13" i="3"/>
  <c r="H19" i="3"/>
  <c r="H35" i="3"/>
  <c r="H51" i="3"/>
  <c r="H59" i="3"/>
  <c r="H21" i="3"/>
  <c r="H37" i="3"/>
  <c r="H10" i="3"/>
  <c r="H12" i="3"/>
  <c r="H14" i="3"/>
  <c r="H16" i="3"/>
  <c r="H18" i="3"/>
  <c r="H20" i="3"/>
  <c r="H22" i="3"/>
  <c r="H24" i="3"/>
  <c r="H26" i="3"/>
  <c r="H28" i="3"/>
  <c r="H30" i="3"/>
  <c r="H32" i="3"/>
  <c r="J32" i="3" s="1"/>
  <c r="K32" i="3" s="1"/>
  <c r="H34" i="3"/>
  <c r="H36" i="3"/>
  <c r="H38" i="3"/>
  <c r="H40" i="3"/>
  <c r="H42" i="3"/>
  <c r="H44" i="3"/>
  <c r="H46" i="3"/>
  <c r="H48" i="3"/>
  <c r="H50" i="3"/>
  <c r="H52" i="3"/>
  <c r="H54" i="3"/>
  <c r="H56" i="3"/>
  <c r="H58" i="3"/>
  <c r="I10" i="3"/>
  <c r="I14" i="3"/>
  <c r="I18" i="3"/>
  <c r="I22" i="3"/>
  <c r="I26" i="3"/>
  <c r="I30" i="3"/>
  <c r="I34" i="3"/>
  <c r="I36" i="3"/>
  <c r="I40" i="3"/>
  <c r="I42" i="3"/>
  <c r="I44" i="3"/>
  <c r="I46" i="3"/>
  <c r="I50" i="3"/>
  <c r="I52" i="3"/>
  <c r="I54" i="3"/>
  <c r="I56" i="3"/>
  <c r="I58" i="3"/>
  <c r="I12" i="3"/>
  <c r="I16" i="3"/>
  <c r="I20" i="3"/>
  <c r="I24" i="3"/>
  <c r="I28" i="3"/>
  <c r="I38" i="3"/>
  <c r="I48" i="3"/>
  <c r="H55" i="3"/>
  <c r="H57" i="3"/>
  <c r="I11" i="3"/>
  <c r="I13" i="3"/>
  <c r="I15" i="3"/>
  <c r="I17" i="3"/>
  <c r="J17" i="3" s="1"/>
  <c r="K17" i="3" s="1"/>
  <c r="I19" i="3"/>
  <c r="I21" i="3"/>
  <c r="I23" i="3"/>
  <c r="I25" i="3"/>
  <c r="J25" i="3" s="1"/>
  <c r="K25" i="3" s="1"/>
  <c r="I27" i="3"/>
  <c r="I29" i="3"/>
  <c r="J29" i="3" s="1"/>
  <c r="K29" i="3" s="1"/>
  <c r="I31" i="3"/>
  <c r="I33" i="3"/>
  <c r="J33" i="3" s="1"/>
  <c r="K33" i="3" s="1"/>
  <c r="I35" i="3"/>
  <c r="I37" i="3"/>
  <c r="I39" i="3"/>
  <c r="I41" i="3"/>
  <c r="I43" i="3"/>
  <c r="I45" i="3"/>
  <c r="I47" i="3"/>
  <c r="I49" i="3"/>
  <c r="I51" i="3"/>
  <c r="J51" i="3" s="1"/>
  <c r="K51" i="3" s="1"/>
  <c r="I53" i="3"/>
  <c r="J53" i="3" s="1"/>
  <c r="K53" i="3" s="1"/>
  <c r="I55" i="3"/>
  <c r="I57" i="3"/>
  <c r="D16" i="3"/>
  <c r="E16" i="3" s="1"/>
  <c r="D20" i="3"/>
  <c r="E20" i="3" s="1"/>
  <c r="D32" i="3"/>
  <c r="E32" i="3" s="1"/>
  <c r="D48" i="3"/>
  <c r="E48" i="3" s="1"/>
  <c r="D56" i="3"/>
  <c r="E56" i="3" s="1"/>
  <c r="S2" i="3"/>
  <c r="S4" i="3" s="1"/>
  <c r="S5" i="3" s="1"/>
  <c r="X2" i="2"/>
  <c r="X4" i="2"/>
  <c r="M2" i="3"/>
  <c r="M4" i="3" s="1"/>
  <c r="M5" i="3" s="1"/>
  <c r="W2" i="3"/>
  <c r="W4" i="3" s="1"/>
  <c r="W5" i="3" s="1"/>
  <c r="D2" i="3"/>
  <c r="N2" i="3"/>
  <c r="N4" i="3" s="1"/>
  <c r="N5" i="3" s="1"/>
  <c r="X2" i="3"/>
  <c r="X4" i="3" s="1"/>
  <c r="X5" i="3" s="1"/>
  <c r="V2" i="3"/>
  <c r="O2" i="3"/>
  <c r="O4" i="3" s="1"/>
  <c r="O5" i="3" s="1"/>
  <c r="F2" i="3"/>
  <c r="Q2" i="3"/>
  <c r="Q4" i="3" s="1"/>
  <c r="Q5" i="3" s="1"/>
  <c r="H2" i="3"/>
  <c r="H4" i="3" s="1"/>
  <c r="H5" i="3" s="1"/>
  <c r="T2" i="3"/>
  <c r="L2" i="3"/>
  <c r="E2" i="3"/>
  <c r="P2" i="3"/>
  <c r="G2" i="3"/>
  <c r="I2" i="3"/>
  <c r="I4" i="3" s="1"/>
  <c r="I5" i="3" s="1"/>
  <c r="U2" i="3"/>
  <c r="U4" i="3" s="1"/>
  <c r="U5" i="3" s="1"/>
  <c r="R5" i="2"/>
  <c r="X3" i="2"/>
  <c r="J2" i="3"/>
  <c r="R2" i="3"/>
  <c r="R4" i="3" s="1"/>
  <c r="R5" i="3" s="1"/>
  <c r="K2" i="3"/>
  <c r="X5" i="2"/>
  <c r="N2" i="2"/>
  <c r="I2" i="2"/>
  <c r="Q2" i="2"/>
  <c r="I3" i="2"/>
  <c r="Q3" i="2"/>
  <c r="I4" i="2"/>
  <c r="Q4" i="2"/>
  <c r="I5" i="2"/>
  <c r="Q5" i="2"/>
  <c r="J2" i="2"/>
  <c r="R2" i="2"/>
  <c r="S2" i="2"/>
  <c r="K4" i="2"/>
  <c r="S4" i="2"/>
  <c r="K5" i="2"/>
  <c r="D2" i="2"/>
  <c r="D3" i="2"/>
  <c r="L3" i="2"/>
  <c r="T3" i="2"/>
  <c r="D4" i="2"/>
  <c r="L4" i="2"/>
  <c r="T4" i="2"/>
  <c r="D5" i="2"/>
  <c r="L5" i="2"/>
  <c r="T5" i="2"/>
  <c r="J3" i="2"/>
  <c r="R3" i="2"/>
  <c r="J4" i="2"/>
  <c r="R4" i="2"/>
  <c r="J5" i="2"/>
  <c r="K2" i="2"/>
  <c r="K3" i="2"/>
  <c r="S3" i="2"/>
  <c r="S5" i="2"/>
  <c r="L2" i="2"/>
  <c r="T2" i="2"/>
  <c r="E2" i="2"/>
  <c r="M2" i="2"/>
  <c r="U2" i="2"/>
  <c r="E3" i="2"/>
  <c r="M3" i="2"/>
  <c r="U3" i="2"/>
  <c r="E4" i="2"/>
  <c r="M4" i="2"/>
  <c r="U4" i="2"/>
  <c r="E5" i="2"/>
  <c r="M5" i="2"/>
  <c r="U5" i="2"/>
  <c r="F2" i="2"/>
  <c r="V2" i="2"/>
  <c r="F3" i="2"/>
  <c r="N3" i="2"/>
  <c r="V3" i="2"/>
  <c r="F4" i="2"/>
  <c r="N4" i="2"/>
  <c r="V4" i="2"/>
  <c r="F5" i="2"/>
  <c r="N5" i="2"/>
  <c r="V5" i="2"/>
  <c r="G2" i="2"/>
  <c r="O2" i="2"/>
  <c r="W2" i="2"/>
  <c r="G3" i="2"/>
  <c r="O3" i="2"/>
  <c r="W3" i="2"/>
  <c r="G4" i="2"/>
  <c r="O4" i="2"/>
  <c r="W4" i="2"/>
  <c r="G5" i="2"/>
  <c r="O5" i="2"/>
  <c r="W5" i="2"/>
  <c r="H2" i="2"/>
  <c r="P2" i="2"/>
  <c r="H3" i="2"/>
  <c r="P3" i="2"/>
  <c r="H4" i="2"/>
  <c r="P4" i="2"/>
  <c r="H5" i="2"/>
  <c r="P5" i="2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T4" i="3"/>
  <c r="T5" i="3" s="1"/>
  <c r="D4" i="3"/>
  <c r="D5" i="3" s="1"/>
  <c r="F4" i="3"/>
  <c r="F5" i="3" s="1"/>
  <c r="K4" i="3"/>
  <c r="K5" i="3" s="1"/>
  <c r="P4" i="3"/>
  <c r="P5" i="3" s="1"/>
  <c r="V4" i="3"/>
  <c r="V5" i="3" s="1"/>
  <c r="G4" i="3"/>
  <c r="G5" i="3" s="1"/>
  <c r="E4" i="3"/>
  <c r="E5" i="3" s="1"/>
  <c r="J4" i="3"/>
  <c r="J5" i="3" s="1"/>
  <c r="L4" i="3"/>
  <c r="L5" i="3" s="1"/>
  <c r="J23" i="3"/>
  <c r="K23" i="3" s="1"/>
  <c r="J49" i="3"/>
  <c r="K49" i="3" s="1"/>
  <c r="J45" i="3"/>
  <c r="K45" i="3" s="1"/>
  <c r="J47" i="3"/>
  <c r="K47" i="3" s="1"/>
  <c r="J15" i="3"/>
  <c r="K15" i="3" s="1"/>
  <c r="J36" i="3"/>
  <c r="K36" i="3" s="1"/>
  <c r="J48" i="3"/>
  <c r="K48" i="3" s="1"/>
  <c r="J37" i="3"/>
  <c r="K37" i="3" s="1"/>
  <c r="J46" i="3"/>
  <c r="K46" i="3" s="1"/>
  <c r="J59" i="3"/>
  <c r="K59" i="3" s="1"/>
  <c r="J35" i="3"/>
  <c r="K35" i="3" s="1"/>
  <c r="J54" i="3"/>
  <c r="K54" i="3" s="1"/>
  <c r="J38" i="3"/>
  <c r="K38" i="3" s="1"/>
  <c r="J22" i="3"/>
  <c r="K22" i="3" s="1"/>
  <c r="J19" i="3"/>
  <c r="K19" i="3" s="1"/>
  <c r="J20" i="3"/>
  <c r="K20" i="3" s="1"/>
  <c r="J31" i="3"/>
  <c r="K31" i="3" s="1"/>
  <c r="J11" i="3"/>
  <c r="K11" i="3" s="1"/>
  <c r="J39" i="3"/>
  <c r="K39" i="3" s="1"/>
  <c r="J21" i="3"/>
  <c r="K21" i="3" s="1"/>
  <c r="J13" i="3"/>
  <c r="K13" i="3" s="1"/>
  <c r="J43" i="3"/>
  <c r="K43" i="3" s="1"/>
  <c r="J27" i="3"/>
  <c r="K27" i="3" s="1"/>
  <c r="J41" i="3"/>
  <c r="K41" i="3" s="1"/>
  <c r="J16" i="3"/>
  <c r="K16" i="3" s="1"/>
  <c r="J57" i="3"/>
  <c r="K57" i="3" s="1"/>
  <c r="J55" i="3"/>
  <c r="K55" i="3" s="1"/>
  <c r="J28" i="3"/>
  <c r="K28" i="3" s="1"/>
  <c r="J58" i="3"/>
  <c r="K58" i="3" s="1"/>
  <c r="J42" i="3"/>
  <c r="K42" i="3" s="1"/>
  <c r="J26" i="3"/>
  <c r="K26" i="3" s="1"/>
  <c r="J10" i="3"/>
  <c r="K10" i="3" s="1"/>
  <c r="J14" i="3"/>
  <c r="K14" i="3" s="1"/>
  <c r="J44" i="3"/>
  <c r="K44" i="3" s="1"/>
  <c r="J12" i="3"/>
  <c r="K12" i="3" s="1"/>
  <c r="J56" i="3"/>
  <c r="K56" i="3" s="1"/>
  <c r="J40" i="3"/>
  <c r="K40" i="3" s="1"/>
  <c r="J24" i="3"/>
  <c r="K24" i="3" s="1"/>
  <c r="J52" i="3"/>
  <c r="K52" i="3" s="1"/>
  <c r="J50" i="3"/>
  <c r="K50" i="3" s="1"/>
  <c r="J34" i="3"/>
  <c r="K34" i="3" s="1"/>
  <c r="J18" i="3"/>
  <c r="K18" i="3" s="1"/>
  <c r="J30" i="3"/>
  <c r="K30" i="3" s="1"/>
</calcChain>
</file>

<file path=xl/sharedStrings.xml><?xml version="1.0" encoding="utf-8"?>
<sst xmlns="http://schemas.openxmlformats.org/spreadsheetml/2006/main" count="64" uniqueCount="37">
  <si>
    <t>ilvl</t>
  </si>
  <si>
    <t>hp/lvl</t>
  </si>
  <si>
    <t>armor/lvl</t>
  </si>
  <si>
    <t>hp base</t>
  </si>
  <si>
    <t>armor base</t>
  </si>
  <si>
    <t>avoidance base</t>
  </si>
  <si>
    <t>aggro/dmg</t>
  </si>
  <si>
    <t>dps base</t>
  </si>
  <si>
    <t>dps/lvl</t>
  </si>
  <si>
    <t>Stats</t>
  </si>
  <si>
    <t>Pseudo</t>
  </si>
  <si>
    <t>Race</t>
  </si>
  <si>
    <t>Tank</t>
  </si>
  <si>
    <t>Cac</t>
  </si>
  <si>
    <t>Dist</t>
  </si>
  <si>
    <t>Heal</t>
  </si>
  <si>
    <t>Hps base</t>
  </si>
  <si>
    <t>hps/lvl</t>
  </si>
  <si>
    <t>To define when create</t>
  </si>
  <si>
    <t>aggro/dps</t>
  </si>
  <si>
    <t>Healing</t>
  </si>
  <si>
    <t>By Level</t>
  </si>
  <si>
    <t>base</t>
  </si>
  <si>
    <t>Armor</t>
  </si>
  <si>
    <t>Avoidance</t>
  </si>
  <si>
    <t>by Level</t>
  </si>
  <si>
    <t>Base</t>
  </si>
  <si>
    <t>N/A</t>
  </si>
  <si>
    <t>Lvl</t>
  </si>
  <si>
    <t>hp</t>
  </si>
  <si>
    <t>dmg</t>
  </si>
  <si>
    <t>heal</t>
  </si>
  <si>
    <t>armor</t>
  </si>
  <si>
    <t xml:space="preserve">Mob </t>
  </si>
  <si>
    <t>(pene)Dmg(norm)</t>
  </si>
  <si>
    <t>Type</t>
  </si>
  <si>
    <t>Distan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</si>
</sst>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2" sqref="E12"/>
    </sheetView>
  </sheetViews>
  <sheetFormatPr baseColWidth="10" defaultRowHeight="15" x14ac:dyDescent="0.25"/>
  <cols>
    <col min="1" max="1" width="14.5703125" bestFit="1" customWidth="1"/>
    <col min="8" max="8" width="6" bestFit="1" customWidth="1"/>
    <col min="9" max="9" width="6" customWidth="1"/>
    <col min="10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7.7109375" bestFit="1" customWidth="1"/>
    <col min="18" max="18" width="6" bestFit="1" customWidth="1"/>
    <col min="19" max="19" width="6.140625" customWidth="1"/>
    <col min="20" max="20" width="6" bestFit="1" customWidth="1"/>
    <col min="21" max="21" width="5" bestFit="1" customWidth="1"/>
    <col min="22" max="22" width="6" bestFit="1" customWidth="1"/>
    <col min="23" max="23" width="5" bestFit="1" customWidth="1"/>
    <col min="24" max="24" width="6" bestFit="1" customWidth="1"/>
    <col min="25" max="25" width="7.7109375" bestFit="1" customWidth="1"/>
    <col min="26" max="26" width="6" bestFit="1" customWidth="1"/>
    <col min="27" max="27" width="5" bestFit="1" customWidth="1"/>
    <col min="28" max="28" width="6" bestFit="1" customWidth="1"/>
    <col min="29" max="29" width="5" bestFit="1" customWidth="1"/>
    <col min="30" max="30" width="6" bestFit="1" customWidth="1"/>
  </cols>
  <sheetData>
    <row r="1" spans="1:5" x14ac:dyDescent="0.25">
      <c r="A1" t="s">
        <v>9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 s="3" t="s">
        <v>18</v>
      </c>
      <c r="C2" s="3"/>
      <c r="D2" s="3"/>
      <c r="E2" s="3"/>
    </row>
    <row r="3" spans="1:5" x14ac:dyDescent="0.25">
      <c r="A3" t="s">
        <v>10</v>
      </c>
      <c r="B3" s="3"/>
      <c r="C3" s="3"/>
      <c r="D3" s="3"/>
      <c r="E3" s="3"/>
    </row>
    <row r="4" spans="1:5" x14ac:dyDescent="0.25">
      <c r="A4" t="s">
        <v>11</v>
      </c>
      <c r="B4" s="3"/>
      <c r="C4" s="3"/>
      <c r="D4" s="3"/>
      <c r="E4" s="3"/>
    </row>
    <row r="5" spans="1:5" x14ac:dyDescent="0.25">
      <c r="A5" t="s">
        <v>3</v>
      </c>
      <c r="B5">
        <v>100</v>
      </c>
      <c r="C5">
        <v>80</v>
      </c>
      <c r="D5">
        <v>60</v>
      </c>
      <c r="E5">
        <v>50</v>
      </c>
    </row>
    <row r="6" spans="1:5" x14ac:dyDescent="0.25">
      <c r="A6" t="s">
        <v>1</v>
      </c>
      <c r="B6">
        <v>20</v>
      </c>
      <c r="C6">
        <v>10</v>
      </c>
      <c r="D6">
        <v>5</v>
      </c>
      <c r="E6">
        <v>5</v>
      </c>
    </row>
    <row r="7" spans="1:5" x14ac:dyDescent="0.25">
      <c r="A7" t="s">
        <v>7</v>
      </c>
      <c r="B7">
        <v>10</v>
      </c>
      <c r="C7">
        <v>30</v>
      </c>
      <c r="D7">
        <v>25</v>
      </c>
      <c r="E7">
        <v>0</v>
      </c>
    </row>
    <row r="8" spans="1:5" x14ac:dyDescent="0.25">
      <c r="A8" t="s">
        <v>8</v>
      </c>
      <c r="B8">
        <v>1</v>
      </c>
      <c r="C8">
        <v>3</v>
      </c>
      <c r="D8">
        <v>2.5</v>
      </c>
      <c r="E8">
        <v>0</v>
      </c>
    </row>
    <row r="9" spans="1:5" x14ac:dyDescent="0.25">
      <c r="A9" t="s">
        <v>16</v>
      </c>
      <c r="B9">
        <v>0</v>
      </c>
      <c r="C9">
        <v>0</v>
      </c>
      <c r="D9">
        <v>0</v>
      </c>
      <c r="E9">
        <v>50</v>
      </c>
    </row>
    <row r="10" spans="1:5" x14ac:dyDescent="0.25">
      <c r="A10" t="s">
        <v>17</v>
      </c>
      <c r="B10">
        <v>0</v>
      </c>
      <c r="C10">
        <v>0</v>
      </c>
      <c r="D10">
        <v>0</v>
      </c>
      <c r="E10">
        <v>2.75</v>
      </c>
    </row>
    <row r="11" spans="1:5" x14ac:dyDescent="0.25">
      <c r="A11" t="s">
        <v>4</v>
      </c>
      <c r="B11">
        <v>10</v>
      </c>
      <c r="C11">
        <v>5</v>
      </c>
      <c r="D11">
        <v>4</v>
      </c>
      <c r="E11">
        <v>2</v>
      </c>
    </row>
    <row r="12" spans="1:5" x14ac:dyDescent="0.25">
      <c r="A12" t="s">
        <v>2</v>
      </c>
      <c r="B12">
        <v>3</v>
      </c>
      <c r="C12">
        <v>1.5</v>
      </c>
      <c r="D12">
        <v>1</v>
      </c>
      <c r="E12">
        <v>0.5</v>
      </c>
    </row>
    <row r="13" spans="1:5" x14ac:dyDescent="0.25">
      <c r="A13" t="s">
        <v>5</v>
      </c>
      <c r="B13">
        <v>0.2</v>
      </c>
      <c r="C13">
        <v>0.25</v>
      </c>
      <c r="D13">
        <v>0.2</v>
      </c>
      <c r="E13">
        <v>0.1</v>
      </c>
    </row>
    <row r="14" spans="1:5" x14ac:dyDescent="0.25">
      <c r="A14" t="s">
        <v>6</v>
      </c>
      <c r="B14">
        <v>3</v>
      </c>
      <c r="C14">
        <v>0.8</v>
      </c>
      <c r="D14">
        <v>0.7</v>
      </c>
      <c r="E14">
        <v>0.5</v>
      </c>
    </row>
  </sheetData>
  <mergeCells count="1">
    <mergeCell ref="B2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A3" sqref="A3"/>
    </sheetView>
  </sheetViews>
  <sheetFormatPr baseColWidth="10" defaultRowHeight="15" x14ac:dyDescent="0.25"/>
  <cols>
    <col min="1" max="1" width="7.140625" bestFit="1" customWidth="1"/>
    <col min="2" max="2" width="9.85546875" bestFit="1" customWidth="1"/>
    <col min="3" max="3" width="8.7109375" bestFit="1" customWidth="1"/>
    <col min="4" max="4" width="6" bestFit="1" customWidth="1"/>
    <col min="5" max="5" width="5" bestFit="1" customWidth="1"/>
    <col min="6" max="6" width="6" bestFit="1" customWidth="1"/>
    <col min="7" max="7" width="5" bestFit="1" customWidth="1"/>
    <col min="8" max="8" width="6" bestFit="1" customWidth="1"/>
    <col min="9" max="9" width="5" bestFit="1" customWidth="1"/>
    <col min="10" max="10" width="6" bestFit="1" customWidth="1"/>
    <col min="11" max="11" width="5" bestFit="1" customWidth="1"/>
    <col min="12" max="12" width="6" bestFit="1" customWidth="1"/>
    <col min="13" max="13" width="3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6" bestFit="1" customWidth="1"/>
    <col min="19" max="19" width="5" bestFit="1" customWidth="1"/>
    <col min="20" max="20" width="6" bestFit="1" customWidth="1"/>
    <col min="21" max="21" width="5" bestFit="1" customWidth="1"/>
    <col min="22" max="22" width="6" bestFit="1" customWidth="1"/>
    <col min="23" max="23" width="5" bestFit="1" customWidth="1"/>
    <col min="24" max="24" width="6" bestFit="1" customWidth="1"/>
  </cols>
  <sheetData>
    <row r="1" spans="1:24" x14ac:dyDescent="0.25">
      <c r="A1" t="s">
        <v>8</v>
      </c>
      <c r="B1" t="s">
        <v>19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2" spans="1:24" x14ac:dyDescent="0.25">
      <c r="A2">
        <f>Stats!B8</f>
        <v>1</v>
      </c>
      <c r="B2">
        <f>Stats!B14</f>
        <v>3</v>
      </c>
      <c r="C2">
        <f>Stats!B7</f>
        <v>10</v>
      </c>
      <c r="D2">
        <f t="shared" ref="D2:M5" si="0">$B2*($C2+D$1*$A2)</f>
        <v>33</v>
      </c>
      <c r="E2">
        <f t="shared" si="0"/>
        <v>36</v>
      </c>
      <c r="F2">
        <f t="shared" si="0"/>
        <v>39</v>
      </c>
      <c r="G2">
        <f t="shared" si="0"/>
        <v>42</v>
      </c>
      <c r="H2">
        <f t="shared" si="0"/>
        <v>45</v>
      </c>
      <c r="I2">
        <f t="shared" si="0"/>
        <v>48</v>
      </c>
      <c r="J2">
        <f t="shared" si="0"/>
        <v>51</v>
      </c>
      <c r="K2">
        <f t="shared" si="0"/>
        <v>54</v>
      </c>
      <c r="L2">
        <f t="shared" si="0"/>
        <v>57</v>
      </c>
      <c r="M2">
        <f t="shared" si="0"/>
        <v>60</v>
      </c>
      <c r="N2">
        <f t="shared" ref="N2:X5" si="1">$B2*($C2+N$1*$A2)</f>
        <v>63</v>
      </c>
      <c r="O2">
        <f t="shared" si="1"/>
        <v>66</v>
      </c>
      <c r="P2">
        <f t="shared" si="1"/>
        <v>69</v>
      </c>
      <c r="Q2">
        <f t="shared" si="1"/>
        <v>72</v>
      </c>
      <c r="R2">
        <f t="shared" si="1"/>
        <v>75</v>
      </c>
      <c r="S2">
        <f t="shared" si="1"/>
        <v>78</v>
      </c>
      <c r="T2">
        <f t="shared" si="1"/>
        <v>81</v>
      </c>
      <c r="U2">
        <f t="shared" si="1"/>
        <v>84</v>
      </c>
      <c r="V2">
        <f t="shared" si="1"/>
        <v>87</v>
      </c>
      <c r="W2">
        <f t="shared" si="1"/>
        <v>90</v>
      </c>
      <c r="X2">
        <f t="shared" si="1"/>
        <v>93</v>
      </c>
    </row>
    <row r="3" spans="1:24" x14ac:dyDescent="0.25">
      <c r="A3">
        <f>Stats!C8</f>
        <v>3</v>
      </c>
      <c r="B3">
        <f>Stats!C14</f>
        <v>0.8</v>
      </c>
      <c r="C3">
        <f>Stats!C7</f>
        <v>30</v>
      </c>
      <c r="D3">
        <f t="shared" si="0"/>
        <v>26.400000000000002</v>
      </c>
      <c r="E3">
        <f t="shared" si="0"/>
        <v>28.8</v>
      </c>
      <c r="F3">
        <f t="shared" si="0"/>
        <v>31.200000000000003</v>
      </c>
      <c r="G3">
        <f t="shared" si="0"/>
        <v>33.6</v>
      </c>
      <c r="H3">
        <f t="shared" si="0"/>
        <v>36</v>
      </c>
      <c r="I3">
        <f t="shared" si="0"/>
        <v>38.400000000000006</v>
      </c>
      <c r="J3">
        <f t="shared" si="0"/>
        <v>40.800000000000004</v>
      </c>
      <c r="K3">
        <f t="shared" si="0"/>
        <v>43.2</v>
      </c>
      <c r="L3">
        <f t="shared" si="0"/>
        <v>45.6</v>
      </c>
      <c r="M3">
        <f t="shared" si="0"/>
        <v>48</v>
      </c>
      <c r="N3">
        <f t="shared" si="1"/>
        <v>50.400000000000006</v>
      </c>
      <c r="O3">
        <f t="shared" si="1"/>
        <v>52.800000000000004</v>
      </c>
      <c r="P3">
        <f t="shared" si="1"/>
        <v>55.2</v>
      </c>
      <c r="Q3">
        <f t="shared" si="1"/>
        <v>57.6</v>
      </c>
      <c r="R3">
        <f t="shared" si="1"/>
        <v>60</v>
      </c>
      <c r="S3">
        <f t="shared" si="1"/>
        <v>62.400000000000006</v>
      </c>
      <c r="T3">
        <f t="shared" si="1"/>
        <v>64.8</v>
      </c>
      <c r="U3">
        <f t="shared" si="1"/>
        <v>67.2</v>
      </c>
      <c r="V3">
        <f t="shared" si="1"/>
        <v>69.600000000000009</v>
      </c>
      <c r="W3">
        <f t="shared" si="1"/>
        <v>72</v>
      </c>
      <c r="X3">
        <f t="shared" si="1"/>
        <v>74.400000000000006</v>
      </c>
    </row>
    <row r="4" spans="1:24" x14ac:dyDescent="0.25">
      <c r="A4">
        <f>Stats!D8</f>
        <v>2.5</v>
      </c>
      <c r="B4">
        <f>Stats!D14</f>
        <v>0.7</v>
      </c>
      <c r="C4">
        <f>Stats!D7</f>
        <v>25</v>
      </c>
      <c r="D4">
        <f t="shared" si="0"/>
        <v>19.25</v>
      </c>
      <c r="E4">
        <f t="shared" si="0"/>
        <v>21</v>
      </c>
      <c r="F4">
        <f t="shared" si="0"/>
        <v>22.75</v>
      </c>
      <c r="G4">
        <f t="shared" si="0"/>
        <v>24.5</v>
      </c>
      <c r="H4">
        <f t="shared" si="0"/>
        <v>26.25</v>
      </c>
      <c r="I4">
        <f t="shared" si="0"/>
        <v>28</v>
      </c>
      <c r="J4">
        <f t="shared" si="0"/>
        <v>29.749999999999996</v>
      </c>
      <c r="K4">
        <f t="shared" si="0"/>
        <v>31.499999999999996</v>
      </c>
      <c r="L4">
        <f t="shared" si="0"/>
        <v>33.25</v>
      </c>
      <c r="M4">
        <f t="shared" si="0"/>
        <v>35</v>
      </c>
      <c r="N4">
        <f t="shared" si="1"/>
        <v>36.75</v>
      </c>
      <c r="O4">
        <f t="shared" si="1"/>
        <v>38.5</v>
      </c>
      <c r="P4">
        <f t="shared" si="1"/>
        <v>40.25</v>
      </c>
      <c r="Q4">
        <f t="shared" si="1"/>
        <v>42</v>
      </c>
      <c r="R4">
        <f t="shared" si="1"/>
        <v>43.75</v>
      </c>
      <c r="S4">
        <f t="shared" si="1"/>
        <v>45.5</v>
      </c>
      <c r="T4">
        <f t="shared" si="1"/>
        <v>47.25</v>
      </c>
      <c r="U4">
        <f t="shared" si="1"/>
        <v>49</v>
      </c>
      <c r="V4">
        <f t="shared" si="1"/>
        <v>50.75</v>
      </c>
      <c r="W4">
        <f t="shared" si="1"/>
        <v>52.5</v>
      </c>
      <c r="X4">
        <f t="shared" si="1"/>
        <v>54.25</v>
      </c>
    </row>
    <row r="5" spans="1:24" x14ac:dyDescent="0.25">
      <c r="A5">
        <f>Stats!E10</f>
        <v>2.75</v>
      </c>
      <c r="B5">
        <f>Stats!E14</f>
        <v>0.5</v>
      </c>
      <c r="C5">
        <f>Stats!E9</f>
        <v>50</v>
      </c>
      <c r="D5">
        <f t="shared" si="0"/>
        <v>26.375</v>
      </c>
      <c r="E5">
        <f t="shared" si="0"/>
        <v>27.75</v>
      </c>
      <c r="F5">
        <f t="shared" si="0"/>
        <v>29.125</v>
      </c>
      <c r="G5">
        <f t="shared" si="0"/>
        <v>30.5</v>
      </c>
      <c r="H5">
        <f t="shared" si="0"/>
        <v>31.875</v>
      </c>
      <c r="I5">
        <f t="shared" si="0"/>
        <v>33.25</v>
      </c>
      <c r="J5">
        <f t="shared" si="0"/>
        <v>34.625</v>
      </c>
      <c r="K5">
        <f t="shared" si="0"/>
        <v>36</v>
      </c>
      <c r="L5">
        <f t="shared" si="0"/>
        <v>37.375</v>
      </c>
      <c r="M5">
        <f t="shared" si="0"/>
        <v>38.75</v>
      </c>
      <c r="N5">
        <f t="shared" si="1"/>
        <v>40.125</v>
      </c>
      <c r="O5">
        <f t="shared" si="1"/>
        <v>41.5</v>
      </c>
      <c r="P5">
        <f t="shared" si="1"/>
        <v>42.875</v>
      </c>
      <c r="Q5">
        <f t="shared" si="1"/>
        <v>44.25</v>
      </c>
      <c r="R5">
        <f t="shared" si="1"/>
        <v>45.625</v>
      </c>
      <c r="S5">
        <f t="shared" si="1"/>
        <v>47</v>
      </c>
      <c r="T5">
        <f t="shared" si="1"/>
        <v>48.375</v>
      </c>
      <c r="U5">
        <f t="shared" si="1"/>
        <v>49.75</v>
      </c>
      <c r="V5">
        <f t="shared" si="1"/>
        <v>51.125</v>
      </c>
      <c r="W5">
        <f t="shared" si="1"/>
        <v>52.5</v>
      </c>
      <c r="X5">
        <f t="shared" si="1"/>
        <v>53.875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7" workbookViewId="0">
      <selection activeCell="K10" sqref="K10"/>
    </sheetView>
  </sheetViews>
  <sheetFormatPr baseColWidth="10" defaultRowHeight="15" x14ac:dyDescent="0.25"/>
  <cols>
    <col min="1" max="1" width="11.42578125" style="1"/>
    <col min="2" max="3" width="10.5703125" style="1" bestFit="1" customWidth="1"/>
    <col min="4" max="12" width="12.28515625" style="1" bestFit="1" customWidth="1"/>
    <col min="13" max="13" width="10.5703125" style="1" bestFit="1" customWidth="1"/>
    <col min="14" max="24" width="12.28515625" style="1" bestFit="1" customWidth="1"/>
    <col min="25" max="16384" width="11.42578125" style="1"/>
  </cols>
  <sheetData>
    <row r="1" spans="1:24" x14ac:dyDescent="0.25">
      <c r="B1" s="1" t="s">
        <v>21</v>
      </c>
      <c r="C1" s="1" t="s">
        <v>22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</row>
    <row r="2" spans="1:24" x14ac:dyDescent="0.25">
      <c r="A2" s="1" t="s">
        <v>20</v>
      </c>
      <c r="B2" s="1">
        <f>B8</f>
        <v>2.75</v>
      </c>
      <c r="C2" s="1">
        <f>Stats!E9</f>
        <v>50</v>
      </c>
      <c r="D2" s="1">
        <f t="shared" ref="D2:X2" si="0">$C2+$B2*D1</f>
        <v>52.75</v>
      </c>
      <c r="E2" s="1">
        <f t="shared" si="0"/>
        <v>55.5</v>
      </c>
      <c r="F2" s="1">
        <f t="shared" si="0"/>
        <v>58.25</v>
      </c>
      <c r="G2" s="1">
        <f t="shared" si="0"/>
        <v>61</v>
      </c>
      <c r="H2" s="1">
        <f t="shared" si="0"/>
        <v>63.75</v>
      </c>
      <c r="I2" s="1">
        <f t="shared" si="0"/>
        <v>66.5</v>
      </c>
      <c r="J2" s="1">
        <f t="shared" si="0"/>
        <v>69.25</v>
      </c>
      <c r="K2" s="1">
        <f t="shared" si="0"/>
        <v>72</v>
      </c>
      <c r="L2" s="1">
        <f t="shared" si="0"/>
        <v>74.75</v>
      </c>
      <c r="M2" s="1">
        <f t="shared" si="0"/>
        <v>77.5</v>
      </c>
      <c r="N2" s="1">
        <f t="shared" si="0"/>
        <v>80.25</v>
      </c>
      <c r="O2" s="1">
        <f t="shared" si="0"/>
        <v>83</v>
      </c>
      <c r="P2" s="1">
        <f t="shared" si="0"/>
        <v>85.75</v>
      </c>
      <c r="Q2" s="1">
        <f t="shared" si="0"/>
        <v>88.5</v>
      </c>
      <c r="R2" s="1">
        <f t="shared" si="0"/>
        <v>91.25</v>
      </c>
      <c r="S2" s="1">
        <f t="shared" si="0"/>
        <v>94</v>
      </c>
      <c r="T2" s="1">
        <f t="shared" si="0"/>
        <v>96.75</v>
      </c>
      <c r="U2" s="1">
        <f t="shared" si="0"/>
        <v>99.5</v>
      </c>
      <c r="V2" s="1">
        <f t="shared" si="0"/>
        <v>102.25</v>
      </c>
      <c r="W2" s="1">
        <f t="shared" si="0"/>
        <v>105</v>
      </c>
      <c r="X2" s="1">
        <f t="shared" si="0"/>
        <v>107.75</v>
      </c>
    </row>
    <row r="3" spans="1:24" x14ac:dyDescent="0.25">
      <c r="A3" s="1" t="s">
        <v>23</v>
      </c>
      <c r="B3" s="1">
        <f>Stats!B12</f>
        <v>3</v>
      </c>
      <c r="C3" s="1">
        <f>Stats!B11</f>
        <v>10</v>
      </c>
      <c r="D3" s="1">
        <f>$C3+$B3*D$1</f>
        <v>13</v>
      </c>
      <c r="E3" s="1">
        <f t="shared" ref="E3:X3" si="1">$C3+$B3*E$1</f>
        <v>16</v>
      </c>
      <c r="F3" s="1">
        <f t="shared" si="1"/>
        <v>19</v>
      </c>
      <c r="G3" s="1">
        <f t="shared" si="1"/>
        <v>22</v>
      </c>
      <c r="H3" s="1">
        <f t="shared" si="1"/>
        <v>25</v>
      </c>
      <c r="I3" s="1">
        <f t="shared" si="1"/>
        <v>28</v>
      </c>
      <c r="J3" s="1">
        <f t="shared" si="1"/>
        <v>31</v>
      </c>
      <c r="K3" s="1">
        <f t="shared" si="1"/>
        <v>34</v>
      </c>
      <c r="L3" s="1">
        <f t="shared" si="1"/>
        <v>37</v>
      </c>
      <c r="M3" s="1">
        <f t="shared" si="1"/>
        <v>40</v>
      </c>
      <c r="N3" s="1">
        <f t="shared" si="1"/>
        <v>43</v>
      </c>
      <c r="O3" s="1">
        <f t="shared" si="1"/>
        <v>46</v>
      </c>
      <c r="P3" s="1">
        <f t="shared" si="1"/>
        <v>49</v>
      </c>
      <c r="Q3" s="1">
        <f t="shared" si="1"/>
        <v>52</v>
      </c>
      <c r="R3" s="1">
        <f t="shared" si="1"/>
        <v>55</v>
      </c>
      <c r="S3" s="1">
        <f t="shared" si="1"/>
        <v>58</v>
      </c>
      <c r="T3" s="1">
        <f t="shared" si="1"/>
        <v>61</v>
      </c>
      <c r="U3" s="1">
        <f t="shared" si="1"/>
        <v>64</v>
      </c>
      <c r="V3" s="1">
        <f t="shared" si="1"/>
        <v>67</v>
      </c>
      <c r="W3" s="1">
        <f t="shared" si="1"/>
        <v>70</v>
      </c>
      <c r="X3" s="1">
        <f t="shared" si="1"/>
        <v>73</v>
      </c>
    </row>
    <row r="4" spans="1:24" s="2" customFormat="1" ht="14.25" customHeight="1" x14ac:dyDescent="0.25">
      <c r="D4" s="2">
        <f>D2+D3</f>
        <v>65.75</v>
      </c>
      <c r="E4" s="2">
        <f t="shared" ref="E4:X4" si="2">E2+E3</f>
        <v>71.5</v>
      </c>
      <c r="F4" s="2">
        <f t="shared" si="2"/>
        <v>77.25</v>
      </c>
      <c r="G4" s="2">
        <f t="shared" si="2"/>
        <v>83</v>
      </c>
      <c r="H4" s="2">
        <f t="shared" si="2"/>
        <v>88.75</v>
      </c>
      <c r="I4" s="2">
        <f t="shared" si="2"/>
        <v>94.5</v>
      </c>
      <c r="J4" s="2">
        <f t="shared" si="2"/>
        <v>100.25</v>
      </c>
      <c r="K4" s="2">
        <f t="shared" si="2"/>
        <v>106</v>
      </c>
      <c r="L4" s="2">
        <f t="shared" si="2"/>
        <v>111.75</v>
      </c>
      <c r="M4" s="2">
        <f t="shared" si="2"/>
        <v>117.5</v>
      </c>
      <c r="N4" s="2">
        <f t="shared" si="2"/>
        <v>123.25</v>
      </c>
      <c r="O4" s="2">
        <f t="shared" si="2"/>
        <v>129</v>
      </c>
      <c r="P4" s="2">
        <f t="shared" si="2"/>
        <v>134.75</v>
      </c>
      <c r="Q4" s="2">
        <f t="shared" si="2"/>
        <v>140.5</v>
      </c>
      <c r="R4" s="2">
        <f t="shared" si="2"/>
        <v>146.25</v>
      </c>
      <c r="S4" s="2">
        <f t="shared" si="2"/>
        <v>152</v>
      </c>
      <c r="T4" s="2">
        <f t="shared" si="2"/>
        <v>157.75</v>
      </c>
      <c r="U4" s="2">
        <f t="shared" si="2"/>
        <v>163.5</v>
      </c>
      <c r="V4" s="2">
        <f t="shared" si="2"/>
        <v>169.25</v>
      </c>
      <c r="W4" s="2">
        <f t="shared" si="2"/>
        <v>175</v>
      </c>
      <c r="X4" s="2">
        <f t="shared" si="2"/>
        <v>180.75</v>
      </c>
    </row>
    <row r="5" spans="1:24" x14ac:dyDescent="0.25">
      <c r="A5" s="1" t="s">
        <v>24</v>
      </c>
      <c r="C5" s="1">
        <f>Stats!B13</f>
        <v>0.2</v>
      </c>
      <c r="D5" s="1">
        <f>D4*(1+$C5)</f>
        <v>78.899999999999991</v>
      </c>
      <c r="E5" s="1">
        <f t="shared" ref="E5:X5" si="3">E4*(1+$C5)</f>
        <v>85.8</v>
      </c>
      <c r="F5" s="1">
        <f t="shared" si="3"/>
        <v>92.7</v>
      </c>
      <c r="G5" s="1">
        <f t="shared" si="3"/>
        <v>99.6</v>
      </c>
      <c r="H5" s="1">
        <f t="shared" si="3"/>
        <v>106.5</v>
      </c>
      <c r="I5" s="1">
        <f t="shared" si="3"/>
        <v>113.39999999999999</v>
      </c>
      <c r="J5" s="1">
        <f t="shared" si="3"/>
        <v>120.3</v>
      </c>
      <c r="K5" s="1">
        <f t="shared" si="3"/>
        <v>127.19999999999999</v>
      </c>
      <c r="L5" s="1">
        <f t="shared" si="3"/>
        <v>134.1</v>
      </c>
      <c r="M5" s="1">
        <f t="shared" si="3"/>
        <v>141</v>
      </c>
      <c r="N5" s="1">
        <f t="shared" si="3"/>
        <v>147.9</v>
      </c>
      <c r="O5" s="1">
        <f t="shared" si="3"/>
        <v>154.79999999999998</v>
      </c>
      <c r="P5" s="1">
        <f t="shared" si="3"/>
        <v>161.69999999999999</v>
      </c>
      <c r="Q5" s="1">
        <f t="shared" si="3"/>
        <v>168.6</v>
      </c>
      <c r="R5" s="1">
        <f t="shared" si="3"/>
        <v>175.5</v>
      </c>
      <c r="S5" s="1">
        <f t="shared" si="3"/>
        <v>182.4</v>
      </c>
      <c r="T5" s="1">
        <f t="shared" si="3"/>
        <v>189.29999999999998</v>
      </c>
      <c r="U5" s="1">
        <f t="shared" si="3"/>
        <v>196.2</v>
      </c>
      <c r="V5" s="1">
        <f t="shared" si="3"/>
        <v>203.1</v>
      </c>
      <c r="W5" s="1">
        <f t="shared" si="3"/>
        <v>210</v>
      </c>
      <c r="X5" s="1">
        <f t="shared" si="3"/>
        <v>216.9</v>
      </c>
    </row>
    <row r="7" spans="1:24" s="2" customFormat="1" x14ac:dyDescent="0.25">
      <c r="B7" s="2" t="s">
        <v>15</v>
      </c>
      <c r="C7" s="2" t="s">
        <v>23</v>
      </c>
      <c r="E7" s="2" t="s">
        <v>24</v>
      </c>
      <c r="H7" s="2" t="s">
        <v>15</v>
      </c>
      <c r="I7" s="2" t="s">
        <v>23</v>
      </c>
      <c r="K7" s="2" t="s">
        <v>24</v>
      </c>
    </row>
    <row r="8" spans="1:24" x14ac:dyDescent="0.25">
      <c r="A8" s="1" t="s">
        <v>25</v>
      </c>
      <c r="B8" s="1">
        <f>Stats!E10</f>
        <v>2.75</v>
      </c>
      <c r="C8" s="1">
        <f>Stats!B12</f>
        <v>3</v>
      </c>
      <c r="E8" s="1" t="s">
        <v>27</v>
      </c>
      <c r="G8" s="1" t="s">
        <v>25</v>
      </c>
      <c r="H8" s="1">
        <f>Stats!E10</f>
        <v>2.75</v>
      </c>
      <c r="I8" s="1">
        <f>Stats!B12</f>
        <v>3</v>
      </c>
      <c r="K8" s="1" t="s">
        <v>27</v>
      </c>
    </row>
    <row r="9" spans="1:24" x14ac:dyDescent="0.25">
      <c r="A9" s="2" t="s">
        <v>26</v>
      </c>
      <c r="B9" s="1">
        <f>Stats!E9</f>
        <v>50</v>
      </c>
      <c r="C9" s="1">
        <f>Stats!B11</f>
        <v>10</v>
      </c>
      <c r="E9" s="1">
        <f>Stats!D13</f>
        <v>0.2</v>
      </c>
      <c r="G9" s="2" t="s">
        <v>26</v>
      </c>
      <c r="H9" s="1">
        <f>Stats!E9</f>
        <v>50</v>
      </c>
      <c r="I9" s="1">
        <f>Stats!B11</f>
        <v>10</v>
      </c>
      <c r="K9" s="1">
        <f>Stats!D13</f>
        <v>0.2</v>
      </c>
    </row>
    <row r="10" spans="1:24" x14ac:dyDescent="0.25">
      <c r="A10" s="1">
        <v>1</v>
      </c>
      <c r="B10" s="1">
        <f>B$9+B$8*A10</f>
        <v>52.75</v>
      </c>
      <c r="C10" s="1">
        <f>C$9+C$8*A10</f>
        <v>13</v>
      </c>
      <c r="D10" s="1">
        <f>B10+C10</f>
        <v>65.75</v>
      </c>
      <c r="E10" s="1">
        <f>D10*(1+E$9)</f>
        <v>78.899999999999991</v>
      </c>
      <c r="G10" s="1">
        <v>50</v>
      </c>
      <c r="H10" s="1">
        <f>H$9+H$8*G10</f>
        <v>187.5</v>
      </c>
      <c r="I10" s="1">
        <f>I$9+I$8*G10</f>
        <v>160</v>
      </c>
      <c r="J10" s="1">
        <f>H10+I10</f>
        <v>347.5</v>
      </c>
      <c r="K10" s="1">
        <f>J10*(1+K$9)</f>
        <v>417</v>
      </c>
    </row>
    <row r="11" spans="1:24" x14ac:dyDescent="0.25">
      <c r="A11" s="1">
        <v>2</v>
      </c>
      <c r="B11" s="1">
        <f t="shared" ref="B11:B59" si="4">B$9+B$8*A11</f>
        <v>55.5</v>
      </c>
      <c r="C11" s="1">
        <f t="shared" ref="C11:C59" si="5">C$9+C$8*A11</f>
        <v>16</v>
      </c>
      <c r="D11" s="1">
        <f t="shared" ref="D11:D59" si="6">B11+C11</f>
        <v>71.5</v>
      </c>
      <c r="E11" s="1">
        <f t="shared" ref="E11:E59" si="7">D11*(1+E$9)</f>
        <v>85.8</v>
      </c>
      <c r="G11" s="1">
        <v>60</v>
      </c>
      <c r="H11" s="1">
        <f t="shared" ref="H11:H59" si="8">H$9+H$8*G11</f>
        <v>215</v>
      </c>
      <c r="I11" s="1">
        <f t="shared" ref="I11:I59" si="9">I$9+I$8*G11</f>
        <v>190</v>
      </c>
      <c r="J11" s="1">
        <f t="shared" ref="J11:J59" si="10">H11+I11</f>
        <v>405</v>
      </c>
      <c r="K11" s="1">
        <f t="shared" ref="K11:K59" si="11">J11*(1+K$9)</f>
        <v>486</v>
      </c>
    </row>
    <row r="12" spans="1:24" x14ac:dyDescent="0.25">
      <c r="A12" s="1">
        <v>3</v>
      </c>
      <c r="B12" s="1">
        <f t="shared" si="4"/>
        <v>58.25</v>
      </c>
      <c r="C12" s="1">
        <f t="shared" si="5"/>
        <v>19</v>
      </c>
      <c r="D12" s="1">
        <f t="shared" si="6"/>
        <v>77.25</v>
      </c>
      <c r="E12" s="1">
        <f t="shared" si="7"/>
        <v>92.7</v>
      </c>
      <c r="G12" s="1">
        <v>70</v>
      </c>
      <c r="H12" s="1">
        <f t="shared" si="8"/>
        <v>242.5</v>
      </c>
      <c r="I12" s="1">
        <f t="shared" si="9"/>
        <v>220</v>
      </c>
      <c r="J12" s="1">
        <f t="shared" si="10"/>
        <v>462.5</v>
      </c>
      <c r="K12" s="1">
        <f t="shared" si="11"/>
        <v>555</v>
      </c>
    </row>
    <row r="13" spans="1:24" x14ac:dyDescent="0.25">
      <c r="A13" s="1">
        <v>4</v>
      </c>
      <c r="B13" s="1">
        <f t="shared" si="4"/>
        <v>61</v>
      </c>
      <c r="C13" s="1">
        <f t="shared" si="5"/>
        <v>22</v>
      </c>
      <c r="D13" s="1">
        <f t="shared" si="6"/>
        <v>83</v>
      </c>
      <c r="E13" s="1">
        <f t="shared" si="7"/>
        <v>99.6</v>
      </c>
      <c r="G13" s="1">
        <v>80</v>
      </c>
      <c r="H13" s="1">
        <f t="shared" si="8"/>
        <v>270</v>
      </c>
      <c r="I13" s="1">
        <f t="shared" si="9"/>
        <v>250</v>
      </c>
      <c r="J13" s="1">
        <f t="shared" si="10"/>
        <v>520</v>
      </c>
      <c r="K13" s="1">
        <f t="shared" si="11"/>
        <v>624</v>
      </c>
    </row>
    <row r="14" spans="1:24" x14ac:dyDescent="0.25">
      <c r="A14" s="1">
        <v>5</v>
      </c>
      <c r="B14" s="1">
        <f t="shared" si="4"/>
        <v>63.75</v>
      </c>
      <c r="C14" s="1">
        <f t="shared" si="5"/>
        <v>25</v>
      </c>
      <c r="D14" s="1">
        <f t="shared" si="6"/>
        <v>88.75</v>
      </c>
      <c r="E14" s="1">
        <f t="shared" si="7"/>
        <v>106.5</v>
      </c>
      <c r="G14" s="1">
        <v>90</v>
      </c>
      <c r="H14" s="1">
        <f t="shared" si="8"/>
        <v>297.5</v>
      </c>
      <c r="I14" s="1">
        <f t="shared" si="9"/>
        <v>280</v>
      </c>
      <c r="J14" s="1">
        <f t="shared" si="10"/>
        <v>577.5</v>
      </c>
      <c r="K14" s="1">
        <f t="shared" si="11"/>
        <v>693</v>
      </c>
    </row>
    <row r="15" spans="1:24" x14ac:dyDescent="0.25">
      <c r="A15" s="1">
        <v>6</v>
      </c>
      <c r="B15" s="1">
        <f t="shared" si="4"/>
        <v>66.5</v>
      </c>
      <c r="C15" s="1">
        <f t="shared" si="5"/>
        <v>28</v>
      </c>
      <c r="D15" s="1">
        <f t="shared" si="6"/>
        <v>94.5</v>
      </c>
      <c r="E15" s="1">
        <f t="shared" si="7"/>
        <v>113.39999999999999</v>
      </c>
      <c r="G15" s="1">
        <v>100</v>
      </c>
      <c r="H15" s="1">
        <f t="shared" si="8"/>
        <v>325</v>
      </c>
      <c r="I15" s="1">
        <f t="shared" si="9"/>
        <v>310</v>
      </c>
      <c r="J15" s="1">
        <f t="shared" si="10"/>
        <v>635</v>
      </c>
      <c r="K15" s="1">
        <f t="shared" si="11"/>
        <v>762</v>
      </c>
    </row>
    <row r="16" spans="1:24" x14ac:dyDescent="0.25">
      <c r="A16" s="1">
        <v>7</v>
      </c>
      <c r="B16" s="1">
        <f t="shared" si="4"/>
        <v>69.25</v>
      </c>
      <c r="C16" s="1">
        <f t="shared" si="5"/>
        <v>31</v>
      </c>
      <c r="D16" s="1">
        <f t="shared" si="6"/>
        <v>100.25</v>
      </c>
      <c r="E16" s="1">
        <f t="shared" si="7"/>
        <v>120.3</v>
      </c>
      <c r="G16" s="1">
        <v>110</v>
      </c>
      <c r="H16" s="1">
        <f t="shared" si="8"/>
        <v>352.5</v>
      </c>
      <c r="I16" s="1">
        <f t="shared" si="9"/>
        <v>340</v>
      </c>
      <c r="J16" s="1">
        <f t="shared" si="10"/>
        <v>692.5</v>
      </c>
      <c r="K16" s="1">
        <f t="shared" si="11"/>
        <v>831</v>
      </c>
    </row>
    <row r="17" spans="1:11" x14ac:dyDescent="0.25">
      <c r="A17" s="1">
        <v>8</v>
      </c>
      <c r="B17" s="1">
        <f t="shared" si="4"/>
        <v>72</v>
      </c>
      <c r="C17" s="1">
        <f t="shared" si="5"/>
        <v>34</v>
      </c>
      <c r="D17" s="1">
        <f t="shared" si="6"/>
        <v>106</v>
      </c>
      <c r="E17" s="1">
        <f t="shared" si="7"/>
        <v>127.19999999999999</v>
      </c>
      <c r="G17" s="1">
        <v>120</v>
      </c>
      <c r="H17" s="1">
        <f t="shared" si="8"/>
        <v>380</v>
      </c>
      <c r="I17" s="1">
        <f t="shared" si="9"/>
        <v>370</v>
      </c>
      <c r="J17" s="1">
        <f t="shared" si="10"/>
        <v>750</v>
      </c>
      <c r="K17" s="1">
        <f t="shared" si="11"/>
        <v>900</v>
      </c>
    </row>
    <row r="18" spans="1:11" x14ac:dyDescent="0.25">
      <c r="A18" s="1">
        <v>9</v>
      </c>
      <c r="B18" s="1">
        <f t="shared" si="4"/>
        <v>74.75</v>
      </c>
      <c r="C18" s="1">
        <f t="shared" si="5"/>
        <v>37</v>
      </c>
      <c r="D18" s="1">
        <f t="shared" si="6"/>
        <v>111.75</v>
      </c>
      <c r="E18" s="1">
        <f t="shared" si="7"/>
        <v>134.1</v>
      </c>
      <c r="G18" s="1">
        <v>130</v>
      </c>
      <c r="H18" s="1">
        <f t="shared" si="8"/>
        <v>407.5</v>
      </c>
      <c r="I18" s="1">
        <f t="shared" si="9"/>
        <v>400</v>
      </c>
      <c r="J18" s="1">
        <f t="shared" si="10"/>
        <v>807.5</v>
      </c>
      <c r="K18" s="1">
        <f t="shared" si="11"/>
        <v>969</v>
      </c>
    </row>
    <row r="19" spans="1:11" x14ac:dyDescent="0.25">
      <c r="A19" s="1">
        <v>10</v>
      </c>
      <c r="B19" s="1">
        <f t="shared" si="4"/>
        <v>77.5</v>
      </c>
      <c r="C19" s="1">
        <f t="shared" si="5"/>
        <v>40</v>
      </c>
      <c r="D19" s="1">
        <f t="shared" si="6"/>
        <v>117.5</v>
      </c>
      <c r="E19" s="1">
        <f t="shared" si="7"/>
        <v>141</v>
      </c>
      <c r="G19" s="1">
        <v>140</v>
      </c>
      <c r="H19" s="1">
        <f t="shared" si="8"/>
        <v>435</v>
      </c>
      <c r="I19" s="1">
        <f t="shared" si="9"/>
        <v>430</v>
      </c>
      <c r="J19" s="1">
        <f t="shared" si="10"/>
        <v>865</v>
      </c>
      <c r="K19" s="1">
        <f t="shared" si="11"/>
        <v>1038</v>
      </c>
    </row>
    <row r="20" spans="1:11" x14ac:dyDescent="0.25">
      <c r="A20" s="1">
        <v>11</v>
      </c>
      <c r="B20" s="1">
        <f t="shared" si="4"/>
        <v>80.25</v>
      </c>
      <c r="C20" s="1">
        <f t="shared" si="5"/>
        <v>43</v>
      </c>
      <c r="D20" s="1">
        <f t="shared" si="6"/>
        <v>123.25</v>
      </c>
      <c r="E20" s="1">
        <f t="shared" si="7"/>
        <v>147.9</v>
      </c>
      <c r="G20" s="1">
        <v>150</v>
      </c>
      <c r="H20" s="1">
        <f t="shared" si="8"/>
        <v>462.5</v>
      </c>
      <c r="I20" s="1">
        <f t="shared" si="9"/>
        <v>460</v>
      </c>
      <c r="J20" s="1">
        <f t="shared" si="10"/>
        <v>922.5</v>
      </c>
      <c r="K20" s="1">
        <f t="shared" si="11"/>
        <v>1107</v>
      </c>
    </row>
    <row r="21" spans="1:11" x14ac:dyDescent="0.25">
      <c r="A21" s="1">
        <v>12</v>
      </c>
      <c r="B21" s="1">
        <f t="shared" si="4"/>
        <v>83</v>
      </c>
      <c r="C21" s="1">
        <f t="shared" si="5"/>
        <v>46</v>
      </c>
      <c r="D21" s="1">
        <f t="shared" si="6"/>
        <v>129</v>
      </c>
      <c r="E21" s="1">
        <f t="shared" si="7"/>
        <v>154.79999999999998</v>
      </c>
      <c r="G21" s="1">
        <v>160</v>
      </c>
      <c r="H21" s="1">
        <f t="shared" si="8"/>
        <v>490</v>
      </c>
      <c r="I21" s="1">
        <f t="shared" si="9"/>
        <v>490</v>
      </c>
      <c r="J21" s="1">
        <f t="shared" si="10"/>
        <v>980</v>
      </c>
      <c r="K21" s="1">
        <f t="shared" si="11"/>
        <v>1176</v>
      </c>
    </row>
    <row r="22" spans="1:11" x14ac:dyDescent="0.25">
      <c r="A22" s="1">
        <v>13</v>
      </c>
      <c r="B22" s="1">
        <f t="shared" si="4"/>
        <v>85.75</v>
      </c>
      <c r="C22" s="1">
        <f t="shared" si="5"/>
        <v>49</v>
      </c>
      <c r="D22" s="1">
        <f t="shared" si="6"/>
        <v>134.75</v>
      </c>
      <c r="E22" s="1">
        <f t="shared" si="7"/>
        <v>161.69999999999999</v>
      </c>
      <c r="G22" s="1">
        <v>170</v>
      </c>
      <c r="H22" s="1">
        <f t="shared" si="8"/>
        <v>517.5</v>
      </c>
      <c r="I22" s="1">
        <f t="shared" si="9"/>
        <v>520</v>
      </c>
      <c r="J22" s="1">
        <f t="shared" si="10"/>
        <v>1037.5</v>
      </c>
      <c r="K22" s="1">
        <f t="shared" si="11"/>
        <v>1245</v>
      </c>
    </row>
    <row r="23" spans="1:11" x14ac:dyDescent="0.25">
      <c r="A23" s="1">
        <v>14</v>
      </c>
      <c r="B23" s="1">
        <f t="shared" si="4"/>
        <v>88.5</v>
      </c>
      <c r="C23" s="1">
        <f t="shared" si="5"/>
        <v>52</v>
      </c>
      <c r="D23" s="1">
        <f t="shared" si="6"/>
        <v>140.5</v>
      </c>
      <c r="E23" s="1">
        <f t="shared" si="7"/>
        <v>168.6</v>
      </c>
      <c r="G23" s="1">
        <v>180</v>
      </c>
      <c r="H23" s="1">
        <f t="shared" si="8"/>
        <v>545</v>
      </c>
      <c r="I23" s="1">
        <f t="shared" si="9"/>
        <v>550</v>
      </c>
      <c r="J23" s="1">
        <f t="shared" si="10"/>
        <v>1095</v>
      </c>
      <c r="K23" s="1">
        <f t="shared" si="11"/>
        <v>1314</v>
      </c>
    </row>
    <row r="24" spans="1:11" x14ac:dyDescent="0.25">
      <c r="A24" s="1">
        <v>15</v>
      </c>
      <c r="B24" s="1">
        <f t="shared" si="4"/>
        <v>91.25</v>
      </c>
      <c r="C24" s="1">
        <f t="shared" si="5"/>
        <v>55</v>
      </c>
      <c r="D24" s="1">
        <f t="shared" si="6"/>
        <v>146.25</v>
      </c>
      <c r="E24" s="1">
        <f t="shared" si="7"/>
        <v>175.5</v>
      </c>
      <c r="G24" s="1">
        <v>190</v>
      </c>
      <c r="H24" s="1">
        <f t="shared" si="8"/>
        <v>572.5</v>
      </c>
      <c r="I24" s="1">
        <f t="shared" si="9"/>
        <v>580</v>
      </c>
      <c r="J24" s="1">
        <f t="shared" si="10"/>
        <v>1152.5</v>
      </c>
      <c r="K24" s="1">
        <f t="shared" si="11"/>
        <v>1383</v>
      </c>
    </row>
    <row r="25" spans="1:11" x14ac:dyDescent="0.25">
      <c r="A25" s="1">
        <v>16</v>
      </c>
      <c r="B25" s="1">
        <f t="shared" si="4"/>
        <v>94</v>
      </c>
      <c r="C25" s="1">
        <f t="shared" si="5"/>
        <v>58</v>
      </c>
      <c r="D25" s="1">
        <f t="shared" si="6"/>
        <v>152</v>
      </c>
      <c r="E25" s="1">
        <f t="shared" si="7"/>
        <v>182.4</v>
      </c>
      <c r="G25" s="1">
        <v>200</v>
      </c>
      <c r="H25" s="1">
        <f t="shared" si="8"/>
        <v>600</v>
      </c>
      <c r="I25" s="1">
        <f t="shared" si="9"/>
        <v>610</v>
      </c>
      <c r="J25" s="1">
        <f t="shared" si="10"/>
        <v>1210</v>
      </c>
      <c r="K25" s="1">
        <f t="shared" si="11"/>
        <v>1452</v>
      </c>
    </row>
    <row r="26" spans="1:11" x14ac:dyDescent="0.25">
      <c r="A26" s="1">
        <v>17</v>
      </c>
      <c r="B26" s="1">
        <f t="shared" si="4"/>
        <v>96.75</v>
      </c>
      <c r="C26" s="1">
        <f t="shared" si="5"/>
        <v>61</v>
      </c>
      <c r="D26" s="1">
        <f t="shared" si="6"/>
        <v>157.75</v>
      </c>
      <c r="E26" s="1">
        <f t="shared" si="7"/>
        <v>189.29999999999998</v>
      </c>
      <c r="G26" s="1">
        <v>210</v>
      </c>
      <c r="H26" s="1">
        <f t="shared" si="8"/>
        <v>627.5</v>
      </c>
      <c r="I26" s="1">
        <f t="shared" si="9"/>
        <v>640</v>
      </c>
      <c r="J26" s="1">
        <f t="shared" si="10"/>
        <v>1267.5</v>
      </c>
      <c r="K26" s="1">
        <f t="shared" si="11"/>
        <v>1521</v>
      </c>
    </row>
    <row r="27" spans="1:11" x14ac:dyDescent="0.25">
      <c r="A27" s="1">
        <v>18</v>
      </c>
      <c r="B27" s="1">
        <f t="shared" si="4"/>
        <v>99.5</v>
      </c>
      <c r="C27" s="1">
        <f t="shared" si="5"/>
        <v>64</v>
      </c>
      <c r="D27" s="1">
        <f t="shared" si="6"/>
        <v>163.5</v>
      </c>
      <c r="E27" s="1">
        <f t="shared" si="7"/>
        <v>196.2</v>
      </c>
      <c r="G27" s="1">
        <v>220</v>
      </c>
      <c r="H27" s="1">
        <f t="shared" si="8"/>
        <v>655</v>
      </c>
      <c r="I27" s="1">
        <f t="shared" si="9"/>
        <v>670</v>
      </c>
      <c r="J27" s="1">
        <f t="shared" si="10"/>
        <v>1325</v>
      </c>
      <c r="K27" s="1">
        <f t="shared" si="11"/>
        <v>1590</v>
      </c>
    </row>
    <row r="28" spans="1:11" x14ac:dyDescent="0.25">
      <c r="A28" s="1">
        <v>19</v>
      </c>
      <c r="B28" s="1">
        <f t="shared" si="4"/>
        <v>102.25</v>
      </c>
      <c r="C28" s="1">
        <f t="shared" si="5"/>
        <v>67</v>
      </c>
      <c r="D28" s="1">
        <f t="shared" si="6"/>
        <v>169.25</v>
      </c>
      <c r="E28" s="1">
        <f t="shared" si="7"/>
        <v>203.1</v>
      </c>
      <c r="G28" s="1">
        <v>230</v>
      </c>
      <c r="H28" s="1">
        <f t="shared" si="8"/>
        <v>682.5</v>
      </c>
      <c r="I28" s="1">
        <f t="shared" si="9"/>
        <v>700</v>
      </c>
      <c r="J28" s="1">
        <f t="shared" si="10"/>
        <v>1382.5</v>
      </c>
      <c r="K28" s="1">
        <f t="shared" si="11"/>
        <v>1659</v>
      </c>
    </row>
    <row r="29" spans="1:11" x14ac:dyDescent="0.25">
      <c r="A29" s="1">
        <v>20</v>
      </c>
      <c r="B29" s="1">
        <f t="shared" si="4"/>
        <v>105</v>
      </c>
      <c r="C29" s="1">
        <f t="shared" si="5"/>
        <v>70</v>
      </c>
      <c r="D29" s="1">
        <f t="shared" si="6"/>
        <v>175</v>
      </c>
      <c r="E29" s="1">
        <f t="shared" si="7"/>
        <v>210</v>
      </c>
      <c r="G29" s="1">
        <v>240</v>
      </c>
      <c r="H29" s="1">
        <f t="shared" si="8"/>
        <v>710</v>
      </c>
      <c r="I29" s="1">
        <f t="shared" si="9"/>
        <v>730</v>
      </c>
      <c r="J29" s="1">
        <f t="shared" si="10"/>
        <v>1440</v>
      </c>
      <c r="K29" s="1">
        <f t="shared" si="11"/>
        <v>1728</v>
      </c>
    </row>
    <row r="30" spans="1:11" x14ac:dyDescent="0.25">
      <c r="A30" s="1">
        <v>21</v>
      </c>
      <c r="B30" s="1">
        <f t="shared" si="4"/>
        <v>107.75</v>
      </c>
      <c r="C30" s="1">
        <f t="shared" si="5"/>
        <v>73</v>
      </c>
      <c r="D30" s="1">
        <f t="shared" si="6"/>
        <v>180.75</v>
      </c>
      <c r="E30" s="1">
        <f t="shared" si="7"/>
        <v>216.9</v>
      </c>
      <c r="G30" s="1">
        <v>250</v>
      </c>
      <c r="H30" s="1">
        <f t="shared" si="8"/>
        <v>737.5</v>
      </c>
      <c r="I30" s="1">
        <f t="shared" si="9"/>
        <v>760</v>
      </c>
      <c r="J30" s="1">
        <f t="shared" si="10"/>
        <v>1497.5</v>
      </c>
      <c r="K30" s="1">
        <f t="shared" si="11"/>
        <v>1797</v>
      </c>
    </row>
    <row r="31" spans="1:11" x14ac:dyDescent="0.25">
      <c r="A31" s="1">
        <v>22</v>
      </c>
      <c r="B31" s="1">
        <f t="shared" si="4"/>
        <v>110.5</v>
      </c>
      <c r="C31" s="1">
        <f t="shared" si="5"/>
        <v>76</v>
      </c>
      <c r="D31" s="1">
        <f t="shared" si="6"/>
        <v>186.5</v>
      </c>
      <c r="E31" s="1">
        <f t="shared" si="7"/>
        <v>223.79999999999998</v>
      </c>
      <c r="G31" s="1">
        <v>260</v>
      </c>
      <c r="H31" s="1">
        <f t="shared" si="8"/>
        <v>765</v>
      </c>
      <c r="I31" s="1">
        <f t="shared" si="9"/>
        <v>790</v>
      </c>
      <c r="J31" s="1">
        <f t="shared" si="10"/>
        <v>1555</v>
      </c>
      <c r="K31" s="1">
        <f t="shared" si="11"/>
        <v>1866</v>
      </c>
    </row>
    <row r="32" spans="1:11" x14ac:dyDescent="0.25">
      <c r="A32" s="1">
        <v>23</v>
      </c>
      <c r="B32" s="1">
        <f t="shared" si="4"/>
        <v>113.25</v>
      </c>
      <c r="C32" s="1">
        <f t="shared" si="5"/>
        <v>79</v>
      </c>
      <c r="D32" s="1">
        <f t="shared" si="6"/>
        <v>192.25</v>
      </c>
      <c r="E32" s="1">
        <f t="shared" si="7"/>
        <v>230.7</v>
      </c>
      <c r="G32" s="1">
        <v>270</v>
      </c>
      <c r="H32" s="1">
        <f t="shared" si="8"/>
        <v>792.5</v>
      </c>
      <c r="I32" s="1">
        <f t="shared" si="9"/>
        <v>820</v>
      </c>
      <c r="J32" s="1">
        <f t="shared" si="10"/>
        <v>1612.5</v>
      </c>
      <c r="K32" s="1">
        <f t="shared" si="11"/>
        <v>1935</v>
      </c>
    </row>
    <row r="33" spans="1:11" x14ac:dyDescent="0.25">
      <c r="A33" s="1">
        <v>24</v>
      </c>
      <c r="B33" s="1">
        <f t="shared" si="4"/>
        <v>116</v>
      </c>
      <c r="C33" s="1">
        <f t="shared" si="5"/>
        <v>82</v>
      </c>
      <c r="D33" s="1">
        <f t="shared" si="6"/>
        <v>198</v>
      </c>
      <c r="E33" s="1">
        <f t="shared" si="7"/>
        <v>237.6</v>
      </c>
      <c r="G33" s="1">
        <v>280</v>
      </c>
      <c r="H33" s="1">
        <f t="shared" si="8"/>
        <v>820</v>
      </c>
      <c r="I33" s="1">
        <f t="shared" si="9"/>
        <v>850</v>
      </c>
      <c r="J33" s="1">
        <f t="shared" si="10"/>
        <v>1670</v>
      </c>
      <c r="K33" s="1">
        <f t="shared" si="11"/>
        <v>2004</v>
      </c>
    </row>
    <row r="34" spans="1:11" x14ac:dyDescent="0.25">
      <c r="A34" s="1">
        <v>25</v>
      </c>
      <c r="B34" s="1">
        <f t="shared" si="4"/>
        <v>118.75</v>
      </c>
      <c r="C34" s="1">
        <f t="shared" si="5"/>
        <v>85</v>
      </c>
      <c r="D34" s="1">
        <f t="shared" si="6"/>
        <v>203.75</v>
      </c>
      <c r="E34" s="1">
        <f t="shared" si="7"/>
        <v>244.5</v>
      </c>
      <c r="G34" s="1">
        <v>290</v>
      </c>
      <c r="H34" s="1">
        <f t="shared" si="8"/>
        <v>847.5</v>
      </c>
      <c r="I34" s="1">
        <f t="shared" si="9"/>
        <v>880</v>
      </c>
      <c r="J34" s="1">
        <f t="shared" si="10"/>
        <v>1727.5</v>
      </c>
      <c r="K34" s="1">
        <f t="shared" si="11"/>
        <v>2073</v>
      </c>
    </row>
    <row r="35" spans="1:11" x14ac:dyDescent="0.25">
      <c r="A35" s="1">
        <v>26</v>
      </c>
      <c r="B35" s="1">
        <f t="shared" si="4"/>
        <v>121.5</v>
      </c>
      <c r="C35" s="1">
        <f t="shared" si="5"/>
        <v>88</v>
      </c>
      <c r="D35" s="1">
        <f t="shared" si="6"/>
        <v>209.5</v>
      </c>
      <c r="E35" s="1">
        <f t="shared" si="7"/>
        <v>251.39999999999998</v>
      </c>
      <c r="G35" s="1">
        <v>300</v>
      </c>
      <c r="H35" s="1">
        <f t="shared" si="8"/>
        <v>875</v>
      </c>
      <c r="I35" s="1">
        <f t="shared" si="9"/>
        <v>910</v>
      </c>
      <c r="J35" s="1">
        <f t="shared" si="10"/>
        <v>1785</v>
      </c>
      <c r="K35" s="1">
        <f t="shared" si="11"/>
        <v>2142</v>
      </c>
    </row>
    <row r="36" spans="1:11" x14ac:dyDescent="0.25">
      <c r="A36" s="1">
        <v>27</v>
      </c>
      <c r="B36" s="1">
        <f t="shared" si="4"/>
        <v>124.25</v>
      </c>
      <c r="C36" s="1">
        <f t="shared" si="5"/>
        <v>91</v>
      </c>
      <c r="D36" s="1">
        <f t="shared" si="6"/>
        <v>215.25</v>
      </c>
      <c r="E36" s="1">
        <f t="shared" si="7"/>
        <v>258.3</v>
      </c>
      <c r="G36" s="1">
        <v>310</v>
      </c>
      <c r="H36" s="1">
        <f t="shared" si="8"/>
        <v>902.5</v>
      </c>
      <c r="I36" s="1">
        <f t="shared" si="9"/>
        <v>940</v>
      </c>
      <c r="J36" s="1">
        <f t="shared" si="10"/>
        <v>1842.5</v>
      </c>
      <c r="K36" s="1">
        <f t="shared" si="11"/>
        <v>2211</v>
      </c>
    </row>
    <row r="37" spans="1:11" x14ac:dyDescent="0.25">
      <c r="A37" s="1">
        <v>28</v>
      </c>
      <c r="B37" s="1">
        <f t="shared" si="4"/>
        <v>127</v>
      </c>
      <c r="C37" s="1">
        <f t="shared" si="5"/>
        <v>94</v>
      </c>
      <c r="D37" s="1">
        <f t="shared" si="6"/>
        <v>221</v>
      </c>
      <c r="E37" s="1">
        <f t="shared" si="7"/>
        <v>265.2</v>
      </c>
      <c r="G37" s="1">
        <v>320</v>
      </c>
      <c r="H37" s="1">
        <f t="shared" si="8"/>
        <v>930</v>
      </c>
      <c r="I37" s="1">
        <f t="shared" si="9"/>
        <v>970</v>
      </c>
      <c r="J37" s="1">
        <f t="shared" si="10"/>
        <v>1900</v>
      </c>
      <c r="K37" s="1">
        <f t="shared" si="11"/>
        <v>2280</v>
      </c>
    </row>
    <row r="38" spans="1:11" x14ac:dyDescent="0.25">
      <c r="A38" s="1">
        <v>29</v>
      </c>
      <c r="B38" s="1">
        <f t="shared" si="4"/>
        <v>129.75</v>
      </c>
      <c r="C38" s="1">
        <f t="shared" si="5"/>
        <v>97</v>
      </c>
      <c r="D38" s="1">
        <f t="shared" si="6"/>
        <v>226.75</v>
      </c>
      <c r="E38" s="1">
        <f t="shared" si="7"/>
        <v>272.09999999999997</v>
      </c>
      <c r="G38" s="1">
        <v>330</v>
      </c>
      <c r="H38" s="1">
        <f t="shared" si="8"/>
        <v>957.5</v>
      </c>
      <c r="I38" s="1">
        <f t="shared" si="9"/>
        <v>1000</v>
      </c>
      <c r="J38" s="1">
        <f t="shared" si="10"/>
        <v>1957.5</v>
      </c>
      <c r="K38" s="1">
        <f t="shared" si="11"/>
        <v>2349</v>
      </c>
    </row>
    <row r="39" spans="1:11" x14ac:dyDescent="0.25">
      <c r="A39" s="1">
        <v>30</v>
      </c>
      <c r="B39" s="1">
        <f t="shared" si="4"/>
        <v>132.5</v>
      </c>
      <c r="C39" s="1">
        <f t="shared" si="5"/>
        <v>100</v>
      </c>
      <c r="D39" s="1">
        <f t="shared" si="6"/>
        <v>232.5</v>
      </c>
      <c r="E39" s="1">
        <f t="shared" si="7"/>
        <v>279</v>
      </c>
      <c r="G39" s="1">
        <v>340</v>
      </c>
      <c r="H39" s="1">
        <f t="shared" si="8"/>
        <v>985</v>
      </c>
      <c r="I39" s="1">
        <f t="shared" si="9"/>
        <v>1030</v>
      </c>
      <c r="J39" s="1">
        <f t="shared" si="10"/>
        <v>2015</v>
      </c>
      <c r="K39" s="1">
        <f t="shared" si="11"/>
        <v>2418</v>
      </c>
    </row>
    <row r="40" spans="1:11" x14ac:dyDescent="0.25">
      <c r="A40" s="1">
        <v>31</v>
      </c>
      <c r="B40" s="1">
        <f t="shared" si="4"/>
        <v>135.25</v>
      </c>
      <c r="C40" s="1">
        <f t="shared" si="5"/>
        <v>103</v>
      </c>
      <c r="D40" s="1">
        <f t="shared" si="6"/>
        <v>238.25</v>
      </c>
      <c r="E40" s="1">
        <f t="shared" si="7"/>
        <v>285.89999999999998</v>
      </c>
      <c r="G40" s="1">
        <v>350</v>
      </c>
      <c r="H40" s="1">
        <f t="shared" si="8"/>
        <v>1012.5</v>
      </c>
      <c r="I40" s="1">
        <f t="shared" si="9"/>
        <v>1060</v>
      </c>
      <c r="J40" s="1">
        <f t="shared" si="10"/>
        <v>2072.5</v>
      </c>
      <c r="K40" s="1">
        <f t="shared" si="11"/>
        <v>2487</v>
      </c>
    </row>
    <row r="41" spans="1:11" x14ac:dyDescent="0.25">
      <c r="A41" s="1">
        <v>32</v>
      </c>
      <c r="B41" s="1">
        <f t="shared" si="4"/>
        <v>138</v>
      </c>
      <c r="C41" s="1">
        <f t="shared" si="5"/>
        <v>106</v>
      </c>
      <c r="D41" s="1">
        <f t="shared" si="6"/>
        <v>244</v>
      </c>
      <c r="E41" s="1">
        <f t="shared" si="7"/>
        <v>292.8</v>
      </c>
      <c r="G41" s="1">
        <v>360</v>
      </c>
      <c r="H41" s="1">
        <f t="shared" si="8"/>
        <v>1040</v>
      </c>
      <c r="I41" s="1">
        <f t="shared" si="9"/>
        <v>1090</v>
      </c>
      <c r="J41" s="1">
        <f t="shared" si="10"/>
        <v>2130</v>
      </c>
      <c r="K41" s="1">
        <f t="shared" si="11"/>
        <v>2556</v>
      </c>
    </row>
    <row r="42" spans="1:11" x14ac:dyDescent="0.25">
      <c r="A42" s="1">
        <v>33</v>
      </c>
      <c r="B42" s="1">
        <f t="shared" si="4"/>
        <v>140.75</v>
      </c>
      <c r="C42" s="1">
        <f t="shared" si="5"/>
        <v>109</v>
      </c>
      <c r="D42" s="1">
        <f t="shared" si="6"/>
        <v>249.75</v>
      </c>
      <c r="E42" s="1">
        <f t="shared" si="7"/>
        <v>299.7</v>
      </c>
      <c r="G42" s="1">
        <v>370</v>
      </c>
      <c r="H42" s="1">
        <f t="shared" si="8"/>
        <v>1067.5</v>
      </c>
      <c r="I42" s="1">
        <f t="shared" si="9"/>
        <v>1120</v>
      </c>
      <c r="J42" s="1">
        <f t="shared" si="10"/>
        <v>2187.5</v>
      </c>
      <c r="K42" s="1">
        <f t="shared" si="11"/>
        <v>2625</v>
      </c>
    </row>
    <row r="43" spans="1:11" x14ac:dyDescent="0.25">
      <c r="A43" s="1">
        <v>34</v>
      </c>
      <c r="B43" s="1">
        <f t="shared" si="4"/>
        <v>143.5</v>
      </c>
      <c r="C43" s="1">
        <f t="shared" si="5"/>
        <v>112</v>
      </c>
      <c r="D43" s="1">
        <f t="shared" si="6"/>
        <v>255.5</v>
      </c>
      <c r="E43" s="1">
        <f t="shared" si="7"/>
        <v>306.59999999999997</v>
      </c>
      <c r="G43" s="1">
        <v>380</v>
      </c>
      <c r="H43" s="1">
        <f t="shared" si="8"/>
        <v>1095</v>
      </c>
      <c r="I43" s="1">
        <f t="shared" si="9"/>
        <v>1150</v>
      </c>
      <c r="J43" s="1">
        <f t="shared" si="10"/>
        <v>2245</v>
      </c>
      <c r="K43" s="1">
        <f t="shared" si="11"/>
        <v>2694</v>
      </c>
    </row>
    <row r="44" spans="1:11" x14ac:dyDescent="0.25">
      <c r="A44" s="1">
        <v>35</v>
      </c>
      <c r="B44" s="1">
        <f t="shared" si="4"/>
        <v>146.25</v>
      </c>
      <c r="C44" s="1">
        <f t="shared" si="5"/>
        <v>115</v>
      </c>
      <c r="D44" s="1">
        <f t="shared" si="6"/>
        <v>261.25</v>
      </c>
      <c r="E44" s="1">
        <f t="shared" si="7"/>
        <v>313.5</v>
      </c>
      <c r="G44" s="1">
        <v>390</v>
      </c>
      <c r="H44" s="1">
        <f t="shared" si="8"/>
        <v>1122.5</v>
      </c>
      <c r="I44" s="1">
        <f t="shared" si="9"/>
        <v>1180</v>
      </c>
      <c r="J44" s="1">
        <f t="shared" si="10"/>
        <v>2302.5</v>
      </c>
      <c r="K44" s="1">
        <f t="shared" si="11"/>
        <v>2763</v>
      </c>
    </row>
    <row r="45" spans="1:11" x14ac:dyDescent="0.25">
      <c r="A45" s="1">
        <v>36</v>
      </c>
      <c r="B45" s="1">
        <f t="shared" si="4"/>
        <v>149</v>
      </c>
      <c r="C45" s="1">
        <f t="shared" si="5"/>
        <v>118</v>
      </c>
      <c r="D45" s="1">
        <f t="shared" si="6"/>
        <v>267</v>
      </c>
      <c r="E45" s="1">
        <f t="shared" si="7"/>
        <v>320.39999999999998</v>
      </c>
      <c r="G45" s="1">
        <v>400</v>
      </c>
      <c r="H45" s="1">
        <f t="shared" si="8"/>
        <v>1150</v>
      </c>
      <c r="I45" s="1">
        <f t="shared" si="9"/>
        <v>1210</v>
      </c>
      <c r="J45" s="1">
        <f t="shared" si="10"/>
        <v>2360</v>
      </c>
      <c r="K45" s="1">
        <f t="shared" si="11"/>
        <v>2832</v>
      </c>
    </row>
    <row r="46" spans="1:11" x14ac:dyDescent="0.25">
      <c r="A46" s="1">
        <v>37</v>
      </c>
      <c r="B46" s="1">
        <f t="shared" si="4"/>
        <v>151.75</v>
      </c>
      <c r="C46" s="1">
        <f t="shared" si="5"/>
        <v>121</v>
      </c>
      <c r="D46" s="1">
        <f t="shared" si="6"/>
        <v>272.75</v>
      </c>
      <c r="E46" s="1">
        <f t="shared" si="7"/>
        <v>327.3</v>
      </c>
      <c r="G46" s="1">
        <v>410</v>
      </c>
      <c r="H46" s="1">
        <f t="shared" si="8"/>
        <v>1177.5</v>
      </c>
      <c r="I46" s="1">
        <f t="shared" si="9"/>
        <v>1240</v>
      </c>
      <c r="J46" s="1">
        <f t="shared" si="10"/>
        <v>2417.5</v>
      </c>
      <c r="K46" s="1">
        <f t="shared" si="11"/>
        <v>2901</v>
      </c>
    </row>
    <row r="47" spans="1:11" x14ac:dyDescent="0.25">
      <c r="A47" s="1">
        <v>38</v>
      </c>
      <c r="B47" s="1">
        <f t="shared" si="4"/>
        <v>154.5</v>
      </c>
      <c r="C47" s="1">
        <f t="shared" si="5"/>
        <v>124</v>
      </c>
      <c r="D47" s="1">
        <f t="shared" si="6"/>
        <v>278.5</v>
      </c>
      <c r="E47" s="1">
        <f t="shared" si="7"/>
        <v>334.2</v>
      </c>
      <c r="G47" s="1">
        <v>420</v>
      </c>
      <c r="H47" s="1">
        <f t="shared" si="8"/>
        <v>1205</v>
      </c>
      <c r="I47" s="1">
        <f t="shared" si="9"/>
        <v>1270</v>
      </c>
      <c r="J47" s="1">
        <f t="shared" si="10"/>
        <v>2475</v>
      </c>
      <c r="K47" s="1">
        <f t="shared" si="11"/>
        <v>2970</v>
      </c>
    </row>
    <row r="48" spans="1:11" x14ac:dyDescent="0.25">
      <c r="A48" s="1">
        <v>39</v>
      </c>
      <c r="B48" s="1">
        <f t="shared" si="4"/>
        <v>157.25</v>
      </c>
      <c r="C48" s="1">
        <f t="shared" si="5"/>
        <v>127</v>
      </c>
      <c r="D48" s="1">
        <f t="shared" si="6"/>
        <v>284.25</v>
      </c>
      <c r="E48" s="1">
        <f t="shared" si="7"/>
        <v>341.09999999999997</v>
      </c>
      <c r="G48" s="1">
        <v>430</v>
      </c>
      <c r="H48" s="1">
        <f t="shared" si="8"/>
        <v>1232.5</v>
      </c>
      <c r="I48" s="1">
        <f t="shared" si="9"/>
        <v>1300</v>
      </c>
      <c r="J48" s="1">
        <f t="shared" si="10"/>
        <v>2532.5</v>
      </c>
      <c r="K48" s="1">
        <f t="shared" si="11"/>
        <v>3039</v>
      </c>
    </row>
    <row r="49" spans="1:11" x14ac:dyDescent="0.25">
      <c r="A49" s="1">
        <v>40</v>
      </c>
      <c r="B49" s="1">
        <f t="shared" si="4"/>
        <v>160</v>
      </c>
      <c r="C49" s="1">
        <f t="shared" si="5"/>
        <v>130</v>
      </c>
      <c r="D49" s="1">
        <f t="shared" si="6"/>
        <v>290</v>
      </c>
      <c r="E49" s="1">
        <f t="shared" si="7"/>
        <v>348</v>
      </c>
      <c r="G49" s="1">
        <v>440</v>
      </c>
      <c r="H49" s="1">
        <f t="shared" si="8"/>
        <v>1260</v>
      </c>
      <c r="I49" s="1">
        <f t="shared" si="9"/>
        <v>1330</v>
      </c>
      <c r="J49" s="1">
        <f t="shared" si="10"/>
        <v>2590</v>
      </c>
      <c r="K49" s="1">
        <f t="shared" si="11"/>
        <v>3108</v>
      </c>
    </row>
    <row r="50" spans="1:11" x14ac:dyDescent="0.25">
      <c r="A50" s="1">
        <v>41</v>
      </c>
      <c r="B50" s="1">
        <f t="shared" si="4"/>
        <v>162.75</v>
      </c>
      <c r="C50" s="1">
        <f t="shared" si="5"/>
        <v>133</v>
      </c>
      <c r="D50" s="1">
        <f t="shared" si="6"/>
        <v>295.75</v>
      </c>
      <c r="E50" s="1">
        <f t="shared" si="7"/>
        <v>354.9</v>
      </c>
      <c r="G50" s="1">
        <v>450</v>
      </c>
      <c r="H50" s="1">
        <f t="shared" si="8"/>
        <v>1287.5</v>
      </c>
      <c r="I50" s="1">
        <f t="shared" si="9"/>
        <v>1360</v>
      </c>
      <c r="J50" s="1">
        <f t="shared" si="10"/>
        <v>2647.5</v>
      </c>
      <c r="K50" s="1">
        <f t="shared" si="11"/>
        <v>3177</v>
      </c>
    </row>
    <row r="51" spans="1:11" x14ac:dyDescent="0.25">
      <c r="A51" s="1">
        <v>42</v>
      </c>
      <c r="B51" s="1">
        <f t="shared" si="4"/>
        <v>165.5</v>
      </c>
      <c r="C51" s="1">
        <f t="shared" si="5"/>
        <v>136</v>
      </c>
      <c r="D51" s="1">
        <f t="shared" si="6"/>
        <v>301.5</v>
      </c>
      <c r="E51" s="1">
        <f t="shared" si="7"/>
        <v>361.8</v>
      </c>
      <c r="G51" s="1">
        <v>460</v>
      </c>
      <c r="H51" s="1">
        <f t="shared" si="8"/>
        <v>1315</v>
      </c>
      <c r="I51" s="1">
        <f t="shared" si="9"/>
        <v>1390</v>
      </c>
      <c r="J51" s="1">
        <f t="shared" si="10"/>
        <v>2705</v>
      </c>
      <c r="K51" s="1">
        <f t="shared" si="11"/>
        <v>3246</v>
      </c>
    </row>
    <row r="52" spans="1:11" x14ac:dyDescent="0.25">
      <c r="A52" s="1">
        <v>43</v>
      </c>
      <c r="B52" s="1">
        <f t="shared" si="4"/>
        <v>168.25</v>
      </c>
      <c r="C52" s="1">
        <f t="shared" si="5"/>
        <v>139</v>
      </c>
      <c r="D52" s="1">
        <f t="shared" si="6"/>
        <v>307.25</v>
      </c>
      <c r="E52" s="1">
        <f t="shared" si="7"/>
        <v>368.7</v>
      </c>
      <c r="G52" s="1">
        <v>470</v>
      </c>
      <c r="H52" s="1">
        <f t="shared" si="8"/>
        <v>1342.5</v>
      </c>
      <c r="I52" s="1">
        <f t="shared" si="9"/>
        <v>1420</v>
      </c>
      <c r="J52" s="1">
        <f t="shared" si="10"/>
        <v>2762.5</v>
      </c>
      <c r="K52" s="1">
        <f t="shared" si="11"/>
        <v>3315</v>
      </c>
    </row>
    <row r="53" spans="1:11" x14ac:dyDescent="0.25">
      <c r="A53" s="1">
        <v>44</v>
      </c>
      <c r="B53" s="1">
        <f t="shared" si="4"/>
        <v>171</v>
      </c>
      <c r="C53" s="1">
        <f t="shared" si="5"/>
        <v>142</v>
      </c>
      <c r="D53" s="1">
        <f t="shared" si="6"/>
        <v>313</v>
      </c>
      <c r="E53" s="1">
        <f t="shared" si="7"/>
        <v>375.59999999999997</v>
      </c>
      <c r="G53" s="1">
        <v>480</v>
      </c>
      <c r="H53" s="1">
        <f t="shared" si="8"/>
        <v>1370</v>
      </c>
      <c r="I53" s="1">
        <f t="shared" si="9"/>
        <v>1450</v>
      </c>
      <c r="J53" s="1">
        <f t="shared" si="10"/>
        <v>2820</v>
      </c>
      <c r="K53" s="1">
        <f t="shared" si="11"/>
        <v>3384</v>
      </c>
    </row>
    <row r="54" spans="1:11" x14ac:dyDescent="0.25">
      <c r="A54" s="1">
        <v>45</v>
      </c>
      <c r="B54" s="1">
        <f t="shared" si="4"/>
        <v>173.75</v>
      </c>
      <c r="C54" s="1">
        <f t="shared" si="5"/>
        <v>145</v>
      </c>
      <c r="D54" s="1">
        <f t="shared" si="6"/>
        <v>318.75</v>
      </c>
      <c r="E54" s="1">
        <f t="shared" si="7"/>
        <v>382.5</v>
      </c>
      <c r="G54" s="1">
        <v>490</v>
      </c>
      <c r="H54" s="1">
        <f t="shared" si="8"/>
        <v>1397.5</v>
      </c>
      <c r="I54" s="1">
        <f t="shared" si="9"/>
        <v>1480</v>
      </c>
      <c r="J54" s="1">
        <f t="shared" si="10"/>
        <v>2877.5</v>
      </c>
      <c r="K54" s="1">
        <f t="shared" si="11"/>
        <v>3453</v>
      </c>
    </row>
    <row r="55" spans="1:11" x14ac:dyDescent="0.25">
      <c r="A55" s="1">
        <v>46</v>
      </c>
      <c r="B55" s="1">
        <f t="shared" si="4"/>
        <v>176.5</v>
      </c>
      <c r="C55" s="1">
        <f t="shared" si="5"/>
        <v>148</v>
      </c>
      <c r="D55" s="1">
        <f t="shared" si="6"/>
        <v>324.5</v>
      </c>
      <c r="E55" s="1">
        <f t="shared" si="7"/>
        <v>389.4</v>
      </c>
      <c r="G55" s="1">
        <v>500</v>
      </c>
      <c r="H55" s="1">
        <f t="shared" si="8"/>
        <v>1425</v>
      </c>
      <c r="I55" s="1">
        <f t="shared" si="9"/>
        <v>1510</v>
      </c>
      <c r="J55" s="1">
        <f t="shared" si="10"/>
        <v>2935</v>
      </c>
      <c r="K55" s="1">
        <f t="shared" si="11"/>
        <v>3522</v>
      </c>
    </row>
    <row r="56" spans="1:11" x14ac:dyDescent="0.25">
      <c r="A56" s="1">
        <v>47</v>
      </c>
      <c r="B56" s="1">
        <f t="shared" si="4"/>
        <v>179.25</v>
      </c>
      <c r="C56" s="1">
        <f t="shared" si="5"/>
        <v>151</v>
      </c>
      <c r="D56" s="1">
        <f t="shared" si="6"/>
        <v>330.25</v>
      </c>
      <c r="E56" s="1">
        <f t="shared" si="7"/>
        <v>396.3</v>
      </c>
      <c r="G56" s="1">
        <v>510</v>
      </c>
      <c r="H56" s="1">
        <f t="shared" si="8"/>
        <v>1452.5</v>
      </c>
      <c r="I56" s="1">
        <f t="shared" si="9"/>
        <v>1540</v>
      </c>
      <c r="J56" s="1">
        <f t="shared" si="10"/>
        <v>2992.5</v>
      </c>
      <c r="K56" s="1">
        <f t="shared" si="11"/>
        <v>3591</v>
      </c>
    </row>
    <row r="57" spans="1:11" x14ac:dyDescent="0.25">
      <c r="A57" s="1">
        <v>48</v>
      </c>
      <c r="B57" s="1">
        <f t="shared" si="4"/>
        <v>182</v>
      </c>
      <c r="C57" s="1">
        <f t="shared" si="5"/>
        <v>154</v>
      </c>
      <c r="D57" s="1">
        <f t="shared" si="6"/>
        <v>336</v>
      </c>
      <c r="E57" s="1">
        <f t="shared" si="7"/>
        <v>403.2</v>
      </c>
      <c r="G57" s="1">
        <v>520</v>
      </c>
      <c r="H57" s="1">
        <f t="shared" si="8"/>
        <v>1480</v>
      </c>
      <c r="I57" s="1">
        <f t="shared" si="9"/>
        <v>1570</v>
      </c>
      <c r="J57" s="1">
        <f t="shared" si="10"/>
        <v>3050</v>
      </c>
      <c r="K57" s="1">
        <f t="shared" si="11"/>
        <v>3660</v>
      </c>
    </row>
    <row r="58" spans="1:11" x14ac:dyDescent="0.25">
      <c r="A58" s="1">
        <v>49</v>
      </c>
      <c r="B58" s="1">
        <f t="shared" si="4"/>
        <v>184.75</v>
      </c>
      <c r="C58" s="1">
        <f t="shared" si="5"/>
        <v>157</v>
      </c>
      <c r="D58" s="1">
        <f t="shared" si="6"/>
        <v>341.75</v>
      </c>
      <c r="E58" s="1">
        <f t="shared" si="7"/>
        <v>410.09999999999997</v>
      </c>
      <c r="G58" s="1">
        <v>530</v>
      </c>
      <c r="H58" s="1">
        <f t="shared" si="8"/>
        <v>1507.5</v>
      </c>
      <c r="I58" s="1">
        <f t="shared" si="9"/>
        <v>1600</v>
      </c>
      <c r="J58" s="1">
        <f t="shared" si="10"/>
        <v>3107.5</v>
      </c>
      <c r="K58" s="1">
        <f t="shared" si="11"/>
        <v>3729</v>
      </c>
    </row>
    <row r="59" spans="1:11" x14ac:dyDescent="0.25">
      <c r="A59" s="1">
        <v>50</v>
      </c>
      <c r="B59" s="1">
        <f t="shared" si="4"/>
        <v>187.5</v>
      </c>
      <c r="C59" s="1">
        <f t="shared" si="5"/>
        <v>160</v>
      </c>
      <c r="D59" s="1">
        <f t="shared" si="6"/>
        <v>347.5</v>
      </c>
      <c r="E59" s="1">
        <f t="shared" si="7"/>
        <v>417</v>
      </c>
      <c r="G59" s="1">
        <v>540</v>
      </c>
      <c r="H59" s="1">
        <f t="shared" si="8"/>
        <v>1535</v>
      </c>
      <c r="I59" s="1">
        <f t="shared" si="9"/>
        <v>1630</v>
      </c>
      <c r="J59" s="1">
        <f t="shared" si="10"/>
        <v>3165</v>
      </c>
      <c r="K59" s="1">
        <f t="shared" si="11"/>
        <v>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G1" workbookViewId="0">
      <selection activeCell="A3" sqref="A3"/>
    </sheetView>
  </sheetViews>
  <sheetFormatPr baseColWidth="10" defaultRowHeight="15" x14ac:dyDescent="0.25"/>
  <sheetData>
    <row r="1" spans="1:13" x14ac:dyDescent="0.25">
      <c r="A1" t="s">
        <v>28</v>
      </c>
      <c r="B1" t="s">
        <v>9</v>
      </c>
      <c r="C1" t="s">
        <v>12</v>
      </c>
      <c r="D1" t="s">
        <v>13</v>
      </c>
      <c r="E1" t="s">
        <v>14</v>
      </c>
      <c r="F1" t="s">
        <v>15</v>
      </c>
      <c r="H1" t="s">
        <v>33</v>
      </c>
      <c r="I1" t="s">
        <v>35</v>
      </c>
      <c r="J1" t="s">
        <v>29</v>
      </c>
      <c r="K1" s="4" t="s">
        <v>34</v>
      </c>
      <c r="L1" s="4"/>
      <c r="M1" t="s">
        <v>23</v>
      </c>
    </row>
    <row r="2" spans="1:13" x14ac:dyDescent="0.25">
      <c r="A2">
        <v>1</v>
      </c>
      <c r="B2" t="s">
        <v>24</v>
      </c>
      <c r="C2">
        <v>0.2</v>
      </c>
      <c r="D2">
        <v>0.25</v>
      </c>
      <c r="E2">
        <v>0.2</v>
      </c>
      <c r="F2">
        <v>0.1</v>
      </c>
      <c r="H2">
        <f>A2</f>
        <v>1</v>
      </c>
      <c r="I2" t="s">
        <v>12</v>
      </c>
      <c r="J2">
        <f>C3*0.6</f>
        <v>72</v>
      </c>
      <c r="K2">
        <f>C4*0.6*0.3</f>
        <v>1.9799999999999998</v>
      </c>
      <c r="L2">
        <f>C4*0.6-K2</f>
        <v>4.62</v>
      </c>
      <c r="M2">
        <f>C6*0.6</f>
        <v>7.8</v>
      </c>
    </row>
    <row r="3" spans="1:13" x14ac:dyDescent="0.25">
      <c r="A3">
        <f>A2</f>
        <v>1</v>
      </c>
      <c r="B3" t="s">
        <v>29</v>
      </c>
      <c r="C3">
        <f>Stats!B5+Stats!B6*A3</f>
        <v>120</v>
      </c>
      <c r="D3">
        <f>Stats!C5+Stats!C6*A3</f>
        <v>90</v>
      </c>
      <c r="E3">
        <f>Stats!D5+Stats!D6*A3</f>
        <v>65</v>
      </c>
      <c r="F3">
        <f>Stats!E5+Stats!E6*A3</f>
        <v>55</v>
      </c>
      <c r="H3">
        <f>A2</f>
        <v>1</v>
      </c>
      <c r="I3" t="s">
        <v>13</v>
      </c>
      <c r="J3">
        <f>D3*0.6</f>
        <v>54</v>
      </c>
      <c r="K3">
        <f>D4*0.6*0.3</f>
        <v>5.94</v>
      </c>
      <c r="L3">
        <f>D4*0.6-K3</f>
        <v>13.86</v>
      </c>
      <c r="M3">
        <f>D6*0.6</f>
        <v>3.9</v>
      </c>
    </row>
    <row r="4" spans="1:13" x14ac:dyDescent="0.25">
      <c r="A4">
        <f>A2</f>
        <v>1</v>
      </c>
      <c r="B4" t="s">
        <v>30</v>
      </c>
      <c r="C4">
        <f>Stats!B7+Stats!B8*TestCombat!$A4</f>
        <v>11</v>
      </c>
      <c r="D4">
        <f>Stats!C7+Stats!C8*TestCombat!$A4</f>
        <v>33</v>
      </c>
      <c r="E4">
        <f>Stats!D7+Stats!D8*TestCombat!$A4</f>
        <v>27.5</v>
      </c>
      <c r="F4">
        <f>Stats!E7+Stats!E8*TestCombat!$A4</f>
        <v>0</v>
      </c>
      <c r="H4">
        <f>A2</f>
        <v>1</v>
      </c>
      <c r="I4" t="s">
        <v>14</v>
      </c>
      <c r="J4">
        <f>E3*0.6</f>
        <v>39</v>
      </c>
      <c r="K4">
        <f>E4*0.6*0.3</f>
        <v>4.95</v>
      </c>
      <c r="L4">
        <f>E4*0.6-K4</f>
        <v>11.55</v>
      </c>
      <c r="M4">
        <f>E6*0.6</f>
        <v>3</v>
      </c>
    </row>
    <row r="5" spans="1:13" x14ac:dyDescent="0.25">
      <c r="A5">
        <f>A2</f>
        <v>1</v>
      </c>
      <c r="B5" t="s">
        <v>31</v>
      </c>
      <c r="C5">
        <f>Stats!B9+Stats!B10*TestCombat!$A5</f>
        <v>0</v>
      </c>
      <c r="D5">
        <f>Stats!C9+Stats!C10*TestCombat!$A5</f>
        <v>0</v>
      </c>
      <c r="E5">
        <f>Stats!D9+Stats!D10*TestCombat!$A5</f>
        <v>0</v>
      </c>
      <c r="F5">
        <f>Stats!E9+Stats!E10*TestCombat!$A5</f>
        <v>52.75</v>
      </c>
    </row>
    <row r="6" spans="1:13" x14ac:dyDescent="0.25">
      <c r="A6">
        <f>A2</f>
        <v>1</v>
      </c>
      <c r="B6" t="s">
        <v>32</v>
      </c>
      <c r="C6">
        <f>$A6*Stats!B12+Stats!B11</f>
        <v>13</v>
      </c>
      <c r="D6">
        <f>$A6*Stats!C12+Stats!C11</f>
        <v>6.5</v>
      </c>
      <c r="E6">
        <f>$A6*Stats!D12+Stats!D11</f>
        <v>5</v>
      </c>
      <c r="F6">
        <f>$A6*Stats!E12+Stats!E11</f>
        <v>2.5</v>
      </c>
    </row>
    <row r="8" spans="1:13" x14ac:dyDescent="0.25">
      <c r="A8" t="s">
        <v>12</v>
      </c>
      <c r="B8" t="s">
        <v>12</v>
      </c>
      <c r="D8" t="s">
        <v>13</v>
      </c>
      <c r="E8" t="s">
        <v>12</v>
      </c>
      <c r="F8" t="s">
        <v>36</v>
      </c>
      <c r="G8" t="s">
        <v>12</v>
      </c>
    </row>
    <row r="9" spans="1:13" x14ac:dyDescent="0.25">
      <c r="A9">
        <f>J2</f>
        <v>72</v>
      </c>
      <c r="B9">
        <f>C3</f>
        <v>120</v>
      </c>
      <c r="D9">
        <f>J3</f>
        <v>54</v>
      </c>
      <c r="E9">
        <f>C3</f>
        <v>120</v>
      </c>
      <c r="F9">
        <f>J4</f>
        <v>39</v>
      </c>
      <c r="G9">
        <f>C3</f>
        <v>120</v>
      </c>
    </row>
    <row r="10" spans="1:13" x14ac:dyDescent="0.25">
      <c r="A10">
        <f>IF($C$4&gt;=$M$2,A9-$C$4+$M$2,A9)</f>
        <v>68.8</v>
      </c>
      <c r="B10">
        <f>IF($L$2&gt;=$C$6,$B9-$L$2+$C$6-$K$2,$B9-$K$2)</f>
        <v>118.02</v>
      </c>
      <c r="D10">
        <f>IF($C$4&gt;=$M$3,D9-$C$4+$M$3,D9)</f>
        <v>46.9</v>
      </c>
      <c r="E10">
        <f>IF($L$3&gt;=$C$6,$E9-$L$3+$C$6-$K$3,$E9-$K$3)</f>
        <v>113.2</v>
      </c>
      <c r="F10">
        <f>IF($C$4&gt;=$M$4,F9-$C$4+$M$4,F9)</f>
        <v>31</v>
      </c>
      <c r="G10">
        <f>IF($L$4&gt;=$C$6,G9+$C$6-$L$4-$K$4,G9-$K$4)</f>
        <v>115.05</v>
      </c>
    </row>
    <row r="11" spans="1:13" x14ac:dyDescent="0.25">
      <c r="A11">
        <f t="shared" ref="A11:A41" si="0">IF($C$4&gt;=$M$2,A10-$C$4+$M$2,A10)</f>
        <v>65.599999999999994</v>
      </c>
      <c r="B11">
        <f t="shared" ref="B11:B31" si="1">IF($L$2&gt;=$C$6,$B10-$L$2+$C$6-$K$2,$B10-$K$2)</f>
        <v>116.03999999999999</v>
      </c>
      <c r="D11">
        <f t="shared" ref="D11:D19" si="2">IF($C$4&gt;=$M$3,D10-$C$4+$M$3,D10)</f>
        <v>39.799999999999997</v>
      </c>
      <c r="E11">
        <f t="shared" ref="E11:E19" si="3">IF($L$3&gt;=$C$6,$E10-$L$3+$C$6-$K$3,$E10-$K$3)</f>
        <v>106.4</v>
      </c>
      <c r="F11">
        <f t="shared" ref="F11:F15" si="4">IF($C$4&gt;=$M$4,F10-$C$4+$M$4,F10)</f>
        <v>23</v>
      </c>
      <c r="G11">
        <f t="shared" ref="G11:G15" si="5">IF($L$4&gt;=$C$6,G10+$C$6-$L$4-$K$4,G10-$K$4)</f>
        <v>110.1</v>
      </c>
    </row>
    <row r="12" spans="1:13" x14ac:dyDescent="0.25">
      <c r="A12">
        <f t="shared" si="0"/>
        <v>62.399999999999991</v>
      </c>
      <c r="B12">
        <f t="shared" si="1"/>
        <v>114.05999999999999</v>
      </c>
      <c r="D12">
        <f t="shared" si="2"/>
        <v>32.699999999999996</v>
      </c>
      <c r="E12">
        <f t="shared" si="3"/>
        <v>99.600000000000009</v>
      </c>
      <c r="F12">
        <f t="shared" si="4"/>
        <v>15</v>
      </c>
      <c r="G12">
        <f t="shared" si="5"/>
        <v>105.14999999999999</v>
      </c>
    </row>
    <row r="13" spans="1:13" x14ac:dyDescent="0.25">
      <c r="A13">
        <f t="shared" si="0"/>
        <v>59.199999999999989</v>
      </c>
      <c r="B13">
        <f t="shared" si="1"/>
        <v>112.07999999999998</v>
      </c>
      <c r="D13">
        <f t="shared" si="2"/>
        <v>25.599999999999994</v>
      </c>
      <c r="E13">
        <f t="shared" si="3"/>
        <v>92.800000000000011</v>
      </c>
      <c r="F13">
        <f t="shared" si="4"/>
        <v>7</v>
      </c>
      <c r="G13">
        <f t="shared" si="5"/>
        <v>100.19999999999999</v>
      </c>
    </row>
    <row r="14" spans="1:13" x14ac:dyDescent="0.25">
      <c r="A14">
        <f t="shared" si="0"/>
        <v>55.999999999999986</v>
      </c>
      <c r="B14">
        <f t="shared" si="1"/>
        <v>110.09999999999998</v>
      </c>
      <c r="D14">
        <f t="shared" si="2"/>
        <v>18.499999999999993</v>
      </c>
      <c r="E14">
        <f t="shared" si="3"/>
        <v>86.000000000000014</v>
      </c>
      <c r="F14">
        <f t="shared" si="4"/>
        <v>-1</v>
      </c>
      <c r="G14">
        <f t="shared" si="5"/>
        <v>95.249999999999986</v>
      </c>
    </row>
    <row r="15" spans="1:13" x14ac:dyDescent="0.25">
      <c r="A15">
        <f t="shared" si="0"/>
        <v>52.799999999999983</v>
      </c>
      <c r="B15">
        <f t="shared" si="1"/>
        <v>108.11999999999998</v>
      </c>
      <c r="D15">
        <f t="shared" si="2"/>
        <v>11.399999999999993</v>
      </c>
      <c r="E15">
        <f t="shared" si="3"/>
        <v>79.200000000000017</v>
      </c>
      <c r="F15">
        <f t="shared" si="4"/>
        <v>-9</v>
      </c>
      <c r="G15">
        <f t="shared" si="5"/>
        <v>90.299999999999983</v>
      </c>
    </row>
    <row r="16" spans="1:13" x14ac:dyDescent="0.25">
      <c r="A16">
        <f t="shared" si="0"/>
        <v>49.59999999999998</v>
      </c>
      <c r="B16">
        <f t="shared" si="1"/>
        <v>106.13999999999997</v>
      </c>
      <c r="D16">
        <f t="shared" si="2"/>
        <v>4.2999999999999936</v>
      </c>
      <c r="E16">
        <f t="shared" si="3"/>
        <v>72.40000000000002</v>
      </c>
      <c r="F16">
        <f t="shared" ref="F16" si="6">IF($C$4&gt;=$M$4,F15-$C$4+$M$4,F15)</f>
        <v>-17</v>
      </c>
      <c r="G16">
        <f t="shared" ref="G16" si="7">IF($L$4&gt;=$C$6,G15+$C$6-$L$4-$K$4,G15-$K$4)</f>
        <v>85.34999999999998</v>
      </c>
    </row>
    <row r="17" spans="1:7" x14ac:dyDescent="0.25">
      <c r="A17">
        <f t="shared" si="0"/>
        <v>46.399999999999977</v>
      </c>
      <c r="B17">
        <f t="shared" si="1"/>
        <v>104.15999999999997</v>
      </c>
      <c r="D17">
        <f t="shared" ref="D17:D31" si="8">IF($C$4&gt;=$M$3,D16-$C$4+$M$3,D16)</f>
        <v>-2.8000000000000065</v>
      </c>
      <c r="E17">
        <f t="shared" ref="E17:E31" si="9">IF($L$3&gt;=$C$6,$E16-$L$3+$C$6-$K$3,$E16-$K$3)</f>
        <v>65.600000000000023</v>
      </c>
      <c r="F17">
        <f t="shared" ref="F17:F31" si="10">IF($C$4&gt;=$M$4,F16-$C$4+$M$4,F16)</f>
        <v>-25</v>
      </c>
      <c r="G17">
        <f t="shared" ref="G17:G31" si="11">IF($L$4&gt;=$C$6,G16+$C$6-$L$4-$K$4,G16-$K$4)</f>
        <v>80.399999999999977</v>
      </c>
    </row>
    <row r="18" spans="1:7" x14ac:dyDescent="0.25">
      <c r="A18">
        <f t="shared" si="0"/>
        <v>43.199999999999974</v>
      </c>
      <c r="B18">
        <f t="shared" si="1"/>
        <v>102.17999999999996</v>
      </c>
      <c r="D18">
        <f t="shared" si="8"/>
        <v>-9.9000000000000057</v>
      </c>
      <c r="E18">
        <f t="shared" si="9"/>
        <v>58.800000000000026</v>
      </c>
      <c r="F18">
        <f t="shared" si="10"/>
        <v>-33</v>
      </c>
      <c r="G18">
        <f t="shared" si="11"/>
        <v>75.449999999999974</v>
      </c>
    </row>
    <row r="19" spans="1:7" x14ac:dyDescent="0.25">
      <c r="A19">
        <f t="shared" si="0"/>
        <v>39.999999999999972</v>
      </c>
      <c r="B19">
        <f t="shared" si="1"/>
        <v>100.19999999999996</v>
      </c>
      <c r="D19">
        <f t="shared" si="8"/>
        <v>-17.000000000000007</v>
      </c>
      <c r="E19">
        <f t="shared" si="9"/>
        <v>52.000000000000028</v>
      </c>
      <c r="F19">
        <f t="shared" si="10"/>
        <v>-41</v>
      </c>
      <c r="G19">
        <f t="shared" si="11"/>
        <v>70.499999999999972</v>
      </c>
    </row>
    <row r="20" spans="1:7" x14ac:dyDescent="0.25">
      <c r="A20">
        <f t="shared" si="0"/>
        <v>36.799999999999969</v>
      </c>
      <c r="B20">
        <f t="shared" si="1"/>
        <v>98.219999999999956</v>
      </c>
      <c r="D20">
        <f t="shared" si="8"/>
        <v>-24.100000000000009</v>
      </c>
      <c r="E20">
        <f t="shared" si="9"/>
        <v>45.200000000000031</v>
      </c>
      <c r="F20">
        <f t="shared" si="10"/>
        <v>-49</v>
      </c>
      <c r="G20">
        <f t="shared" si="11"/>
        <v>65.549999999999969</v>
      </c>
    </row>
    <row r="21" spans="1:7" x14ac:dyDescent="0.25">
      <c r="A21">
        <f t="shared" si="0"/>
        <v>33.599999999999966</v>
      </c>
      <c r="B21">
        <f t="shared" si="1"/>
        <v>96.239999999999952</v>
      </c>
      <c r="D21">
        <f t="shared" si="8"/>
        <v>-31.20000000000001</v>
      </c>
      <c r="E21">
        <f t="shared" si="9"/>
        <v>38.400000000000034</v>
      </c>
      <c r="F21">
        <f t="shared" si="10"/>
        <v>-57</v>
      </c>
      <c r="G21">
        <f t="shared" si="11"/>
        <v>60.599999999999966</v>
      </c>
    </row>
    <row r="22" spans="1:7" x14ac:dyDescent="0.25">
      <c r="A22">
        <f t="shared" si="0"/>
        <v>30.399999999999967</v>
      </c>
      <c r="B22">
        <f t="shared" si="1"/>
        <v>94.259999999999948</v>
      </c>
      <c r="D22">
        <f t="shared" si="8"/>
        <v>-38.300000000000011</v>
      </c>
      <c r="E22">
        <f t="shared" si="9"/>
        <v>31.600000000000033</v>
      </c>
      <c r="F22">
        <f t="shared" si="10"/>
        <v>-65</v>
      </c>
      <c r="G22">
        <f t="shared" si="11"/>
        <v>55.649999999999963</v>
      </c>
    </row>
    <row r="23" spans="1:7" x14ac:dyDescent="0.25">
      <c r="A23">
        <f t="shared" si="0"/>
        <v>27.199999999999967</v>
      </c>
      <c r="B23">
        <f t="shared" si="1"/>
        <v>92.279999999999944</v>
      </c>
      <c r="D23">
        <f t="shared" si="8"/>
        <v>-45.400000000000013</v>
      </c>
      <c r="E23">
        <f t="shared" si="9"/>
        <v>24.800000000000033</v>
      </c>
      <c r="F23">
        <f t="shared" si="10"/>
        <v>-73</v>
      </c>
      <c r="G23">
        <f t="shared" si="11"/>
        <v>50.69999999999996</v>
      </c>
    </row>
    <row r="24" spans="1:7" x14ac:dyDescent="0.25">
      <c r="A24">
        <f t="shared" si="0"/>
        <v>23.999999999999968</v>
      </c>
      <c r="B24">
        <f t="shared" si="1"/>
        <v>90.29999999999994</v>
      </c>
      <c r="D24">
        <f t="shared" si="8"/>
        <v>-52.500000000000014</v>
      </c>
      <c r="E24">
        <f t="shared" si="9"/>
        <v>18.000000000000032</v>
      </c>
      <c r="F24">
        <f t="shared" si="10"/>
        <v>-81</v>
      </c>
      <c r="G24">
        <f t="shared" si="11"/>
        <v>45.749999999999957</v>
      </c>
    </row>
    <row r="25" spans="1:7" x14ac:dyDescent="0.25">
      <c r="A25">
        <f t="shared" si="0"/>
        <v>20.799999999999969</v>
      </c>
      <c r="B25">
        <f t="shared" si="1"/>
        <v>88.319999999999936</v>
      </c>
      <c r="D25">
        <f t="shared" si="8"/>
        <v>-59.600000000000016</v>
      </c>
      <c r="E25">
        <f t="shared" si="9"/>
        <v>11.200000000000031</v>
      </c>
      <c r="F25">
        <f t="shared" si="10"/>
        <v>-89</v>
      </c>
      <c r="G25">
        <f t="shared" si="11"/>
        <v>40.799999999999955</v>
      </c>
    </row>
    <row r="26" spans="1:7" x14ac:dyDescent="0.25">
      <c r="A26">
        <f t="shared" si="0"/>
        <v>17.599999999999969</v>
      </c>
      <c r="B26">
        <f t="shared" si="1"/>
        <v>86.339999999999932</v>
      </c>
      <c r="D26">
        <f t="shared" si="8"/>
        <v>-66.700000000000017</v>
      </c>
      <c r="E26">
        <f t="shared" si="9"/>
        <v>4.4000000000000314</v>
      </c>
      <c r="F26">
        <f t="shared" si="10"/>
        <v>-97</v>
      </c>
      <c r="G26">
        <f t="shared" si="11"/>
        <v>35.849999999999952</v>
      </c>
    </row>
    <row r="27" spans="1:7" x14ac:dyDescent="0.25">
      <c r="A27">
        <f t="shared" si="0"/>
        <v>14.39999999999997</v>
      </c>
      <c r="B27">
        <f t="shared" si="1"/>
        <v>84.359999999999928</v>
      </c>
      <c r="D27">
        <f t="shared" si="8"/>
        <v>-73.800000000000011</v>
      </c>
      <c r="E27">
        <f t="shared" si="9"/>
        <v>-2.3999999999999693</v>
      </c>
      <c r="F27">
        <f t="shared" si="10"/>
        <v>-105</v>
      </c>
      <c r="G27">
        <f t="shared" si="11"/>
        <v>30.899999999999952</v>
      </c>
    </row>
    <row r="28" spans="1:7" x14ac:dyDescent="0.25">
      <c r="A28">
        <f t="shared" si="0"/>
        <v>11.199999999999971</v>
      </c>
      <c r="B28">
        <f t="shared" si="1"/>
        <v>82.379999999999924</v>
      </c>
      <c r="D28">
        <f t="shared" si="8"/>
        <v>-80.900000000000006</v>
      </c>
      <c r="E28">
        <f t="shared" si="9"/>
        <v>-9.1999999999999709</v>
      </c>
      <c r="F28">
        <f t="shared" si="10"/>
        <v>-113</v>
      </c>
      <c r="G28">
        <f t="shared" si="11"/>
        <v>25.949999999999953</v>
      </c>
    </row>
    <row r="29" spans="1:7" x14ac:dyDescent="0.25">
      <c r="A29">
        <f t="shared" si="0"/>
        <v>7.9999999999999707</v>
      </c>
      <c r="B29">
        <f t="shared" si="1"/>
        <v>80.39999999999992</v>
      </c>
      <c r="D29">
        <f t="shared" si="8"/>
        <v>-88</v>
      </c>
      <c r="E29">
        <f t="shared" si="9"/>
        <v>-15.999999999999972</v>
      </c>
      <c r="F29">
        <f t="shared" si="10"/>
        <v>-121</v>
      </c>
      <c r="G29">
        <f t="shared" si="11"/>
        <v>20.999999999999954</v>
      </c>
    </row>
    <row r="30" spans="1:7" x14ac:dyDescent="0.25">
      <c r="A30">
        <f t="shared" si="0"/>
        <v>4.7999999999999705</v>
      </c>
      <c r="B30">
        <f t="shared" si="1"/>
        <v>78.419999999999916</v>
      </c>
      <c r="D30">
        <f t="shared" si="8"/>
        <v>-95.1</v>
      </c>
      <c r="E30">
        <f t="shared" si="9"/>
        <v>-22.799999999999972</v>
      </c>
      <c r="F30">
        <f t="shared" si="10"/>
        <v>-129</v>
      </c>
      <c r="G30">
        <f t="shared" si="11"/>
        <v>16.049999999999955</v>
      </c>
    </row>
    <row r="31" spans="1:7" x14ac:dyDescent="0.25">
      <c r="A31">
        <f t="shared" si="0"/>
        <v>1.5999999999999703</v>
      </c>
      <c r="B31">
        <f t="shared" si="1"/>
        <v>76.439999999999912</v>
      </c>
      <c r="D31">
        <f t="shared" si="8"/>
        <v>-102.19999999999999</v>
      </c>
      <c r="E31">
        <f t="shared" si="9"/>
        <v>-29.599999999999969</v>
      </c>
      <c r="F31">
        <f t="shared" si="10"/>
        <v>-137</v>
      </c>
      <c r="G31">
        <f t="shared" si="11"/>
        <v>11.099999999999955</v>
      </c>
    </row>
    <row r="32" spans="1:7" x14ac:dyDescent="0.25">
      <c r="A32">
        <f t="shared" ref="A32:A71" si="12">IF($C$4&gt;=$M$2,A31-$C$4+$M$2,A31)</f>
        <v>-1.6000000000000307</v>
      </c>
      <c r="B32">
        <f t="shared" ref="B32:B71" si="13">IF($L$2&gt;=$C$6,$B31-$L$2+$C$6-$K$2,$B31-$K$2)</f>
        <v>74.459999999999908</v>
      </c>
      <c r="D32">
        <f t="shared" ref="D32:D71" si="14">IF($C$4&gt;=$M$3,D31-$C$4+$M$3,D31)</f>
        <v>-109.29999999999998</v>
      </c>
      <c r="E32">
        <f t="shared" ref="E32:E71" si="15">IF($L$3&gt;=$C$6,$E31-$L$3+$C$6-$K$3,$E31-$K$3)</f>
        <v>-36.399999999999963</v>
      </c>
      <c r="F32">
        <f t="shared" ref="F32:F71" si="16">IF($C$4&gt;=$M$4,F31-$C$4+$M$4,F31)</f>
        <v>-145</v>
      </c>
      <c r="G32">
        <f t="shared" ref="G32:G71" si="17">IF($L$4&gt;=$C$6,G31+$C$6-$L$4-$K$4,G31-$K$4)</f>
        <v>6.1499999999999551</v>
      </c>
    </row>
    <row r="33" spans="1:7" x14ac:dyDescent="0.25">
      <c r="A33">
        <f t="shared" si="12"/>
        <v>-4.80000000000003</v>
      </c>
      <c r="B33">
        <f t="shared" si="13"/>
        <v>72.479999999999905</v>
      </c>
      <c r="D33">
        <f t="shared" si="14"/>
        <v>-116.39999999999998</v>
      </c>
      <c r="E33">
        <f t="shared" si="15"/>
        <v>-43.19999999999996</v>
      </c>
      <c r="F33">
        <f t="shared" si="16"/>
        <v>-153</v>
      </c>
      <c r="G33">
        <f t="shared" si="17"/>
        <v>1.1999999999999549</v>
      </c>
    </row>
    <row r="34" spans="1:7" x14ac:dyDescent="0.25">
      <c r="A34">
        <f t="shared" si="12"/>
        <v>-8.0000000000000284</v>
      </c>
      <c r="B34">
        <f t="shared" si="13"/>
        <v>70.499999999999901</v>
      </c>
      <c r="D34">
        <f t="shared" si="14"/>
        <v>-123.49999999999997</v>
      </c>
      <c r="E34">
        <f t="shared" si="15"/>
        <v>-49.999999999999957</v>
      </c>
      <c r="F34">
        <f t="shared" si="16"/>
        <v>-161</v>
      </c>
      <c r="G34">
        <f t="shared" si="17"/>
        <v>-3.7500000000000453</v>
      </c>
    </row>
    <row r="35" spans="1:7" x14ac:dyDescent="0.25">
      <c r="A35">
        <f t="shared" si="12"/>
        <v>-11.200000000000028</v>
      </c>
      <c r="B35">
        <f t="shared" si="13"/>
        <v>68.519999999999897</v>
      </c>
      <c r="D35">
        <f t="shared" si="14"/>
        <v>-130.59999999999997</v>
      </c>
      <c r="E35">
        <f t="shared" si="15"/>
        <v>-56.799999999999955</v>
      </c>
      <c r="F35">
        <f t="shared" si="16"/>
        <v>-169</v>
      </c>
      <c r="G35">
        <f t="shared" si="17"/>
        <v>-8.7000000000000455</v>
      </c>
    </row>
    <row r="36" spans="1:7" x14ac:dyDescent="0.25">
      <c r="A36">
        <f t="shared" si="12"/>
        <v>-14.400000000000027</v>
      </c>
      <c r="B36">
        <f t="shared" si="13"/>
        <v>66.539999999999893</v>
      </c>
      <c r="D36">
        <f t="shared" si="14"/>
        <v>-137.69999999999996</v>
      </c>
      <c r="E36">
        <f t="shared" si="15"/>
        <v>-63.599999999999952</v>
      </c>
      <c r="F36">
        <f t="shared" si="16"/>
        <v>-177</v>
      </c>
      <c r="G36">
        <f t="shared" si="17"/>
        <v>-13.650000000000045</v>
      </c>
    </row>
    <row r="37" spans="1:7" x14ac:dyDescent="0.25">
      <c r="A37">
        <f t="shared" si="12"/>
        <v>-17.600000000000026</v>
      </c>
      <c r="B37">
        <f t="shared" si="13"/>
        <v>64.559999999999889</v>
      </c>
      <c r="D37">
        <f t="shared" si="14"/>
        <v>-144.79999999999995</v>
      </c>
      <c r="E37">
        <f t="shared" si="15"/>
        <v>-70.399999999999949</v>
      </c>
      <c r="F37">
        <f t="shared" si="16"/>
        <v>-185</v>
      </c>
      <c r="G37">
        <f t="shared" si="17"/>
        <v>-18.600000000000044</v>
      </c>
    </row>
    <row r="38" spans="1:7" x14ac:dyDescent="0.25">
      <c r="A38">
        <f t="shared" si="12"/>
        <v>-20.800000000000026</v>
      </c>
      <c r="B38">
        <f t="shared" si="13"/>
        <v>62.579999999999892</v>
      </c>
      <c r="D38">
        <f t="shared" si="14"/>
        <v>-151.89999999999995</v>
      </c>
      <c r="E38">
        <f t="shared" si="15"/>
        <v>-77.199999999999946</v>
      </c>
      <c r="F38">
        <f t="shared" si="16"/>
        <v>-193</v>
      </c>
      <c r="G38">
        <f t="shared" si="17"/>
        <v>-23.550000000000043</v>
      </c>
    </row>
    <row r="39" spans="1:7" x14ac:dyDescent="0.25">
      <c r="A39">
        <f t="shared" si="12"/>
        <v>-24.000000000000025</v>
      </c>
      <c r="B39">
        <f t="shared" si="13"/>
        <v>60.599999999999895</v>
      </c>
      <c r="D39">
        <f t="shared" si="14"/>
        <v>-158.99999999999994</v>
      </c>
      <c r="E39">
        <f t="shared" si="15"/>
        <v>-83.999999999999943</v>
      </c>
      <c r="F39">
        <f t="shared" si="16"/>
        <v>-201</v>
      </c>
      <c r="G39">
        <f t="shared" si="17"/>
        <v>-28.500000000000043</v>
      </c>
    </row>
    <row r="40" spans="1:7" x14ac:dyDescent="0.25">
      <c r="A40">
        <f t="shared" si="12"/>
        <v>-27.200000000000028</v>
      </c>
      <c r="B40">
        <f t="shared" si="13"/>
        <v>58.619999999999898</v>
      </c>
      <c r="D40">
        <f t="shared" si="14"/>
        <v>-166.09999999999994</v>
      </c>
      <c r="E40">
        <f t="shared" si="15"/>
        <v>-90.79999999999994</v>
      </c>
      <c r="F40">
        <f t="shared" si="16"/>
        <v>-209</v>
      </c>
      <c r="G40">
        <f t="shared" si="17"/>
        <v>-33.450000000000045</v>
      </c>
    </row>
    <row r="41" spans="1:7" x14ac:dyDescent="0.25">
      <c r="A41">
        <f t="shared" si="12"/>
        <v>-30.400000000000031</v>
      </c>
      <c r="B41">
        <f t="shared" si="13"/>
        <v>56.639999999999901</v>
      </c>
      <c r="D41">
        <f t="shared" si="14"/>
        <v>-173.19999999999993</v>
      </c>
      <c r="E41">
        <f t="shared" si="15"/>
        <v>-97.599999999999937</v>
      </c>
      <c r="F41">
        <f t="shared" si="16"/>
        <v>-217</v>
      </c>
      <c r="G41">
        <f t="shared" si="17"/>
        <v>-38.400000000000048</v>
      </c>
    </row>
    <row r="42" spans="1:7" x14ac:dyDescent="0.25">
      <c r="A42">
        <f t="shared" si="12"/>
        <v>-33.600000000000037</v>
      </c>
      <c r="B42">
        <f t="shared" si="13"/>
        <v>54.659999999999904</v>
      </c>
      <c r="D42">
        <f t="shared" si="14"/>
        <v>-180.29999999999993</v>
      </c>
      <c r="E42">
        <f t="shared" si="15"/>
        <v>-104.39999999999993</v>
      </c>
      <c r="F42">
        <f t="shared" si="16"/>
        <v>-225</v>
      </c>
      <c r="G42">
        <f t="shared" si="17"/>
        <v>-43.350000000000051</v>
      </c>
    </row>
    <row r="43" spans="1:7" x14ac:dyDescent="0.25">
      <c r="A43">
        <f t="shared" si="12"/>
        <v>-36.80000000000004</v>
      </c>
      <c r="B43">
        <f t="shared" si="13"/>
        <v>52.679999999999907</v>
      </c>
      <c r="D43">
        <f t="shared" si="14"/>
        <v>-187.39999999999992</v>
      </c>
      <c r="E43">
        <f t="shared" si="15"/>
        <v>-111.19999999999993</v>
      </c>
      <c r="F43">
        <f t="shared" si="16"/>
        <v>-233</v>
      </c>
      <c r="G43">
        <f t="shared" si="17"/>
        <v>-48.300000000000054</v>
      </c>
    </row>
    <row r="44" spans="1:7" x14ac:dyDescent="0.25">
      <c r="A44">
        <f t="shared" si="12"/>
        <v>-40.000000000000043</v>
      </c>
      <c r="B44">
        <f t="shared" si="13"/>
        <v>50.69999999999991</v>
      </c>
      <c r="D44">
        <f t="shared" si="14"/>
        <v>-194.49999999999991</v>
      </c>
      <c r="E44">
        <f t="shared" si="15"/>
        <v>-117.99999999999993</v>
      </c>
      <c r="F44">
        <f t="shared" si="16"/>
        <v>-241</v>
      </c>
      <c r="G44">
        <f t="shared" si="17"/>
        <v>-53.250000000000057</v>
      </c>
    </row>
    <row r="45" spans="1:7" x14ac:dyDescent="0.25">
      <c r="A45">
        <f t="shared" si="12"/>
        <v>-43.200000000000045</v>
      </c>
      <c r="B45">
        <f t="shared" si="13"/>
        <v>48.719999999999914</v>
      </c>
      <c r="D45">
        <f t="shared" si="14"/>
        <v>-201.59999999999991</v>
      </c>
      <c r="E45">
        <f t="shared" si="15"/>
        <v>-124.79999999999993</v>
      </c>
      <c r="F45">
        <f t="shared" si="16"/>
        <v>-249</v>
      </c>
      <c r="G45">
        <f t="shared" si="17"/>
        <v>-58.20000000000006</v>
      </c>
    </row>
    <row r="46" spans="1:7" x14ac:dyDescent="0.25">
      <c r="A46">
        <f t="shared" si="12"/>
        <v>-46.400000000000048</v>
      </c>
      <c r="B46">
        <f t="shared" si="13"/>
        <v>46.739999999999917</v>
      </c>
      <c r="D46">
        <f t="shared" si="14"/>
        <v>-208.6999999999999</v>
      </c>
      <c r="E46">
        <f t="shared" si="15"/>
        <v>-131.59999999999991</v>
      </c>
      <c r="F46">
        <f t="shared" si="16"/>
        <v>-257</v>
      </c>
      <c r="G46">
        <f t="shared" si="17"/>
        <v>-63.150000000000063</v>
      </c>
    </row>
    <row r="47" spans="1:7" x14ac:dyDescent="0.25">
      <c r="A47">
        <f t="shared" si="12"/>
        <v>-49.600000000000051</v>
      </c>
      <c r="B47">
        <f t="shared" si="13"/>
        <v>44.75999999999992</v>
      </c>
      <c r="D47">
        <f t="shared" si="14"/>
        <v>-215.7999999999999</v>
      </c>
      <c r="E47">
        <f t="shared" si="15"/>
        <v>-138.39999999999992</v>
      </c>
      <c r="F47">
        <f t="shared" si="16"/>
        <v>-265</v>
      </c>
      <c r="G47">
        <f t="shared" si="17"/>
        <v>-68.100000000000065</v>
      </c>
    </row>
    <row r="48" spans="1:7" x14ac:dyDescent="0.25">
      <c r="A48">
        <f t="shared" si="12"/>
        <v>-52.800000000000054</v>
      </c>
      <c r="B48">
        <f t="shared" si="13"/>
        <v>42.779999999999923</v>
      </c>
      <c r="D48">
        <f t="shared" si="14"/>
        <v>-222.89999999999989</v>
      </c>
      <c r="E48">
        <f t="shared" si="15"/>
        <v>-145.19999999999993</v>
      </c>
      <c r="F48">
        <f t="shared" si="16"/>
        <v>-273</v>
      </c>
      <c r="G48">
        <f t="shared" si="17"/>
        <v>-73.050000000000068</v>
      </c>
    </row>
    <row r="49" spans="1:7" x14ac:dyDescent="0.25">
      <c r="A49">
        <f t="shared" si="12"/>
        <v>-56.000000000000057</v>
      </c>
      <c r="B49">
        <f t="shared" si="13"/>
        <v>40.799999999999926</v>
      </c>
      <c r="D49">
        <f t="shared" si="14"/>
        <v>-229.99999999999989</v>
      </c>
      <c r="E49">
        <f t="shared" si="15"/>
        <v>-151.99999999999994</v>
      </c>
      <c r="F49">
        <f t="shared" si="16"/>
        <v>-281</v>
      </c>
      <c r="G49">
        <f t="shared" si="17"/>
        <v>-78.000000000000071</v>
      </c>
    </row>
    <row r="50" spans="1:7" x14ac:dyDescent="0.25">
      <c r="A50">
        <f t="shared" si="12"/>
        <v>-59.20000000000006</v>
      </c>
      <c r="B50">
        <f t="shared" si="13"/>
        <v>38.819999999999929</v>
      </c>
      <c r="D50">
        <f t="shared" si="14"/>
        <v>-237.09999999999988</v>
      </c>
      <c r="E50">
        <f t="shared" si="15"/>
        <v>-158.79999999999995</v>
      </c>
      <c r="F50">
        <f t="shared" si="16"/>
        <v>-289</v>
      </c>
      <c r="G50">
        <f t="shared" si="17"/>
        <v>-82.950000000000074</v>
      </c>
    </row>
    <row r="51" spans="1:7" x14ac:dyDescent="0.25">
      <c r="A51">
        <f t="shared" si="12"/>
        <v>-62.400000000000063</v>
      </c>
      <c r="B51">
        <f t="shared" si="13"/>
        <v>36.839999999999932</v>
      </c>
      <c r="D51">
        <f t="shared" si="14"/>
        <v>-244.19999999999987</v>
      </c>
      <c r="E51">
        <f t="shared" si="15"/>
        <v>-165.59999999999997</v>
      </c>
      <c r="F51">
        <f t="shared" si="16"/>
        <v>-297</v>
      </c>
      <c r="G51">
        <f t="shared" si="17"/>
        <v>-87.900000000000077</v>
      </c>
    </row>
    <row r="52" spans="1:7" x14ac:dyDescent="0.25">
      <c r="A52">
        <f t="shared" si="12"/>
        <v>-65.600000000000065</v>
      </c>
      <c r="B52">
        <f t="shared" si="13"/>
        <v>34.859999999999935</v>
      </c>
      <c r="D52">
        <f t="shared" si="14"/>
        <v>-251.29999999999987</v>
      </c>
      <c r="E52">
        <f t="shared" si="15"/>
        <v>-172.39999999999998</v>
      </c>
      <c r="F52">
        <f t="shared" si="16"/>
        <v>-305</v>
      </c>
      <c r="G52">
        <f t="shared" si="17"/>
        <v>-92.85000000000008</v>
      </c>
    </row>
    <row r="53" spans="1:7" x14ac:dyDescent="0.25">
      <c r="A53">
        <f t="shared" si="12"/>
        <v>-68.800000000000068</v>
      </c>
      <c r="B53">
        <f t="shared" si="13"/>
        <v>32.879999999999939</v>
      </c>
      <c r="D53">
        <f t="shared" si="14"/>
        <v>-258.39999999999986</v>
      </c>
      <c r="E53">
        <f t="shared" si="15"/>
        <v>-179.2</v>
      </c>
      <c r="F53">
        <f t="shared" si="16"/>
        <v>-313</v>
      </c>
      <c r="G53">
        <f t="shared" si="17"/>
        <v>-97.800000000000082</v>
      </c>
    </row>
    <row r="54" spans="1:7" x14ac:dyDescent="0.25">
      <c r="A54">
        <f t="shared" si="12"/>
        <v>-72.000000000000071</v>
      </c>
      <c r="B54">
        <f t="shared" si="13"/>
        <v>30.899999999999938</v>
      </c>
      <c r="D54">
        <f t="shared" si="14"/>
        <v>-265.49999999999989</v>
      </c>
      <c r="E54">
        <f t="shared" si="15"/>
        <v>-186</v>
      </c>
      <c r="F54">
        <f t="shared" si="16"/>
        <v>-321</v>
      </c>
      <c r="G54">
        <f t="shared" si="17"/>
        <v>-102.75000000000009</v>
      </c>
    </row>
    <row r="55" spans="1:7" x14ac:dyDescent="0.25">
      <c r="A55">
        <f t="shared" si="12"/>
        <v>-75.200000000000074</v>
      </c>
      <c r="B55">
        <f t="shared" si="13"/>
        <v>28.919999999999938</v>
      </c>
      <c r="D55">
        <f t="shared" si="14"/>
        <v>-272.59999999999991</v>
      </c>
      <c r="E55">
        <f t="shared" si="15"/>
        <v>-192.8</v>
      </c>
      <c r="F55">
        <f t="shared" si="16"/>
        <v>-329</v>
      </c>
      <c r="G55">
        <f t="shared" si="17"/>
        <v>-107.70000000000009</v>
      </c>
    </row>
    <row r="56" spans="1:7" x14ac:dyDescent="0.25">
      <c r="A56">
        <f t="shared" si="12"/>
        <v>-78.400000000000077</v>
      </c>
      <c r="B56">
        <f t="shared" si="13"/>
        <v>26.939999999999937</v>
      </c>
      <c r="D56">
        <f t="shared" si="14"/>
        <v>-279.69999999999993</v>
      </c>
      <c r="E56">
        <f t="shared" si="15"/>
        <v>-199.60000000000002</v>
      </c>
      <c r="F56">
        <f t="shared" si="16"/>
        <v>-337</v>
      </c>
      <c r="G56">
        <f t="shared" si="17"/>
        <v>-112.65000000000009</v>
      </c>
    </row>
    <row r="57" spans="1:7" x14ac:dyDescent="0.25">
      <c r="A57">
        <f t="shared" si="12"/>
        <v>-81.60000000000008</v>
      </c>
      <c r="B57">
        <f t="shared" si="13"/>
        <v>24.959999999999937</v>
      </c>
      <c r="D57">
        <f t="shared" si="14"/>
        <v>-286.79999999999995</v>
      </c>
      <c r="E57">
        <f t="shared" si="15"/>
        <v>-206.40000000000003</v>
      </c>
      <c r="F57">
        <f t="shared" si="16"/>
        <v>-345</v>
      </c>
      <c r="G57">
        <f t="shared" si="17"/>
        <v>-117.60000000000009</v>
      </c>
    </row>
    <row r="58" spans="1:7" x14ac:dyDescent="0.25">
      <c r="A58">
        <f t="shared" si="12"/>
        <v>-84.800000000000082</v>
      </c>
      <c r="B58">
        <f t="shared" si="13"/>
        <v>22.979999999999936</v>
      </c>
      <c r="D58">
        <f t="shared" si="14"/>
        <v>-293.89999999999998</v>
      </c>
      <c r="E58">
        <f t="shared" si="15"/>
        <v>-213.20000000000005</v>
      </c>
      <c r="F58">
        <f t="shared" si="16"/>
        <v>-353</v>
      </c>
      <c r="G58">
        <f t="shared" si="17"/>
        <v>-122.5500000000001</v>
      </c>
    </row>
    <row r="59" spans="1:7" x14ac:dyDescent="0.25">
      <c r="A59">
        <f t="shared" si="12"/>
        <v>-88.000000000000085</v>
      </c>
      <c r="B59">
        <f t="shared" si="13"/>
        <v>20.999999999999936</v>
      </c>
      <c r="D59">
        <f t="shared" si="14"/>
        <v>-301</v>
      </c>
      <c r="E59">
        <f t="shared" si="15"/>
        <v>-220.00000000000006</v>
      </c>
      <c r="F59">
        <f t="shared" si="16"/>
        <v>-361</v>
      </c>
      <c r="G59">
        <f t="shared" si="17"/>
        <v>-127.5000000000001</v>
      </c>
    </row>
    <row r="60" spans="1:7" x14ac:dyDescent="0.25">
      <c r="A60">
        <f t="shared" si="12"/>
        <v>-91.200000000000088</v>
      </c>
      <c r="B60">
        <f t="shared" si="13"/>
        <v>19.019999999999936</v>
      </c>
      <c r="D60">
        <f t="shared" si="14"/>
        <v>-308.10000000000002</v>
      </c>
      <c r="E60">
        <f t="shared" si="15"/>
        <v>-226.80000000000007</v>
      </c>
      <c r="F60">
        <f t="shared" si="16"/>
        <v>-369</v>
      </c>
      <c r="G60">
        <f t="shared" si="17"/>
        <v>-132.4500000000001</v>
      </c>
    </row>
    <row r="61" spans="1:7" x14ac:dyDescent="0.25">
      <c r="A61">
        <f t="shared" si="12"/>
        <v>-94.400000000000091</v>
      </c>
      <c r="B61">
        <f t="shared" si="13"/>
        <v>17.039999999999935</v>
      </c>
      <c r="D61">
        <f t="shared" si="14"/>
        <v>-315.20000000000005</v>
      </c>
      <c r="E61">
        <f t="shared" si="15"/>
        <v>-233.60000000000008</v>
      </c>
      <c r="F61">
        <f t="shared" si="16"/>
        <v>-377</v>
      </c>
      <c r="G61">
        <f t="shared" si="17"/>
        <v>-137.40000000000009</v>
      </c>
    </row>
    <row r="62" spans="1:7" x14ac:dyDescent="0.25">
      <c r="A62">
        <f t="shared" si="12"/>
        <v>-97.600000000000094</v>
      </c>
      <c r="B62">
        <f t="shared" si="13"/>
        <v>15.059999999999935</v>
      </c>
      <c r="D62">
        <f t="shared" si="14"/>
        <v>-322.30000000000007</v>
      </c>
      <c r="E62">
        <f t="shared" si="15"/>
        <v>-240.40000000000009</v>
      </c>
      <c r="F62">
        <f t="shared" si="16"/>
        <v>-385</v>
      </c>
      <c r="G62">
        <f t="shared" si="17"/>
        <v>-142.35000000000008</v>
      </c>
    </row>
    <row r="63" spans="1:7" x14ac:dyDescent="0.25">
      <c r="A63">
        <f t="shared" si="12"/>
        <v>-100.8000000000001</v>
      </c>
      <c r="B63">
        <f t="shared" si="13"/>
        <v>13.079999999999934</v>
      </c>
      <c r="D63">
        <f t="shared" si="14"/>
        <v>-329.40000000000009</v>
      </c>
      <c r="E63">
        <f t="shared" si="15"/>
        <v>-247.2000000000001</v>
      </c>
      <c r="F63">
        <f t="shared" si="16"/>
        <v>-393</v>
      </c>
      <c r="G63">
        <f t="shared" si="17"/>
        <v>-147.30000000000007</v>
      </c>
    </row>
    <row r="64" spans="1:7" x14ac:dyDescent="0.25">
      <c r="A64">
        <f t="shared" si="12"/>
        <v>-104.0000000000001</v>
      </c>
      <c r="B64">
        <f t="shared" si="13"/>
        <v>11.099999999999934</v>
      </c>
      <c r="D64">
        <f t="shared" si="14"/>
        <v>-336.50000000000011</v>
      </c>
      <c r="E64">
        <f t="shared" si="15"/>
        <v>-254.00000000000011</v>
      </c>
      <c r="F64">
        <f t="shared" si="16"/>
        <v>-401</v>
      </c>
      <c r="G64">
        <f t="shared" si="17"/>
        <v>-152.25000000000006</v>
      </c>
    </row>
    <row r="65" spans="1:7" x14ac:dyDescent="0.25">
      <c r="A65">
        <f t="shared" si="12"/>
        <v>-107.2000000000001</v>
      </c>
      <c r="B65">
        <f t="shared" si="13"/>
        <v>9.1199999999999335</v>
      </c>
      <c r="D65">
        <f t="shared" si="14"/>
        <v>-343.60000000000014</v>
      </c>
      <c r="E65">
        <f t="shared" si="15"/>
        <v>-260.80000000000013</v>
      </c>
      <c r="F65">
        <f t="shared" si="16"/>
        <v>-409</v>
      </c>
      <c r="G65">
        <f t="shared" si="17"/>
        <v>-157.20000000000005</v>
      </c>
    </row>
    <row r="66" spans="1:7" x14ac:dyDescent="0.25">
      <c r="A66">
        <f t="shared" si="12"/>
        <v>-110.40000000000011</v>
      </c>
      <c r="B66">
        <f t="shared" si="13"/>
        <v>7.139999999999934</v>
      </c>
      <c r="D66">
        <f t="shared" si="14"/>
        <v>-350.70000000000016</v>
      </c>
      <c r="E66">
        <f t="shared" si="15"/>
        <v>-267.60000000000014</v>
      </c>
      <c r="F66">
        <f t="shared" si="16"/>
        <v>-417</v>
      </c>
      <c r="G66">
        <f t="shared" si="17"/>
        <v>-162.15000000000003</v>
      </c>
    </row>
    <row r="67" spans="1:7" x14ac:dyDescent="0.25">
      <c r="A67">
        <f t="shared" si="12"/>
        <v>-113.60000000000011</v>
      </c>
      <c r="B67">
        <f t="shared" si="13"/>
        <v>5.1599999999999344</v>
      </c>
      <c r="D67">
        <f t="shared" si="14"/>
        <v>-357.80000000000018</v>
      </c>
      <c r="E67">
        <f t="shared" si="15"/>
        <v>-274.40000000000015</v>
      </c>
      <c r="F67">
        <f t="shared" si="16"/>
        <v>-425</v>
      </c>
      <c r="G67">
        <f t="shared" si="17"/>
        <v>-167.10000000000002</v>
      </c>
    </row>
    <row r="68" spans="1:7" x14ac:dyDescent="0.25">
      <c r="A68">
        <f t="shared" si="12"/>
        <v>-116.80000000000011</v>
      </c>
      <c r="B68">
        <f t="shared" si="13"/>
        <v>3.1799999999999349</v>
      </c>
      <c r="D68">
        <f t="shared" si="14"/>
        <v>-364.9000000000002</v>
      </c>
      <c r="E68">
        <f t="shared" si="15"/>
        <v>-281.20000000000016</v>
      </c>
      <c r="F68">
        <f t="shared" si="16"/>
        <v>-433</v>
      </c>
      <c r="G68">
        <f t="shared" si="17"/>
        <v>-172.05</v>
      </c>
    </row>
    <row r="69" spans="1:7" x14ac:dyDescent="0.25">
      <c r="A69">
        <f t="shared" si="12"/>
        <v>-120.00000000000011</v>
      </c>
      <c r="B69">
        <f t="shared" si="13"/>
        <v>1.1999999999999351</v>
      </c>
      <c r="D69">
        <f t="shared" si="14"/>
        <v>-372.00000000000023</v>
      </c>
      <c r="E69">
        <f t="shared" si="15"/>
        <v>-288.00000000000017</v>
      </c>
      <c r="F69">
        <f t="shared" si="16"/>
        <v>-441</v>
      </c>
      <c r="G69">
        <f t="shared" si="17"/>
        <v>-177</v>
      </c>
    </row>
    <row r="70" spans="1:7" x14ac:dyDescent="0.25">
      <c r="A70">
        <f t="shared" si="12"/>
        <v>-123.20000000000012</v>
      </c>
      <c r="B70">
        <f t="shared" si="13"/>
        <v>-0.78000000000006464</v>
      </c>
      <c r="D70">
        <f t="shared" si="14"/>
        <v>-379.10000000000025</v>
      </c>
      <c r="E70">
        <f t="shared" si="15"/>
        <v>-294.80000000000018</v>
      </c>
      <c r="F70">
        <f t="shared" si="16"/>
        <v>-449</v>
      </c>
      <c r="G70">
        <f t="shared" si="17"/>
        <v>-181.95</v>
      </c>
    </row>
    <row r="71" spans="1:7" x14ac:dyDescent="0.25">
      <c r="A71">
        <f t="shared" si="12"/>
        <v>-126.40000000000011</v>
      </c>
      <c r="B71">
        <f t="shared" si="13"/>
        <v>-2.7600000000000646</v>
      </c>
      <c r="D71">
        <f t="shared" si="14"/>
        <v>-386.20000000000027</v>
      </c>
      <c r="E71">
        <f t="shared" si="15"/>
        <v>-301.60000000000019</v>
      </c>
      <c r="F71">
        <f t="shared" si="16"/>
        <v>-457</v>
      </c>
      <c r="G71">
        <f t="shared" si="17"/>
        <v>-186.89999999999998</v>
      </c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Stats</vt:lpstr>
      <vt:lpstr>Aggro</vt:lpstr>
      <vt:lpstr>Heal &amp; Tankyness</vt:lpstr>
      <vt:lpstr>TestCombat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Ren֯ _</dc:creator>
  <cp:lastModifiedBy>Ren֯ _</cp:lastModifiedBy>
  <dcterms:created xsi:type="dcterms:W3CDTF">2015-10-06T06:36:17Z</dcterms:created>
  <dcterms:modified xsi:type="dcterms:W3CDTF">2015-10-07T14:07:02Z</dcterms:modified>
</cp:coreProperties>
</file>