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GOVERNMENT AND REGULATORY MANAGEMENT\Tyre scheme\WERLA EOLs\01 Potential Members\WERLA Report\2018\May\"/>
    </mc:Choice>
  </mc:AlternateContent>
  <bookViews>
    <workbookView xWindow="0" yWindow="0" windowWidth="28800" windowHeight="13335" tabRatio="919"/>
  </bookViews>
  <sheets>
    <sheet name="Overview " sheetId="35" r:id="rId1"/>
    <sheet name="Premises " sheetId="38" state="hidden" r:id="rId2"/>
    <sheet name="Cavan Co" sheetId="2" r:id="rId3"/>
    <sheet name="Donegal Co" sheetId="10" r:id="rId4"/>
    <sheet name="Galway Co" sheetId="18" r:id="rId5"/>
    <sheet name="Galway City " sheetId="37" r:id="rId6"/>
    <sheet name="Leitrim Co" sheetId="22" r:id="rId7"/>
    <sheet name="Mayo Co" sheetId="26" r:id="rId8"/>
    <sheet name="Monaghan Co" sheetId="28" r:id="rId9"/>
    <sheet name="Roscommon Co" sheetId="29" r:id="rId10"/>
    <sheet name="Sligo Co" sheetId="30" r:id="rId11"/>
    <sheet name=" " sheetId="33" r:id="rId12"/>
  </sheets>
  <externalReferences>
    <externalReference r:id="rId13"/>
  </externalReferences>
  <definedNames>
    <definedName name="_xlnm._FilterDatabase" localSheetId="2" hidden="1">'Cavan Co'!$A$2:$M$14</definedName>
    <definedName name="_xlnm._FilterDatabase" localSheetId="3" hidden="1">'Donegal Co'!$A$2:$M$36</definedName>
    <definedName name="_xlnm._FilterDatabase" localSheetId="5" hidden="1">'Galway City '!$A$2:$L$2</definedName>
    <definedName name="_xlnm._FilterDatabase" localSheetId="4" hidden="1">'Galway Co'!$A$2:$M$32</definedName>
    <definedName name="_xlnm._FilterDatabase" localSheetId="7" hidden="1">'Mayo Co'!$A$2:$M$10</definedName>
    <definedName name="_xlnm._FilterDatabase" localSheetId="8" hidden="1">'Monaghan Co'!$A$2:$M$10</definedName>
    <definedName name="_xlnm._FilterDatabase" localSheetId="9" hidden="1">'Roscommon Co'!$A$2:$M$12</definedName>
    <definedName name="_xlnm._FilterDatabase" localSheetId="10" hidden="1">'Sligo Co'!$A$2:$M$16</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 i="35" l="1"/>
  <c r="Q5" i="35"/>
  <c r="Q6" i="35"/>
  <c r="Q7" i="35"/>
  <c r="Q8" i="35"/>
  <c r="Q9" i="35"/>
  <c r="Q10" i="35"/>
  <c r="Q11" i="35"/>
  <c r="Q12" i="35"/>
  <c r="Q13" i="35"/>
  <c r="Q14" i="35"/>
  <c r="Q15" i="35"/>
  <c r="Q16" i="35"/>
  <c r="Q17" i="35"/>
  <c r="Q18" i="35"/>
  <c r="Q19" i="35"/>
  <c r="Q20" i="35"/>
  <c r="Q21" i="35"/>
  <c r="Q22" i="35"/>
  <c r="Q23" i="35"/>
  <c r="Q24" i="35"/>
  <c r="Q25" i="35"/>
  <c r="Q26" i="35"/>
  <c r="Q27" i="35"/>
  <c r="Q28" i="35"/>
  <c r="Q29" i="35"/>
  <c r="Q30" i="35"/>
  <c r="Q31" i="35"/>
  <c r="Q32" i="35"/>
  <c r="Q33" i="35"/>
  <c r="Q3" i="35"/>
  <c r="B1" i="30"/>
  <c r="B1" i="29"/>
  <c r="B15" i="26"/>
  <c r="B12" i="26"/>
  <c r="B1" i="10"/>
  <c r="B1" i="2"/>
  <c r="B1" i="28" l="1"/>
  <c r="B1" i="26"/>
  <c r="B1" i="18"/>
  <c r="B1" i="37" l="1"/>
  <c r="B19" i="29" l="1"/>
  <c r="B15" i="29"/>
  <c r="B1" i="22"/>
  <c r="B41" i="10"/>
  <c r="B17" i="2"/>
  <c r="B4" i="37" l="1"/>
  <c r="D10" i="35" l="1"/>
  <c r="D3" i="35"/>
  <c r="P34" i="35" l="1"/>
  <c r="K34" i="35" l="1"/>
  <c r="L34" i="35"/>
  <c r="M34" i="35"/>
  <c r="N34" i="35"/>
  <c r="O34" i="35"/>
  <c r="F10" i="35"/>
  <c r="F6" i="35"/>
  <c r="E3" i="35"/>
  <c r="E10" i="35"/>
  <c r="E9" i="35"/>
  <c r="E6" i="35"/>
  <c r="E4" i="35"/>
  <c r="D7" i="35"/>
  <c r="D9" i="35"/>
  <c r="D8" i="35"/>
  <c r="D6" i="35"/>
  <c r="D5" i="35"/>
  <c r="D4" i="35"/>
  <c r="C8" i="35"/>
  <c r="C4" i="35"/>
  <c r="B4" i="35"/>
  <c r="C5" i="35" l="1"/>
  <c r="C3" i="35"/>
  <c r="C6" i="35"/>
  <c r="C9" i="35"/>
  <c r="C7" i="35"/>
  <c r="C10" i="35"/>
  <c r="C11" i="35"/>
  <c r="B5" i="35"/>
  <c r="B3" i="35"/>
  <c r="B6" i="35"/>
  <c r="B8" i="35"/>
  <c r="B9" i="35"/>
  <c r="B7" i="35"/>
  <c r="B10" i="35"/>
  <c r="B11" i="35"/>
  <c r="G6" i="35" l="1"/>
  <c r="H6" i="35" s="1"/>
  <c r="G10" i="35"/>
  <c r="H10" i="35" s="1"/>
  <c r="B19" i="30" l="1"/>
  <c r="B16" i="30"/>
  <c r="E8" i="35" l="1"/>
  <c r="B15" i="28"/>
  <c r="B12" i="28"/>
  <c r="E5" i="35"/>
  <c r="B8" i="22"/>
  <c r="B5" i="22"/>
  <c r="B7" i="37"/>
  <c r="B37" i="18"/>
  <c r="B34" i="18"/>
  <c r="E11" i="35"/>
  <c r="B38" i="10"/>
  <c r="D11" i="35" s="1"/>
  <c r="D12" i="35" s="1"/>
  <c r="B21" i="2"/>
  <c r="E7" i="35" s="1"/>
  <c r="E12" i="35" l="1"/>
  <c r="F9" i="35" l="1"/>
  <c r="G9" i="35" s="1"/>
  <c r="H9" i="35" s="1"/>
  <c r="F8" i="35"/>
  <c r="G8" i="35" s="1"/>
  <c r="H8" i="35" s="1"/>
  <c r="F4" i="35"/>
  <c r="G4" i="35" s="1"/>
  <c r="H4" i="35" s="1"/>
  <c r="F3" i="35"/>
  <c r="G3" i="35" s="1"/>
  <c r="F11" i="35"/>
  <c r="G11" i="35" s="1"/>
  <c r="H11" i="35" s="1"/>
  <c r="H3" i="35" l="1"/>
  <c r="F5" i="35"/>
  <c r="G5" i="35" s="1"/>
  <c r="H5" i="35" s="1"/>
  <c r="F7" i="35"/>
  <c r="F12" i="35" l="1"/>
  <c r="G7" i="35"/>
  <c r="B12" i="35"/>
  <c r="C12" i="35"/>
  <c r="H7" i="35" l="1"/>
  <c r="H12" i="35" s="1"/>
  <c r="G12" i="35"/>
  <c r="Q34" i="35" l="1"/>
</calcChain>
</file>

<file path=xl/sharedStrings.xml><?xml version="1.0" encoding="utf-8"?>
<sst xmlns="http://schemas.openxmlformats.org/spreadsheetml/2006/main" count="7805" uniqueCount="3002">
  <si>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</si>
  <si>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</si>
  <si>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</si>
  <si>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</si>
  <si>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</si>
  <si>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</si>
  <si>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</si>
  <si>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</si>
  <si>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</si>
  <si>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</si>
  <si>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</si>
  <si>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</si>
  <si>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</si>
  <si>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</si>
  <si>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</si>
  <si>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</si>
  <si>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</si>
  <si>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</si>
  <si>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</si>
  <si>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</si>
  <si>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</si>
  <si>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</si>
  <si>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</si>
  <si>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</si>
  <si>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</si>
  <si>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</si>
  <si>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</si>
  <si>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</si>
  <si>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</si>
  <si>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</si>
  <si>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</si>
  <si>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</si>
  <si>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</si>
  <si>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</si>
  <si>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</si>
  <si>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</si>
  <si>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</si>
  <si>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</si>
  <si>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</si>
  <si>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</si>
  <si>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</si>
  <si>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</si>
  <si>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</si>
  <si>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</si>
  <si>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</si>
  <si>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</si>
  <si>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</si>
  <si>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</si>
  <si>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</si>
  <si>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</si>
  <si>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</si>
  <si>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</si>
  <si>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</si>
  <si>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</si>
  <si>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</si>
  <si>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</si>
  <si>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</si>
  <si>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</si>
  <si>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</si>
  <si>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</si>
  <si>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</si>
  <si>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</si>
  <si>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</si>
  <si>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</si>
  <si>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</si>
  <si>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</si>
  <si>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</si>
  <si>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Newtown</t>
  </si>
  <si>
    <t>Old Dublin Road</t>
  </si>
  <si>
    <t>Donegal County Council</t>
  </si>
  <si>
    <t>Brown Suzuki</t>
  </si>
  <si>
    <t>The Lagg</t>
  </si>
  <si>
    <t>Milford</t>
  </si>
  <si>
    <t>Co. Donegal</t>
  </si>
  <si>
    <t>074 9153656</t>
  </si>
  <si>
    <t>Carl Mc Daid Recycling</t>
  </si>
  <si>
    <t>Druminor</t>
  </si>
  <si>
    <t>Meenagory</t>
  </si>
  <si>
    <t>Buncrana</t>
  </si>
  <si>
    <t>Charlie Mc Laughlin</t>
  </si>
  <si>
    <t>Riverstown</t>
  </si>
  <si>
    <t>Tooban</t>
  </si>
  <si>
    <t>Burnfoot</t>
  </si>
  <si>
    <t>Daniel Lynch</t>
  </si>
  <si>
    <t>Umricam</t>
  </si>
  <si>
    <t>Davey Transport Ltd</t>
  </si>
  <si>
    <t>Tiryrone Quarry</t>
  </si>
  <si>
    <t>Tiryrone</t>
  </si>
  <si>
    <t>Moville</t>
  </si>
  <si>
    <t>Donegal Town</t>
  </si>
  <si>
    <t>DDR 24 Hour Recovery</t>
  </si>
  <si>
    <t>Sharon Road</t>
  </si>
  <si>
    <t>Manorcunningham</t>
  </si>
  <si>
    <t>086 331 8447</t>
  </si>
  <si>
    <t>Doherty's</t>
  </si>
  <si>
    <t>Mindoran</t>
  </si>
  <si>
    <t>Clonmany</t>
  </si>
  <si>
    <t>074-9376719</t>
  </si>
  <si>
    <t>Donaghys Garage</t>
  </si>
  <si>
    <t>Ballydrowan</t>
  </si>
  <si>
    <t>(074) 936 8218</t>
  </si>
  <si>
    <t>info@donagheysgarage.com</t>
  </si>
  <si>
    <t>Dunnions Car Sales</t>
  </si>
  <si>
    <t>Donegal Street</t>
  </si>
  <si>
    <t>Ballybofey</t>
  </si>
  <si>
    <t>074 9131005</t>
  </si>
  <si>
    <t>FDR Car Sales &amp; Service</t>
  </si>
  <si>
    <t>074 9723536</t>
  </si>
  <si>
    <t>First Choice Tyres</t>
  </si>
  <si>
    <t>Elaghbeg</t>
  </si>
  <si>
    <t>Bridge End</t>
  </si>
  <si>
    <t>086 067 1184</t>
  </si>
  <si>
    <t>Gallaghers Car Sales</t>
  </si>
  <si>
    <t>074-9131331/087-3009930/087-2589728</t>
  </si>
  <si>
    <t>Gillespie Car Sales</t>
  </si>
  <si>
    <t>Donegal Road</t>
  </si>
  <si>
    <t>074 9132105/086 8385529</t>
  </si>
  <si>
    <t>sales@gillespiecarsales.ie</t>
  </si>
  <si>
    <t>Green Recycling</t>
  </si>
  <si>
    <t>Carrick</t>
  </si>
  <si>
    <t>Carrigart</t>
  </si>
  <si>
    <t>Green Vehicle Recycling Ltd</t>
  </si>
  <si>
    <t>Bonagee</t>
  </si>
  <si>
    <t>Letterkenny</t>
  </si>
  <si>
    <t>Hugh Barr, Redcastle Skip Hire Ltd.</t>
  </si>
  <si>
    <t>Cullinean</t>
  </si>
  <si>
    <t>Redcastle</t>
  </si>
  <si>
    <t>JK Vehicle Repair</t>
  </si>
  <si>
    <t>Mullaghderg Banks</t>
  </si>
  <si>
    <t>087 0684654</t>
  </si>
  <si>
    <t>JML Transport Ltd</t>
  </si>
  <si>
    <t>Ruskey</t>
  </si>
  <si>
    <t>Convoy</t>
  </si>
  <si>
    <t>Lifford</t>
  </si>
  <si>
    <t>John Mc Loughlin</t>
  </si>
  <si>
    <t>074-9147451</t>
  </si>
  <si>
    <t>074-914779</t>
  </si>
  <si>
    <t>Joseph Doherty Ltd</t>
  </si>
  <si>
    <t>Lower Main Street</t>
  </si>
  <si>
    <t>074 9382004</t>
  </si>
  <si>
    <t>Kevin Cullen</t>
  </si>
  <si>
    <t>Donegal Tyre Sales</t>
  </si>
  <si>
    <t>STRABOE</t>
  </si>
  <si>
    <t>Buncranna</t>
  </si>
  <si>
    <t>074-9362579</t>
  </si>
  <si>
    <t>KM Tyres</t>
  </si>
  <si>
    <t>Meenaclady</t>
  </si>
  <si>
    <t>Gortahork</t>
  </si>
  <si>
    <t>087 2913240</t>
  </si>
  <si>
    <t>Manor Motors</t>
  </si>
  <si>
    <t>Balleighan</t>
  </si>
  <si>
    <t>074 9157167</t>
  </si>
  <si>
    <t>Martin Tyres &amp; Motor Services</t>
  </si>
  <si>
    <t>Bridge St</t>
  </si>
  <si>
    <t>074 9141166</t>
  </si>
  <si>
    <t>074 9142789</t>
  </si>
  <si>
    <t xml:space="preserve">martinstyres@yahoo.co.uk </t>
  </si>
  <si>
    <t>McGowan Tyres</t>
  </si>
  <si>
    <t xml:space="preserve">Main Street </t>
  </si>
  <si>
    <t>Stranorlar</t>
  </si>
  <si>
    <t>074-9131124</t>
  </si>
  <si>
    <t>Motoworld</t>
  </si>
  <si>
    <t>Port Rd</t>
  </si>
  <si>
    <t>Motor Bike Tyres</t>
  </si>
  <si>
    <t>074-9177348</t>
  </si>
  <si>
    <t>074-9113305</t>
  </si>
  <si>
    <t>sales@motoworld.ie</t>
  </si>
  <si>
    <t>Paddy Doherty Car Sales</t>
  </si>
  <si>
    <t>Lower Cabry</t>
  </si>
  <si>
    <t>Quigleys Point</t>
  </si>
  <si>
    <t>074 93883029</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</si>
  <si>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</si>
  <si>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</si>
  <si>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</si>
  <si>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</si>
  <si>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</si>
  <si>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</si>
  <si>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</si>
  <si>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</si>
  <si>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</si>
  <si>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</si>
  <si>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</si>
  <si>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</si>
  <si>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</si>
  <si>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</si>
  <si>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</si>
  <si>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Terence Howard</t>
  </si>
  <si>
    <t>Cooladerry</t>
  </si>
  <si>
    <t>Raphoe</t>
  </si>
  <si>
    <t>Tommys Autos</t>
  </si>
  <si>
    <t>Aghilly</t>
  </si>
  <si>
    <t>Muff Road</t>
  </si>
  <si>
    <t>087 6491087</t>
  </si>
  <si>
    <t>Ton Up Ltd</t>
  </si>
  <si>
    <t>Tirhomin</t>
  </si>
  <si>
    <t>Millford</t>
  </si>
  <si>
    <t>Matthew Peoples  (LORNA) Monday Only</t>
  </si>
  <si>
    <t>074-9153223</t>
  </si>
  <si>
    <t>tonupltd@hotmail.com</t>
  </si>
  <si>
    <t>W.G. Tyres</t>
  </si>
  <si>
    <t>The Lagg Filling Station</t>
  </si>
  <si>
    <t>William Gibson</t>
  </si>
  <si>
    <t>074-9163479</t>
  </si>
  <si>
    <t>Stonepark</t>
  </si>
  <si>
    <t>Athlone</t>
  </si>
  <si>
    <t>Co. Galway</t>
  </si>
  <si>
    <t>Seal Tyres</t>
  </si>
  <si>
    <t>Barna</t>
  </si>
  <si>
    <t>091 869933</t>
  </si>
  <si>
    <t>Galway County Council</t>
  </si>
  <si>
    <t>C. Keane Motors</t>
  </si>
  <si>
    <t>Mullacuttra</t>
  </si>
  <si>
    <t>Claregalway</t>
  </si>
  <si>
    <t>091 799344</t>
  </si>
  <si>
    <t>Paul Regan Car Sales</t>
  </si>
  <si>
    <t>Rockmore</t>
  </si>
  <si>
    <t>Athenry</t>
  </si>
  <si>
    <t>(091) 844 231</t>
  </si>
  <si>
    <t>paulregancars@eircom.net</t>
  </si>
  <si>
    <t>Anthony Smith Tyres</t>
  </si>
  <si>
    <t>Lemonfield</t>
  </si>
  <si>
    <t>Oughterard</t>
  </si>
  <si>
    <t>Ballinderreen Tyres</t>
  </si>
  <si>
    <t>Ballinaderreen</t>
  </si>
  <si>
    <t>087-2313588</t>
  </si>
  <si>
    <t>Barrett Motors</t>
  </si>
  <si>
    <t xml:space="preserve">Mountbellew </t>
  </si>
  <si>
    <t>090 9679280</t>
  </si>
  <si>
    <t>Brendan Higgins Car Dismantlers</t>
  </si>
  <si>
    <t>Caltra</t>
  </si>
  <si>
    <t>Ballinasloe</t>
  </si>
  <si>
    <t>Car Parts Ireland</t>
  </si>
  <si>
    <t>Caherlistrane</t>
  </si>
  <si>
    <t>0818 464748</t>
  </si>
  <si>
    <t>sales@carpartsireland.ie</t>
  </si>
  <si>
    <t>Car Parts Sales</t>
  </si>
  <si>
    <t>Cathal Johnson Autos</t>
  </si>
  <si>
    <t>Culliagh</t>
  </si>
  <si>
    <t>(087) 7809056</t>
  </si>
  <si>
    <t>Cloonboo Tyres</t>
  </si>
  <si>
    <t>Cloonboo</t>
  </si>
  <si>
    <t>Corrandulla</t>
  </si>
  <si>
    <t>Francis  Melia</t>
  </si>
  <si>
    <t>087 0563300/091-793015</t>
  </si>
  <si>
    <t>info@cloonbootyres.com</t>
  </si>
  <si>
    <t>Coole View Service Station</t>
  </si>
  <si>
    <t>Drowe Street</t>
  </si>
  <si>
    <t>Gort</t>
  </si>
  <si>
    <t>091-632070</t>
  </si>
  <si>
    <t>Declan Burke Motors</t>
  </si>
  <si>
    <t>Abbey</t>
  </si>
  <si>
    <t>Loughrea</t>
  </si>
  <si>
    <t>Declan Burke</t>
  </si>
  <si>
    <t>090-9745900</t>
  </si>
  <si>
    <t>090-9745817</t>
  </si>
  <si>
    <t>declanburke@eircom.net</t>
  </si>
  <si>
    <t>Derek Farrell's Garage</t>
  </si>
  <si>
    <t>C.B. Motors</t>
  </si>
  <si>
    <t>Unit 1 Glenascaul</t>
  </si>
  <si>
    <t>Oranmore</t>
  </si>
  <si>
    <t>Eugene Butler/Noel Conneely</t>
  </si>
  <si>
    <t>091-795512</t>
  </si>
  <si>
    <t>cbmotors@eircom.net</t>
  </si>
  <si>
    <t>Fahy Car Sales</t>
  </si>
  <si>
    <t>Lackafinna</t>
  </si>
  <si>
    <t>Cong</t>
  </si>
  <si>
    <t>094 9546154</t>
  </si>
  <si>
    <t>Forde Dismantlers</t>
  </si>
  <si>
    <t>Cahermorris</t>
  </si>
  <si>
    <t>Corrandula</t>
  </si>
  <si>
    <t>Galway Mini Centre</t>
  </si>
  <si>
    <t>Lisheenavalla</t>
  </si>
  <si>
    <t>Cashla</t>
  </si>
  <si>
    <t>091 790046 </t>
  </si>
  <si>
    <t>parts@galwayminicentre.com</t>
  </si>
  <si>
    <t>Gerard Lyons Motors</t>
  </si>
  <si>
    <t>Shragh</t>
  </si>
  <si>
    <t>Woodford</t>
  </si>
  <si>
    <t>090 97-49061</t>
  </si>
  <si>
    <t>glyonsgarage@eircom.net</t>
  </si>
  <si>
    <t>Higgins Garage</t>
  </si>
  <si>
    <t>Prospect</t>
  </si>
  <si>
    <t>Inverin Motors</t>
  </si>
  <si>
    <t>Aille</t>
  </si>
  <si>
    <t>Inverin</t>
  </si>
  <si>
    <t>Eilis Ni Laighin</t>
  </si>
  <si>
    <t>087 9701880</t>
  </si>
  <si>
    <t>Kylemore</t>
  </si>
  <si>
    <t>Martin Nohilly Dismantlers</t>
  </si>
  <si>
    <t>Cummer</t>
  </si>
  <si>
    <t>Tuam</t>
  </si>
  <si>
    <t>Michael Boyles Garage</t>
  </si>
  <si>
    <t xml:space="preserve">Lought </t>
  </si>
  <si>
    <t xml:space="preserve">Moylough </t>
  </si>
  <si>
    <t>(093) 45731</t>
  </si>
  <si>
    <t>Mortimers Garage</t>
  </si>
  <si>
    <t>095 41896</t>
  </si>
  <si>
    <t>mortimerskylemore@yahoo.ie</t>
  </si>
  <si>
    <t>Noel Turley Autosales</t>
  </si>
  <si>
    <t>091 871720</t>
  </si>
  <si>
    <t>Oranmore Auto Centre</t>
  </si>
  <si>
    <t>Deerpark</t>
  </si>
  <si>
    <t>091-792400</t>
  </si>
  <si>
    <t>Park Tyres Limited</t>
  </si>
  <si>
    <t>Park East</t>
  </si>
  <si>
    <t>Kilkerrin</t>
  </si>
  <si>
    <t>James Donelan</t>
  </si>
  <si>
    <t>087-6797660</t>
  </si>
  <si>
    <t>parktyresltd@eircom.net</t>
  </si>
  <si>
    <t>Patsy Trill Motors</t>
  </si>
  <si>
    <t>Boleybeg</t>
  </si>
  <si>
    <t xml:space="preserve">Barna </t>
  </si>
  <si>
    <t>091 521354</t>
  </si>
  <si>
    <t>Peter Donoghue Ltd</t>
  </si>
  <si>
    <t>New Inn</t>
  </si>
  <si>
    <t>090 9675817</t>
  </si>
  <si>
    <t>donohuevtn@gmail.com</t>
  </si>
  <si>
    <t>Thomas Kelly</t>
  </si>
  <si>
    <t>Kilconnell</t>
  </si>
  <si>
    <t>090-6660064</t>
  </si>
  <si>
    <t>Traynors Garage</t>
  </si>
  <si>
    <t>Galway Road</t>
  </si>
  <si>
    <t>Ballygar</t>
  </si>
  <si>
    <t>090 6624546</t>
  </si>
  <si>
    <t>Kilchreest</t>
  </si>
  <si>
    <t>Walsh Waste</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</si>
  <si>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</si>
  <si>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</si>
  <si>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</si>
  <si>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</si>
  <si>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</si>
  <si>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</si>
  <si>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</si>
  <si>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</si>
  <si>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</si>
  <si>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</si>
  <si>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</si>
  <si>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</si>
  <si>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</si>
  <si>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</si>
  <si>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</si>
  <si>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</si>
  <si>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Peter Heffron</t>
  </si>
  <si>
    <t xml:space="preserve">097-81610/ 087-3151577 
</t>
  </si>
  <si>
    <t>Tyre Centre</t>
  </si>
  <si>
    <t>Lavelle Motors</t>
  </si>
  <si>
    <t>Aughleam</t>
  </si>
  <si>
    <t>Blacksod</t>
  </si>
  <si>
    <t>Ballina</t>
  </si>
  <si>
    <t>Michael Lavelle / Carmel Lavelle</t>
  </si>
  <si>
    <t>097-85669</t>
  </si>
  <si>
    <t>dereklavelle1@yahoo.ie</t>
  </si>
  <si>
    <t>Michael Conroy Motors</t>
  </si>
  <si>
    <t>Tonemace</t>
  </si>
  <si>
    <t>Bellmullet</t>
  </si>
  <si>
    <t>085 7785268</t>
  </si>
  <si>
    <t>michaelconroymotors2012@yahoo.ie</t>
  </si>
  <si>
    <t>Michael Devaney</t>
  </si>
  <si>
    <t>Shamrock Recyclers</t>
  </si>
  <si>
    <t>Creggs Rd</t>
  </si>
  <si>
    <t>Rathmeel, The Quay</t>
  </si>
  <si>
    <t>Kevin Kennedy Motors</t>
  </si>
  <si>
    <t>096-70777</t>
  </si>
  <si>
    <t>097-82082</t>
  </si>
  <si>
    <t>Pat Kelly Autopoint</t>
  </si>
  <si>
    <t>Ballinrobe Road</t>
  </si>
  <si>
    <t>094-9031251</t>
  </si>
  <si>
    <t>094-9024903</t>
  </si>
  <si>
    <t>bjoyce@patkellyautopoint.com</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</si>
  <si>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</si>
  <si>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</si>
  <si>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</si>
  <si>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</si>
  <si>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</si>
  <si>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</si>
  <si>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</si>
  <si>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</si>
  <si>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</si>
  <si>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</si>
  <si>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</si>
  <si>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</si>
  <si>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Carrickmacross</t>
  </si>
  <si>
    <t>North East Tyre Collection Service</t>
  </si>
  <si>
    <t>Magoney</t>
  </si>
  <si>
    <t>Inniskeen</t>
  </si>
  <si>
    <t>Tony Keenan</t>
  </si>
  <si>
    <t>042 9378685 / 087 2752836</t>
  </si>
  <si>
    <t>The Tyre Outlet</t>
  </si>
  <si>
    <t>BroomField (Formally (Meegans)</t>
  </si>
  <si>
    <t>(042) 974 3771</t>
  </si>
  <si>
    <t>Titan Tyres Ltd</t>
  </si>
  <si>
    <t>Tullybryan</t>
  </si>
  <si>
    <t>Vav Tyre and Car Service</t>
  </si>
  <si>
    <t>Unit 7 Steadfast Industrial Estate</t>
  </si>
  <si>
    <t>Weebuck Tyres</t>
  </si>
  <si>
    <t>Latton</t>
  </si>
  <si>
    <t>042-9741750</t>
  </si>
  <si>
    <t>Roscommon County Council</t>
  </si>
  <si>
    <t>Lunney Garages Ltd</t>
  </si>
  <si>
    <t>Cortober</t>
  </si>
  <si>
    <t>Carrick-on-Shannon</t>
  </si>
  <si>
    <t>Co. Roscommon</t>
  </si>
  <si>
    <t>Margaret Lunney (accounts: Ann McKenny)</t>
  </si>
  <si>
    <t>071 9620080</t>
  </si>
  <si>
    <t>071 9620206</t>
  </si>
  <si>
    <t>Moterworld</t>
  </si>
  <si>
    <t>New Tuam Road</t>
  </si>
  <si>
    <t>Monksland</t>
  </si>
  <si>
    <t>Ballinameen Mobile Motor Repairs</t>
  </si>
  <si>
    <t>Ballinameen</t>
  </si>
  <si>
    <t>Boyle</t>
  </si>
  <si>
    <t>Michael Comer Eileen.</t>
  </si>
  <si>
    <t>087 7767506 / 071 9668364</t>
  </si>
  <si>
    <t>Carty's Garage</t>
  </si>
  <si>
    <t>Creggameen</t>
  </si>
  <si>
    <t>Trien</t>
  </si>
  <si>
    <t>Castlerea</t>
  </si>
  <si>
    <t>P.J. D'Arcy</t>
  </si>
  <si>
    <t>086 1733107</t>
  </si>
  <si>
    <t>094 9640066</t>
  </si>
  <si>
    <t>Eric Murray</t>
  </si>
  <si>
    <t>Abbeycarton</t>
  </si>
  <si>
    <t>Elphin</t>
  </si>
  <si>
    <t>071-9635555</t>
  </si>
  <si>
    <t>murraybrothers@eircom.net</t>
  </si>
  <si>
    <t>Flemmings Garage</t>
  </si>
  <si>
    <t>Cloonarragh</t>
  </si>
  <si>
    <t>Collette / Liam Flemming</t>
  </si>
  <si>
    <t>086-8255904/094-6221942</t>
  </si>
  <si>
    <t>0949622255</t>
  </si>
  <si>
    <t>colettebeech@eircom.net</t>
  </si>
  <si>
    <t>Max Tyres</t>
  </si>
  <si>
    <t>Cloonfad</t>
  </si>
  <si>
    <t>aidan mc manus</t>
  </si>
  <si>
    <t>086 3816265</t>
  </si>
  <si>
    <t>OCR Waste Management</t>
  </si>
  <si>
    <t>Office 2</t>
  </si>
  <si>
    <t>Roxborough</t>
  </si>
  <si>
    <t>Fitzgerald Tyres</t>
  </si>
  <si>
    <t>Jamestown</t>
  </si>
  <si>
    <t>Norms Auto Repair and Recovery</t>
  </si>
  <si>
    <t>Unit 1 Stuarts 24Hr Garage</t>
  </si>
  <si>
    <t>Boyle Road</t>
  </si>
  <si>
    <t>087 1725572</t>
  </si>
  <si>
    <t>Sligo County Council</t>
  </si>
  <si>
    <t>Sligo</t>
  </si>
  <si>
    <t>Co. Sligo</t>
  </si>
  <si>
    <t>Gawleys Autopart</t>
  </si>
  <si>
    <t>Lisheen</t>
  </si>
  <si>
    <t>Aclare</t>
  </si>
  <si>
    <t>071-9181083</t>
  </si>
  <si>
    <t>Ian Maxwell Tyre Centre</t>
  </si>
  <si>
    <t>Cloonloo</t>
  </si>
  <si>
    <t>Michael Flannery Car Sales</t>
  </si>
  <si>
    <t>Rathcormac</t>
  </si>
  <si>
    <t>071-9142902</t>
  </si>
  <si>
    <t>trunkroadgarage@gmail.com</t>
  </si>
  <si>
    <t>Tubbercurry Motors</t>
  </si>
  <si>
    <t>Old Dublin Rd</t>
  </si>
  <si>
    <t>Carrow</t>
  </si>
  <si>
    <t>071-9120902</t>
  </si>
  <si>
    <t>Coens Car Sales</t>
  </si>
  <si>
    <t xml:space="preserve">Coens Topaz </t>
  </si>
  <si>
    <t>Teeling Street</t>
  </si>
  <si>
    <t>Tubbercurry</t>
  </si>
  <si>
    <t xml:space="preserve"> 071-9185588/087-6620107</t>
  </si>
  <si>
    <t>adriancoen@hotmail.com</t>
  </si>
  <si>
    <t>Sligo Tyre Service</t>
  </si>
  <si>
    <t>Pearse Road 1</t>
  </si>
  <si>
    <t>John McTaggart</t>
  </si>
  <si>
    <t>071-19195333</t>
  </si>
  <si>
    <t>jmtcarsales@hotmail.com</t>
  </si>
  <si>
    <t>Fair Deal Motors</t>
  </si>
  <si>
    <t>Enterprise Centre</t>
  </si>
  <si>
    <t>Ballymote</t>
  </si>
  <si>
    <t>087 9185822</t>
  </si>
  <si>
    <t>sales@fairdealautos.ie</t>
  </si>
  <si>
    <t>Sherlocks Garage</t>
  </si>
  <si>
    <t>Moygara</t>
  </si>
  <si>
    <t>Gurteen</t>
  </si>
  <si>
    <t>071-9182028</t>
  </si>
  <si>
    <t>Kevin Conlon Motor Repairs</t>
  </si>
  <si>
    <t>Ballygawley</t>
  </si>
  <si>
    <t>(071) 916 7058</t>
  </si>
  <si>
    <t>McGettrick Tyres</t>
  </si>
  <si>
    <t>Ballinabole</t>
  </si>
  <si>
    <t>087 2709304</t>
  </si>
  <si>
    <t>John Scanlon Auto &amp; Repairs</t>
  </si>
  <si>
    <t>Carraroe</t>
  </si>
  <si>
    <t>071 9160521 </t>
  </si>
  <si>
    <t>John Mulkeen Motors</t>
  </si>
  <si>
    <t>Sligo Road</t>
  </si>
  <si>
    <t>071 9185254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</si>
  <si>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</si>
  <si>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</si>
  <si>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</si>
  <si>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</si>
  <si>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</si>
  <si>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</si>
  <si>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</si>
  <si>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</si>
  <si>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</si>
  <si>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</si>
  <si>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</si>
  <si>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</si>
  <si>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Breiden's Garage</t>
  </si>
  <si>
    <t>Nicholl Motors</t>
  </si>
  <si>
    <t>Ballyconnell</t>
  </si>
  <si>
    <t xml:space="preserve">Repair </t>
  </si>
  <si>
    <t>Service Station</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</si>
  <si>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</si>
  <si>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</si>
  <si>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</si>
  <si>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</si>
  <si>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</si>
  <si>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</si>
  <si>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</si>
  <si>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</si>
  <si>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</si>
  <si>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</si>
  <si>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</si>
  <si>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</si>
  <si>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</si>
  <si>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</si>
  <si>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</si>
  <si>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</si>
  <si>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</si>
  <si>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</si>
  <si>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</si>
  <si>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</si>
  <si>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</si>
  <si>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</si>
  <si>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</si>
  <si>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</si>
  <si>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</si>
  <si>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</si>
  <si>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</si>
  <si>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</si>
  <si>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</si>
  <si>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</si>
  <si>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</si>
  <si>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</si>
  <si>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</si>
  <si>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</si>
  <si>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</si>
  <si>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</si>
  <si>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</si>
  <si>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</si>
  <si>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</si>
  <si>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</si>
  <si>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</si>
  <si>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</si>
  <si>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</si>
  <si>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</si>
  <si>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</si>
  <si>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</si>
  <si>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</si>
  <si>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</si>
  <si>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</si>
  <si>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</si>
  <si>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</si>
  <si>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</si>
  <si>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</si>
  <si>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</si>
  <si>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</si>
  <si>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Max’s tyres </t>
  </si>
  <si>
    <t>Gleneely</t>
  </si>
  <si>
    <t xml:space="preserve">Tyre shop </t>
  </si>
  <si>
    <t>Services</t>
  </si>
  <si>
    <t>Brusna Fuels and Tyres</t>
  </si>
  <si>
    <t>Brusna</t>
  </si>
  <si>
    <t>Ballaghaderreen</t>
  </si>
  <si>
    <t>Elite Servicing</t>
  </si>
  <si>
    <t>Athleague</t>
  </si>
  <si>
    <t>Tyres Shop</t>
  </si>
  <si>
    <t xml:space="preserve">claims no longer trading in tyres </t>
  </si>
  <si>
    <t>Member No. 1176 Non compliant - non reporting for any of the months (Oct – Jan inclusive) nor paid their membership fees</t>
  </si>
  <si>
    <t>Roscommon County County</t>
  </si>
  <si>
    <t xml:space="preserve">Hq-restyling  </t>
  </si>
  <si>
    <t xml:space="preserve">Station Road </t>
  </si>
  <si>
    <t xml:space="preserve"> Ballinlough</t>
  </si>
  <si>
    <t xml:space="preserve">Garage </t>
  </si>
  <si>
    <t xml:space="preserve">Member Premises </t>
  </si>
  <si>
    <t>Total</t>
  </si>
  <si>
    <t xml:space="preserve">Email/Website </t>
  </si>
  <si>
    <t>Column1</t>
  </si>
  <si>
    <t>Monksland,</t>
  </si>
  <si>
    <t>Ace Autobody</t>
  </si>
  <si>
    <t>River Village</t>
  </si>
  <si>
    <t xml:space="preserve">Moved from Westmeath </t>
  </si>
  <si>
    <t xml:space="preserve"> </t>
  </si>
  <si>
    <t>MemberNumber</t>
  </si>
  <si>
    <t>PremisesID</t>
  </si>
  <si>
    <t>PType</t>
  </si>
  <si>
    <t>MemberName</t>
  </si>
  <si>
    <t>Name</t>
  </si>
  <si>
    <t>Address1</t>
  </si>
  <si>
    <t>Address2</t>
  </si>
  <si>
    <t>Address3</t>
  </si>
  <si>
    <t>Town</t>
  </si>
  <si>
    <t>County</t>
  </si>
  <si>
    <t>Country</t>
  </si>
  <si>
    <t>Eircode</t>
  </si>
  <si>
    <t>Phone</t>
  </si>
  <si>
    <t>LocalAuthority</t>
  </si>
  <si>
    <t>ContactForename</t>
  </si>
  <si>
    <t>ContactSurname</t>
  </si>
  <si>
    <t>OverallStatus</t>
  </si>
  <si>
    <t>Member</t>
  </si>
  <si>
    <t>Eco Tyre Tread Solutions Ltd</t>
  </si>
  <si>
    <t>Clones Road</t>
  </si>
  <si>
    <t>Creeny</t>
  </si>
  <si>
    <t>Belturbet</t>
  </si>
  <si>
    <t>Ireland</t>
  </si>
  <si>
    <t>H14 X825</t>
  </si>
  <si>
    <t>(049) 9524624</t>
  </si>
  <si>
    <t>Collette</t>
  </si>
  <si>
    <t>McCahery</t>
  </si>
  <si>
    <t>Non Compliant</t>
  </si>
  <si>
    <t>Gilmores Kingscourt Ltd</t>
  </si>
  <si>
    <t>Shercock Road</t>
  </si>
  <si>
    <t>(042) 9667126</t>
  </si>
  <si>
    <t>John</t>
  </si>
  <si>
    <t>Fitzmaurice</t>
  </si>
  <si>
    <t>Compliant</t>
  </si>
  <si>
    <t>Felix Gormley Used Metal Disposals Ltd</t>
  </si>
  <si>
    <t>Monery</t>
  </si>
  <si>
    <t>Crossdoney</t>
  </si>
  <si>
    <t>H12 F228</t>
  </si>
  <si>
    <t>(049) 4367980</t>
  </si>
  <si>
    <t>Felix</t>
  </si>
  <si>
    <t>Gormley</t>
  </si>
  <si>
    <t>Smiths Tyre Service</t>
  </si>
  <si>
    <t>Lismeen</t>
  </si>
  <si>
    <t>Ballyjamesduff</t>
  </si>
  <si>
    <t>A82XV34</t>
  </si>
  <si>
    <t>(049) 8544732</t>
  </si>
  <si>
    <t>Gerry</t>
  </si>
  <si>
    <t>Smith</t>
  </si>
  <si>
    <t>Premise</t>
  </si>
  <si>
    <t>Advance Tyre Company Ltd</t>
  </si>
  <si>
    <t>Advance Pitstop (Cavan)</t>
  </si>
  <si>
    <t>H12 E620</t>
  </si>
  <si>
    <t>049 4331233</t>
  </si>
  <si>
    <t>Veronica</t>
  </si>
  <si>
    <t>Finchett</t>
  </si>
  <si>
    <t>Agrigear Limited</t>
  </si>
  <si>
    <t>Kells Road</t>
  </si>
  <si>
    <t>A82NR40</t>
  </si>
  <si>
    <t>(042) 9666444</t>
  </si>
  <si>
    <t>Ann</t>
  </si>
  <si>
    <t>Galligan</t>
  </si>
  <si>
    <t>Brady's Arva Ltd</t>
  </si>
  <si>
    <t>Arva</t>
  </si>
  <si>
    <t>H12 YY29</t>
  </si>
  <si>
    <t>(049) 4335115</t>
  </si>
  <si>
    <t>Donohoe</t>
  </si>
  <si>
    <t>Halfords Limited</t>
  </si>
  <si>
    <t>HALFORDS (CAVAN) (EIRE)</t>
  </si>
  <si>
    <t>Unit 4,</t>
  </si>
  <si>
    <t>Lakeland Retail Park</t>
  </si>
  <si>
    <t>Dublin Road,</t>
  </si>
  <si>
    <t>00353 494 327220</t>
  </si>
  <si>
    <t>HALFORDS</t>
  </si>
  <si>
    <t>(087) 6078335</t>
  </si>
  <si>
    <t>Bernadette</t>
  </si>
  <si>
    <t>Cambell</t>
  </si>
  <si>
    <t>Revoked</t>
  </si>
  <si>
    <t>TP &amp; JG Brady Ltd</t>
  </si>
  <si>
    <t>H12 Y1F7</t>
  </si>
  <si>
    <t>(049) 4331833</t>
  </si>
  <si>
    <t>Shauna</t>
  </si>
  <si>
    <t>Brady</t>
  </si>
  <si>
    <t>Eurobreakers Parts Ltd</t>
  </si>
  <si>
    <t>Ballytrust</t>
  </si>
  <si>
    <t>Loughduff</t>
  </si>
  <si>
    <t>H12 X6C3</t>
  </si>
  <si>
    <t>(049) 4337492</t>
  </si>
  <si>
    <t>Breige</t>
  </si>
  <si>
    <t>Gilsenan</t>
  </si>
  <si>
    <t>Jason O Reilly Services Kilnaleck Ltd</t>
  </si>
  <si>
    <t>Main St</t>
  </si>
  <si>
    <t>(049) 4336811</t>
  </si>
  <si>
    <t>JMC Auto Services</t>
  </si>
  <si>
    <t>Lisagoan</t>
  </si>
  <si>
    <t>Shercock</t>
  </si>
  <si>
    <t>(042) 9668846</t>
  </si>
  <si>
    <t>McCabe</t>
  </si>
  <si>
    <t>Belturbet Car Sales Ltd</t>
  </si>
  <si>
    <t>(049) 9522168</t>
  </si>
  <si>
    <t>Margaret</t>
  </si>
  <si>
    <t>Shannon</t>
  </si>
  <si>
    <t>Thomas Anderson Ltd</t>
  </si>
  <si>
    <t>Lisnasturrin</t>
  </si>
  <si>
    <t>A82 T620</t>
  </si>
  <si>
    <t>(042) 9667380</t>
  </si>
  <si>
    <t>Cusack's Garage Ltd</t>
  </si>
  <si>
    <t>Gortmakillew</t>
  </si>
  <si>
    <t>Poles</t>
  </si>
  <si>
    <t>H12 EP11</t>
  </si>
  <si>
    <t>(087) 2342370</t>
  </si>
  <si>
    <t>Cavan Tyre Centre</t>
  </si>
  <si>
    <t>(086) 7269797</t>
  </si>
  <si>
    <t>O'Neills</t>
  </si>
  <si>
    <t>Drumalee</t>
  </si>
  <si>
    <t>H12 P7W7</t>
  </si>
  <si>
    <t>(049) 4331985</t>
  </si>
  <si>
    <t>Seamus</t>
  </si>
  <si>
    <t>O'Neill</t>
  </si>
  <si>
    <t>Lakeside Tyres</t>
  </si>
  <si>
    <t>Gannons Cross</t>
  </si>
  <si>
    <t>(087) 2131121</t>
  </si>
  <si>
    <t>Michael</t>
  </si>
  <si>
    <t>Cavan Autoparc</t>
  </si>
  <si>
    <t>Kilmore Centre</t>
  </si>
  <si>
    <t>H12 DX03</t>
  </si>
  <si>
    <t>(049) 4330800</t>
  </si>
  <si>
    <t>Kevin Hardy</t>
  </si>
  <si>
    <t>Church Street</t>
  </si>
  <si>
    <t>(049) 5552544</t>
  </si>
  <si>
    <t>Kevin</t>
  </si>
  <si>
    <t>Hardy</t>
  </si>
  <si>
    <t>H12 E372</t>
  </si>
  <si>
    <t>(049) 4331947</t>
  </si>
  <si>
    <t>Brian</t>
  </si>
  <si>
    <t>Sheridan</t>
  </si>
  <si>
    <t>O'Reilly's Filling Station Ltd</t>
  </si>
  <si>
    <t>Aghullaghy</t>
  </si>
  <si>
    <t>Killeshandra</t>
  </si>
  <si>
    <t>(087) 2242535</t>
  </si>
  <si>
    <t>Raymond</t>
  </si>
  <si>
    <t>O'Reilly</t>
  </si>
  <si>
    <t>Ballinagh Service Station</t>
  </si>
  <si>
    <t>Cavan Road</t>
  </si>
  <si>
    <t>Ballinagh</t>
  </si>
  <si>
    <t>(086) 0746830</t>
  </si>
  <si>
    <t>Patricia</t>
  </si>
  <si>
    <t>Mcgarry</t>
  </si>
  <si>
    <t>BJD Tyre Centre Ltd</t>
  </si>
  <si>
    <t>Derrylurgan Business Park</t>
  </si>
  <si>
    <t>(085) 7274204</t>
  </si>
  <si>
    <t>Irma</t>
  </si>
  <si>
    <t>Baranaukiene</t>
  </si>
  <si>
    <t>Cootehill Tyres</t>
  </si>
  <si>
    <t>Bridge Street</t>
  </si>
  <si>
    <t>(049) 5555485</t>
  </si>
  <si>
    <t>KESTUTIS</t>
  </si>
  <si>
    <t>BARANAUSKAS</t>
  </si>
  <si>
    <t>Wilton Waste Recycling Ltd.</t>
  </si>
  <si>
    <t>Kiffa</t>
  </si>
  <si>
    <t>Crosserlough</t>
  </si>
  <si>
    <t>(049) 437 4825</t>
  </si>
  <si>
    <t>Mark</t>
  </si>
  <si>
    <t>Duffy</t>
  </si>
  <si>
    <t>Cavan Motors Ltd</t>
  </si>
  <si>
    <t>H12 PT62</t>
  </si>
  <si>
    <t>(049) 4332133</t>
  </si>
  <si>
    <t>Geraldine</t>
  </si>
  <si>
    <t>Costello</t>
  </si>
  <si>
    <t>Again And Again Ltd</t>
  </si>
  <si>
    <t>Oldtown business park</t>
  </si>
  <si>
    <t>(049) 4331624</t>
  </si>
  <si>
    <t>Blackstone Motors Cavan Limited</t>
  </si>
  <si>
    <t>Kilmore Business Park</t>
  </si>
  <si>
    <t>H12 TN67</t>
  </si>
  <si>
    <t>(049) 4326111</t>
  </si>
  <si>
    <t>David</t>
  </si>
  <si>
    <t>Lynch</t>
  </si>
  <si>
    <t>Amagrin Ltd</t>
  </si>
  <si>
    <t>Creeny Business Park</t>
  </si>
  <si>
    <t>H14 V002</t>
  </si>
  <si>
    <t>(049) 9524122</t>
  </si>
  <si>
    <t>Bennett</t>
  </si>
  <si>
    <t>Tractamotors Ltd</t>
  </si>
  <si>
    <t>H12 E4W6</t>
  </si>
  <si>
    <t>(049) 4375900</t>
  </si>
  <si>
    <t>Kane</t>
  </si>
  <si>
    <t>Tyrecall (Ireland) Ltd</t>
  </si>
  <si>
    <t>Noel Gilmartin</t>
  </si>
  <si>
    <t>Loreto Cross</t>
  </si>
  <si>
    <t>H12E7F7</t>
  </si>
  <si>
    <t>(087) 9292753</t>
  </si>
  <si>
    <t>KC Motors</t>
  </si>
  <si>
    <t>042 9667705</t>
  </si>
  <si>
    <t>Rogers Motors</t>
  </si>
  <si>
    <t>Kingscourt Road</t>
  </si>
  <si>
    <t>A82 R5P6</t>
  </si>
  <si>
    <t>042 9694487</t>
  </si>
  <si>
    <t>Peter</t>
  </si>
  <si>
    <t>Rogers</t>
  </si>
  <si>
    <t>Sunnyside Filling Station Ltd</t>
  </si>
  <si>
    <t>Kingscourt Rd.</t>
  </si>
  <si>
    <t>A81 W322</t>
  </si>
  <si>
    <t>(042) 9669721</t>
  </si>
  <si>
    <t>Laurence</t>
  </si>
  <si>
    <t>Keenan</t>
  </si>
  <si>
    <t>Galligan Motors</t>
  </si>
  <si>
    <t>Drumroosk</t>
  </si>
  <si>
    <t>(049) 4337551</t>
  </si>
  <si>
    <t>Brian Daly Tyres</t>
  </si>
  <si>
    <t>Rantavan</t>
  </si>
  <si>
    <t>Mullagh</t>
  </si>
  <si>
    <t>A82 H522</t>
  </si>
  <si>
    <t>(046) 924 2395</t>
  </si>
  <si>
    <t>Imelda</t>
  </si>
  <si>
    <t>Argue</t>
  </si>
  <si>
    <t>Bernard Clarke Garage</t>
  </si>
  <si>
    <t>Annaharnett</t>
  </si>
  <si>
    <t>(049) 8547645</t>
  </si>
  <si>
    <t>Fidelma</t>
  </si>
  <si>
    <t>Clarke</t>
  </si>
  <si>
    <t>Auto Moto Repair</t>
  </si>
  <si>
    <t>H12T2T4</t>
  </si>
  <si>
    <t>(086) 2498839</t>
  </si>
  <si>
    <t>Gregory</t>
  </si>
  <si>
    <t>Pocalun</t>
  </si>
  <si>
    <t>Donohoe Motors</t>
  </si>
  <si>
    <t>Corduff</t>
  </si>
  <si>
    <t>Co. Cavan</t>
  </si>
  <si>
    <t>H12 FA33</t>
  </si>
  <si>
    <t>(087) 9516901</t>
  </si>
  <si>
    <t>Bernard</t>
  </si>
  <si>
    <t>Victor Fegan</t>
  </si>
  <si>
    <t>Crimlin</t>
  </si>
  <si>
    <t>Carrickaboy</t>
  </si>
  <si>
    <t>(086) 8504534</t>
  </si>
  <si>
    <t>Mattie Lynch</t>
  </si>
  <si>
    <t>A82 PD37</t>
  </si>
  <si>
    <t>(049) 8544744</t>
  </si>
  <si>
    <t>Brian McGlade Tyres</t>
  </si>
  <si>
    <t>Drumshinney</t>
  </si>
  <si>
    <t>(049) 4335618</t>
  </si>
  <si>
    <t>Keating's Garage</t>
  </si>
  <si>
    <t>(049) 8547364</t>
  </si>
  <si>
    <t>Margo</t>
  </si>
  <si>
    <t>Keating</t>
  </si>
  <si>
    <t>Dwayne Lynch</t>
  </si>
  <si>
    <t>A82 X7H6</t>
  </si>
  <si>
    <t>(049) 8554942</t>
  </si>
  <si>
    <t>Agnes</t>
  </si>
  <si>
    <t>Simkovic</t>
  </si>
  <si>
    <t>Mark Sullivan</t>
  </si>
  <si>
    <t>Rosehill</t>
  </si>
  <si>
    <t>Kells</t>
  </si>
  <si>
    <t>A82 FY70</t>
  </si>
  <si>
    <t>(086) 8226857</t>
  </si>
  <si>
    <t>Sullivan</t>
  </si>
  <si>
    <t>Floods Taxis Services Ltd</t>
  </si>
  <si>
    <t>Abbey Street</t>
  </si>
  <si>
    <t>H12 NN12</t>
  </si>
  <si>
    <t>(049) 4361525</t>
  </si>
  <si>
    <t>Floods Coaches</t>
  </si>
  <si>
    <t>H12TX46</t>
  </si>
  <si>
    <t>(049)4380519</t>
  </si>
  <si>
    <t>Martin</t>
  </si>
  <si>
    <t>Breidens Garage</t>
  </si>
  <si>
    <t>Church St</t>
  </si>
  <si>
    <t>(087) 6794883</t>
  </si>
  <si>
    <t>Martin Cahill Ltd</t>
  </si>
  <si>
    <t>Crosserule</t>
  </si>
  <si>
    <t>A82 KP97</t>
  </si>
  <si>
    <t>(049) 8544444</t>
  </si>
  <si>
    <t>Rexton Car Parts Limited</t>
  </si>
  <si>
    <t>Ned</t>
  </si>
  <si>
    <t>Doogary</t>
  </si>
  <si>
    <t>H12 XP94</t>
  </si>
  <si>
    <t>(087) 7948161</t>
  </si>
  <si>
    <t>Paul Tully</t>
  </si>
  <si>
    <t>Mulnagung</t>
  </si>
  <si>
    <t>Donegal</t>
  </si>
  <si>
    <t>(074) 9141495</t>
  </si>
  <si>
    <t>Margheurite</t>
  </si>
  <si>
    <t>Tully</t>
  </si>
  <si>
    <t>Cleary Brothers</t>
  </si>
  <si>
    <t>Ballyshannon</t>
  </si>
  <si>
    <t>(071) 09851246</t>
  </si>
  <si>
    <t>Esther</t>
  </si>
  <si>
    <t>McCaffery</t>
  </si>
  <si>
    <t>S &amp; R Motors (Donegal) Ltd</t>
  </si>
  <si>
    <t>Drumlonagher</t>
  </si>
  <si>
    <t>(074) 9723462</t>
  </si>
  <si>
    <t>Craig</t>
  </si>
  <si>
    <t>McIvor</t>
  </si>
  <si>
    <t>Advance Pitstop (Letterkenny)</t>
  </si>
  <si>
    <t>Port Road</t>
  </si>
  <si>
    <t>F92 HFF2</t>
  </si>
  <si>
    <t>074 22087</t>
  </si>
  <si>
    <t>Mick</t>
  </si>
  <si>
    <t>Duddy</t>
  </si>
  <si>
    <t>HALFORDS (LETTERKENNY)</t>
  </si>
  <si>
    <t>Unit 7</t>
  </si>
  <si>
    <t>Letterkenny Forte Retail Park,</t>
  </si>
  <si>
    <t>Canal Road,</t>
  </si>
  <si>
    <t>00353 749 113750</t>
  </si>
  <si>
    <t>Kevin Harrold Contracts Ltd</t>
  </si>
  <si>
    <t>Glenfinn Road</t>
  </si>
  <si>
    <t>(074) 9130474</t>
  </si>
  <si>
    <t>Fiona</t>
  </si>
  <si>
    <t>Kee</t>
  </si>
  <si>
    <t>Sidney Mc Daid</t>
  </si>
  <si>
    <t>Portland Park</t>
  </si>
  <si>
    <t>Ballyraine</t>
  </si>
  <si>
    <t>(074) 9164044</t>
  </si>
  <si>
    <t>Ann Marie</t>
  </si>
  <si>
    <t>Mc Daid</t>
  </si>
  <si>
    <t>H Mc Laughlin &amp; Sons Ltd</t>
  </si>
  <si>
    <t>Cleenagh</t>
  </si>
  <si>
    <t>Ballymagan</t>
  </si>
  <si>
    <t>(074) 9363555</t>
  </si>
  <si>
    <t>Jacqueline</t>
  </si>
  <si>
    <t>Byrne</t>
  </si>
  <si>
    <t>Letterkenny Motors</t>
  </si>
  <si>
    <t>Canal Road</t>
  </si>
  <si>
    <t>(074) 9122333</t>
  </si>
  <si>
    <t>Mary</t>
  </si>
  <si>
    <t>Sweeney</t>
  </si>
  <si>
    <t>Seamus Doherty - Cool Tyres</t>
  </si>
  <si>
    <t>Cooley</t>
  </si>
  <si>
    <t>F93Y1Y2</t>
  </si>
  <si>
    <t>(086) 8592265</t>
  </si>
  <si>
    <t>Elizabeth</t>
  </si>
  <si>
    <t>Doherty</t>
  </si>
  <si>
    <t>Moores Garage Ltd</t>
  </si>
  <si>
    <t>Kill</t>
  </si>
  <si>
    <t>Dunfanaghy</t>
  </si>
  <si>
    <t>F92P1W</t>
  </si>
  <si>
    <t>(074) 9136171</t>
  </si>
  <si>
    <t>Marion</t>
  </si>
  <si>
    <t>Wilkinson</t>
  </si>
  <si>
    <t>Ferenc Hendrik</t>
  </si>
  <si>
    <t>Cockhill Road</t>
  </si>
  <si>
    <t>F93DP0N</t>
  </si>
  <si>
    <t>(087) 6491087</t>
  </si>
  <si>
    <t>Franc</t>
  </si>
  <si>
    <t>Hendrik</t>
  </si>
  <si>
    <t>McLaughlin Motor Factors Ltd</t>
  </si>
  <si>
    <t>35 Lower Main Street</t>
  </si>
  <si>
    <t>(074) 9361400</t>
  </si>
  <si>
    <t>Sharon</t>
  </si>
  <si>
    <t>AutoFastFit Limited</t>
  </si>
  <si>
    <t>Pearse Road</t>
  </si>
  <si>
    <t>F92K096</t>
  </si>
  <si>
    <t>(074) 9121174</t>
  </si>
  <si>
    <t>Valerie</t>
  </si>
  <si>
    <t>Davis</t>
  </si>
  <si>
    <t>Errarooey Tyres &amp; Servicing Ltd</t>
  </si>
  <si>
    <t>Errarooey</t>
  </si>
  <si>
    <t>Falcarragh</t>
  </si>
  <si>
    <t>F92 NV00</t>
  </si>
  <si>
    <t>(074)9180796</t>
  </si>
  <si>
    <t>Madge</t>
  </si>
  <si>
    <t>Kelly Sales &amp; Service Ltd (Donegal)</t>
  </si>
  <si>
    <t>Drumbeigh</t>
  </si>
  <si>
    <t>Mountcharles</t>
  </si>
  <si>
    <t>(074) 9735011</t>
  </si>
  <si>
    <t>Dungloe Car Breakers</t>
  </si>
  <si>
    <t>Meenmore</t>
  </si>
  <si>
    <t>Dungloe</t>
  </si>
  <si>
    <t>F94 A314</t>
  </si>
  <si>
    <t>(087) 6167807</t>
  </si>
  <si>
    <t>Dungloe car breakers</t>
  </si>
  <si>
    <t>F94A314</t>
  </si>
  <si>
    <t>O Donnelk</t>
  </si>
  <si>
    <t>Garrett McMonagle</t>
  </si>
  <si>
    <t>Carrowkeel</t>
  </si>
  <si>
    <t>Quigley's Point</t>
  </si>
  <si>
    <t>F93 HW70</t>
  </si>
  <si>
    <t>(074) 9383891</t>
  </si>
  <si>
    <t>Mc Monagle</t>
  </si>
  <si>
    <t>Highland Motors Limited</t>
  </si>
  <si>
    <t>Mountain Top</t>
  </si>
  <si>
    <t>(074) 9128777</t>
  </si>
  <si>
    <t>Aoife</t>
  </si>
  <si>
    <t>McGinty</t>
  </si>
  <si>
    <t>D &amp; M tyres</t>
  </si>
  <si>
    <t>Ballyheerin</t>
  </si>
  <si>
    <t>Fanad</t>
  </si>
  <si>
    <t>(086) 1632429</t>
  </si>
  <si>
    <t>Ashthorn Ltd</t>
  </si>
  <si>
    <t>Mill Road</t>
  </si>
  <si>
    <t>Dunkineely</t>
  </si>
  <si>
    <t>(074) 9737058</t>
  </si>
  <si>
    <t>McDevitt Car Sales Ltd</t>
  </si>
  <si>
    <t>Annagry</t>
  </si>
  <si>
    <t>(074) 9548122</t>
  </si>
  <si>
    <t>Anne Marie</t>
  </si>
  <si>
    <t>McDevitt</t>
  </si>
  <si>
    <t>EMG Tyres Ltd</t>
  </si>
  <si>
    <t>Trentaboy</t>
  </si>
  <si>
    <t>Drumkeen</t>
  </si>
  <si>
    <t>(074) 9134878</t>
  </si>
  <si>
    <t>Donna</t>
  </si>
  <si>
    <t>McGlynn</t>
  </si>
  <si>
    <t>Patrick Durning</t>
  </si>
  <si>
    <t>Drumnaraw</t>
  </si>
  <si>
    <t>Creeslough</t>
  </si>
  <si>
    <t>F92 EW84</t>
  </si>
  <si>
    <t>(074) 9138369</t>
  </si>
  <si>
    <t>Bradley</t>
  </si>
  <si>
    <t>Ardara Autoparts &amp; Graphics Limited</t>
  </si>
  <si>
    <t>Hillhead</t>
  </si>
  <si>
    <t>Ardara</t>
  </si>
  <si>
    <t>F94 K750</t>
  </si>
  <si>
    <t>(074) 9541138</t>
  </si>
  <si>
    <t>John Callaghan (Burt) Ltd</t>
  </si>
  <si>
    <t>Moness</t>
  </si>
  <si>
    <t>Burt</t>
  </si>
  <si>
    <t>F93 NY7P</t>
  </si>
  <si>
    <t>(074) 9368122</t>
  </si>
  <si>
    <t>Donaghey Motorhomes Ltd</t>
  </si>
  <si>
    <t>Drumnahoe</t>
  </si>
  <si>
    <t>F92 ETF3</t>
  </si>
  <si>
    <t>(074) 9111111</t>
  </si>
  <si>
    <t>Central Motors (Muff)ltd</t>
  </si>
  <si>
    <t>F93 PYC2</t>
  </si>
  <si>
    <t>(074) 9384036</t>
  </si>
  <si>
    <t>Gemma</t>
  </si>
  <si>
    <t>Peadar McMenamin</t>
  </si>
  <si>
    <t>Cloghanbeg</t>
  </si>
  <si>
    <t>Cloghan</t>
  </si>
  <si>
    <t>F93 NW80</t>
  </si>
  <si>
    <t>(074) 9133990</t>
  </si>
  <si>
    <t>McGeehan Tyres</t>
  </si>
  <si>
    <t>Meenmore East</t>
  </si>
  <si>
    <t>Fintown</t>
  </si>
  <si>
    <t>(086) 8904449</t>
  </si>
  <si>
    <t>Donal Bradley T/A Bradley Tyres Ltd</t>
  </si>
  <si>
    <t>Drumrooske</t>
  </si>
  <si>
    <t>(074) 9725462</t>
  </si>
  <si>
    <t>Donal</t>
  </si>
  <si>
    <t>Northern Garage</t>
  </si>
  <si>
    <t>(074) 9721117</t>
  </si>
  <si>
    <t>Pearse Road Tyres</t>
  </si>
  <si>
    <t>Larkin's Lane</t>
  </si>
  <si>
    <t>(074) 9124660</t>
  </si>
  <si>
    <t>Kevin Keown Motors Ltd</t>
  </si>
  <si>
    <t>East End Bundoran</t>
  </si>
  <si>
    <t>F94 CY65</t>
  </si>
  <si>
    <t>Mc Faddens Garage</t>
  </si>
  <si>
    <t>Bunbeg</t>
  </si>
  <si>
    <t>Gweedore</t>
  </si>
  <si>
    <t>(074) 9531066</t>
  </si>
  <si>
    <t>Michael Martin</t>
  </si>
  <si>
    <t>Portnason</t>
  </si>
  <si>
    <t>(071) 9822970</t>
  </si>
  <si>
    <t>Joe Thompson Motors</t>
  </si>
  <si>
    <t>Drumboe Lower</t>
  </si>
  <si>
    <t>F93 DK37</t>
  </si>
  <si>
    <t>(074) 9130001</t>
  </si>
  <si>
    <t>Willie Havlin</t>
  </si>
  <si>
    <t>Main Street</t>
  </si>
  <si>
    <t>F93 HW50</t>
  </si>
  <si>
    <t>(074) 9385100</t>
  </si>
  <si>
    <t>Hegarty's Auto Services Limited</t>
  </si>
  <si>
    <t>Carnamuggagh</t>
  </si>
  <si>
    <t>F92 CC82</t>
  </si>
  <si>
    <t>(074) 9102239</t>
  </si>
  <si>
    <t>Stephen</t>
  </si>
  <si>
    <t>Roarty</t>
  </si>
  <si>
    <t>McMenamin Tyres</t>
  </si>
  <si>
    <t>Newtowncunningham</t>
  </si>
  <si>
    <t>Lifford PO</t>
  </si>
  <si>
    <t>(074) 9156114</t>
  </si>
  <si>
    <t>Vinny</t>
  </si>
  <si>
    <t>O Doherty</t>
  </si>
  <si>
    <t>Inishowen Motors JMCL Ltd</t>
  </si>
  <si>
    <t>Malin</t>
  </si>
  <si>
    <t>Malin Town</t>
  </si>
  <si>
    <t>McGonigle</t>
  </si>
  <si>
    <t>Inishowen Motors</t>
  </si>
  <si>
    <t>lifford P.O</t>
  </si>
  <si>
    <t>caroline</t>
  </si>
  <si>
    <t>cunningham</t>
  </si>
  <si>
    <t>Donegal Tyre Centre Ltd</t>
  </si>
  <si>
    <t>Clar Road</t>
  </si>
  <si>
    <t>(074) 9721482</t>
  </si>
  <si>
    <t>Dungloe Service Station</t>
  </si>
  <si>
    <t>F94 E297</t>
  </si>
  <si>
    <t>(074) 9521016</t>
  </si>
  <si>
    <t>McDevitt Walsh</t>
  </si>
  <si>
    <t>McGinley Motors Ltd</t>
  </si>
  <si>
    <t>(087) 6633221</t>
  </si>
  <si>
    <t>Emma</t>
  </si>
  <si>
    <t>Hunter</t>
  </si>
  <si>
    <t>DMG Motors Ltd</t>
  </si>
  <si>
    <t>F94 PK27</t>
  </si>
  <si>
    <t>(074) 9721396</t>
  </si>
  <si>
    <t>A.Gibbons Tyres</t>
  </si>
  <si>
    <t>Gortlee</t>
  </si>
  <si>
    <t>F92 KD98</t>
  </si>
  <si>
    <t>(074) 9125621</t>
  </si>
  <si>
    <t>Dungloe Autofactors &amp; Tyre Centre</t>
  </si>
  <si>
    <t>Dungloe Business Park , Dungloe</t>
  </si>
  <si>
    <t>(074) 9521111</t>
  </si>
  <si>
    <t>Hugh</t>
  </si>
  <si>
    <t>Donegal Car Breakers</t>
  </si>
  <si>
    <t>Letterenny</t>
  </si>
  <si>
    <t>(074) 9120717</t>
  </si>
  <si>
    <t>SOS Tyre and Battery Centre</t>
  </si>
  <si>
    <t>McBride Street</t>
  </si>
  <si>
    <t>(074) 9144555</t>
  </si>
  <si>
    <t>Ulster Tyre Company Limited</t>
  </si>
  <si>
    <t>Letterkenny Road</t>
  </si>
  <si>
    <t>F93 PW95</t>
  </si>
  <si>
    <t>(074) 9131385</t>
  </si>
  <si>
    <t>Kathleen</t>
  </si>
  <si>
    <t>Heraghty Buchanan</t>
  </si>
  <si>
    <t>074 9121784</t>
  </si>
  <si>
    <t>McGinley</t>
  </si>
  <si>
    <t>Tamway Motors Breslin Service Station</t>
  </si>
  <si>
    <t>Killybegs</t>
  </si>
  <si>
    <t>F94 W2YF</t>
  </si>
  <si>
    <t>(085) 8830684</t>
  </si>
  <si>
    <t>F Mc Donagh Tyres LTD</t>
  </si>
  <si>
    <t>Crolly,</t>
  </si>
  <si>
    <t>(087) 6678316</t>
  </si>
  <si>
    <t>Donegal Commercial Vehicles Ltd</t>
  </si>
  <si>
    <t>F93 KV53</t>
  </si>
  <si>
    <t>(074) 9134812</t>
  </si>
  <si>
    <t>TSA TYRES (DONEGAL) LTD.</t>
  </si>
  <si>
    <t>F93 T324</t>
  </si>
  <si>
    <t>(074) 9131051</t>
  </si>
  <si>
    <t>Anne</t>
  </si>
  <si>
    <t>McConigley</t>
  </si>
  <si>
    <t>Teague Diver &amp; Sons Ltd</t>
  </si>
  <si>
    <t>(074) 9122600</t>
  </si>
  <si>
    <t>Maeve</t>
  </si>
  <si>
    <t>McLaughlin</t>
  </si>
  <si>
    <t>Kieran Roarty Limited</t>
  </si>
  <si>
    <t>Moneymore</t>
  </si>
  <si>
    <t>Dunlewey</t>
  </si>
  <si>
    <t>(087) 2631526</t>
  </si>
  <si>
    <t>Tonup Ltd</t>
  </si>
  <si>
    <t>F92 Y389</t>
  </si>
  <si>
    <t>(074) 91 53223</t>
  </si>
  <si>
    <t>Lorna</t>
  </si>
  <si>
    <t>Scott</t>
  </si>
  <si>
    <t>PHILIP CASE AUTO REPAIRS</t>
  </si>
  <si>
    <t>Unit 3 Carrygally Business Park</t>
  </si>
  <si>
    <t>Lismonaghan</t>
  </si>
  <si>
    <t>F92 N6FT</t>
  </si>
  <si>
    <t>S.Duffy Tyres</t>
  </si>
  <si>
    <t>Navenny lane</t>
  </si>
  <si>
    <t>(087) 7128873</t>
  </si>
  <si>
    <t>Shane</t>
  </si>
  <si>
    <t>O &amp; I Motors Limited</t>
  </si>
  <si>
    <t>Drimark</t>
  </si>
  <si>
    <t>(074) 9722555</t>
  </si>
  <si>
    <t>Janet</t>
  </si>
  <si>
    <t>McIntyre</t>
  </si>
  <si>
    <t>Coll Autos</t>
  </si>
  <si>
    <t>Meenaniller</t>
  </si>
  <si>
    <t>Derrybeg</t>
  </si>
  <si>
    <t>(087) 8672661</t>
  </si>
  <si>
    <t>Cormac Ward Car Sales</t>
  </si>
  <si>
    <t>Cronkeerin</t>
  </si>
  <si>
    <t>F94V5D1</t>
  </si>
  <si>
    <t>(074) 9541399</t>
  </si>
  <si>
    <t>ACE Autobody (Letterkenny) Ltd</t>
  </si>
  <si>
    <t>F92 F8PH</t>
  </si>
  <si>
    <t>(074) 9116662</t>
  </si>
  <si>
    <t>Sure Autos International MF Limited</t>
  </si>
  <si>
    <t>Carrowcannon</t>
  </si>
  <si>
    <t>(074) 9162048</t>
  </si>
  <si>
    <t>PK Motors</t>
  </si>
  <si>
    <t>Cornhill Business Park</t>
  </si>
  <si>
    <t>(071) 9858300</t>
  </si>
  <si>
    <t>Gallagher Motors Ltd</t>
  </si>
  <si>
    <t>(074) 9131331</t>
  </si>
  <si>
    <t>TH Metal Recycling</t>
  </si>
  <si>
    <t>(074) 9145518</t>
  </si>
  <si>
    <t>Anita</t>
  </si>
  <si>
    <t>Howard</t>
  </si>
  <si>
    <t>Illistrin Tyres</t>
  </si>
  <si>
    <t>Coolboy</t>
  </si>
  <si>
    <t>Illistrin tyres</t>
  </si>
  <si>
    <t>F92 E393</t>
  </si>
  <si>
    <t>(074) 9124061</t>
  </si>
  <si>
    <t>Christy</t>
  </si>
  <si>
    <t>Gallagher</t>
  </si>
  <si>
    <t>SRM Car Sales &amp; Services</t>
  </si>
  <si>
    <t>Ballywogs</t>
  </si>
  <si>
    <t>Bruckless</t>
  </si>
  <si>
    <t>F94Y9P5</t>
  </si>
  <si>
    <t>(087) 6741546</t>
  </si>
  <si>
    <t>Patsy Meehan Car Breakers</t>
  </si>
  <si>
    <t>Drimconnor</t>
  </si>
  <si>
    <t>(074) 9736242</t>
  </si>
  <si>
    <t>Carndonagh Tyre Centre Ltd</t>
  </si>
  <si>
    <t>Bridgetown Business Park</t>
  </si>
  <si>
    <t>Moville Road</t>
  </si>
  <si>
    <t>Carndonagh</t>
  </si>
  <si>
    <t>D26 Tire Co. Ltd</t>
  </si>
  <si>
    <t>Modern Tyres (Galway)</t>
  </si>
  <si>
    <t>166 Bohermore</t>
  </si>
  <si>
    <t>091 91565642</t>
  </si>
  <si>
    <t>Tom</t>
  </si>
  <si>
    <t>*</t>
  </si>
  <si>
    <t>Tony Burke Motors Limited</t>
  </si>
  <si>
    <t>Ballybrit</t>
  </si>
  <si>
    <t>(091) 480123</t>
  </si>
  <si>
    <t>Lisa</t>
  </si>
  <si>
    <t>Guilfoyle</t>
  </si>
  <si>
    <t>Tuam Road Silencer Centre Ltd.</t>
  </si>
  <si>
    <t>Tuam Road</t>
  </si>
  <si>
    <t>(091) 751451</t>
  </si>
  <si>
    <t>Declan</t>
  </si>
  <si>
    <t>Sherman</t>
  </si>
  <si>
    <t>Connolly Brothers Car Sales Galway</t>
  </si>
  <si>
    <t>Briarhill Business Park</t>
  </si>
  <si>
    <t>H91 EA06</t>
  </si>
  <si>
    <t>(091) 336000</t>
  </si>
  <si>
    <t>Linda</t>
  </si>
  <si>
    <t>Creagh</t>
  </si>
  <si>
    <t>Western Motors Limited</t>
  </si>
  <si>
    <t>(091) 709970</t>
  </si>
  <si>
    <t>Damien</t>
  </si>
  <si>
    <t>Grier</t>
  </si>
  <si>
    <t>Windsor Motor Group</t>
  </si>
  <si>
    <t>Windsor Galway</t>
  </si>
  <si>
    <t>Monivea Rd</t>
  </si>
  <si>
    <t>091 770 707</t>
  </si>
  <si>
    <t>Malcolm</t>
  </si>
  <si>
    <t>Haynes</t>
  </si>
  <si>
    <t>Levet Ltd</t>
  </si>
  <si>
    <t>FirstStop (Tuam Rd)</t>
  </si>
  <si>
    <t>Addley Park</t>
  </si>
  <si>
    <t>Liosban Industrial Est</t>
  </si>
  <si>
    <t>IR</t>
  </si>
  <si>
    <t>091 448977</t>
  </si>
  <si>
    <t>Monaghan &amp; Sons Galway Ltd</t>
  </si>
  <si>
    <t>H91 N528</t>
  </si>
  <si>
    <t>(091) 751919</t>
  </si>
  <si>
    <t>James</t>
  </si>
  <si>
    <t>Concannon</t>
  </si>
  <si>
    <t>Advance Pitstop (Galway)</t>
  </si>
  <si>
    <t>H91 K7C2</t>
  </si>
  <si>
    <t>091 562154</t>
  </si>
  <si>
    <t>Joe</t>
  </si>
  <si>
    <t>Mooney</t>
  </si>
  <si>
    <t>Advance Pitstop (Ballybane)</t>
  </si>
  <si>
    <t>Unit 15</t>
  </si>
  <si>
    <t>Ballybane Industrial Estate</t>
  </si>
  <si>
    <t>091 779839</t>
  </si>
  <si>
    <t>Kinsella</t>
  </si>
  <si>
    <t>Colm Quinn Ltd</t>
  </si>
  <si>
    <t>Colm Quinn BMW</t>
  </si>
  <si>
    <t>091 753888</t>
  </si>
  <si>
    <t>Lyons</t>
  </si>
  <si>
    <t>GCSC Ltd</t>
  </si>
  <si>
    <t>Bays 3, Units 6-8</t>
  </si>
  <si>
    <t>Merlin Commercial Park</t>
  </si>
  <si>
    <t>Doughiska</t>
  </si>
  <si>
    <t>H91XK15</t>
  </si>
  <si>
    <t>(091) 761744</t>
  </si>
  <si>
    <t>Winters</t>
  </si>
  <si>
    <t>Express Auto Parts &amp; Services Ltd.</t>
  </si>
  <si>
    <t>Riverside Commercial Estate</t>
  </si>
  <si>
    <t>H91DD76</t>
  </si>
  <si>
    <t>(091) 762700</t>
  </si>
  <si>
    <t>Klaudia</t>
  </si>
  <si>
    <t>Tabachuk</t>
  </si>
  <si>
    <t>Niall Fahy</t>
  </si>
  <si>
    <t>Ballindooley</t>
  </si>
  <si>
    <t>Headford rd</t>
  </si>
  <si>
    <t>N/A</t>
  </si>
  <si>
    <t>(085) 1781025</t>
  </si>
  <si>
    <t>Tony</t>
  </si>
  <si>
    <t>Nestor</t>
  </si>
  <si>
    <t>HALFORDS (GALWAY)</t>
  </si>
  <si>
    <t>Unit 6,</t>
  </si>
  <si>
    <t>Galway Retail Park,</t>
  </si>
  <si>
    <t>Headford Road,</t>
  </si>
  <si>
    <t>00353 915 65590</t>
  </si>
  <si>
    <t>Bohermore Tyre Centre Limited</t>
  </si>
  <si>
    <t>Bohermore</t>
  </si>
  <si>
    <t>(091) 561461</t>
  </si>
  <si>
    <t>Colin</t>
  </si>
  <si>
    <t>Keaveny</t>
  </si>
  <si>
    <t>John Kelleher (Salthill) Ltd.</t>
  </si>
  <si>
    <t>101 Lower Salthill</t>
  </si>
  <si>
    <t>Salthill</t>
  </si>
  <si>
    <t>H91 CP3X</t>
  </si>
  <si>
    <t>(091) 522418</t>
  </si>
  <si>
    <t>Matthew</t>
  </si>
  <si>
    <t>Galway Autoworkshop Ltd</t>
  </si>
  <si>
    <t>Unit 4 Liosbaun Industrial Estate</t>
  </si>
  <si>
    <t>H91 CR60</t>
  </si>
  <si>
    <t>(091) 766620</t>
  </si>
  <si>
    <t>Noreen</t>
  </si>
  <si>
    <t>Kelehan</t>
  </si>
  <si>
    <t>Ivors Engines Ltd</t>
  </si>
  <si>
    <t>Rahoon Road</t>
  </si>
  <si>
    <t>Shantalla</t>
  </si>
  <si>
    <t>(091) 587400</t>
  </si>
  <si>
    <t>Lorraine</t>
  </si>
  <si>
    <t>Robinson</t>
  </si>
  <si>
    <t>Lyons Motors</t>
  </si>
  <si>
    <t>Liosban Industrial Estate</t>
  </si>
  <si>
    <t>(091) 760327</t>
  </si>
  <si>
    <t>Kevin Connolly Car Sales Ltd</t>
  </si>
  <si>
    <t>Audi Galway (Connolly Bros)</t>
  </si>
  <si>
    <t>Kelly</t>
  </si>
  <si>
    <t>Galway Vehicle Recycling Ltd</t>
  </si>
  <si>
    <t>(091) 755616</t>
  </si>
  <si>
    <t>Deirdre</t>
  </si>
  <si>
    <t>Curran</t>
  </si>
  <si>
    <t>Intercars Repairs</t>
  </si>
  <si>
    <t>Unit 5 Small IDA Business Park</t>
  </si>
  <si>
    <t>(087) 1712185</t>
  </si>
  <si>
    <t>Kieran Farrell Tyres Galway Limited</t>
  </si>
  <si>
    <t>(091) 755688</t>
  </si>
  <si>
    <t>O'Brien</t>
  </si>
  <si>
    <t>FirstStop Knocknacarra</t>
  </si>
  <si>
    <t>Millars Hall</t>
  </si>
  <si>
    <t>Millars Lane</t>
  </si>
  <si>
    <t>Knocknacarra</t>
  </si>
  <si>
    <t>(091) 573192</t>
  </si>
  <si>
    <t>Murphy</t>
  </si>
  <si>
    <t>Ballybrit Exhaust &amp; Tyre Centre</t>
  </si>
  <si>
    <t>Oldenway Commercial Park</t>
  </si>
  <si>
    <t>(091) 760760</t>
  </si>
  <si>
    <t>Catherine</t>
  </si>
  <si>
    <t>Collins</t>
  </si>
  <si>
    <t>Remigijus</t>
  </si>
  <si>
    <t>Juskeviccus</t>
  </si>
  <si>
    <t>MPS Garage</t>
  </si>
  <si>
    <t>Unit 3 Lisbone Industrial Estate</t>
  </si>
  <si>
    <t>(085) 7712511</t>
  </si>
  <si>
    <t>Igor</t>
  </si>
  <si>
    <t>Mardar</t>
  </si>
  <si>
    <t>Western Tyres</t>
  </si>
  <si>
    <t>Unit 12</t>
  </si>
  <si>
    <t>Royal Rock Ind est</t>
  </si>
  <si>
    <t>Ballybane</t>
  </si>
  <si>
    <t>(085) 1771982</t>
  </si>
  <si>
    <t>Dave</t>
  </si>
  <si>
    <t>Burke</t>
  </si>
  <si>
    <t>Autotek</t>
  </si>
  <si>
    <t>Unit 5, Liosban Industrial Estate</t>
  </si>
  <si>
    <t>085 1771982</t>
  </si>
  <si>
    <t>Top Speed Garage</t>
  </si>
  <si>
    <t>Sunny Bank</t>
  </si>
  <si>
    <t>Castlegar</t>
  </si>
  <si>
    <t>H91YFF6</t>
  </si>
  <si>
    <t>(085) 1605410</t>
  </si>
  <si>
    <t>Frank McDonagh (Mullingar) Limited</t>
  </si>
  <si>
    <t>Mileage Tyres (Galway)</t>
  </si>
  <si>
    <t>Unit 4</t>
  </si>
  <si>
    <t>Racecourse Business Park</t>
  </si>
  <si>
    <t>H91 DNX4</t>
  </si>
  <si>
    <t>091 756 963</t>
  </si>
  <si>
    <t>Siobhan</t>
  </si>
  <si>
    <t>McDonagh Keena</t>
  </si>
  <si>
    <t>Kevin Burke Tyres Ltd</t>
  </si>
  <si>
    <t>Riverside Ind Estate</t>
  </si>
  <si>
    <t>Galway City</t>
  </si>
  <si>
    <t>(091) 769636</t>
  </si>
  <si>
    <t>Higgins Motorpark Ltd</t>
  </si>
  <si>
    <t>H91 X7PD</t>
  </si>
  <si>
    <t>(091) 741100</t>
  </si>
  <si>
    <t>Michelle</t>
  </si>
  <si>
    <t>Gillon</t>
  </si>
  <si>
    <t>Eugene O'Farrell &amp; Sons Ltd</t>
  </si>
  <si>
    <t>(091) 522226</t>
  </si>
  <si>
    <t>Bradley Motor Works Ltd</t>
  </si>
  <si>
    <t>(091) 770909</t>
  </si>
  <si>
    <t>Oliver</t>
  </si>
  <si>
    <t>McMahon</t>
  </si>
  <si>
    <t>Langtonville ltd</t>
  </si>
  <si>
    <t>(091) 771111</t>
  </si>
  <si>
    <t>Karen</t>
  </si>
  <si>
    <t>Joyce</t>
  </si>
  <si>
    <t>Kenny Galway Ltd</t>
  </si>
  <si>
    <t>City North Business Park</t>
  </si>
  <si>
    <t>(091) 783000</t>
  </si>
  <si>
    <t>Edel</t>
  </si>
  <si>
    <t>O'Connor</t>
  </si>
  <si>
    <t>P. Farrell Garage</t>
  </si>
  <si>
    <t>48, St. Brendan's Avenue</t>
  </si>
  <si>
    <t>Woodquay</t>
  </si>
  <si>
    <t>H91 RW32</t>
  </si>
  <si>
    <t>091-563881</t>
  </si>
  <si>
    <t>Madden</t>
  </si>
  <si>
    <t>Renmore Motors</t>
  </si>
  <si>
    <t>(091) 756111</t>
  </si>
  <si>
    <t>Fahy's Garage</t>
  </si>
  <si>
    <t>H91X236</t>
  </si>
  <si>
    <t>(091) 794231</t>
  </si>
  <si>
    <t>Caroline</t>
  </si>
  <si>
    <t>Garrett</t>
  </si>
  <si>
    <t>Pat O Donnell &amp; Company</t>
  </si>
  <si>
    <t>Pat O Donnell &amp; Co</t>
  </si>
  <si>
    <t>Carnmore West</t>
  </si>
  <si>
    <t>H91 FWF6</t>
  </si>
  <si>
    <t>091 790722</t>
  </si>
  <si>
    <t>McLornan</t>
  </si>
  <si>
    <t>Beechvale Transport Ltd</t>
  </si>
  <si>
    <t>Milltown Road</t>
  </si>
  <si>
    <t>H54 EH11</t>
  </si>
  <si>
    <t>(093) 25029</t>
  </si>
  <si>
    <t>Pat</t>
  </si>
  <si>
    <t>McLoughlin</t>
  </si>
  <si>
    <t>Ballinasloe Tyre and Quick Fit Centre</t>
  </si>
  <si>
    <t>Harbour Road</t>
  </si>
  <si>
    <t>H53E2Y7</t>
  </si>
  <si>
    <t>(0909) 646956</t>
  </si>
  <si>
    <t>Fox</t>
  </si>
  <si>
    <t>Byrnes Tyres Ltd</t>
  </si>
  <si>
    <t>H91 V258</t>
  </si>
  <si>
    <t>(091) 794115</t>
  </si>
  <si>
    <t>A C Tyres Ltd</t>
  </si>
  <si>
    <t>Galway Rd.</t>
  </si>
  <si>
    <t>Headford</t>
  </si>
  <si>
    <t>H91X365</t>
  </si>
  <si>
    <t>(093) 36027</t>
  </si>
  <si>
    <t>Weir Road</t>
  </si>
  <si>
    <t>H54 AW95</t>
  </si>
  <si>
    <t>Dymowska</t>
  </si>
  <si>
    <t>Kenny Tyre Sales</t>
  </si>
  <si>
    <t>Roohan</t>
  </si>
  <si>
    <t>Laurencetown</t>
  </si>
  <si>
    <t>(0909) 685766</t>
  </si>
  <si>
    <t>Alfie</t>
  </si>
  <si>
    <t>Kenny</t>
  </si>
  <si>
    <t>Varley Transport Ltd</t>
  </si>
  <si>
    <t>Glentreig</t>
  </si>
  <si>
    <t>Cloughbrack</t>
  </si>
  <si>
    <t>Clonbur</t>
  </si>
  <si>
    <t>(087) 1208639</t>
  </si>
  <si>
    <t>Griptech Ltd.</t>
  </si>
  <si>
    <t>Ballinderreen</t>
  </si>
  <si>
    <t>Kilcolgan</t>
  </si>
  <si>
    <t>(087) 352 2920</t>
  </si>
  <si>
    <t>Hastings</t>
  </si>
  <si>
    <t>Lake Bellew Enterprises Ltd</t>
  </si>
  <si>
    <t>The Square</t>
  </si>
  <si>
    <t>Mountbellew</t>
  </si>
  <si>
    <t>(0909) 679363</t>
  </si>
  <si>
    <t>Noone</t>
  </si>
  <si>
    <t>KF Autos Ltd</t>
  </si>
  <si>
    <t>Gortnadeeve</t>
  </si>
  <si>
    <t>Creggs</t>
  </si>
  <si>
    <t>(087) 6391361</t>
  </si>
  <si>
    <t>Joe Reaney Tyres</t>
  </si>
  <si>
    <t>Togher</t>
  </si>
  <si>
    <t>(093) 28260</t>
  </si>
  <si>
    <t>Reaney</t>
  </si>
  <si>
    <t>Western Auto Stop Limited</t>
  </si>
  <si>
    <t>Oranmore Business Park</t>
  </si>
  <si>
    <t>H91 HPCO</t>
  </si>
  <si>
    <t>(091) 792474</t>
  </si>
  <si>
    <t>HELEN</t>
  </si>
  <si>
    <t>FERRY</t>
  </si>
  <si>
    <t>Colm Noone</t>
  </si>
  <si>
    <t>Cornarone</t>
  </si>
  <si>
    <t>(086) 3530605</t>
  </si>
  <si>
    <t>Padhraic</t>
  </si>
  <si>
    <t>Oliver Burke</t>
  </si>
  <si>
    <t>Airglooney Business Park</t>
  </si>
  <si>
    <t>H91HWD8</t>
  </si>
  <si>
    <t>086 8807412</t>
  </si>
  <si>
    <t>RPT Galway Limited</t>
  </si>
  <si>
    <t>Danesfield</t>
  </si>
  <si>
    <t>Moycullen</t>
  </si>
  <si>
    <t>(087) 4620679</t>
  </si>
  <si>
    <t>Neil</t>
  </si>
  <si>
    <t>Abberton</t>
  </si>
  <si>
    <t>RPT Galway Ltd Furbo</t>
  </si>
  <si>
    <t>Furbo</t>
  </si>
  <si>
    <t>H91 XY97</t>
  </si>
  <si>
    <t>Galway Metal Company Limited</t>
  </si>
  <si>
    <t>H91 V96X</t>
  </si>
  <si>
    <t>(091) 794358</t>
  </si>
  <si>
    <t>Grealy Stores Galway Ltd</t>
  </si>
  <si>
    <t>Maree</t>
  </si>
  <si>
    <t>(091) 794020</t>
  </si>
  <si>
    <t>Grealy</t>
  </si>
  <si>
    <t>Loughrea Tyre Centre Ltd</t>
  </si>
  <si>
    <t>Fairfield</t>
  </si>
  <si>
    <t>H62 K652</t>
  </si>
  <si>
    <t>(091) 841260</t>
  </si>
  <si>
    <t>Colm</t>
  </si>
  <si>
    <t>Ahern</t>
  </si>
  <si>
    <t>Dillon Tyres Limited</t>
  </si>
  <si>
    <t>Topaz Service Station</t>
  </si>
  <si>
    <t>H53 PW44</t>
  </si>
  <si>
    <t>(0909) 643737</t>
  </si>
  <si>
    <t>Padraic</t>
  </si>
  <si>
    <t>Dillon</t>
  </si>
  <si>
    <t>Paul's Service Station</t>
  </si>
  <si>
    <t>Athenry Road</t>
  </si>
  <si>
    <t>(091) 842095</t>
  </si>
  <si>
    <t>Paul</t>
  </si>
  <si>
    <t>Kearns</t>
  </si>
  <si>
    <t>Masonbrook Motors Ireland Ltd</t>
  </si>
  <si>
    <t>Masonbrook</t>
  </si>
  <si>
    <t>(091) 841258</t>
  </si>
  <si>
    <t>Christopher</t>
  </si>
  <si>
    <t>O'Rourke</t>
  </si>
  <si>
    <t>Treacy Tyres (Portumna) Ltd</t>
  </si>
  <si>
    <t>St Brendan's Road</t>
  </si>
  <si>
    <t>Portumna</t>
  </si>
  <si>
    <t>(0909) 741294</t>
  </si>
  <si>
    <t>Marian</t>
  </si>
  <si>
    <t>Treacy</t>
  </si>
  <si>
    <t>Clifden Tyre Centre</t>
  </si>
  <si>
    <t>Unit 1, Clifden Business Park</t>
  </si>
  <si>
    <t>Clifden</t>
  </si>
  <si>
    <t>(095) 21944</t>
  </si>
  <si>
    <t>Rebecca</t>
  </si>
  <si>
    <t>Walsh</t>
  </si>
  <si>
    <t>Connemara Motors</t>
  </si>
  <si>
    <t>C.O. GALWAY</t>
  </si>
  <si>
    <t>(091) 555566</t>
  </si>
  <si>
    <t>Wojciech</t>
  </si>
  <si>
    <t>Kasinski</t>
  </si>
  <si>
    <t>Risteard O Mealoid Teo</t>
  </si>
  <si>
    <t>Knockdoemore</t>
  </si>
  <si>
    <t>(091) 798314</t>
  </si>
  <si>
    <t>Power</t>
  </si>
  <si>
    <t>Forde Bros Plant Ltd</t>
  </si>
  <si>
    <t>Old Road</t>
  </si>
  <si>
    <t>Moyne</t>
  </si>
  <si>
    <t>H54 N299</t>
  </si>
  <si>
    <t>(093) 43500</t>
  </si>
  <si>
    <t>Forde</t>
  </si>
  <si>
    <t>Gerry McGrath Tyres</t>
  </si>
  <si>
    <t>Cottage Hill</t>
  </si>
  <si>
    <t>H62YF62</t>
  </si>
  <si>
    <t>(091) 871334</t>
  </si>
  <si>
    <t>McGrath</t>
  </si>
  <si>
    <t>Ryan Engineering Vehicle Services</t>
  </si>
  <si>
    <t>High Street</t>
  </si>
  <si>
    <t>Dunmore</t>
  </si>
  <si>
    <t>(089)4722990</t>
  </si>
  <si>
    <t>Ryan</t>
  </si>
  <si>
    <t>OBF Tyres Ltd</t>
  </si>
  <si>
    <t>Newbridge</t>
  </si>
  <si>
    <t>(086) 827 2147</t>
  </si>
  <si>
    <t>Procabs Hackney Services Ltd</t>
  </si>
  <si>
    <t>Lyons Ind Est</t>
  </si>
  <si>
    <t>Two Mile Ditch</t>
  </si>
  <si>
    <t>H91 KAP6</t>
  </si>
  <si>
    <t>(086) 8383983</t>
  </si>
  <si>
    <t>Costello Motors (Galway) Ltd</t>
  </si>
  <si>
    <t>Garrafrauns</t>
  </si>
  <si>
    <t>H54 YX63</t>
  </si>
  <si>
    <t>(093) 38049</t>
  </si>
  <si>
    <t>Fahey</t>
  </si>
  <si>
    <t>Headford Road Car Dismantlers Ltd</t>
  </si>
  <si>
    <t>Carrowbrowne</t>
  </si>
  <si>
    <t>(091)751148</t>
  </si>
  <si>
    <t>Sinead</t>
  </si>
  <si>
    <t>Joe Murray Motors</t>
  </si>
  <si>
    <t>Clooncannon</t>
  </si>
  <si>
    <t>Ahascragh</t>
  </si>
  <si>
    <t>(0909) 688742</t>
  </si>
  <si>
    <t>Park Tyres Ltd</t>
  </si>
  <si>
    <t>N17 Busines Park</t>
  </si>
  <si>
    <t>(093) 45787</t>
  </si>
  <si>
    <t>Donelan</t>
  </si>
  <si>
    <t>Park Tyres ltd</t>
  </si>
  <si>
    <t>park east</t>
  </si>
  <si>
    <t>kilkerrin</t>
  </si>
  <si>
    <t>balinasloe</t>
  </si>
  <si>
    <t>093-45787</t>
  </si>
  <si>
    <t>Cruise Autos Ltd</t>
  </si>
  <si>
    <t>Co Galway</t>
  </si>
  <si>
    <t>H91 W5KE</t>
  </si>
  <si>
    <t>(091) 796333</t>
  </si>
  <si>
    <t>DK Tyres (Athenry) LTD</t>
  </si>
  <si>
    <t>(091) 845321</t>
  </si>
  <si>
    <t>Crowe Street</t>
  </si>
  <si>
    <t>(091) 632800</t>
  </si>
  <si>
    <t>Ballydavid</t>
  </si>
  <si>
    <t>(091) 845329</t>
  </si>
  <si>
    <t>Ken Horan Motors</t>
  </si>
  <si>
    <t>(091) 796565</t>
  </si>
  <si>
    <t>Holland</t>
  </si>
  <si>
    <t>George Higgins</t>
  </si>
  <si>
    <t>H65ET95</t>
  </si>
  <si>
    <t>(091) 850808</t>
  </si>
  <si>
    <t>Wards Garage Oranmore Ltd</t>
  </si>
  <si>
    <t>H91 XE3H</t>
  </si>
  <si>
    <t>(087) 2598347</t>
  </si>
  <si>
    <t>AB Tyres &amp; Agri Parts Ltd</t>
  </si>
  <si>
    <t>Abbeyknockmoy</t>
  </si>
  <si>
    <t>H54 T972</t>
  </si>
  <si>
    <t>(093) 43882</t>
  </si>
  <si>
    <t>Tommy</t>
  </si>
  <si>
    <t>Conway Car Sales Ltd</t>
  </si>
  <si>
    <t>Bridge Road</t>
  </si>
  <si>
    <t>(0909) 759622</t>
  </si>
  <si>
    <t>Marie</t>
  </si>
  <si>
    <t>Earner</t>
  </si>
  <si>
    <t>Al Hayes Motors Limited</t>
  </si>
  <si>
    <t>Saint Brendans Road</t>
  </si>
  <si>
    <t>H53 K859</t>
  </si>
  <si>
    <t>(0909) 742200</t>
  </si>
  <si>
    <t>Monahan</t>
  </si>
  <si>
    <t>Al Hayes Motors</t>
  </si>
  <si>
    <t>Derek Hayes</t>
  </si>
  <si>
    <t>Keanes Garage</t>
  </si>
  <si>
    <t>Stable Lane</t>
  </si>
  <si>
    <t>The Mall</t>
  </si>
  <si>
    <t>H54 Y208</t>
  </si>
  <si>
    <t>(087) 630 5972</t>
  </si>
  <si>
    <t>O'Flaherty Garage</t>
  </si>
  <si>
    <t>Dominick St.</t>
  </si>
  <si>
    <t>(087) 3572574</t>
  </si>
  <si>
    <t>Marcus Motors</t>
  </si>
  <si>
    <t>Lough Cutra</t>
  </si>
  <si>
    <t>(091) 631267</t>
  </si>
  <si>
    <t>Alex Lewis</t>
  </si>
  <si>
    <t>(091) 593796</t>
  </si>
  <si>
    <t>M &amp; K Tyres LTD</t>
  </si>
  <si>
    <t>H54V266</t>
  </si>
  <si>
    <t>093 25892</t>
  </si>
  <si>
    <t>jacqueline</t>
  </si>
  <si>
    <t>fox</t>
  </si>
  <si>
    <t>Siopa Dowd</t>
  </si>
  <si>
    <t>Carna</t>
  </si>
  <si>
    <t>Connemara</t>
  </si>
  <si>
    <t>H91 NCW7</t>
  </si>
  <si>
    <t>(095) 32882</t>
  </si>
  <si>
    <t>Duffy's Excel Warehouse Ltd</t>
  </si>
  <si>
    <t>Killimor</t>
  </si>
  <si>
    <t>(0909) 676106</t>
  </si>
  <si>
    <t>Oliver Geoghegan Car Sales Ltd</t>
  </si>
  <si>
    <t>Grannagh</t>
  </si>
  <si>
    <t>Ardrahan</t>
  </si>
  <si>
    <t>(091) 635269</t>
  </si>
  <si>
    <t>Geoghegan</t>
  </si>
  <si>
    <t>P Holland Limited</t>
  </si>
  <si>
    <t>Raheen</t>
  </si>
  <si>
    <t>H65 Y016</t>
  </si>
  <si>
    <t>(091) 844324</t>
  </si>
  <si>
    <t>Triona</t>
  </si>
  <si>
    <t>Tuam Motor Works</t>
  </si>
  <si>
    <t>H54 H285</t>
  </si>
  <si>
    <t>(093) 24331</t>
  </si>
  <si>
    <t>Thomas Tuck</t>
  </si>
  <si>
    <t>(091) 552335</t>
  </si>
  <si>
    <t>Edward Walsh</t>
  </si>
  <si>
    <t>Cloughscoilte</t>
  </si>
  <si>
    <t>(091) 592719</t>
  </si>
  <si>
    <t>Dave Fallon Motors</t>
  </si>
  <si>
    <t>Craughwell</t>
  </si>
  <si>
    <t>H91 HF82</t>
  </si>
  <si>
    <t>(091) 876 655</t>
  </si>
  <si>
    <t>Fred Kilmartin Ltd</t>
  </si>
  <si>
    <t>Athlone Road</t>
  </si>
  <si>
    <t>H53 A0D4</t>
  </si>
  <si>
    <t>(0909) 630800</t>
  </si>
  <si>
    <t>Newell's Tyre Centre</t>
  </si>
  <si>
    <t>Unit 13 MG Business Park</t>
  </si>
  <si>
    <t>H54 R654</t>
  </si>
  <si>
    <t>(093)27657</t>
  </si>
  <si>
    <t>Gordon</t>
  </si>
  <si>
    <t>Newell</t>
  </si>
  <si>
    <t>Tom Doyle Motors Ltd</t>
  </si>
  <si>
    <t>H62 D982</t>
  </si>
  <si>
    <t>(091) 841922</t>
  </si>
  <si>
    <t>Doyle</t>
  </si>
  <si>
    <t>Patrick J Burke</t>
  </si>
  <si>
    <t>Larry Walshs Garage Ltd .</t>
  </si>
  <si>
    <t>Ballard</t>
  </si>
  <si>
    <t>(086) 8126535</t>
  </si>
  <si>
    <t>Aaron Conroy</t>
  </si>
  <si>
    <t>Gorteeny</t>
  </si>
  <si>
    <t>(086) 2250892</t>
  </si>
  <si>
    <t>Geraghty's Garage</t>
  </si>
  <si>
    <t>Sruthan</t>
  </si>
  <si>
    <t>H91 DHN0</t>
  </si>
  <si>
    <t>091 595114</t>
  </si>
  <si>
    <t>mary</t>
  </si>
  <si>
    <t>geraghty</t>
  </si>
  <si>
    <t>Rooney Motors</t>
  </si>
  <si>
    <t>(091) 753583</t>
  </si>
  <si>
    <t>F &amp; C Connolly</t>
  </si>
  <si>
    <t>Annaghill</t>
  </si>
  <si>
    <t>Ballyglunin</t>
  </si>
  <si>
    <t>(091) 797746</t>
  </si>
  <si>
    <t>Cliona</t>
  </si>
  <si>
    <t>Connolly</t>
  </si>
  <si>
    <t>Staisiun Seirbhis Bhreathnach Teo</t>
  </si>
  <si>
    <t>Derrynea</t>
  </si>
  <si>
    <t>Costelloe</t>
  </si>
  <si>
    <t>H91 XRC3</t>
  </si>
  <si>
    <t>(091) 572169</t>
  </si>
  <si>
    <t>Frank Acton Motors</t>
  </si>
  <si>
    <t>Units 9/10 Clifden Business Park</t>
  </si>
  <si>
    <t>(095) 21766</t>
  </si>
  <si>
    <t>HR Tyres LTD</t>
  </si>
  <si>
    <t>(091) 876100</t>
  </si>
  <si>
    <t>Kieran Moran Car &amp; Commercial Sales Ltd</t>
  </si>
  <si>
    <t>Glenascaul</t>
  </si>
  <si>
    <t>H91 XN70</t>
  </si>
  <si>
    <t>(091) 794565</t>
  </si>
  <si>
    <t>Patrick Connell</t>
  </si>
  <si>
    <t>Ballintava</t>
  </si>
  <si>
    <t>(083) 8019128</t>
  </si>
  <si>
    <t>Patrick</t>
  </si>
  <si>
    <t>Connell</t>
  </si>
  <si>
    <t>Parsons Garage Ltd</t>
  </si>
  <si>
    <t>Kilcloghans</t>
  </si>
  <si>
    <t>(093) 24762</t>
  </si>
  <si>
    <t>Diane</t>
  </si>
  <si>
    <t>T Duggan Garage</t>
  </si>
  <si>
    <t>The Bungalow</t>
  </si>
  <si>
    <t>Lakeview</t>
  </si>
  <si>
    <t>(091) 798283</t>
  </si>
  <si>
    <t>The Woodland Motor Company</t>
  </si>
  <si>
    <t>Lydican Road</t>
  </si>
  <si>
    <t>(091) 799367</t>
  </si>
  <si>
    <t>Micheal</t>
  </si>
  <si>
    <t>Shaughnessy</t>
  </si>
  <si>
    <t>COS Wholesale Ltd</t>
  </si>
  <si>
    <t>Cos Wholesale Ltd (Westlake)</t>
  </si>
  <si>
    <t>Horsevalley</t>
  </si>
  <si>
    <t>O'Sullivan</t>
  </si>
  <si>
    <t>M &amp; S Autos</t>
  </si>
  <si>
    <t>Clarinbridge</t>
  </si>
  <si>
    <t>(091) 776611</t>
  </si>
  <si>
    <t>Daniels</t>
  </si>
  <si>
    <t>Mongan's Scrap Yard</t>
  </si>
  <si>
    <t>Cluide</t>
  </si>
  <si>
    <t>H91 P8X8</t>
  </si>
  <si>
    <t>(085) 167 0166</t>
  </si>
  <si>
    <t>Mike</t>
  </si>
  <si>
    <t>Mongan</t>
  </si>
  <si>
    <t>Galway CK Repairs Ltd</t>
  </si>
  <si>
    <t>Kiltulla</t>
  </si>
  <si>
    <t>(091) 773094</t>
  </si>
  <si>
    <t>Helena</t>
  </si>
  <si>
    <t>Keane</t>
  </si>
  <si>
    <t>Leahys Garage Ltd</t>
  </si>
  <si>
    <t>Gort Road</t>
  </si>
  <si>
    <t>H62XP97</t>
  </si>
  <si>
    <t>Padraig</t>
  </si>
  <si>
    <t>Connaughton</t>
  </si>
  <si>
    <t>Kylemore Service Station</t>
  </si>
  <si>
    <t>Renvyle</t>
  </si>
  <si>
    <t>(095) 41147</t>
  </si>
  <si>
    <t>Smyth's Tyres</t>
  </si>
  <si>
    <t>H91 DH77</t>
  </si>
  <si>
    <t>(087) 2686843</t>
  </si>
  <si>
    <t>Anthony</t>
  </si>
  <si>
    <t>Smyth</t>
  </si>
  <si>
    <t>Oughterard Motors</t>
  </si>
  <si>
    <t>Rock View Park</t>
  </si>
  <si>
    <t>Station Road</t>
  </si>
  <si>
    <t>(087)650 7545</t>
  </si>
  <si>
    <t>TJ's Autocare &amp; Tyres Ltd</t>
  </si>
  <si>
    <t>Applegreen</t>
  </si>
  <si>
    <t>H54 K704</t>
  </si>
  <si>
    <t>(087) 1772727</t>
  </si>
  <si>
    <t>Gort Tyre Centre Ltd</t>
  </si>
  <si>
    <t>Unit 5,</t>
  </si>
  <si>
    <t>The Grove</t>
  </si>
  <si>
    <t>(091) 630322</t>
  </si>
  <si>
    <t>Sean Ó Cualáin</t>
  </si>
  <si>
    <t>Cladhnach</t>
  </si>
  <si>
    <t>H91 W5RD</t>
  </si>
  <si>
    <t>(087) 6326999</t>
  </si>
  <si>
    <t>Treasa</t>
  </si>
  <si>
    <t>Ó Cualáin</t>
  </si>
  <si>
    <t>John Mortimer</t>
  </si>
  <si>
    <t>(095) 41214</t>
  </si>
  <si>
    <t>Mortimer</t>
  </si>
  <si>
    <t>ACE Autobody (Galway) Ltd</t>
  </si>
  <si>
    <t>H91 PX5Y</t>
  </si>
  <si>
    <t>(091) 394778</t>
  </si>
  <si>
    <t>McKeogh</t>
  </si>
  <si>
    <t>Tuam Engineering (Hynes ) Ltd.,</t>
  </si>
  <si>
    <t>Airglooney,</t>
  </si>
  <si>
    <t>(087) 2180240</t>
  </si>
  <si>
    <t>Annette</t>
  </si>
  <si>
    <t>Gleeson</t>
  </si>
  <si>
    <t>Oran Autos Ltd</t>
  </si>
  <si>
    <t>Deerpark Business Centre</t>
  </si>
  <si>
    <t>Claregalway Road</t>
  </si>
  <si>
    <t>(091) 792400</t>
  </si>
  <si>
    <t>Colman Robert Welby</t>
  </si>
  <si>
    <t>Lower Camus</t>
  </si>
  <si>
    <t>Costello PO</t>
  </si>
  <si>
    <t>(087) 9591720</t>
  </si>
  <si>
    <t>Niall Lyons</t>
  </si>
  <si>
    <t>Annaduff</t>
  </si>
  <si>
    <t>Carrick on Shannon</t>
  </si>
  <si>
    <t>Leitrim</t>
  </si>
  <si>
    <t>(071) 9624100</t>
  </si>
  <si>
    <t>Marcella</t>
  </si>
  <si>
    <t>Crowe's Garage Ltd.</t>
  </si>
  <si>
    <t>Dromod</t>
  </si>
  <si>
    <t>N41 XW57</t>
  </si>
  <si>
    <t>(071) 9638222</t>
  </si>
  <si>
    <t>Louise</t>
  </si>
  <si>
    <t>Shanley</t>
  </si>
  <si>
    <t>Dolphin's Garage Ltd</t>
  </si>
  <si>
    <t>Ballinamore</t>
  </si>
  <si>
    <t>(071) 9644044</t>
  </si>
  <si>
    <t>P.J.</t>
  </si>
  <si>
    <t>Dolan</t>
  </si>
  <si>
    <t>Castletownmoor Building Contractors Ltd</t>
  </si>
  <si>
    <t>Kiltoghert</t>
  </si>
  <si>
    <t>N41 C7W7</t>
  </si>
  <si>
    <t>(086) 2541083</t>
  </si>
  <si>
    <t>Desmond</t>
  </si>
  <si>
    <t>Rooney</t>
  </si>
  <si>
    <t>Carrick On Shannon Motors Ltd</t>
  </si>
  <si>
    <t>Carrick-On-Shannon</t>
  </si>
  <si>
    <t>(071) 9623480</t>
  </si>
  <si>
    <t>Owen</t>
  </si>
  <si>
    <t>Flanagan</t>
  </si>
  <si>
    <t>Currans's Garage</t>
  </si>
  <si>
    <t>Drumnacross</t>
  </si>
  <si>
    <t>Manorhamilton</t>
  </si>
  <si>
    <t>(086) 3524871</t>
  </si>
  <si>
    <t>S &amp; G O'Rourke Motors Ltd</t>
  </si>
  <si>
    <t>Leitrim Road</t>
  </si>
  <si>
    <t>N41 NV04</t>
  </si>
  <si>
    <t>(071) 9620090</t>
  </si>
  <si>
    <t>Michael McGowan Car Sales Ltd</t>
  </si>
  <si>
    <t>Dristernan</t>
  </si>
  <si>
    <t>Drumshambo</t>
  </si>
  <si>
    <t>(071) 9641059</t>
  </si>
  <si>
    <t>McGowan</t>
  </si>
  <si>
    <t>Stanley Simpson &amp; Sons Ltd</t>
  </si>
  <si>
    <t>Simpsons Garage</t>
  </si>
  <si>
    <t>Barrack Street</t>
  </si>
  <si>
    <t>Kinlough</t>
  </si>
  <si>
    <t>(071) 9841415</t>
  </si>
  <si>
    <t>Charles</t>
  </si>
  <si>
    <t>Simpson</t>
  </si>
  <si>
    <t>McGoldricks Motors Ltd</t>
  </si>
  <si>
    <t>Cloohohill</t>
  </si>
  <si>
    <t>Drumlish</t>
  </si>
  <si>
    <t>(043) 3324756</t>
  </si>
  <si>
    <t>McGoldrick</t>
  </si>
  <si>
    <t>Desmond Fowley</t>
  </si>
  <si>
    <t>Dromahair</t>
  </si>
  <si>
    <t>(071) 9164093</t>
  </si>
  <si>
    <t>Josephine</t>
  </si>
  <si>
    <t>Fowley</t>
  </si>
  <si>
    <t>T.J Tyres</t>
  </si>
  <si>
    <t>Creamery Road</t>
  </si>
  <si>
    <t>(071) 9856586</t>
  </si>
  <si>
    <t>McHugh</t>
  </si>
  <si>
    <t>Mark Scott Auto Repairs</t>
  </si>
  <si>
    <t>Castle Street</t>
  </si>
  <si>
    <t>F91 RF70</t>
  </si>
  <si>
    <t>(071) 9856000</t>
  </si>
  <si>
    <t>Darran Reilly</t>
  </si>
  <si>
    <t>Chapel Road</t>
  </si>
  <si>
    <t>Carrigallen</t>
  </si>
  <si>
    <t>h12c668</t>
  </si>
  <si>
    <t>(087) 6721031</t>
  </si>
  <si>
    <t>FBN Tyres and Machinery</t>
  </si>
  <si>
    <t>27 Dun Na Bo</t>
  </si>
  <si>
    <t>Willowfield Rd</t>
  </si>
  <si>
    <t>(087) 6899772</t>
  </si>
  <si>
    <t>Maryanne</t>
  </si>
  <si>
    <t>King</t>
  </si>
  <si>
    <t>Morans Motorcycles</t>
  </si>
  <si>
    <t>Convent Ave.</t>
  </si>
  <si>
    <t>Drumshanbo</t>
  </si>
  <si>
    <t>N41 YD28</t>
  </si>
  <si>
    <t>(071) 9641974</t>
  </si>
  <si>
    <t>Leitrim Tyres</t>
  </si>
  <si>
    <t>Victoria House</t>
  </si>
  <si>
    <t>Drumliffin Glebe</t>
  </si>
  <si>
    <t>Kilclare</t>
  </si>
  <si>
    <t>N41 E0A4</t>
  </si>
  <si>
    <t>(071) 9641748</t>
  </si>
  <si>
    <t>bbk accountants</t>
  </si>
  <si>
    <t>Alex Fuels Limited</t>
  </si>
  <si>
    <t>(087) 1926846</t>
  </si>
  <si>
    <t>Axenia</t>
  </si>
  <si>
    <t>Ignat</t>
  </si>
  <si>
    <t>Thompson's Garage</t>
  </si>
  <si>
    <t>New Line</t>
  </si>
  <si>
    <t>(071) 9855026</t>
  </si>
  <si>
    <t>Harold/David</t>
  </si>
  <si>
    <t>Ace 4x4 Spares Ltd</t>
  </si>
  <si>
    <t>Druminshin Glebe</t>
  </si>
  <si>
    <t>(049) 4339480</t>
  </si>
  <si>
    <t>P Walpole &amp; Sons</t>
  </si>
  <si>
    <t>Mohill</t>
  </si>
  <si>
    <t>(071) 9631013</t>
  </si>
  <si>
    <t>Kieran</t>
  </si>
  <si>
    <t>Walpole</t>
  </si>
  <si>
    <t>McLoughlin Tyres</t>
  </si>
  <si>
    <t>Banagher</t>
  </si>
  <si>
    <t>Five Mile Bourne</t>
  </si>
  <si>
    <t>(086) 8775898</t>
  </si>
  <si>
    <t>Mcloughlan</t>
  </si>
  <si>
    <t>Fast Fit Tyre Center and Motor Factors</t>
  </si>
  <si>
    <t>Foxborough</t>
  </si>
  <si>
    <t>Drumsna</t>
  </si>
  <si>
    <t>(071) 9624983</t>
  </si>
  <si>
    <t>Austin</t>
  </si>
  <si>
    <t>Garvey</t>
  </si>
  <si>
    <t>Mohill Tyre Centre Ltd</t>
  </si>
  <si>
    <t>Unit 6 Enterprise Centre</t>
  </si>
  <si>
    <t>(087) 1794953</t>
  </si>
  <si>
    <t>Enda</t>
  </si>
  <si>
    <t>Alan Whitney</t>
  </si>
  <si>
    <t>Tullylannon</t>
  </si>
  <si>
    <t>Leitrim Village</t>
  </si>
  <si>
    <t>Carrick On Shannon</t>
  </si>
  <si>
    <t>(086) 2138564</t>
  </si>
  <si>
    <t>Priors Garage Ltd</t>
  </si>
  <si>
    <t>(071) 9644315</t>
  </si>
  <si>
    <t>Prior</t>
  </si>
  <si>
    <t>McCormacks Garage</t>
  </si>
  <si>
    <t>Mart Road</t>
  </si>
  <si>
    <t>(086) 8575023</t>
  </si>
  <si>
    <t>Hubert</t>
  </si>
  <si>
    <t>McCormack</t>
  </si>
  <si>
    <t>Auto Brothers</t>
  </si>
  <si>
    <t>Golf Links Road</t>
  </si>
  <si>
    <t>N41 DY92</t>
  </si>
  <si>
    <t>(071) 9644680</t>
  </si>
  <si>
    <t>Lang's Garage</t>
  </si>
  <si>
    <t>H12 AY23</t>
  </si>
  <si>
    <t>(086) 6787807</t>
  </si>
  <si>
    <t>Lang</t>
  </si>
  <si>
    <t>The Grange Motors</t>
  </si>
  <si>
    <t>The Grange</t>
  </si>
  <si>
    <t>Cloone</t>
  </si>
  <si>
    <t>DN41 297</t>
  </si>
  <si>
    <t>(071) 9636056</t>
  </si>
  <si>
    <t>Sean</t>
  </si>
  <si>
    <t>McGovern</t>
  </si>
  <si>
    <t>Sean Fee</t>
  </si>
  <si>
    <t>Stranagress</t>
  </si>
  <si>
    <t>Glenfarne</t>
  </si>
  <si>
    <t>(071) 9853107</t>
  </si>
  <si>
    <t>Angela</t>
  </si>
  <si>
    <t>Fee</t>
  </si>
  <si>
    <t>Gills Tyres Ltd</t>
  </si>
  <si>
    <t>Casthecarra Road</t>
  </si>
  <si>
    <t>Attyfinlay</t>
  </si>
  <si>
    <t>(086) 3868171</t>
  </si>
  <si>
    <t>Gill</t>
  </si>
  <si>
    <t>Niall Scollan Car Sales</t>
  </si>
  <si>
    <t>Dowra Road</t>
  </si>
  <si>
    <t>(071) 9620813</t>
  </si>
  <si>
    <t>James Regan</t>
  </si>
  <si>
    <t>Effernagh</t>
  </si>
  <si>
    <t>(087) 6037677</t>
  </si>
  <si>
    <t>Regan</t>
  </si>
  <si>
    <t>HCT</t>
  </si>
  <si>
    <t>Killaneen</t>
  </si>
  <si>
    <t>N41 YK50</t>
  </si>
  <si>
    <t>(089) 2422993</t>
  </si>
  <si>
    <t>McLaughlin Tyres</t>
  </si>
  <si>
    <t>Lodge</t>
  </si>
  <si>
    <t>N41 RW10</t>
  </si>
  <si>
    <t>(086) 3083918</t>
  </si>
  <si>
    <t>Barry Costello</t>
  </si>
  <si>
    <t>Tooman</t>
  </si>
  <si>
    <t>(085) 2072012</t>
  </si>
  <si>
    <t>Rory Donnelly</t>
  </si>
  <si>
    <t>Arrody</t>
  </si>
  <si>
    <t>Fenagh</t>
  </si>
  <si>
    <t>(086) 2330719</t>
  </si>
  <si>
    <t>OD Auto Service</t>
  </si>
  <si>
    <t>Carrick-on- Shannon</t>
  </si>
  <si>
    <t>N41 DC94</t>
  </si>
  <si>
    <t>(086) 8508148</t>
  </si>
  <si>
    <t>Adrian</t>
  </si>
  <si>
    <t>O'Donnell</t>
  </si>
  <si>
    <t>Gordon Rountree Motorcycles Service</t>
  </si>
  <si>
    <t>Greenaun</t>
  </si>
  <si>
    <t>F91 AN81</t>
  </si>
  <si>
    <t>(086) 416 9915</t>
  </si>
  <si>
    <t>Rountree</t>
  </si>
  <si>
    <t>(071)9644315</t>
  </si>
  <si>
    <t>Modern Tyres (Castlebar)</t>
  </si>
  <si>
    <t>Spencer Park</t>
  </si>
  <si>
    <t>Mayo</t>
  </si>
  <si>
    <t>094 9022373</t>
  </si>
  <si>
    <t>Billy</t>
  </si>
  <si>
    <t>Fred O'Connor Cong Ltd</t>
  </si>
  <si>
    <t>(094) 9546008</t>
  </si>
  <si>
    <t>Hughes</t>
  </si>
  <si>
    <t>Monaghan &amp; Sons Castlebar Ltd</t>
  </si>
  <si>
    <t>Breaffy Rd</t>
  </si>
  <si>
    <t>F23 NY91</t>
  </si>
  <si>
    <t>(094) 9035135</t>
  </si>
  <si>
    <t>Fionnuala</t>
  </si>
  <si>
    <t>Rochford Motors</t>
  </si>
  <si>
    <t>Knock Road</t>
  </si>
  <si>
    <t>(094) 9630163</t>
  </si>
  <si>
    <t>Anna Marie</t>
  </si>
  <si>
    <t>Mc Gowan</t>
  </si>
  <si>
    <t>Killala Motors</t>
  </si>
  <si>
    <t>Georges St</t>
  </si>
  <si>
    <t>Killala</t>
  </si>
  <si>
    <t>F26 E2V1</t>
  </si>
  <si>
    <t>(096) 32011</t>
  </si>
  <si>
    <t>McDonnell</t>
  </si>
  <si>
    <t>Swinford Tyre Services Ltd</t>
  </si>
  <si>
    <t>Unit 15 Swinford Business Park</t>
  </si>
  <si>
    <t>Newpark</t>
  </si>
  <si>
    <t>Swinford</t>
  </si>
  <si>
    <t>F12 H973</t>
  </si>
  <si>
    <t>(094) 9050200</t>
  </si>
  <si>
    <t>Dunleavy</t>
  </si>
  <si>
    <t>Top Class Cabs Ltd</t>
  </si>
  <si>
    <t>Kiltimagh</t>
  </si>
  <si>
    <t>F12 F5X4</t>
  </si>
  <si>
    <t>(094) 9374845</t>
  </si>
  <si>
    <t>Michael A. Kelly</t>
  </si>
  <si>
    <t>Mulranny Road</t>
  </si>
  <si>
    <t>Newport</t>
  </si>
  <si>
    <t>F28 AT82</t>
  </si>
  <si>
    <t>(098) 41138</t>
  </si>
  <si>
    <t>Moran Garage Ltd</t>
  </si>
  <si>
    <t>Westport</t>
  </si>
  <si>
    <t>F28 FW90</t>
  </si>
  <si>
    <t>(098) 26610</t>
  </si>
  <si>
    <t>Joan</t>
  </si>
  <si>
    <t>Geraghty</t>
  </si>
  <si>
    <t>Mulranny Motors</t>
  </si>
  <si>
    <t>Cushlecka</t>
  </si>
  <si>
    <t>Mulranny</t>
  </si>
  <si>
    <t>F28 D623</t>
  </si>
  <si>
    <t>(098) 36127</t>
  </si>
  <si>
    <t>Lucille</t>
  </si>
  <si>
    <t>Grealis</t>
  </si>
  <si>
    <t>Kieran Whelton Motors Ltd</t>
  </si>
  <si>
    <t>Kiltimagh Road</t>
  </si>
  <si>
    <t>Knock</t>
  </si>
  <si>
    <t>F12 T0F2</t>
  </si>
  <si>
    <t>(094) 9388371</t>
  </si>
  <si>
    <t>Breda</t>
  </si>
  <si>
    <t>Whelton</t>
  </si>
  <si>
    <t>Skins On Rims</t>
  </si>
  <si>
    <t>Bellgarrow</t>
  </si>
  <si>
    <t>Foxford</t>
  </si>
  <si>
    <t>F26 YA36</t>
  </si>
  <si>
    <t>(087) 6210229</t>
  </si>
  <si>
    <t>joseph</t>
  </si>
  <si>
    <t>pye</t>
  </si>
  <si>
    <t>Advance Pitstop (Westport)</t>
  </si>
  <si>
    <t>Castlebar Road</t>
  </si>
  <si>
    <t>098 25056</t>
  </si>
  <si>
    <t>Canning</t>
  </si>
  <si>
    <t>Cuffe Car Sales</t>
  </si>
  <si>
    <t>Belcarra</t>
  </si>
  <si>
    <t>(094) 9032086</t>
  </si>
  <si>
    <t>Claire</t>
  </si>
  <si>
    <t>Cuffe</t>
  </si>
  <si>
    <t>Tommie Joyce Car Sales</t>
  </si>
  <si>
    <t>Islandeady</t>
  </si>
  <si>
    <t>F23RY92</t>
  </si>
  <si>
    <t>(098) 25476</t>
  </si>
  <si>
    <t>HALFORDS (CASTLEBAR) (ROI)</t>
  </si>
  <si>
    <t>Unit G,</t>
  </si>
  <si>
    <t>Castlebar Retail Park</t>
  </si>
  <si>
    <t>Breaffy Road,</t>
  </si>
  <si>
    <t>ROI</t>
  </si>
  <si>
    <t>00353 949 060210</t>
  </si>
  <si>
    <t>Tim Hastings Ltd</t>
  </si>
  <si>
    <t>F28 DP28</t>
  </si>
  <si>
    <t>(098) 25133</t>
  </si>
  <si>
    <t>Dermody</t>
  </si>
  <si>
    <t>Foxford Rd</t>
  </si>
  <si>
    <t>Rehins</t>
  </si>
  <si>
    <t>(096) 79000</t>
  </si>
  <si>
    <t>Togher Tyres Ltd</t>
  </si>
  <si>
    <t>Breaffy Road</t>
  </si>
  <si>
    <t>(094) 9023531</t>
  </si>
  <si>
    <t>Caitriona</t>
  </si>
  <si>
    <t>xyz</t>
  </si>
  <si>
    <t>Lallys Sales and Service</t>
  </si>
  <si>
    <t>Carrowbrinogue</t>
  </si>
  <si>
    <t>Snugboro</t>
  </si>
  <si>
    <t>F23 AD79</t>
  </si>
  <si>
    <t>(087) 9477164</t>
  </si>
  <si>
    <t>Lally</t>
  </si>
  <si>
    <t>Ronan Murphy</t>
  </si>
  <si>
    <t>Ballinrobe</t>
  </si>
  <si>
    <t>(094) 9542535</t>
  </si>
  <si>
    <t>McNultys Garage</t>
  </si>
  <si>
    <t>Cashill</t>
  </si>
  <si>
    <t>Achill</t>
  </si>
  <si>
    <t>(087) 9045770</t>
  </si>
  <si>
    <t>Dempseys Car &amp; Van Spares Limited</t>
  </si>
  <si>
    <t>Whitestream</t>
  </si>
  <si>
    <t>Bonniconlon</t>
  </si>
  <si>
    <t>(096) 45412</t>
  </si>
  <si>
    <t>Bernie</t>
  </si>
  <si>
    <t>Keith Revins Tyres Ltd</t>
  </si>
  <si>
    <t>Keith Revins Tyres Ltd (Ballyhaunis)</t>
  </si>
  <si>
    <t>Clare Road</t>
  </si>
  <si>
    <t>Ballyhaunis.</t>
  </si>
  <si>
    <t>(094) 9630573</t>
  </si>
  <si>
    <t>Keith</t>
  </si>
  <si>
    <t>Revins</t>
  </si>
  <si>
    <t>J. Coyne Tyres</t>
  </si>
  <si>
    <t>Airport Road</t>
  </si>
  <si>
    <t>Charlestown</t>
  </si>
  <si>
    <t>(094) 9254552</t>
  </si>
  <si>
    <t>J.</t>
  </si>
  <si>
    <t>Coyne</t>
  </si>
  <si>
    <t>J. Coyne Tyres (Kilkelly)</t>
  </si>
  <si>
    <t>Kilkelly</t>
  </si>
  <si>
    <t>Jackson Engineering (Castlebar) Ltd</t>
  </si>
  <si>
    <t>Moneen Road</t>
  </si>
  <si>
    <t>F23 N660</t>
  </si>
  <si>
    <t>(094) 9025240</t>
  </si>
  <si>
    <t>Irene</t>
  </si>
  <si>
    <t>Jackson</t>
  </si>
  <si>
    <t>(086) 6061739</t>
  </si>
  <si>
    <t>Jonathan</t>
  </si>
  <si>
    <t>McNamara</t>
  </si>
  <si>
    <t>Sebastian Przybylski</t>
  </si>
  <si>
    <t>Unit 3, Behy Road</t>
  </si>
  <si>
    <t>F26V4K2</t>
  </si>
  <si>
    <t>(096) 75009</t>
  </si>
  <si>
    <t>Ekspert</t>
  </si>
  <si>
    <t>Accountancy Services</t>
  </si>
  <si>
    <t>Edward Conway Ltd</t>
  </si>
  <si>
    <t>Breaffy Road Retail Park</t>
  </si>
  <si>
    <t>(094) 9022933</t>
  </si>
  <si>
    <t>Lynn</t>
  </si>
  <si>
    <t>Stephen Pio Ltd</t>
  </si>
  <si>
    <t>Unit 2 Ballindine Road</t>
  </si>
  <si>
    <t>Claremorris</t>
  </si>
  <si>
    <t>(094) 9373813</t>
  </si>
  <si>
    <t>Michaella</t>
  </si>
  <si>
    <t>Moran</t>
  </si>
  <si>
    <t>Walshtown Service Station</t>
  </si>
  <si>
    <t>Aiden Street</t>
  </si>
  <si>
    <t>F12E8NO</t>
  </si>
  <si>
    <t>(094) 9381194</t>
  </si>
  <si>
    <t>Judges Auto Service</t>
  </si>
  <si>
    <t>F26 YK38</t>
  </si>
  <si>
    <t>(096) 21864</t>
  </si>
  <si>
    <t>Aidan</t>
  </si>
  <si>
    <t>Tony Smyth Tyres Ltd</t>
  </si>
  <si>
    <t>F35 CC67</t>
  </si>
  <si>
    <t>(094) 936 7439</t>
  </si>
  <si>
    <t>Eamon Murphy Car Sales Ltd</t>
  </si>
  <si>
    <t>Caherduff</t>
  </si>
  <si>
    <t>The Neale</t>
  </si>
  <si>
    <t>(094) 9546383</t>
  </si>
  <si>
    <t>C &amp; T Autos Ltd</t>
  </si>
  <si>
    <t>Killawalla</t>
  </si>
  <si>
    <t>F28HC83</t>
  </si>
  <si>
    <t>(098) 35148</t>
  </si>
  <si>
    <t>Audrius Zilinskas &amp; Raimondus Balaika</t>
  </si>
  <si>
    <t>Moneen Industrial Estate</t>
  </si>
  <si>
    <t>F23 YK57</t>
  </si>
  <si>
    <t>(094) 9025864</t>
  </si>
  <si>
    <t>McNeely</t>
  </si>
  <si>
    <t>ARA Motors</t>
  </si>
  <si>
    <t>Moneen Ind. Estate</t>
  </si>
  <si>
    <t>Audrius</t>
  </si>
  <si>
    <t>Zilinkskas</t>
  </si>
  <si>
    <t>Gmax Tyres Ltd</t>
  </si>
  <si>
    <t>Killala Road</t>
  </si>
  <si>
    <t>(096) 21888</t>
  </si>
  <si>
    <t>Cox</t>
  </si>
  <si>
    <t>Ballina road</t>
  </si>
  <si>
    <t>crossmolina</t>
  </si>
  <si>
    <t>cox</t>
  </si>
  <si>
    <t>Egils Pavlovs</t>
  </si>
  <si>
    <t>N5 Garage Ballynew</t>
  </si>
  <si>
    <t>F23XV62</t>
  </si>
  <si>
    <t>(087) 0944236</t>
  </si>
  <si>
    <t>Egils</t>
  </si>
  <si>
    <t>Pavlovs</t>
  </si>
  <si>
    <t>Skins on Rims Ltd</t>
  </si>
  <si>
    <t>(087) 6219229</t>
  </si>
  <si>
    <t>Joseph</t>
  </si>
  <si>
    <t>Pat Conway Autocare Ltd</t>
  </si>
  <si>
    <t>Leenane Road</t>
  </si>
  <si>
    <t>(087) 2215205</t>
  </si>
  <si>
    <t>Conway</t>
  </si>
  <si>
    <t>Naughtons Car Dismantlers Ltd</t>
  </si>
  <si>
    <t>Clooncundra</t>
  </si>
  <si>
    <t>F23 K294</t>
  </si>
  <si>
    <t>(087)7165954</t>
  </si>
  <si>
    <t>McNamara's Car Dismantlers &amp; Co.</t>
  </si>
  <si>
    <t>Knockbrack</t>
  </si>
  <si>
    <t>F35 EP02</t>
  </si>
  <si>
    <t>(094)963043/9631231</t>
  </si>
  <si>
    <t>Teresa</t>
  </si>
  <si>
    <t>Morley</t>
  </si>
  <si>
    <t>ACR Motors Castlebar Limited</t>
  </si>
  <si>
    <t>Moneen Ind.Estate</t>
  </si>
  <si>
    <t>F23 FX54</t>
  </si>
  <si>
    <t>(094) 9250732</t>
  </si>
  <si>
    <t>Alvydas</t>
  </si>
  <si>
    <t>Giniunas</t>
  </si>
  <si>
    <t>A. Cleary &amp; Sons Ltd</t>
  </si>
  <si>
    <t>F12 XP20</t>
  </si>
  <si>
    <t>(094) 9381178</t>
  </si>
  <si>
    <t>Cosgraves Garage (Castlebar) Ltd</t>
  </si>
  <si>
    <t>Westport Road</t>
  </si>
  <si>
    <t>(094) 9023266</t>
  </si>
  <si>
    <t>Philbin</t>
  </si>
  <si>
    <t>Michael Masterson</t>
  </si>
  <si>
    <t>Bridge House</t>
  </si>
  <si>
    <t>Dooniver</t>
  </si>
  <si>
    <t>(087) 2460766</t>
  </si>
  <si>
    <t>Coyne Tyres Ballina Ltd</t>
  </si>
  <si>
    <t>Waterlane</t>
  </si>
  <si>
    <t>F26 R671</t>
  </si>
  <si>
    <t>(087) 2201819</t>
  </si>
  <si>
    <t>Oliver Kelly</t>
  </si>
  <si>
    <t>F23 R982</t>
  </si>
  <si>
    <t>(094) 9021975</t>
  </si>
  <si>
    <t>Kilcoyne &amp; Scahill Motors Ltd</t>
  </si>
  <si>
    <t>Unit 1, Golden Mile Industrial Estate</t>
  </si>
  <si>
    <t>(094) 9020110</t>
  </si>
  <si>
    <t>M &amp; R Motors</t>
  </si>
  <si>
    <t>Shrule,</t>
  </si>
  <si>
    <t>Shrule</t>
  </si>
  <si>
    <t>(093) 31534</t>
  </si>
  <si>
    <t>Freedom Mobility</t>
  </si>
  <si>
    <t>Cornmarket</t>
  </si>
  <si>
    <t>F31 DD79</t>
  </si>
  <si>
    <t>(094) 9542652</t>
  </si>
  <si>
    <t>Michael J Kearney</t>
  </si>
  <si>
    <t>Ardnaree</t>
  </si>
  <si>
    <t>(096)70523</t>
  </si>
  <si>
    <t>MK Tyres</t>
  </si>
  <si>
    <t>Ballindine</t>
  </si>
  <si>
    <t>(094)9364388</t>
  </si>
  <si>
    <t>Kearney</t>
  </si>
  <si>
    <t>McDonald Motors</t>
  </si>
  <si>
    <t>Claremorris road</t>
  </si>
  <si>
    <t>094 95 41744</t>
  </si>
  <si>
    <t>McDonald</t>
  </si>
  <si>
    <t>J.J. Burke Car Sales Ltd</t>
  </si>
  <si>
    <t>Claremorris Road</t>
  </si>
  <si>
    <t>F31 AE84</t>
  </si>
  <si>
    <t>(094) 9541359</t>
  </si>
  <si>
    <t>Val</t>
  </si>
  <si>
    <t>Pintea</t>
  </si>
  <si>
    <t>Hillside Service Station Ltd</t>
  </si>
  <si>
    <t>(094) 9362693</t>
  </si>
  <si>
    <t>Tyres R Us Ltd</t>
  </si>
  <si>
    <t>Lodge Rd</t>
  </si>
  <si>
    <t>F28 N258</t>
  </si>
  <si>
    <t>(098) 29347</t>
  </si>
  <si>
    <t>S.A.M Duffy Tyres Ltd</t>
  </si>
  <si>
    <t>Culmore</t>
  </si>
  <si>
    <t>(087) 2930079</t>
  </si>
  <si>
    <t>moneen</t>
  </si>
  <si>
    <t>castlebar</t>
  </si>
  <si>
    <t>michae</t>
  </si>
  <si>
    <t>Michael duffy</t>
  </si>
  <si>
    <t>BSW Tyre Ltd.</t>
  </si>
  <si>
    <t>Fairgreen</t>
  </si>
  <si>
    <t>(098) 24773</t>
  </si>
  <si>
    <t>E. O'Malley Motors</t>
  </si>
  <si>
    <t>Carrowkennedy</t>
  </si>
  <si>
    <t>F28 FY54</t>
  </si>
  <si>
    <t>(098)21417</t>
  </si>
  <si>
    <t>Cassidy Motors Ltd</t>
  </si>
  <si>
    <t>Crossmolina Rd</t>
  </si>
  <si>
    <t>F26TD93</t>
  </si>
  <si>
    <t>096 35035</t>
  </si>
  <si>
    <t>Jason</t>
  </si>
  <si>
    <t>Cassidy</t>
  </si>
  <si>
    <t>Inver Motors</t>
  </si>
  <si>
    <t>Inver</t>
  </si>
  <si>
    <t>Barnatra</t>
  </si>
  <si>
    <t>F26 RF25</t>
  </si>
  <si>
    <t>(097) 84588</t>
  </si>
  <si>
    <t>Burkes Garage</t>
  </si>
  <si>
    <t>Kilmaine</t>
  </si>
  <si>
    <t>(093) 33368</t>
  </si>
  <si>
    <t>Reapes Auto Services</t>
  </si>
  <si>
    <t>Swinford Road</t>
  </si>
  <si>
    <t>(094) 9256119</t>
  </si>
  <si>
    <t>JJ Griffith Ltd</t>
  </si>
  <si>
    <t>Newport Road</t>
  </si>
  <si>
    <t>(094) 903 5582</t>
  </si>
  <si>
    <t>Evelyn</t>
  </si>
  <si>
    <t>JJ Griffith Ltd.</t>
  </si>
  <si>
    <t>James Street</t>
  </si>
  <si>
    <t>(094) 937 1055</t>
  </si>
  <si>
    <t>Horan</t>
  </si>
  <si>
    <t>Knock Tyres</t>
  </si>
  <si>
    <t>School Road</t>
  </si>
  <si>
    <t>(089) 4885555</t>
  </si>
  <si>
    <t>Modestas</t>
  </si>
  <si>
    <t>Kucinskas</t>
  </si>
  <si>
    <t>Gallagher Auto Repairs Ltd</t>
  </si>
  <si>
    <t>F12 P280</t>
  </si>
  <si>
    <t>(094) 9254174</t>
  </si>
  <si>
    <t>Sean Kelly</t>
  </si>
  <si>
    <t>(094) 9024050</t>
  </si>
  <si>
    <t>Claremorris Auction Tyres</t>
  </si>
  <si>
    <t>(089) 2555576</t>
  </si>
  <si>
    <t>Hanley</t>
  </si>
  <si>
    <t>Westcoast Auto Services</t>
  </si>
  <si>
    <t>Moneen</t>
  </si>
  <si>
    <t>Louisburgh</t>
  </si>
  <si>
    <t>(098) 23720</t>
  </si>
  <si>
    <t>Value Agri Supplies</t>
  </si>
  <si>
    <t>Lower Bunree</t>
  </si>
  <si>
    <t>(087) 4432514</t>
  </si>
  <si>
    <t>Mitch</t>
  </si>
  <si>
    <t>Richie's Hire &amp; Sales</t>
  </si>
  <si>
    <t>Balina Rd</t>
  </si>
  <si>
    <t>Jenny</t>
  </si>
  <si>
    <t>Barrett</t>
  </si>
  <si>
    <t>Fahy Car Sales Ltd.</t>
  </si>
  <si>
    <t>(094) 9546154</t>
  </si>
  <si>
    <t>Sweeneys Garage</t>
  </si>
  <si>
    <t>Ballyvary</t>
  </si>
  <si>
    <t>094-903-1012</t>
  </si>
  <si>
    <t>Geraghtys Garage Ltd</t>
  </si>
  <si>
    <t>F26 A5D2</t>
  </si>
  <si>
    <t>097-81233</t>
  </si>
  <si>
    <t>Rosaleen</t>
  </si>
  <si>
    <t>Carey</t>
  </si>
  <si>
    <t>Darby Gavin Motors</t>
  </si>
  <si>
    <t>F31 PD83</t>
  </si>
  <si>
    <t>(094) 954 6074</t>
  </si>
  <si>
    <t>Sean Canny Tyres</t>
  </si>
  <si>
    <t>Cottage Road</t>
  </si>
  <si>
    <t>Breaffy</t>
  </si>
  <si>
    <t>F23 CV06</t>
  </si>
  <si>
    <t>(087) 7426581</t>
  </si>
  <si>
    <t>Gerald Dever</t>
  </si>
  <si>
    <t>Saula West</t>
  </si>
  <si>
    <t>Achill Sound</t>
  </si>
  <si>
    <t>F28 KW57</t>
  </si>
  <si>
    <t>(086) 8595688</t>
  </si>
  <si>
    <t>Gerald</t>
  </si>
  <si>
    <t>Dever</t>
  </si>
  <si>
    <t>Michael Lavelle Motors</t>
  </si>
  <si>
    <t>Lavelle</t>
  </si>
  <si>
    <t>Clarkes Auto Service Ballina LTD</t>
  </si>
  <si>
    <t>F26 N767</t>
  </si>
  <si>
    <t>(096) 21049</t>
  </si>
  <si>
    <t>O'Connors Garage</t>
  </si>
  <si>
    <t>Balla</t>
  </si>
  <si>
    <t>(094) 936 5265</t>
  </si>
  <si>
    <t>Sean's Tyres</t>
  </si>
  <si>
    <t>Ardmore</t>
  </si>
  <si>
    <t>Binghamstown</t>
  </si>
  <si>
    <t>Martin McHugh Hire Ltd</t>
  </si>
  <si>
    <t>Turlough Castlebar Co mayo</t>
  </si>
  <si>
    <t>(094) 9031251</t>
  </si>
  <si>
    <t>Brian Conway's Garage</t>
  </si>
  <si>
    <t>Lismirrane</t>
  </si>
  <si>
    <t>Ariel Motors Limited</t>
  </si>
  <si>
    <t>unit 2 Ardnaree</t>
  </si>
  <si>
    <t>F26X9W8</t>
  </si>
  <si>
    <t>Richard Duggans Garage</t>
  </si>
  <si>
    <t>Station Road, Balla, Castlebar, Co. Mayo.</t>
  </si>
  <si>
    <t>(087) 9152063</t>
  </si>
  <si>
    <t>Swinford Motors Ltd</t>
  </si>
  <si>
    <t>Kilbride</t>
  </si>
  <si>
    <t>F12 KX94</t>
  </si>
  <si>
    <t>Gerity</t>
  </si>
  <si>
    <t>Foxford Road</t>
  </si>
  <si>
    <t>F26D5N3</t>
  </si>
  <si>
    <t>Mr. Derek</t>
  </si>
  <si>
    <t>Shevlin's Garage</t>
  </si>
  <si>
    <t>Ballina Road</t>
  </si>
  <si>
    <t>(087) 2377074</t>
  </si>
  <si>
    <t>Andrzej Kowalczyk</t>
  </si>
  <si>
    <t>Aiden Street Rear</t>
  </si>
  <si>
    <t>(087) 9226422</t>
  </si>
  <si>
    <t>ANDREWS GARAGE</t>
  </si>
  <si>
    <t>AIDEN ST REAR</t>
  </si>
  <si>
    <t>KILTIMAGH</t>
  </si>
  <si>
    <t>KNOCK RD</t>
  </si>
  <si>
    <t>KILKELLY</t>
  </si>
  <si>
    <t>Kevin Connor</t>
  </si>
  <si>
    <t>Erris Road</t>
  </si>
  <si>
    <t>Crossmolina</t>
  </si>
  <si>
    <t>F26 N923</t>
  </si>
  <si>
    <t>096 31331</t>
  </si>
  <si>
    <t>Connor</t>
  </si>
  <si>
    <t>All in One Garage</t>
  </si>
  <si>
    <t>(087) 3642010</t>
  </si>
  <si>
    <t>Zdzislaw</t>
  </si>
  <si>
    <t>PJ Mannix Motors</t>
  </si>
  <si>
    <t>Hollymount</t>
  </si>
  <si>
    <t>Ciaremorris</t>
  </si>
  <si>
    <t>F12DK57</t>
  </si>
  <si>
    <t>(087) 2628552</t>
  </si>
  <si>
    <t>PJ</t>
  </si>
  <si>
    <t>Mannix</t>
  </si>
  <si>
    <t>Gallagher Motors</t>
  </si>
  <si>
    <t>Tallagh</t>
  </si>
  <si>
    <t>(086) 851 5004</t>
  </si>
  <si>
    <t>Daly's Garage</t>
  </si>
  <si>
    <t>Bangor-Erris</t>
  </si>
  <si>
    <t>(097) 83463</t>
  </si>
  <si>
    <t>Gannons Garage ( Westport ) Ltd</t>
  </si>
  <si>
    <t>Belclare</t>
  </si>
  <si>
    <t>(098) 25239</t>
  </si>
  <si>
    <t>Knockrooskey Motors</t>
  </si>
  <si>
    <t>Knockrooskey</t>
  </si>
  <si>
    <t>(098) 35143</t>
  </si>
  <si>
    <t>D Murphy &amp; Sons Autosales Ltd</t>
  </si>
  <si>
    <t>(094) 9630307</t>
  </si>
  <si>
    <t>Kevin Kennedy Motors Ltd</t>
  </si>
  <si>
    <t>F26 FY91</t>
  </si>
  <si>
    <t>McDonald Recovery Service</t>
  </si>
  <si>
    <t>(087) 2477978</t>
  </si>
  <si>
    <t>C &amp; D Tyres</t>
  </si>
  <si>
    <t>(093) 33371</t>
  </si>
  <si>
    <t>Martin Molloy Commercials Limited</t>
  </si>
  <si>
    <t>Ross West</t>
  </si>
  <si>
    <t>F23HF2</t>
  </si>
  <si>
    <t>Martin Cannon Motors</t>
  </si>
  <si>
    <t>(087) 6458982</t>
  </si>
  <si>
    <t>JMS Motors</t>
  </si>
  <si>
    <t>(087) 9810887</t>
  </si>
  <si>
    <t>O'Brien Tractors</t>
  </si>
  <si>
    <t>Rathruane</t>
  </si>
  <si>
    <t>Bohola</t>
  </si>
  <si>
    <t>F12 PR20</t>
  </si>
  <si>
    <t>P.O. Box 47</t>
  </si>
  <si>
    <t>Milltown Business Park</t>
  </si>
  <si>
    <t>H18 XW84</t>
  </si>
  <si>
    <t>(047) 81900</t>
  </si>
  <si>
    <t>Philip</t>
  </si>
  <si>
    <t>Hanlon</t>
  </si>
  <si>
    <t>Philip White Tyres Ltd</t>
  </si>
  <si>
    <t>Muldrummom</t>
  </si>
  <si>
    <t>Ballybay Road</t>
  </si>
  <si>
    <t>(042) 9740212</t>
  </si>
  <si>
    <t>White</t>
  </si>
  <si>
    <t>PWT (Castleblayney)</t>
  </si>
  <si>
    <t>Muckno Street</t>
  </si>
  <si>
    <t>Nigel</t>
  </si>
  <si>
    <t>Thornton</t>
  </si>
  <si>
    <t>Marrons Garage Ltd</t>
  </si>
  <si>
    <t>Monaghan Road</t>
  </si>
  <si>
    <t>Castleblaney</t>
  </si>
  <si>
    <t>(042) 9740467</t>
  </si>
  <si>
    <t>Drogheda Car Sales Ltd</t>
  </si>
  <si>
    <t>Doran Motors Ltd</t>
  </si>
  <si>
    <t>Clonseady</t>
  </si>
  <si>
    <t>Magheracloone</t>
  </si>
  <si>
    <t>A81 DN80</t>
  </si>
  <si>
    <t>042 966 2266</t>
  </si>
  <si>
    <t>Doran</t>
  </si>
  <si>
    <t>Shane Tyre Service Ltd</t>
  </si>
  <si>
    <t>Lower Commons</t>
  </si>
  <si>
    <t>A75 EK13</t>
  </si>
  <si>
    <t>(042) 9749051</t>
  </si>
  <si>
    <t>Poyntz</t>
  </si>
  <si>
    <t>J. McChesney &amp; Son Ltd.</t>
  </si>
  <si>
    <t>Avelreagh</t>
  </si>
  <si>
    <t>Clontibret</t>
  </si>
  <si>
    <t>H18 DH72</t>
  </si>
  <si>
    <t>(047) 80776</t>
  </si>
  <si>
    <t>Julia</t>
  </si>
  <si>
    <t>Nicholl</t>
  </si>
  <si>
    <t>Albert Berry Motors Ltd</t>
  </si>
  <si>
    <t>(047) 81085</t>
  </si>
  <si>
    <t>FIONA</t>
  </si>
  <si>
    <t>TODD</t>
  </si>
  <si>
    <t>Donaldas Katilius</t>
  </si>
  <si>
    <t>Killymarran</t>
  </si>
  <si>
    <t>Ballinode</t>
  </si>
  <si>
    <t>Tydavnet Road</t>
  </si>
  <si>
    <t>(087) 6654692</t>
  </si>
  <si>
    <t>Trunk Road Garage Limited</t>
  </si>
  <si>
    <t>York Street</t>
  </si>
  <si>
    <t>A75V966</t>
  </si>
  <si>
    <t>(042) 9740041</t>
  </si>
  <si>
    <t>Majella</t>
  </si>
  <si>
    <t>Seamus McPhilips Motors Ltd</t>
  </si>
  <si>
    <t>Kilcrow</t>
  </si>
  <si>
    <t>H18 KP30</t>
  </si>
  <si>
    <t>(047) 80480</t>
  </si>
  <si>
    <t>Eileen</t>
  </si>
  <si>
    <t>Hamilton</t>
  </si>
  <si>
    <t>John Bogue Ltd</t>
  </si>
  <si>
    <t>H18 EH57</t>
  </si>
  <si>
    <t>(047) 81399</t>
  </si>
  <si>
    <t>Eric</t>
  </si>
  <si>
    <t>Dickson</t>
  </si>
  <si>
    <t>Flack Brothers Ltd</t>
  </si>
  <si>
    <t>67/68 Glaslough St</t>
  </si>
  <si>
    <t>H18NN99</t>
  </si>
  <si>
    <t>(047) 81504</t>
  </si>
  <si>
    <t>(085) 7304625</t>
  </si>
  <si>
    <t>Premier Performance Cars</t>
  </si>
  <si>
    <t>Cavancreevy</t>
  </si>
  <si>
    <t>Castleshane</t>
  </si>
  <si>
    <t>(086) 3217687</t>
  </si>
  <si>
    <t>Sabrina</t>
  </si>
  <si>
    <t>McCooey</t>
  </si>
  <si>
    <t>McPhillips Automotive</t>
  </si>
  <si>
    <t>Rockcorry</t>
  </si>
  <si>
    <t>(086) 3695180</t>
  </si>
  <si>
    <t>McPhillips</t>
  </si>
  <si>
    <t>Atkinson Car Dismantlers</t>
  </si>
  <si>
    <t>Carrigans</t>
  </si>
  <si>
    <t>Emyvale</t>
  </si>
  <si>
    <t>H18 K528</t>
  </si>
  <si>
    <t>(047) 87247</t>
  </si>
  <si>
    <t>Aran</t>
  </si>
  <si>
    <t>Atkinson</t>
  </si>
  <si>
    <t>Francie McQuaid Tyres Ltd</t>
  </si>
  <si>
    <t>Gortakeegan</t>
  </si>
  <si>
    <t>H18 DD74</t>
  </si>
  <si>
    <t>(047) 84488</t>
  </si>
  <si>
    <t>Mona</t>
  </si>
  <si>
    <t>Wheatley</t>
  </si>
  <si>
    <t>LCP Tyres Ltd</t>
  </si>
  <si>
    <t>McCurtain Street</t>
  </si>
  <si>
    <t>Clones</t>
  </si>
  <si>
    <t>(047) 52500</t>
  </si>
  <si>
    <t>Kieran Coffey</t>
  </si>
  <si>
    <t>Clonederagole</t>
  </si>
  <si>
    <t>(047) 20763</t>
  </si>
  <si>
    <t>Coffey</t>
  </si>
  <si>
    <t>Pat McKeon Motors</t>
  </si>
  <si>
    <t>(086) 8339405</t>
  </si>
  <si>
    <t>P. Murtagh Motors Ltd</t>
  </si>
  <si>
    <t>Rebane</t>
  </si>
  <si>
    <t>Shantonagh</t>
  </si>
  <si>
    <t>A75W270</t>
  </si>
  <si>
    <t>(042) 9745169</t>
  </si>
  <si>
    <t>Yvonne</t>
  </si>
  <si>
    <t>Murtagh</t>
  </si>
  <si>
    <t>Patrick McQuaid</t>
  </si>
  <si>
    <t>Annabrack</t>
  </si>
  <si>
    <t>Threemilehouse</t>
  </si>
  <si>
    <t>H18 EH04</t>
  </si>
  <si>
    <t>(047) 57213</t>
  </si>
  <si>
    <t>Mc Quaid</t>
  </si>
  <si>
    <t>Doohamlet Motors Ltd</t>
  </si>
  <si>
    <t>Doohamlet</t>
  </si>
  <si>
    <t>A75 KD79</t>
  </si>
  <si>
    <t>(042) 9741411</t>
  </si>
  <si>
    <t>McArdle</t>
  </si>
  <si>
    <t>Monbatt Ltd</t>
  </si>
  <si>
    <t>Brandrum</t>
  </si>
  <si>
    <t>H18 YE12</t>
  </si>
  <si>
    <t>(047) 84473</t>
  </si>
  <si>
    <t>Donal Kelly</t>
  </si>
  <si>
    <t>Old Cross Square</t>
  </si>
  <si>
    <t>(086) 0820855</t>
  </si>
  <si>
    <t>Sragh Dismantlers Ltd</t>
  </si>
  <si>
    <t>Sragh</t>
  </si>
  <si>
    <t>Ballybay</t>
  </si>
  <si>
    <t>A75KX31</t>
  </si>
  <si>
    <t>(042) 9748300</t>
  </si>
  <si>
    <t>John Hughes</t>
  </si>
  <si>
    <t>Greenmount</t>
  </si>
  <si>
    <t>H18 FW26</t>
  </si>
  <si>
    <t>(047) 85892</t>
  </si>
  <si>
    <t>Ballybay Tyre Centre</t>
  </si>
  <si>
    <t>A75 N592</t>
  </si>
  <si>
    <t>(042) 9741024</t>
  </si>
  <si>
    <t>McElvaney Motors Ltd</t>
  </si>
  <si>
    <t>H18 VK16</t>
  </si>
  <si>
    <t>(047) 81596</t>
  </si>
  <si>
    <t>Aileen</t>
  </si>
  <si>
    <t>Dodds</t>
  </si>
  <si>
    <t>Michael McArdle</t>
  </si>
  <si>
    <t>Bracklagh</t>
  </si>
  <si>
    <t>Broomfield</t>
  </si>
  <si>
    <t>A75 WF65</t>
  </si>
  <si>
    <t>(042) 9743659</t>
  </si>
  <si>
    <t>Ted Brennan Motors Ltd</t>
  </si>
  <si>
    <t>Corrintra</t>
  </si>
  <si>
    <t>(042) 9740618</t>
  </si>
  <si>
    <t>C Byrne Recycling</t>
  </si>
  <si>
    <t>Knocknacran East</t>
  </si>
  <si>
    <t>A81 FR62</t>
  </si>
  <si>
    <t>(087) 2853634</t>
  </si>
  <si>
    <t>Cathal</t>
  </si>
  <si>
    <t>Scanbitz Ltd</t>
  </si>
  <si>
    <t>Lisnalee</t>
  </si>
  <si>
    <t>Scotshouse</t>
  </si>
  <si>
    <t>H23 F788</t>
  </si>
  <si>
    <t>(047) 56919</t>
  </si>
  <si>
    <t>Eamon</t>
  </si>
  <si>
    <t>McKenna</t>
  </si>
  <si>
    <t>Tray Parts Limited</t>
  </si>
  <si>
    <t>Tray</t>
  </si>
  <si>
    <t>Culloville</t>
  </si>
  <si>
    <t>(042) 9378499</t>
  </si>
  <si>
    <t>Mulholland</t>
  </si>
  <si>
    <t>Blue Dolphin Environmental Ltd.</t>
  </si>
  <si>
    <t>Kincorragh</t>
  </si>
  <si>
    <t>Smithborough</t>
  </si>
  <si>
    <t>(047) 57786</t>
  </si>
  <si>
    <t>Carol</t>
  </si>
  <si>
    <t>Quinlan</t>
  </si>
  <si>
    <t>Evans Tyre Bay</t>
  </si>
  <si>
    <t>Mall Road</t>
  </si>
  <si>
    <t>(087) 2998895</t>
  </si>
  <si>
    <t>Kieran McMahon Tyres Ltd</t>
  </si>
  <si>
    <t>Swan Park</t>
  </si>
  <si>
    <t>H18YD73</t>
  </si>
  <si>
    <t>(047) 82572</t>
  </si>
  <si>
    <t>Mullinary Tyre Company Ltd</t>
  </si>
  <si>
    <t>Mullinary</t>
  </si>
  <si>
    <t>A81FN29</t>
  </si>
  <si>
    <t>(042) 9664068</t>
  </si>
  <si>
    <t>Simon</t>
  </si>
  <si>
    <t>Allen</t>
  </si>
  <si>
    <t>Karl Farmer Motors</t>
  </si>
  <si>
    <t>Mullinault</t>
  </si>
  <si>
    <t>(087) 6492437</t>
  </si>
  <si>
    <t>Karl</t>
  </si>
  <si>
    <t>Farmer</t>
  </si>
  <si>
    <t>Rory McEleavy</t>
  </si>
  <si>
    <t>Cornahawla</t>
  </si>
  <si>
    <t>A75 CP04</t>
  </si>
  <si>
    <t>(042) 9743698</t>
  </si>
  <si>
    <t>Jane</t>
  </si>
  <si>
    <t>McEleavy</t>
  </si>
  <si>
    <t>Blayney Tyres Limited</t>
  </si>
  <si>
    <t>Lurganmore</t>
  </si>
  <si>
    <t>(042) 9746177</t>
  </si>
  <si>
    <t>J Keane &amp; Sons (Ros) Ltd</t>
  </si>
  <si>
    <t>Lanesboro Street</t>
  </si>
  <si>
    <t>Roscommon</t>
  </si>
  <si>
    <t>(0906) 626315</t>
  </si>
  <si>
    <t>Leonard</t>
  </si>
  <si>
    <t>Declan Hanly</t>
  </si>
  <si>
    <t>Lanesboro Road</t>
  </si>
  <si>
    <t>(0906) 634671</t>
  </si>
  <si>
    <t>Hanly</t>
  </si>
  <si>
    <t>Roscommon Auto Repairs Limited</t>
  </si>
  <si>
    <t>(0906) 626101</t>
  </si>
  <si>
    <t>Terri</t>
  </si>
  <si>
    <t>Cooney Motors Ltd</t>
  </si>
  <si>
    <t>Greatmeadow</t>
  </si>
  <si>
    <t>(071) 9662258</t>
  </si>
  <si>
    <t>Finneran</t>
  </si>
  <si>
    <t>(086) 1021836</t>
  </si>
  <si>
    <t>Barnes</t>
  </si>
  <si>
    <t>Macs Mobile Tyres Ltd</t>
  </si>
  <si>
    <t>Limassol Lodge</t>
  </si>
  <si>
    <t>Feeragh</t>
  </si>
  <si>
    <t>Ballymurray</t>
  </si>
  <si>
    <t>F42 YT98</t>
  </si>
  <si>
    <t>(086) 3648921</t>
  </si>
  <si>
    <t>Trisha</t>
  </si>
  <si>
    <t>Boyle Motor Works</t>
  </si>
  <si>
    <t>Shop Street</t>
  </si>
  <si>
    <t>(071) 9662002</t>
  </si>
  <si>
    <t>Gary</t>
  </si>
  <si>
    <t>McDonagh</t>
  </si>
  <si>
    <t>Christy Connolly Motors Ltd</t>
  </si>
  <si>
    <t>Cloonkeen East</t>
  </si>
  <si>
    <t>F45D702</t>
  </si>
  <si>
    <t>(094) 9620793</t>
  </si>
  <si>
    <t>(094) 9621963</t>
  </si>
  <si>
    <t>Maria</t>
  </si>
  <si>
    <t>Keith Revins Tyres Ltd (Stokestown)</t>
  </si>
  <si>
    <t>Farnbeg industrial estate</t>
  </si>
  <si>
    <t>Longford Road</t>
  </si>
  <si>
    <t>Strokestown</t>
  </si>
  <si>
    <t>Keith Revins Tyres Ltd (Ballaghaderreen)</t>
  </si>
  <si>
    <t>Mill Business Park</t>
  </si>
  <si>
    <t>Kenneth</t>
  </si>
  <si>
    <t>Drury</t>
  </si>
  <si>
    <t>C &amp; N Motors Limited</t>
  </si>
  <si>
    <t>Tulsk</t>
  </si>
  <si>
    <t>(071) 9639944</t>
  </si>
  <si>
    <t>James Fitzgerald Agri Services</t>
  </si>
  <si>
    <t>Carrowbehy</t>
  </si>
  <si>
    <t>(087) 2244945</t>
  </si>
  <si>
    <t>J. Coyne Tyres (Ballinlough)</t>
  </si>
  <si>
    <t>Ballinlough</t>
  </si>
  <si>
    <t>Blueprint Autos Ltd</t>
  </si>
  <si>
    <t>Roscommon Town</t>
  </si>
  <si>
    <t>F42 NT65</t>
  </si>
  <si>
    <t>(0906) 629843</t>
  </si>
  <si>
    <t>(0906) 6663698</t>
  </si>
  <si>
    <t>Bridie</t>
  </si>
  <si>
    <t>Cunniffe</t>
  </si>
  <si>
    <t>Ballyfarnon Motor Works Ltd</t>
  </si>
  <si>
    <t>Ballyfarnon</t>
  </si>
  <si>
    <t>F52V611</t>
  </si>
  <si>
    <t>(071) 9647096</t>
  </si>
  <si>
    <t>Healy</t>
  </si>
  <si>
    <t>John Henry</t>
  </si>
  <si>
    <t>Lung</t>
  </si>
  <si>
    <t>Ballagderreen</t>
  </si>
  <si>
    <t>F45 TX39</t>
  </si>
  <si>
    <t>(094) 9860801</t>
  </si>
  <si>
    <t>Henry</t>
  </si>
  <si>
    <t>Michael Holland Tyres Ltd</t>
  </si>
  <si>
    <t>Ballintubber</t>
  </si>
  <si>
    <t>(094) 9655487</t>
  </si>
  <si>
    <t>Super Bike Parts</t>
  </si>
  <si>
    <t>Toberdan</t>
  </si>
  <si>
    <t>Lecarrow</t>
  </si>
  <si>
    <t>(086) 0608482</t>
  </si>
  <si>
    <t>Naughtons Car Sales Ltd</t>
  </si>
  <si>
    <t>Ballydangan</t>
  </si>
  <si>
    <t>(0909) 9673411</t>
  </si>
  <si>
    <t>James Lannon Motor Repairs</t>
  </si>
  <si>
    <t>Abbey Town</t>
  </si>
  <si>
    <t>(086) 8172250</t>
  </si>
  <si>
    <t>Lannon</t>
  </si>
  <si>
    <t>James Magee</t>
  </si>
  <si>
    <t>Knockarush</t>
  </si>
  <si>
    <t>(071) 9663141</t>
  </si>
  <si>
    <t>Magee</t>
  </si>
  <si>
    <t>Dermot Hughes Cars Ltd</t>
  </si>
  <si>
    <t>(0906) 626160</t>
  </si>
  <si>
    <t>O'Grady</t>
  </si>
  <si>
    <t>Martin Christy</t>
  </si>
  <si>
    <t>Crossan Knockvicar</t>
  </si>
  <si>
    <t>(089) 448 7435</t>
  </si>
  <si>
    <t>Dempsey Auto Services Ltd</t>
  </si>
  <si>
    <t>Ballyforan</t>
  </si>
  <si>
    <t>H53 NY51</t>
  </si>
  <si>
    <t>(0906) 6622216</t>
  </si>
  <si>
    <t>Dempsey</t>
  </si>
  <si>
    <t>Prelude Properties Ltd</t>
  </si>
  <si>
    <t>(0906) 625331</t>
  </si>
  <si>
    <t>Gerry/Eddie</t>
  </si>
  <si>
    <t>Lohan</t>
  </si>
  <si>
    <t>Naughton M6 Motors Ltd</t>
  </si>
  <si>
    <t>Dolan Service Station</t>
  </si>
  <si>
    <t>H53K8W2</t>
  </si>
  <si>
    <t>(0909) 645801</t>
  </si>
  <si>
    <t>Alan</t>
  </si>
  <si>
    <t>Naughton</t>
  </si>
  <si>
    <t>Jos Autoparts and Tyres</t>
  </si>
  <si>
    <t>Baylough Road</t>
  </si>
  <si>
    <t>(087) 2724886</t>
  </si>
  <si>
    <t>O'Shea</t>
  </si>
  <si>
    <t>Roscommon Tyre Centre</t>
  </si>
  <si>
    <t>Unit 1, West Business Park</t>
  </si>
  <si>
    <t>Circular Road</t>
  </si>
  <si>
    <t>F42 H304</t>
  </si>
  <si>
    <t>(0906) 626626</t>
  </si>
  <si>
    <t>Aaron</t>
  </si>
  <si>
    <t>Mullally</t>
  </si>
  <si>
    <t>AZ Motors Ltd</t>
  </si>
  <si>
    <t>Unit 8a Westgate Business Park</t>
  </si>
  <si>
    <t>N41 NA44</t>
  </si>
  <si>
    <t>(071) 9620989</t>
  </si>
  <si>
    <t>ATHLONE TYRE DEPOT</t>
  </si>
  <si>
    <t>ROSCOMMON RD</t>
  </si>
  <si>
    <t>ATHLONE</t>
  </si>
  <si>
    <t>N37 D9N4</t>
  </si>
  <si>
    <t>MICKEY</t>
  </si>
  <si>
    <t>Michael Colleran</t>
  </si>
  <si>
    <t>Atticorra</t>
  </si>
  <si>
    <t>H53 K6R2</t>
  </si>
  <si>
    <t>(086) 2374997</t>
  </si>
  <si>
    <t>Athlone Tyre Depot</t>
  </si>
  <si>
    <t>Roscommon Road</t>
  </si>
  <si>
    <t>(0906) 444690</t>
  </si>
  <si>
    <t>Motorpark Ltd</t>
  </si>
  <si>
    <t>(0906) 493999</t>
  </si>
  <si>
    <t>Pat McCrann Tyres</t>
  </si>
  <si>
    <t>Frenchpark</t>
  </si>
  <si>
    <t>Co Roscommon</t>
  </si>
  <si>
    <t>(086) 8606938</t>
  </si>
  <si>
    <t>Agnew</t>
  </si>
  <si>
    <t>Tom Raftery Car Sales Ballinasloe limited</t>
  </si>
  <si>
    <t>Clonfad</t>
  </si>
  <si>
    <t>(0909) 642686</t>
  </si>
  <si>
    <t>Raftery</t>
  </si>
  <si>
    <t>Carrick Tyre and Service Centre</t>
  </si>
  <si>
    <t>(087) 2262611</t>
  </si>
  <si>
    <t>Ballaghaderreen Auto</t>
  </si>
  <si>
    <t>Banada</t>
  </si>
  <si>
    <t>(087) 2623170</t>
  </si>
  <si>
    <t>Auto Supply</t>
  </si>
  <si>
    <t>Tobracken</t>
  </si>
  <si>
    <t>(087) 6920835</t>
  </si>
  <si>
    <t>Horans Fuels and Tyres</t>
  </si>
  <si>
    <t>Unit 3 Ballaghaderren Business Park,</t>
  </si>
  <si>
    <t>Ballaghaderren</t>
  </si>
  <si>
    <t>Sean Carty Cars Limited</t>
  </si>
  <si>
    <t>Chapel Street</t>
  </si>
  <si>
    <t>F52 TD58</t>
  </si>
  <si>
    <t>(071) 9662318</t>
  </si>
  <si>
    <t>Sasha's Pitstop</t>
  </si>
  <si>
    <t>Unit 10 Roscommon Business Park</t>
  </si>
  <si>
    <t>Racecourse Road</t>
  </si>
  <si>
    <t>(0906) 62 8469</t>
  </si>
  <si>
    <t>Baxter</t>
  </si>
  <si>
    <t>Dave Sylvester</t>
  </si>
  <si>
    <t>Lysterfield</t>
  </si>
  <si>
    <t>Curraghboy</t>
  </si>
  <si>
    <t>N37 XP27</t>
  </si>
  <si>
    <t>(087) 1203591</t>
  </si>
  <si>
    <t>James Hester</t>
  </si>
  <si>
    <t>Loughglynn</t>
  </si>
  <si>
    <t>F45 YW83</t>
  </si>
  <si>
    <t>(094) 9880297</t>
  </si>
  <si>
    <t>Castlerea ELV Recycling</t>
  </si>
  <si>
    <t>Cloonkeen</t>
  </si>
  <si>
    <t>(087) 2522231</t>
  </si>
  <si>
    <t>Modern Tyres (Sligo)</t>
  </si>
  <si>
    <t>Finisklin Road</t>
  </si>
  <si>
    <t>071 91 60696</t>
  </si>
  <si>
    <t>Quinnfix Ltd</t>
  </si>
  <si>
    <t>Old Dublin rd</t>
  </si>
  <si>
    <t>F91 FN2F</t>
  </si>
  <si>
    <t>(071) 9161767</t>
  </si>
  <si>
    <t>Grehan</t>
  </si>
  <si>
    <t>Sligo Commercial Centre Ltd</t>
  </si>
  <si>
    <t>Ballisodare</t>
  </si>
  <si>
    <t>F91EK53</t>
  </si>
  <si>
    <t>(071) 9161500</t>
  </si>
  <si>
    <t>Newmarch</t>
  </si>
  <si>
    <t>Dominic Quinn</t>
  </si>
  <si>
    <t>Gadden</t>
  </si>
  <si>
    <t>Ballygalwey</t>
  </si>
  <si>
    <t>(071) 9130394</t>
  </si>
  <si>
    <t>Monica</t>
  </si>
  <si>
    <t>Advance Pitstop (Sligo)</t>
  </si>
  <si>
    <t>Burton Street</t>
  </si>
  <si>
    <t>F91 YY74</t>
  </si>
  <si>
    <t>071 9142148</t>
  </si>
  <si>
    <t>Chris</t>
  </si>
  <si>
    <t>O'Loughlin</t>
  </si>
  <si>
    <t>Clean Rubber</t>
  </si>
  <si>
    <t>Knockadalteen</t>
  </si>
  <si>
    <t>F56D890</t>
  </si>
  <si>
    <t>(087) 9324177</t>
  </si>
  <si>
    <t>Graceanne</t>
  </si>
  <si>
    <t>HALFORDS (SLIGO)</t>
  </si>
  <si>
    <t>Unit 9 Sligo Retail Park,</t>
  </si>
  <si>
    <t>Carrowroe,</t>
  </si>
  <si>
    <t>Eire</t>
  </si>
  <si>
    <t>00353 719 151556</t>
  </si>
  <si>
    <t>James Foy Auto Service</t>
  </si>
  <si>
    <t>Leharrow</t>
  </si>
  <si>
    <t>Dromore West</t>
  </si>
  <si>
    <t>(096) 47052</t>
  </si>
  <si>
    <t>Foy</t>
  </si>
  <si>
    <t>Kevin Connolly Car Sales (Sligo) Ltd</t>
  </si>
  <si>
    <t>F91 DH05</t>
  </si>
  <si>
    <t>(071) 9115333</t>
  </si>
  <si>
    <t>Grant</t>
  </si>
  <si>
    <t>Carter</t>
  </si>
  <si>
    <t>Kerins Motorcare</t>
  </si>
  <si>
    <t>Carnaree</t>
  </si>
  <si>
    <t>F56VH74</t>
  </si>
  <si>
    <t>(087) 2405822</t>
  </si>
  <si>
    <t>Seamus McManus Tyres</t>
  </si>
  <si>
    <t>Coolmurla</t>
  </si>
  <si>
    <t>Geevagh</t>
  </si>
  <si>
    <t>(086) 2507862</t>
  </si>
  <si>
    <t>McManus</t>
  </si>
  <si>
    <t>Tony Clancy and Noel Clancy</t>
  </si>
  <si>
    <t>F91WD91</t>
  </si>
  <si>
    <t>(071) 9170666</t>
  </si>
  <si>
    <t>Clancy</t>
  </si>
  <si>
    <t>Knocknarea Limited</t>
  </si>
  <si>
    <t>(071) 9169099</t>
  </si>
  <si>
    <t>Pearse Road Tyre Service Ltd</t>
  </si>
  <si>
    <t>Unit 8</t>
  </si>
  <si>
    <t>Cleveragh Business Park</t>
  </si>
  <si>
    <t>(071) 9174042</t>
  </si>
  <si>
    <t>RTC Drum Ltd</t>
  </si>
  <si>
    <t>Drum Road</t>
  </si>
  <si>
    <t>(071) 9143334</t>
  </si>
  <si>
    <t>Frances</t>
  </si>
  <si>
    <t>Padraig Cawley Commercials Ltd</t>
  </si>
  <si>
    <t>Drinaghan</t>
  </si>
  <si>
    <t>Knocknarea</t>
  </si>
  <si>
    <t>F91FK27</t>
  </si>
  <si>
    <t>(071) 9169555</t>
  </si>
  <si>
    <t>Roy</t>
  </si>
  <si>
    <t>FK Performance Motors Ltd</t>
  </si>
  <si>
    <t>Carrowroe</t>
  </si>
  <si>
    <t>F91 XT92</t>
  </si>
  <si>
    <t>(071) 9110001</t>
  </si>
  <si>
    <t>Brianna</t>
  </si>
  <si>
    <t>Cullens Recovery &amp; Repairs</t>
  </si>
  <si>
    <t>Lisruntagh,</t>
  </si>
  <si>
    <t>Drumfin, Riverstown</t>
  </si>
  <si>
    <t>F52 HC86</t>
  </si>
  <si>
    <t>(086) 2695824</t>
  </si>
  <si>
    <t>Mandy</t>
  </si>
  <si>
    <t>Cullen</t>
  </si>
  <si>
    <t>Thomas Walsh</t>
  </si>
  <si>
    <t>Kilmactranny</t>
  </si>
  <si>
    <t>(087) 6311415</t>
  </si>
  <si>
    <t>Burke Motor Works</t>
  </si>
  <si>
    <t>(071) 9185027</t>
  </si>
  <si>
    <t>Atlantic Metals</t>
  </si>
  <si>
    <t>Dublin Road Business Park</t>
  </si>
  <si>
    <t>00353 719154809</t>
  </si>
  <si>
    <t>William</t>
  </si>
  <si>
    <t>Tighe</t>
  </si>
  <si>
    <t>Keith Aldridge</t>
  </si>
  <si>
    <t>Rusheen</t>
  </si>
  <si>
    <t>F52 P306</t>
  </si>
  <si>
    <t>(071) 9127215</t>
  </si>
  <si>
    <t>Aldridge</t>
  </si>
  <si>
    <t>The Hammond Lane Metal Co. Ltd</t>
  </si>
  <si>
    <t>THE HAMMOND LANE METAL CO. LTD</t>
  </si>
  <si>
    <t>FINISKLIN INDUSTRIAL ESTATE</t>
  </si>
  <si>
    <t>SLIGO</t>
  </si>
  <si>
    <t>071 9153360</t>
  </si>
  <si>
    <t>DARREN</t>
  </si>
  <si>
    <t>KEARNS</t>
  </si>
  <si>
    <t>Stephen Henry</t>
  </si>
  <si>
    <t>(083) 1360030</t>
  </si>
  <si>
    <t>Lavelles Garage Ltd</t>
  </si>
  <si>
    <t>F56 FR53</t>
  </si>
  <si>
    <t>(087) 6188000</t>
  </si>
  <si>
    <t>Kevin Egan Cars Ltd</t>
  </si>
  <si>
    <t>Drumiskabole</t>
  </si>
  <si>
    <t>(071) 915 4442</t>
  </si>
  <si>
    <t>Kyle</t>
  </si>
  <si>
    <t>KEVIN EGAN CARS - WORKSHOP</t>
  </si>
  <si>
    <t>Debora</t>
  </si>
  <si>
    <t>Machado</t>
  </si>
  <si>
    <t>Henderson Motorpark Ltd</t>
  </si>
  <si>
    <t>Bundoran Road</t>
  </si>
  <si>
    <t>(071) 9145286</t>
  </si>
  <si>
    <t>Lang's Motors</t>
  </si>
  <si>
    <t>Co Sligo</t>
  </si>
  <si>
    <t>F26 KT22</t>
  </si>
  <si>
    <t>(087) 4101680</t>
  </si>
  <si>
    <t>F12 EW96</t>
  </si>
  <si>
    <t>(094) 9254452</t>
  </si>
  <si>
    <t>Jennifer</t>
  </si>
  <si>
    <t>Kristensen</t>
  </si>
  <si>
    <t>Davey Motors Ltd</t>
  </si>
  <si>
    <t>Hazelwood</t>
  </si>
  <si>
    <t>F91 K281</t>
  </si>
  <si>
    <t>(071) 9143004</t>
  </si>
  <si>
    <t>Davey</t>
  </si>
  <si>
    <t>Ciaran McGrath</t>
  </si>
  <si>
    <t>Donaghintraine</t>
  </si>
  <si>
    <t>F26H523</t>
  </si>
  <si>
    <t>(086) 8954171</t>
  </si>
  <si>
    <t>Enda McCarrick Cars Ltd</t>
  </si>
  <si>
    <t>Northwest Business Park</t>
  </si>
  <si>
    <t>Collooney</t>
  </si>
  <si>
    <t>(071) 9115511</t>
  </si>
  <si>
    <t>Barbara</t>
  </si>
  <si>
    <t>McCarrick</t>
  </si>
  <si>
    <t>Paul Maxwell Tyres</t>
  </si>
  <si>
    <t>Highwood</t>
  </si>
  <si>
    <t>F52 XY06</t>
  </si>
  <si>
    <t>(087) 7487213</t>
  </si>
  <si>
    <t>Currid Motors</t>
  </si>
  <si>
    <t>Mount Edward</t>
  </si>
  <si>
    <t>Ballinfull</t>
  </si>
  <si>
    <t>(071) 9163043</t>
  </si>
  <si>
    <t>Quick Fit Tyres Service</t>
  </si>
  <si>
    <t>Unit 1</t>
  </si>
  <si>
    <t>Finisklin Rd</t>
  </si>
  <si>
    <t>Cartron</t>
  </si>
  <si>
    <t>(071) 9161866</t>
  </si>
  <si>
    <t>Marcin Gackowski Motors Limited</t>
  </si>
  <si>
    <t>Unit 5 Toberbride Business Park</t>
  </si>
  <si>
    <t>F91 YF25</t>
  </si>
  <si>
    <t>(071) 9167948</t>
  </si>
  <si>
    <t>Rob Heelan</t>
  </si>
  <si>
    <t>1 Union Road</t>
  </si>
  <si>
    <t>(085) 8397630</t>
  </si>
  <si>
    <t>SMS Motors LTD</t>
  </si>
  <si>
    <t>IDA Industrial Estate</t>
  </si>
  <si>
    <t>F91 KX52</t>
  </si>
  <si>
    <t>(071) 9120033</t>
  </si>
  <si>
    <t>Alan Lawson</t>
  </si>
  <si>
    <t>Carrickbanagher</t>
  </si>
  <si>
    <t>Drumfin</t>
  </si>
  <si>
    <t>(087)1518607</t>
  </si>
  <si>
    <t>Parkes Garage Ltd</t>
  </si>
  <si>
    <t>Knoxpark</t>
  </si>
  <si>
    <t>(071) 9167291</t>
  </si>
  <si>
    <t>Willie</t>
  </si>
  <si>
    <t>Grady</t>
  </si>
  <si>
    <t>David Brennan</t>
  </si>
  <si>
    <t>Cletta</t>
  </si>
  <si>
    <t>(087) 6541747</t>
  </si>
  <si>
    <t>Quayside Motors &amp; Tyres</t>
  </si>
  <si>
    <t>Lower Quaystreet</t>
  </si>
  <si>
    <t>Sligo Town</t>
  </si>
  <si>
    <t>(087) 4455815</t>
  </si>
  <si>
    <t>Conlon</t>
  </si>
  <si>
    <t xml:space="preserve">Member No. - 977 Confirmed closed  </t>
  </si>
  <si>
    <t xml:space="preserve">Member No. 1411 Confirmed closed  </t>
  </si>
  <si>
    <t>Genfitt ltd</t>
  </si>
  <si>
    <t>Greyfield</t>
  </si>
  <si>
    <t>Co Mayo</t>
  </si>
  <si>
    <t>Parts</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</si>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</sst>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86">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ill="1" applyAlignment="1">
      <alignment wrapText="1"/>
    </xf>
    <xf numFmtId="0" fontId="0" fillId="0" borderId="0" xfId="0" applyFill="1" applyBorder="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0" fillId="0" borderId="0" xfId="0" applyFont="1" applyAlignment="1"/>
    <xf numFmtId="0" fontId="17" fillId="0" borderId="0" xfId="0" applyFont="1"/>
    <xf numFmtId="0" fontId="18" fillId="0" borderId="0" xfId="0" applyFont="1"/>
    <xf numFmtId="9" fontId="0" fillId="0" borderId="0" xfId="0" applyNumberFormat="1" applyBorder="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4">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dxf>
    <dxf>
      <numFmt numFmtId="0" formatCode="General"/>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03/05/2018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Limerick City &amp; County Council</c:v>
                </c:pt>
                <c:pt idx="2">
                  <c:v>South Dublin County Council</c:v>
                </c:pt>
                <c:pt idx="3">
                  <c:v>Leitrim County Council</c:v>
                </c:pt>
                <c:pt idx="4">
                  <c:v>Cork County Council</c:v>
                </c:pt>
                <c:pt idx="5">
                  <c:v>Laois County Council</c:v>
                </c:pt>
                <c:pt idx="6">
                  <c:v>Mayo County Council</c:v>
                </c:pt>
                <c:pt idx="7">
                  <c:v>Clare County Council</c:v>
                </c:pt>
                <c:pt idx="8">
                  <c:v>Cork City Council</c:v>
                </c:pt>
                <c:pt idx="9">
                  <c:v>Tipperary County Council</c:v>
                </c:pt>
                <c:pt idx="10">
                  <c:v>Waterford City &amp;County Council</c:v>
                </c:pt>
                <c:pt idx="11">
                  <c:v>Wicklow County Council</c:v>
                </c:pt>
                <c:pt idx="12">
                  <c:v>Meath County Council</c:v>
                </c:pt>
                <c:pt idx="13">
                  <c:v>Louth County Council</c:v>
                </c:pt>
                <c:pt idx="14">
                  <c:v>Longford County Council</c:v>
                </c:pt>
                <c:pt idx="15">
                  <c:v>Carlow County Council</c:v>
                </c:pt>
                <c:pt idx="16">
                  <c:v>Monaghan County Council</c:v>
                </c:pt>
                <c:pt idx="17">
                  <c:v>Wexford County Council</c:v>
                </c:pt>
                <c:pt idx="18">
                  <c:v>Cavan County Council</c:v>
                </c:pt>
                <c:pt idx="19">
                  <c:v>Dun Laoghaire Rathdown</c:v>
                </c:pt>
                <c:pt idx="20">
                  <c:v>Kilkenny County Council</c:v>
                </c:pt>
                <c:pt idx="21">
                  <c:v>Roscommon County Council</c:v>
                </c:pt>
                <c:pt idx="22">
                  <c:v>Kerry County Council</c:v>
                </c:pt>
                <c:pt idx="23">
                  <c:v>Offaly County Council</c:v>
                </c:pt>
                <c:pt idx="24">
                  <c:v>Sligo County Council</c:v>
                </c:pt>
                <c:pt idx="25">
                  <c:v>Fingal County Council</c:v>
                </c:pt>
                <c:pt idx="26">
                  <c:v>Dublin City Council</c:v>
                </c:pt>
                <c:pt idx="27">
                  <c:v>Galway County Council</c:v>
                </c:pt>
                <c:pt idx="28">
                  <c:v>Westmeath County Council</c:v>
                </c:pt>
                <c:pt idx="29">
                  <c:v>Kildare County Council</c:v>
                </c:pt>
                <c:pt idx="30">
                  <c:v>Donegal County Council</c:v>
                </c:pt>
              </c:strCache>
            </c:strRef>
          </c:cat>
          <c:val>
            <c:numRef>
              <c:f>'Overview '!$Q$3:$Q$33</c:f>
              <c:numCache>
                <c:formatCode>0%</c:formatCode>
                <c:ptCount val="31"/>
                <c:pt idx="0">
                  <c:v>1</c:v>
                </c:pt>
                <c:pt idx="1">
                  <c:v>0.98648648648648651</c:v>
                </c:pt>
                <c:pt idx="2">
                  <c:v>0.97872340425531912</c:v>
                </c:pt>
                <c:pt idx="3">
                  <c:v>0.97560975609756095</c:v>
                </c:pt>
                <c:pt idx="4">
                  <c:v>0.97419354838709682</c:v>
                </c:pt>
                <c:pt idx="5">
                  <c:v>0.93650793650793651</c:v>
                </c:pt>
                <c:pt idx="6">
                  <c:v>0.93162393162393164</c:v>
                </c:pt>
                <c:pt idx="7">
                  <c:v>0.90789473684210531</c:v>
                </c:pt>
                <c:pt idx="8">
                  <c:v>0.89655172413793105</c:v>
                </c:pt>
                <c:pt idx="9">
                  <c:v>0.89230769230769236</c:v>
                </c:pt>
                <c:pt idx="10">
                  <c:v>0.88732394366197187</c:v>
                </c:pt>
                <c:pt idx="11">
                  <c:v>0.88181818181818183</c:v>
                </c:pt>
                <c:pt idx="12">
                  <c:v>0.87857142857142856</c:v>
                </c:pt>
                <c:pt idx="13">
                  <c:v>0.8571428571428571</c:v>
                </c:pt>
                <c:pt idx="14">
                  <c:v>0.85</c:v>
                </c:pt>
                <c:pt idx="15">
                  <c:v>0.84615384615384615</c:v>
                </c:pt>
                <c:pt idx="16">
                  <c:v>0.83333333333333337</c:v>
                </c:pt>
                <c:pt idx="17">
                  <c:v>0.82105263157894737</c:v>
                </c:pt>
                <c:pt idx="18">
                  <c:v>0.82089552238805974</c:v>
                </c:pt>
                <c:pt idx="19">
                  <c:v>0.81666666666666665</c:v>
                </c:pt>
                <c:pt idx="20">
                  <c:v>0.8125</c:v>
                </c:pt>
                <c:pt idx="21">
                  <c:v>0.8</c:v>
                </c:pt>
                <c:pt idx="22">
                  <c:v>0.79874213836477992</c:v>
                </c:pt>
                <c:pt idx="23">
                  <c:v>0.79166666666666663</c:v>
                </c:pt>
                <c:pt idx="24">
                  <c:v>0.77777777777777779</c:v>
                </c:pt>
                <c:pt idx="25">
                  <c:v>0.77777777777777779</c:v>
                </c:pt>
                <c:pt idx="26">
                  <c:v>0.77033492822966509</c:v>
                </c:pt>
                <c:pt idx="27">
                  <c:v>0.76190476190476186</c:v>
                </c:pt>
                <c:pt idx="28">
                  <c:v>0.70270270270270274</c:v>
                </c:pt>
                <c:pt idx="29">
                  <c:v>0.69078947368421051</c:v>
                </c:pt>
                <c:pt idx="30">
                  <c:v>0.68224299065420557</c:v>
                </c:pt>
              </c:numCache>
            </c:numRef>
          </c:val>
        </c:ser>
        <c:dLbls>
          <c:showLegendKey val="0"/>
          <c:showVal val="1"/>
          <c:showCatName val="0"/>
          <c:showSerName val="0"/>
          <c:showPercent val="0"/>
          <c:showBubbleSize val="0"/>
        </c:dLbls>
        <c:gapWidth val="219"/>
        <c:overlap val="-27"/>
        <c:axId val="944994264"/>
        <c:axId val="944994656"/>
      </c:barChart>
      <c:catAx>
        <c:axId val="944994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44994656"/>
        <c:crosses val="autoZero"/>
        <c:auto val="1"/>
        <c:lblAlgn val="ctr"/>
        <c:lblOffset val="100"/>
        <c:noMultiLvlLbl val="0"/>
      </c:catAx>
      <c:valAx>
        <c:axId val="944994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449942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Leitrim County Council</c:v>
                </c:pt>
                <c:pt idx="2">
                  <c:v>Mayo County Council</c:v>
                </c:pt>
                <c:pt idx="3">
                  <c:v>Monaghan County Council</c:v>
                </c:pt>
                <c:pt idx="4">
                  <c:v>Cavan County Council</c:v>
                </c:pt>
                <c:pt idx="5">
                  <c:v>Roscommon County Council</c:v>
                </c:pt>
                <c:pt idx="6">
                  <c:v>Sligo County Council</c:v>
                </c:pt>
                <c:pt idx="7">
                  <c:v>Galway County Council</c:v>
                </c:pt>
                <c:pt idx="8">
                  <c:v>Donegal County Council</c:v>
                </c:pt>
              </c:strCache>
            </c:strRef>
          </c:cat>
          <c:val>
            <c:numRef>
              <c:f>'Overview '!$H$3:$H$11</c:f>
              <c:numCache>
                <c:formatCode>0%</c:formatCode>
                <c:ptCount val="9"/>
                <c:pt idx="0">
                  <c:v>1</c:v>
                </c:pt>
                <c:pt idx="1">
                  <c:v>0.97560975609756095</c:v>
                </c:pt>
                <c:pt idx="2">
                  <c:v>0.93162393162393164</c:v>
                </c:pt>
                <c:pt idx="3">
                  <c:v>0.83333333333333337</c:v>
                </c:pt>
                <c:pt idx="4">
                  <c:v>0.82089552238805974</c:v>
                </c:pt>
                <c:pt idx="5">
                  <c:v>0.8</c:v>
                </c:pt>
                <c:pt idx="6">
                  <c:v>0.77777777777777779</c:v>
                </c:pt>
                <c:pt idx="7">
                  <c:v>0.76190476190476186</c:v>
                </c:pt>
                <c:pt idx="8">
                  <c:v>0.68224299065420557</c:v>
                </c:pt>
              </c:numCache>
            </c:numRef>
          </c:val>
        </c:ser>
        <c:dLbls>
          <c:showLegendKey val="0"/>
          <c:showVal val="0"/>
          <c:showCatName val="0"/>
          <c:showSerName val="0"/>
          <c:showPercent val="0"/>
          <c:showBubbleSize val="0"/>
        </c:dLbls>
        <c:gapWidth val="75"/>
        <c:overlap val="40"/>
        <c:axId val="944992304"/>
        <c:axId val="944995440"/>
      </c:barChart>
      <c:catAx>
        <c:axId val="94499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44995440"/>
        <c:crosses val="autoZero"/>
        <c:auto val="1"/>
        <c:lblAlgn val="ctr"/>
        <c:lblOffset val="100"/>
        <c:noMultiLvlLbl val="0"/>
      </c:catAx>
      <c:valAx>
        <c:axId val="944995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44992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384173</xdr:colOff>
      <xdr:row>3</xdr:row>
      <xdr:rowOff>112712</xdr:rowOff>
    </xdr:from>
    <xdr:to>
      <xdr:col>30</xdr:col>
      <xdr:colOff>542924</xdr:colOff>
      <xdr:row>33</xdr:row>
      <xdr:rowOff>15875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658811</xdr:colOff>
      <xdr:row>13</xdr:row>
      <xdr:rowOff>160337</xdr:rowOff>
    </xdr:from>
    <xdr:to>
      <xdr:col>7</xdr:col>
      <xdr:colOff>396874</xdr:colOff>
      <xdr:row>32</xdr:row>
      <xdr:rowOff>111125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3" totalsRowDxfId="71" headerRowBorderDxfId="72">
  <autoFilter ref="A2:H11"/>
  <sortState ref="A3:H11">
    <sortCondition descending="1" ref="H2:H11"/>
  </sortState>
  <tableColumns count="8">
    <tableColumn id="1" name="LA" totalsRowLabel="Total " dataDxfId="70" totalsRowDxfId="69"/>
    <tableColumn id="4" name="Members " totalsRowFunction="sum" dataDxfId="68" totalsRowDxfId="67">
      <calculatedColumnFormula>VLOOKUP(Table2[[#This Row],[LA]],$J:$Q,2,FALSE)</calculatedColumnFormula>
    </tableColumn>
    <tableColumn id="6" name="Members Premises" totalsRowFunction="sum" dataDxfId="66" totalsRowDxfId="65">
      <calculatedColumnFormula>VLOOKUP(Table2[[#This Row],[LA]],$J:$Q,3,FALSE)</calculatedColumnFormula>
    </tableColumn>
    <tableColumn id="9" name="Revoked Members" totalsRowFunction="sum" dataDxfId="64" totalsRowDxfId="63">
      <calculatedColumnFormula>'Leitrim Co'!B5</calculatedColumnFormula>
    </tableColumn>
    <tableColumn id="3" name="Obligated &amp; Reinstated" totalsRowFunction="sum" dataDxfId="62" totalsRowDxfId="61">
      <calculatedColumnFormula>'Leitrim Co'!B8</calculatedColumnFormula>
    </tableColumn>
    <tableColumn id="5" name="Potential Members" totalsRowFunction="sum" totalsRowDxfId="60"/>
    <tableColumn id="2" name="Column1" totalsRowFunction="sum" dataDxfId="59" totalsRowDxfId="58">
      <calculatedColumnFormula>Table2[[#This Row],[Members Premises]]+Table2[[#This Row],[Potential Members]]</calculatedColumnFormula>
    </tableColumn>
    <tableColumn id="7" name="% Registered" totalsRowFunction="average" dataDxfId="57" totalsRowDxfId="56">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5" dataDxfId="53" headerRowBorderDxfId="54" tableBorderDxfId="52" totalsRowBorderDxfId="51" headerRowCellStyle="60% - Accent1">
  <autoFilter ref="J2:Q33"/>
  <sortState ref="J3:Q33">
    <sortCondition descending="1" ref="Q2:Q33"/>
  </sortState>
  <tableColumns count="8">
    <tableColumn id="1" name="LA" totalsRowLabel="Total " totalsRowDxfId="7"/>
    <tableColumn id="2" name="Members" totalsRowFunction="sum" dataDxfId="50" totalsRowDxfId="6"/>
    <tableColumn id="3" name="Member Premises " totalsRowFunction="sum" dataDxfId="49" totalsRowDxfId="5"/>
    <tableColumn id="6" name="Revoked Members" totalsRowFunction="sum" dataDxfId="48" totalsRowDxfId="4"/>
    <tableColumn id="7" name="Obligated &amp; Reinstated" totalsRowFunction="sum" dataDxfId="47" totalsRowDxfId="3"/>
    <tableColumn id="4" name="Potential Members " totalsRowFunction="sum" dataDxfId="46" totalsRowDxfId="2"/>
    <tableColumn id="5" name="Total" totalsRowFunction="sum" dataDxfId="45" totalsRowDxfId="1"/>
    <tableColumn id="8" name="% Registered" totalsRowFunction="average" dataDxfId="44" totalsRowDxfId="0">
      <calculatedColumnFormula>Table216[[#This Row],[Member Premises ]]/P3</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B64"/>
  <sheetViews>
    <sheetView showGridLines="0" tabSelected="1" zoomScale="60" zoomScaleNormal="60" zoomScaleSheetLayoutView="80" workbookViewId="0">
      <selection activeCell="N39" sqref="N39"/>
    </sheetView>
  </sheetViews>
  <sheetFormatPr defaultColWidth="12.28515625" defaultRowHeight="15" x14ac:dyDescent="0.25"/>
  <cols>
    <col min="1" max="1" width="28.42578125" bestFit="1" customWidth="1"/>
    <col min="2" max="2" width="17" bestFit="1" customWidth="1"/>
    <col min="3" max="3" width="17.28515625" bestFit="1" customWidth="1"/>
    <col min="4" max="4" width="17" style="23" bestFit="1" customWidth="1"/>
    <col min="5" max="5" width="15.5703125" customWidth="1"/>
    <col min="6" max="6" width="17" bestFit="1" customWidth="1"/>
    <col min="7" max="7" width="17" hidden="1" customWidth="1"/>
    <col min="8" max="8" width="18" customWidth="1"/>
    <col min="10" max="10" width="32.42578125" bestFit="1" customWidth="1"/>
    <col min="11" max="11" width="17" bestFit="1" customWidth="1"/>
    <col min="12" max="12" width="17.28515625" bestFit="1" customWidth="1"/>
    <col min="13" max="13" width="17" style="23" bestFit="1" customWidth="1"/>
    <col min="14" max="14" width="19.7109375" style="23" bestFit="1" customWidth="1"/>
    <col min="15" max="15" width="17" bestFit="1" customWidth="1"/>
    <col min="16" max="16" width="8.5703125" hidden="1" customWidth="1"/>
    <col min="17" max="17" width="17.5703125" customWidth="1"/>
  </cols>
  <sheetData>
    <row r="1" spans="1:17" ht="24" thickBot="1" x14ac:dyDescent="0.4">
      <c r="A1" s="76" t="s">
        <v>517</v>
      </c>
      <c r="B1" s="77"/>
      <c r="C1" s="77"/>
      <c r="D1" s="77"/>
      <c r="E1" s="77"/>
      <c r="F1" s="77"/>
      <c r="G1" s="77"/>
      <c r="H1" s="78"/>
      <c r="I1" s="24"/>
      <c r="J1" s="76" t="s">
        <v>519</v>
      </c>
      <c r="K1" s="77"/>
      <c r="L1" s="77"/>
      <c r="M1" s="77"/>
      <c r="N1" s="77"/>
      <c r="O1" s="77"/>
      <c r="P1" s="77"/>
      <c r="Q1" s="78"/>
    </row>
    <row r="2" spans="1:17" s="68" customFormat="1" ht="30.75" thickBot="1" x14ac:dyDescent="0.3">
      <c r="A2" s="60" t="s">
        <v>496</v>
      </c>
      <c r="B2" s="61" t="s">
        <v>513</v>
      </c>
      <c r="C2" s="61" t="s">
        <v>543</v>
      </c>
      <c r="D2" s="44" t="s">
        <v>518</v>
      </c>
      <c r="E2" s="65" t="s">
        <v>542</v>
      </c>
      <c r="F2" s="66" t="s">
        <v>495</v>
      </c>
      <c r="G2" s="66" t="s">
        <v>585</v>
      </c>
      <c r="H2" s="67" t="s">
        <v>516</v>
      </c>
      <c r="J2" s="62" t="s">
        <v>496</v>
      </c>
      <c r="K2" s="63" t="s">
        <v>514</v>
      </c>
      <c r="L2" s="63" t="s">
        <v>582</v>
      </c>
      <c r="M2" s="57" t="s">
        <v>518</v>
      </c>
      <c r="N2" s="58" t="s">
        <v>542</v>
      </c>
      <c r="O2" s="59" t="s">
        <v>515</v>
      </c>
      <c r="P2" s="56" t="s">
        <v>583</v>
      </c>
      <c r="Q2" s="69" t="s">
        <v>516</v>
      </c>
    </row>
    <row r="3" spans="1:17" x14ac:dyDescent="0.25">
      <c r="A3" s="27" t="s">
        <v>540</v>
      </c>
      <c r="B3" s="16">
        <f>VLOOKUP(Table2[[#This Row],[LA]],$J:$Q,2,FALSE)</f>
        <v>26</v>
      </c>
      <c r="C3" s="16">
        <f>VLOOKUP(Table2[[#This Row],[LA]],$J:$Q,3,FALSE)</f>
        <v>37</v>
      </c>
      <c r="D3" s="70">
        <f>'Galway City '!B4</f>
        <v>1</v>
      </c>
      <c r="E3" s="26">
        <f>'Galway Co'!B37</f>
        <v>0</v>
      </c>
      <c r="F3" s="16">
        <f>'Galway City '!B1</f>
        <v>0</v>
      </c>
      <c r="G3" s="16">
        <f>Table2[[#This Row],[Members Premises]]+Table2[[#This Row],[Potential Members]]</f>
        <v>37</v>
      </c>
      <c r="H3" s="35">
        <f>Table2[[#This Row],[Members Premises]]/Table2[[#This Row],[Column1]]</f>
        <v>1</v>
      </c>
      <c r="J3" s="14" t="s">
        <v>540</v>
      </c>
      <c r="K3" s="14">
        <v>26</v>
      </c>
      <c r="L3" s="14">
        <v>37</v>
      </c>
      <c r="M3" s="18">
        <v>1</v>
      </c>
      <c r="N3" s="25" t="s">
        <v>3001</v>
      </c>
      <c r="O3" s="18">
        <v>0</v>
      </c>
      <c r="P3" s="18">
        <v>37</v>
      </c>
      <c r="Q3" s="75">
        <f>Table216[[#This Row],[Member Premises ]]/P3</f>
        <v>1</v>
      </c>
    </row>
    <row r="4" spans="1:17" x14ac:dyDescent="0.25">
      <c r="A4" s="28" t="s">
        <v>326</v>
      </c>
      <c r="B4" s="14">
        <f>VLOOKUP(Table2[[#This Row],[LA]],$J:$Q,2,FALSE)</f>
        <v>40</v>
      </c>
      <c r="C4" s="14">
        <f>VLOOKUP(Table2[[#This Row],[LA]],$J:$Q,3,FALSE)</f>
        <v>40</v>
      </c>
      <c r="D4" s="18">
        <f>'Leitrim Co'!B5</f>
        <v>0</v>
      </c>
      <c r="E4" s="18">
        <f>'Leitrim Co'!B8</f>
        <v>0</v>
      </c>
      <c r="F4" s="14">
        <f>'Leitrim Co'!B1</f>
        <v>1</v>
      </c>
      <c r="G4" s="14">
        <f>Table2[[#This Row],[Members Premises]]+Table2[[#This Row],[Potential Members]]</f>
        <v>41</v>
      </c>
      <c r="H4" s="36">
        <f>Table2[[#This Row],[Members Premises]]/Table2[[#This Row],[Column1]]</f>
        <v>0.97560975609756095</v>
      </c>
      <c r="J4" s="14" t="s">
        <v>530</v>
      </c>
      <c r="K4" s="14">
        <v>126</v>
      </c>
      <c r="L4" s="14">
        <v>146</v>
      </c>
      <c r="M4" s="25">
        <v>0</v>
      </c>
      <c r="N4" s="25">
        <v>0</v>
      </c>
      <c r="O4" s="18">
        <v>2</v>
      </c>
      <c r="P4" s="18">
        <v>148</v>
      </c>
      <c r="Q4" s="75">
        <f>Table216[[#This Row],[Member Premises ]]/P4</f>
        <v>0.98648648648648651</v>
      </c>
    </row>
    <row r="5" spans="1:17" x14ac:dyDescent="0.25">
      <c r="A5" s="28" t="s">
        <v>332</v>
      </c>
      <c r="B5" s="14">
        <f>VLOOKUP(Table2[[#This Row],[LA]],$J:$Q,2,FALSE)</f>
        <v>97</v>
      </c>
      <c r="C5" s="14">
        <f>VLOOKUP(Table2[[#This Row],[LA]],$J:$Q,3,FALSE)</f>
        <v>109</v>
      </c>
      <c r="D5" s="18">
        <f>'Mayo Co'!B12</f>
        <v>1</v>
      </c>
      <c r="E5" s="18">
        <f>'Mayo Co'!B15</f>
        <v>2</v>
      </c>
      <c r="F5" s="14">
        <f>'Mayo Co'!B1</f>
        <v>8</v>
      </c>
      <c r="G5" s="14">
        <f>Table2[[#This Row],[Members Premises]]+Table2[[#This Row],[Potential Members]]</f>
        <v>117</v>
      </c>
      <c r="H5" s="36">
        <f>Table2[[#This Row],[Members Premises]]/Table2[[#This Row],[Column1]]</f>
        <v>0.93162393162393164</v>
      </c>
      <c r="J5" s="14" t="s">
        <v>510</v>
      </c>
      <c r="K5" s="14">
        <v>110</v>
      </c>
      <c r="L5" s="14">
        <v>138</v>
      </c>
      <c r="M5" s="25">
        <v>0</v>
      </c>
      <c r="N5" s="18">
        <v>1</v>
      </c>
      <c r="O5" s="18">
        <v>3</v>
      </c>
      <c r="P5" s="18">
        <v>141</v>
      </c>
      <c r="Q5" s="75">
        <f>Table216[[#This Row],[Member Premises ]]/P5</f>
        <v>0.97872340425531912</v>
      </c>
    </row>
    <row r="6" spans="1:17" ht="14.25" customHeight="1" x14ac:dyDescent="0.25">
      <c r="A6" s="28" t="s">
        <v>369</v>
      </c>
      <c r="B6" s="14">
        <f>VLOOKUP(Table2[[#This Row],[LA]],$J:$Q,2,FALSE)</f>
        <v>38</v>
      </c>
      <c r="C6" s="14">
        <f>VLOOKUP(Table2[[#This Row],[LA]],$J:$Q,3,FALSE)</f>
        <v>40</v>
      </c>
      <c r="D6" s="18">
        <f>'Monaghan Co'!B12</f>
        <v>1</v>
      </c>
      <c r="E6" s="18">
        <f>'Monaghan Co'!B15</f>
        <v>0</v>
      </c>
      <c r="F6" s="14">
        <f>'Monaghan Co'!B1</f>
        <v>8</v>
      </c>
      <c r="G6" s="14">
        <f>Table2[[#This Row],[Members Premises]]+Table2[[#This Row],[Potential Members]]</f>
        <v>48</v>
      </c>
      <c r="H6" s="36">
        <f>Table2[[#This Row],[Members Premises]]/Table2[[#This Row],[Column1]]</f>
        <v>0.83333333333333337</v>
      </c>
      <c r="J6" s="14" t="s">
        <v>326</v>
      </c>
      <c r="K6" s="14">
        <v>40</v>
      </c>
      <c r="L6" s="14">
        <v>40</v>
      </c>
      <c r="M6" s="25">
        <v>0</v>
      </c>
      <c r="N6" s="25">
        <v>0</v>
      </c>
      <c r="O6" s="18">
        <v>1</v>
      </c>
      <c r="P6" s="18">
        <v>41</v>
      </c>
      <c r="Q6" s="75">
        <f>Table216[[#This Row],[Member Premises ]]/P6</f>
        <v>0.97560975609756095</v>
      </c>
    </row>
    <row r="7" spans="1:17" x14ac:dyDescent="0.25">
      <c r="A7" s="28" t="s">
        <v>14</v>
      </c>
      <c r="B7" s="14">
        <f>VLOOKUP(Table2[[#This Row],[LA]],$J:$Q,2,FALSE)</f>
        <v>50</v>
      </c>
      <c r="C7" s="14">
        <f>VLOOKUP(Table2[[#This Row],[LA]],$J:$Q,3,FALSE)</f>
        <v>55</v>
      </c>
      <c r="D7" s="18">
        <f>'Cavan Co'!B17</f>
        <v>2</v>
      </c>
      <c r="E7" s="18">
        <f>'Cavan Co'!B21</f>
        <v>0</v>
      </c>
      <c r="F7" s="14">
        <f>'Cavan Co'!B1</f>
        <v>12</v>
      </c>
      <c r="G7" s="14">
        <f>Table2[[#This Row],[Members Premises]]+Table2[[#This Row],[Potential Members]]</f>
        <v>67</v>
      </c>
      <c r="H7" s="36">
        <f>Table2[[#This Row],[Members Premises]]/Table2[[#This Row],[Column1]]</f>
        <v>0.82089552238805974</v>
      </c>
      <c r="J7" s="14" t="s">
        <v>524</v>
      </c>
      <c r="K7" s="14">
        <v>279</v>
      </c>
      <c r="L7" s="14">
        <v>302</v>
      </c>
      <c r="M7" s="18">
        <v>4</v>
      </c>
      <c r="N7" s="25">
        <v>0</v>
      </c>
      <c r="O7" s="18">
        <v>8</v>
      </c>
      <c r="P7" s="18">
        <v>310</v>
      </c>
      <c r="Q7" s="75">
        <f>Table216[[#This Row],[Member Premises ]]/P7</f>
        <v>0.97419354838709682</v>
      </c>
    </row>
    <row r="8" spans="1:17" x14ac:dyDescent="0.25">
      <c r="A8" s="28" t="s">
        <v>397</v>
      </c>
      <c r="B8" s="14">
        <f>VLOOKUP(Table2[[#This Row],[LA]],$J:$Q,2,FALSE)</f>
        <v>40</v>
      </c>
      <c r="C8" s="14">
        <f>VLOOKUP(Table2[[#This Row],[LA]],$J:$Q,3,FALSE)</f>
        <v>44</v>
      </c>
      <c r="D8" s="18">
        <f>'Roscommon Co'!B15</f>
        <v>2</v>
      </c>
      <c r="E8" s="18">
        <f>'Roscommon Co'!B19</f>
        <v>1</v>
      </c>
      <c r="F8" s="14">
        <f>'Roscommon Co'!B1</f>
        <v>11</v>
      </c>
      <c r="G8" s="14">
        <f>Table2[[#This Row],[Members Premises]]+Table2[[#This Row],[Potential Members]]</f>
        <v>55</v>
      </c>
      <c r="H8" s="36">
        <f>Table2[[#This Row],[Members Premises]]/Table2[[#This Row],[Column1]]</f>
        <v>0.8</v>
      </c>
      <c r="J8" s="14" t="s">
        <v>529</v>
      </c>
      <c r="K8" s="14">
        <v>55</v>
      </c>
      <c r="L8" s="14">
        <v>59</v>
      </c>
      <c r="M8" s="18">
        <v>2</v>
      </c>
      <c r="N8" s="25">
        <v>0</v>
      </c>
      <c r="O8" s="18">
        <v>4</v>
      </c>
      <c r="P8" s="18">
        <v>63</v>
      </c>
      <c r="Q8" s="75">
        <f>Table216[[#This Row],[Member Premises ]]/P8</f>
        <v>0.93650793650793651</v>
      </c>
    </row>
    <row r="9" spans="1:17" x14ac:dyDescent="0.25">
      <c r="A9" s="28" t="s">
        <v>444</v>
      </c>
      <c r="B9" s="14">
        <f>VLOOKUP(Table2[[#This Row],[LA]],$J:$Q,2,FALSE)</f>
        <v>35</v>
      </c>
      <c r="C9" s="14">
        <f>VLOOKUP(Table2[[#This Row],[LA]],$J:$Q,3,FALSE)</f>
        <v>42</v>
      </c>
      <c r="D9" s="18">
        <f>'Sligo Co'!B16</f>
        <v>0</v>
      </c>
      <c r="E9" s="18">
        <f>'Sligo Co'!B19</f>
        <v>0</v>
      </c>
      <c r="F9" s="14">
        <f>'Sligo Co'!B1</f>
        <v>12</v>
      </c>
      <c r="G9" s="14">
        <f>Table2[[#This Row],[Members Premises]]+Table2[[#This Row],[Potential Members]]</f>
        <v>54</v>
      </c>
      <c r="H9" s="36">
        <f>Table2[[#This Row],[Members Premises]]/Table2[[#This Row],[Column1]]</f>
        <v>0.77777777777777779</v>
      </c>
      <c r="J9" s="14" t="s">
        <v>332</v>
      </c>
      <c r="K9" s="14">
        <v>97</v>
      </c>
      <c r="L9" s="14">
        <v>109</v>
      </c>
      <c r="M9" s="18">
        <v>1</v>
      </c>
      <c r="N9" s="18">
        <v>2</v>
      </c>
      <c r="O9" s="18">
        <v>8</v>
      </c>
      <c r="P9" s="18">
        <v>117</v>
      </c>
      <c r="Q9" s="75">
        <f>Table216[[#This Row],[Member Premises ]]/P9</f>
        <v>0.93162393162393164</v>
      </c>
    </row>
    <row r="10" spans="1:17" x14ac:dyDescent="0.25">
      <c r="A10" s="28" t="s">
        <v>209</v>
      </c>
      <c r="B10" s="14">
        <f>VLOOKUP(Table2[[#This Row],[LA]],$J:$Q,2,FALSE)</f>
        <v>88</v>
      </c>
      <c r="C10" s="14">
        <f>VLOOKUP(Table2[[#This Row],[LA]],$J:$Q,3,FALSE)</f>
        <v>96</v>
      </c>
      <c r="D10" s="18">
        <f>'Galway Co'!B34</f>
        <v>0</v>
      </c>
      <c r="E10" s="18">
        <f>'Galway Co'!B37</f>
        <v>0</v>
      </c>
      <c r="F10" s="14">
        <f>'Galway Co'!B1</f>
        <v>30</v>
      </c>
      <c r="G10" s="14">
        <f>Table2[[#This Row],[Members Premises]]+Table2[[#This Row],[Potential Members]]</f>
        <v>126</v>
      </c>
      <c r="H10" s="36">
        <f>Table2[[#This Row],[Members Premises]]/Table2[[#This Row],[Column1]]</f>
        <v>0.76190476190476186</v>
      </c>
      <c r="J10" s="14" t="s">
        <v>523</v>
      </c>
      <c r="K10" s="14">
        <v>66</v>
      </c>
      <c r="L10" s="14">
        <v>69</v>
      </c>
      <c r="M10" s="18">
        <v>1</v>
      </c>
      <c r="N10" s="18">
        <v>3</v>
      </c>
      <c r="O10" s="18">
        <v>7</v>
      </c>
      <c r="P10" s="18">
        <v>76</v>
      </c>
      <c r="Q10" s="75">
        <f>Table216[[#This Row],[Member Premises ]]/P10</f>
        <v>0.90789473684210531</v>
      </c>
    </row>
    <row r="11" spans="1:17" ht="15.75" thickBot="1" x14ac:dyDescent="0.3">
      <c r="A11" s="19" t="s">
        <v>69</v>
      </c>
      <c r="B11" s="20">
        <f>VLOOKUP(Table2[[#This Row],[LA]],$J:$Q,2,FALSE)</f>
        <v>69</v>
      </c>
      <c r="C11" s="20">
        <f>VLOOKUP(Table2[[#This Row],[LA]],$J:$Q,3,FALSE)</f>
        <v>73</v>
      </c>
      <c r="D11" s="22">
        <f>'Donegal Co'!B38</f>
        <v>0</v>
      </c>
      <c r="E11" s="22">
        <f>'Donegal Co'!B41</f>
        <v>0</v>
      </c>
      <c r="F11" s="20">
        <f>'Donegal Co'!B1</f>
        <v>34</v>
      </c>
      <c r="G11" s="20">
        <f>Table2[[#This Row],[Members Premises]]+Table2[[#This Row],[Potential Members]]</f>
        <v>107</v>
      </c>
      <c r="H11" s="21">
        <f>Table2[[#This Row],[Members Premises]]/Table2[[#This Row],[Column1]]</f>
        <v>0.68224299065420557</v>
      </c>
      <c r="J11" s="14" t="s">
        <v>541</v>
      </c>
      <c r="K11" s="25">
        <v>37</v>
      </c>
      <c r="L11" s="15">
        <v>52</v>
      </c>
      <c r="M11" s="18">
        <v>2</v>
      </c>
      <c r="N11" s="25">
        <v>0</v>
      </c>
      <c r="O11" s="18">
        <v>6</v>
      </c>
      <c r="P11" s="18">
        <v>58</v>
      </c>
      <c r="Q11" s="75">
        <f>Table216[[#This Row],[Member Premises ]]/P11</f>
        <v>0.89655172413793105</v>
      </c>
    </row>
    <row r="12" spans="1:17" ht="15.75" thickBot="1" x14ac:dyDescent="0.3">
      <c r="A12" s="19" t="s">
        <v>494</v>
      </c>
      <c r="B12" s="20">
        <f>SUBTOTAL(109,Table2[[Members ]])</f>
        <v>483</v>
      </c>
      <c r="C12" s="20">
        <f>SUBTOTAL(109,Table2[Members Premises])</f>
        <v>536</v>
      </c>
      <c r="D12" s="22">
        <f>SUBTOTAL(109,Table2[Revoked Members])</f>
        <v>7</v>
      </c>
      <c r="E12" s="20">
        <f>SUBTOTAL(109,Table2[Obligated &amp; Reinstated])</f>
        <v>3</v>
      </c>
      <c r="F12" s="22">
        <f>SUBTOTAL(109,Table2[Potential Members])</f>
        <v>116</v>
      </c>
      <c r="G12" s="22">
        <f>SUBTOTAL(109,Table2[Column1])</f>
        <v>652</v>
      </c>
      <c r="H12" s="21">
        <f>SUBTOTAL(101,Table2[% Registered])</f>
        <v>0.84259867486440343</v>
      </c>
      <c r="J12" s="14" t="s">
        <v>535</v>
      </c>
      <c r="K12" s="15">
        <v>109</v>
      </c>
      <c r="L12" s="15">
        <v>116</v>
      </c>
      <c r="M12" s="18">
        <v>3</v>
      </c>
      <c r="N12" s="18">
        <v>3</v>
      </c>
      <c r="O12" s="18">
        <v>14</v>
      </c>
      <c r="P12" s="18">
        <v>130</v>
      </c>
      <c r="Q12" s="75">
        <f>Table216[[#This Row],[Member Premises ]]/P12</f>
        <v>0.89230769230769236</v>
      </c>
    </row>
    <row r="13" spans="1:17" x14ac:dyDescent="0.25">
      <c r="J13" s="14" t="s">
        <v>536</v>
      </c>
      <c r="K13" s="15">
        <v>57</v>
      </c>
      <c r="L13" s="15">
        <v>63</v>
      </c>
      <c r="M13" s="18">
        <v>1</v>
      </c>
      <c r="N13" s="25">
        <v>0</v>
      </c>
      <c r="O13" s="18">
        <v>8</v>
      </c>
      <c r="P13" s="18">
        <v>71</v>
      </c>
      <c r="Q13" s="75">
        <f>Table216[[#This Row],[Member Premises ]]/P13</f>
        <v>0.88732394366197187</v>
      </c>
    </row>
    <row r="14" spans="1:17" x14ac:dyDescent="0.25">
      <c r="J14" s="14" t="s">
        <v>539</v>
      </c>
      <c r="K14" s="14">
        <v>91</v>
      </c>
      <c r="L14" s="14">
        <v>97</v>
      </c>
      <c r="M14" s="18">
        <v>3</v>
      </c>
      <c r="N14" s="25">
        <v>0</v>
      </c>
      <c r="O14" s="18">
        <v>13</v>
      </c>
      <c r="P14" s="18">
        <v>110</v>
      </c>
      <c r="Q14" s="75">
        <f>Table216[[#This Row],[Member Premises ]]/P14</f>
        <v>0.88181818181818183</v>
      </c>
    </row>
    <row r="15" spans="1:17" x14ac:dyDescent="0.25">
      <c r="J15" s="14" t="s">
        <v>533</v>
      </c>
      <c r="K15" s="14">
        <v>112</v>
      </c>
      <c r="L15" s="14">
        <v>123</v>
      </c>
      <c r="M15" s="25">
        <v>0</v>
      </c>
      <c r="N15" s="25">
        <v>0</v>
      </c>
      <c r="O15" s="18">
        <v>17</v>
      </c>
      <c r="P15" s="18">
        <v>140</v>
      </c>
      <c r="Q15" s="75">
        <f>Table216[[#This Row],[Member Premises ]]/P15</f>
        <v>0.87857142857142856</v>
      </c>
    </row>
    <row r="16" spans="1:17" x14ac:dyDescent="0.25">
      <c r="J16" s="14" t="s">
        <v>532</v>
      </c>
      <c r="K16" s="14">
        <v>58</v>
      </c>
      <c r="L16" s="14">
        <v>66</v>
      </c>
      <c r="M16" s="18">
        <v>3</v>
      </c>
      <c r="N16" s="18">
        <v>5</v>
      </c>
      <c r="O16" s="18">
        <v>11</v>
      </c>
      <c r="P16" s="18">
        <v>77</v>
      </c>
      <c r="Q16" s="75">
        <f>Table216[[#This Row],[Member Premises ]]/P16</f>
        <v>0.8571428571428571</v>
      </c>
    </row>
    <row r="17" spans="1:17" x14ac:dyDescent="0.25">
      <c r="J17" s="14" t="s">
        <v>531</v>
      </c>
      <c r="K17" s="14">
        <v>32</v>
      </c>
      <c r="L17" s="14">
        <v>34</v>
      </c>
      <c r="M17" s="25">
        <v>0</v>
      </c>
      <c r="N17" s="25">
        <v>0</v>
      </c>
      <c r="O17" s="18">
        <v>6</v>
      </c>
      <c r="P17" s="18">
        <v>40</v>
      </c>
      <c r="Q17" s="75">
        <f>Table216[[#This Row],[Member Premises ]]/P17</f>
        <v>0.85</v>
      </c>
    </row>
    <row r="18" spans="1:17" x14ac:dyDescent="0.25">
      <c r="J18" s="14" t="s">
        <v>522</v>
      </c>
      <c r="K18" s="14">
        <v>29</v>
      </c>
      <c r="L18" s="14">
        <v>33</v>
      </c>
      <c r="M18" s="25">
        <v>0</v>
      </c>
      <c r="N18" s="25">
        <v>0</v>
      </c>
      <c r="O18" s="18">
        <v>6</v>
      </c>
      <c r="P18" s="18">
        <v>39</v>
      </c>
      <c r="Q18" s="75">
        <f>Table216[[#This Row],[Member Premises ]]/P18</f>
        <v>0.84615384615384615</v>
      </c>
    </row>
    <row r="19" spans="1:17" x14ac:dyDescent="0.25">
      <c r="J19" s="14" t="s">
        <v>369</v>
      </c>
      <c r="K19" s="14">
        <v>38</v>
      </c>
      <c r="L19" s="14">
        <v>40</v>
      </c>
      <c r="M19" s="18">
        <v>1</v>
      </c>
      <c r="N19" s="25">
        <v>0</v>
      </c>
      <c r="O19" s="18">
        <v>8</v>
      </c>
      <c r="P19" s="18">
        <v>48</v>
      </c>
      <c r="Q19" s="75">
        <f>Table216[[#This Row],[Member Premises ]]/P19</f>
        <v>0.83333333333333337</v>
      </c>
    </row>
    <row r="20" spans="1:17" x14ac:dyDescent="0.25">
      <c r="J20" s="14" t="s">
        <v>538</v>
      </c>
      <c r="K20" s="14">
        <v>71</v>
      </c>
      <c r="L20" s="14">
        <v>78</v>
      </c>
      <c r="M20" s="25">
        <v>0</v>
      </c>
      <c r="N20" s="25">
        <v>0</v>
      </c>
      <c r="O20" s="18">
        <v>17</v>
      </c>
      <c r="P20" s="18">
        <v>95</v>
      </c>
      <c r="Q20" s="75">
        <f>Table216[[#This Row],[Member Premises ]]/P20</f>
        <v>0.82105263157894737</v>
      </c>
    </row>
    <row r="21" spans="1:17" x14ac:dyDescent="0.25">
      <c r="J21" s="14" t="s">
        <v>14</v>
      </c>
      <c r="K21" s="15">
        <v>50</v>
      </c>
      <c r="L21" s="15">
        <v>55</v>
      </c>
      <c r="M21" s="18">
        <v>2</v>
      </c>
      <c r="N21" s="25">
        <v>0</v>
      </c>
      <c r="O21" s="18">
        <v>12</v>
      </c>
      <c r="P21" s="18">
        <v>67</v>
      </c>
      <c r="Q21" s="75">
        <f>Table216[[#This Row],[Member Premises ]]/P21</f>
        <v>0.82089552238805974</v>
      </c>
    </row>
    <row r="22" spans="1:17" x14ac:dyDescent="0.25">
      <c r="J22" s="14" t="s">
        <v>512</v>
      </c>
      <c r="K22" s="14">
        <v>38</v>
      </c>
      <c r="L22" s="14">
        <v>49</v>
      </c>
      <c r="M22" s="25">
        <v>0</v>
      </c>
      <c r="N22" s="25">
        <v>0</v>
      </c>
      <c r="O22" s="18">
        <v>11</v>
      </c>
      <c r="P22" s="18">
        <v>60</v>
      </c>
      <c r="Q22" s="75">
        <f>Table216[[#This Row],[Member Premises ]]/P22</f>
        <v>0.81666666666666665</v>
      </c>
    </row>
    <row r="23" spans="1:17" x14ac:dyDescent="0.25">
      <c r="J23" s="14" t="s">
        <v>528</v>
      </c>
      <c r="K23" s="14">
        <v>63</v>
      </c>
      <c r="L23" s="14">
        <v>65</v>
      </c>
      <c r="M23" s="25">
        <v>0</v>
      </c>
      <c r="N23" s="25">
        <v>0</v>
      </c>
      <c r="O23" s="18">
        <v>15</v>
      </c>
      <c r="P23" s="18">
        <v>80</v>
      </c>
      <c r="Q23" s="75">
        <f>Table216[[#This Row],[Member Premises ]]/P23</f>
        <v>0.8125</v>
      </c>
    </row>
    <row r="24" spans="1:17" x14ac:dyDescent="0.25">
      <c r="J24" s="14" t="s">
        <v>397</v>
      </c>
      <c r="K24" s="14">
        <v>40</v>
      </c>
      <c r="L24" s="14">
        <v>44</v>
      </c>
      <c r="M24" s="18">
        <v>2</v>
      </c>
      <c r="N24" s="18">
        <v>1</v>
      </c>
      <c r="O24" s="18">
        <v>11</v>
      </c>
      <c r="P24" s="18">
        <v>55</v>
      </c>
      <c r="Q24" s="75">
        <f>Table216[[#This Row],[Member Premises ]]/P24</f>
        <v>0.8</v>
      </c>
    </row>
    <row r="25" spans="1:17" x14ac:dyDescent="0.25">
      <c r="J25" s="14" t="s">
        <v>526</v>
      </c>
      <c r="K25" s="14">
        <v>120</v>
      </c>
      <c r="L25" s="14">
        <v>127</v>
      </c>
      <c r="M25" s="25">
        <v>0</v>
      </c>
      <c r="N25" s="25">
        <v>0</v>
      </c>
      <c r="O25" s="18">
        <v>32</v>
      </c>
      <c r="P25" s="18">
        <v>159</v>
      </c>
      <c r="Q25" s="75">
        <f>Table216[[#This Row],[Member Premises ]]/P25</f>
        <v>0.79874213836477992</v>
      </c>
    </row>
    <row r="26" spans="1:17" x14ac:dyDescent="0.25">
      <c r="A26" s="13"/>
      <c r="B26" s="13"/>
      <c r="C26" s="13"/>
      <c r="J26" s="14" t="s">
        <v>534</v>
      </c>
      <c r="K26" s="14">
        <v>37</v>
      </c>
      <c r="L26" s="14">
        <v>38</v>
      </c>
      <c r="M26" s="18">
        <v>2</v>
      </c>
      <c r="N26" s="25">
        <v>0</v>
      </c>
      <c r="O26" s="18">
        <v>10</v>
      </c>
      <c r="P26" s="18">
        <v>48</v>
      </c>
      <c r="Q26" s="75">
        <f>Table216[[#This Row],[Member Premises ]]/P26</f>
        <v>0.79166666666666663</v>
      </c>
    </row>
    <row r="27" spans="1:17" x14ac:dyDescent="0.25">
      <c r="J27" s="14" t="s">
        <v>444</v>
      </c>
      <c r="K27" s="15">
        <v>35</v>
      </c>
      <c r="L27" s="15">
        <v>42</v>
      </c>
      <c r="M27" s="25">
        <v>0</v>
      </c>
      <c r="N27" s="25">
        <v>0</v>
      </c>
      <c r="O27" s="18">
        <v>12</v>
      </c>
      <c r="P27" s="18">
        <v>54</v>
      </c>
      <c r="Q27" s="75">
        <f>Table216[[#This Row],[Member Premises ]]/P27</f>
        <v>0.77777777777777779</v>
      </c>
    </row>
    <row r="28" spans="1:17" x14ac:dyDescent="0.25">
      <c r="J28" s="14" t="s">
        <v>511</v>
      </c>
      <c r="K28" s="14">
        <v>127</v>
      </c>
      <c r="L28" s="14">
        <v>147</v>
      </c>
      <c r="M28" s="18">
        <v>1</v>
      </c>
      <c r="N28" s="25">
        <v>0</v>
      </c>
      <c r="O28" s="18">
        <v>42</v>
      </c>
      <c r="P28" s="18">
        <v>189</v>
      </c>
      <c r="Q28" s="75">
        <f>Table216[[#This Row],[Member Premises ]]/P28</f>
        <v>0.77777777777777779</v>
      </c>
    </row>
    <row r="29" spans="1:17" x14ac:dyDescent="0.25">
      <c r="J29" s="14" t="s">
        <v>525</v>
      </c>
      <c r="K29" s="14">
        <v>131</v>
      </c>
      <c r="L29" s="14">
        <v>161</v>
      </c>
      <c r="M29" s="18">
        <v>2</v>
      </c>
      <c r="N29" s="18">
        <v>6</v>
      </c>
      <c r="O29" s="18">
        <v>48</v>
      </c>
      <c r="P29" s="18">
        <v>209</v>
      </c>
      <c r="Q29" s="75">
        <f>Table216[[#This Row],[Member Premises ]]/P29</f>
        <v>0.77033492822966509</v>
      </c>
    </row>
    <row r="30" spans="1:17" x14ac:dyDescent="0.25">
      <c r="J30" s="14" t="s">
        <v>209</v>
      </c>
      <c r="K30" s="14">
        <v>88</v>
      </c>
      <c r="L30" s="14">
        <v>96</v>
      </c>
      <c r="M30" s="25">
        <v>0</v>
      </c>
      <c r="N30" s="25">
        <v>0</v>
      </c>
      <c r="O30" s="18">
        <v>30</v>
      </c>
      <c r="P30" s="18">
        <v>126</v>
      </c>
      <c r="Q30" s="75">
        <f>Table216[[#This Row],[Member Premises ]]/P30</f>
        <v>0.76190476190476186</v>
      </c>
    </row>
    <row r="31" spans="1:17" x14ac:dyDescent="0.25">
      <c r="J31" s="14" t="s">
        <v>537</v>
      </c>
      <c r="K31" s="14">
        <v>49</v>
      </c>
      <c r="L31" s="14">
        <v>52</v>
      </c>
      <c r="M31" s="25">
        <v>0</v>
      </c>
      <c r="N31" s="18">
        <v>1</v>
      </c>
      <c r="O31" s="18">
        <v>22</v>
      </c>
      <c r="P31" s="18">
        <v>74</v>
      </c>
      <c r="Q31" s="75">
        <f>Table216[[#This Row],[Member Premises ]]/P31</f>
        <v>0.70270270270270274</v>
      </c>
    </row>
    <row r="32" spans="1:17" x14ac:dyDescent="0.25">
      <c r="J32" s="14" t="s">
        <v>527</v>
      </c>
      <c r="K32" s="14">
        <v>96</v>
      </c>
      <c r="L32" s="14">
        <v>105</v>
      </c>
      <c r="M32" s="18">
        <v>1</v>
      </c>
      <c r="N32" s="25">
        <v>0</v>
      </c>
      <c r="O32" s="18">
        <v>47</v>
      </c>
      <c r="P32" s="18">
        <v>152</v>
      </c>
      <c r="Q32" s="75">
        <f>Table216[[#This Row],[Member Premises ]]/P32</f>
        <v>0.69078947368421051</v>
      </c>
    </row>
    <row r="33" spans="1:28" ht="15.75" thickBot="1" x14ac:dyDescent="0.3">
      <c r="J33" s="14" t="s">
        <v>69</v>
      </c>
      <c r="K33" s="14">
        <v>69</v>
      </c>
      <c r="L33" s="14">
        <v>73</v>
      </c>
      <c r="M33" s="25">
        <v>0</v>
      </c>
      <c r="N33" s="25">
        <v>0</v>
      </c>
      <c r="O33" s="18">
        <v>34</v>
      </c>
      <c r="P33" s="18">
        <v>107</v>
      </c>
      <c r="Q33" s="75">
        <f>Table216[[#This Row],[Member Premises ]]/P33</f>
        <v>0.68224299065420557</v>
      </c>
    </row>
    <row r="34" spans="1:28" x14ac:dyDescent="0.25">
      <c r="J34" s="16" t="s">
        <v>494</v>
      </c>
      <c r="K34" s="16">
        <f>SUBTOTAL(109,Table216[Members])</f>
        <v>2376</v>
      </c>
      <c r="L34" s="16">
        <f>SUBTOTAL(109,Table216[[Member Premises ]])</f>
        <v>2656</v>
      </c>
      <c r="M34" s="26">
        <f>SUBTOTAL(109,Table216[Revoked Members])</f>
        <v>32</v>
      </c>
      <c r="N34" s="26">
        <f>SUBTOTAL(109,Table216[Obligated &amp; Reinstated])</f>
        <v>22</v>
      </c>
      <c r="O34" s="16">
        <f>SUBTOTAL(109,Table216[[Potential Members ]])</f>
        <v>465</v>
      </c>
      <c r="P34" s="64">
        <f>SUBTOTAL(109,Table216[Total])</f>
        <v>3121</v>
      </c>
      <c r="Q34" s="17">
        <f>SUBTOTAL(101,Table216[% Registered])</f>
        <v>0.84965473695883575</v>
      </c>
    </row>
    <row r="35" spans="1:28" ht="15.75" thickBot="1" x14ac:dyDescent="0.3"/>
    <row r="36" spans="1:28" ht="21.75" thickBot="1" x14ac:dyDescent="0.3">
      <c r="A36" s="83" t="s">
        <v>550</v>
      </c>
      <c r="B36" s="84"/>
      <c r="C36" s="84"/>
      <c r="D36" s="84"/>
      <c r="E36" s="84"/>
      <c r="F36" s="84"/>
      <c r="G36" s="84"/>
      <c r="H36" s="84"/>
      <c r="I36" s="85"/>
    </row>
    <row r="37" spans="1:28" ht="73.5" customHeight="1" thickBot="1" x14ac:dyDescent="0.3">
      <c r="A37" s="45" t="s">
        <v>513</v>
      </c>
      <c r="B37" s="81" t="s">
        <v>551</v>
      </c>
      <c r="C37" s="81"/>
      <c r="D37" s="81"/>
      <c r="E37" s="81"/>
      <c r="F37" s="81"/>
      <c r="G37" s="81"/>
      <c r="H37" s="81"/>
      <c r="I37" s="82"/>
    </row>
    <row r="38" spans="1:28" ht="70.5" customHeight="1" thickBot="1" x14ac:dyDescent="0.3">
      <c r="A38" s="46" t="s">
        <v>543</v>
      </c>
      <c r="B38" s="81" t="s">
        <v>552</v>
      </c>
      <c r="C38" s="81"/>
      <c r="D38" s="81"/>
      <c r="E38" s="81"/>
      <c r="F38" s="81"/>
      <c r="G38" s="81"/>
      <c r="H38" s="81"/>
      <c r="I38" s="82"/>
    </row>
    <row r="39" spans="1:28" ht="93.75" customHeight="1" thickBot="1" x14ac:dyDescent="0.3">
      <c r="A39" s="47" t="s">
        <v>553</v>
      </c>
      <c r="B39" s="79" t="s">
        <v>554</v>
      </c>
      <c r="C39" s="79"/>
      <c r="D39" s="79"/>
      <c r="E39" s="79"/>
      <c r="F39" s="79"/>
      <c r="G39" s="79"/>
      <c r="H39" s="79"/>
      <c r="I39" s="80"/>
    </row>
    <row r="40" spans="1:28" ht="156" customHeight="1" thickBot="1" x14ac:dyDescent="0.3">
      <c r="A40" s="48" t="s">
        <v>555</v>
      </c>
      <c r="B40" s="81" t="s">
        <v>556</v>
      </c>
      <c r="C40" s="81"/>
      <c r="D40" s="81"/>
      <c r="E40" s="81"/>
      <c r="F40" s="81"/>
      <c r="G40" s="81"/>
      <c r="H40" s="81"/>
      <c r="I40" s="82"/>
      <c r="M40" s="23" t="s">
        <v>590</v>
      </c>
    </row>
    <row r="41" spans="1:28" ht="69" customHeight="1" thickBot="1" x14ac:dyDescent="0.3">
      <c r="A41" s="49" t="s">
        <v>557</v>
      </c>
      <c r="B41" s="79" t="s">
        <v>558</v>
      </c>
      <c r="C41" s="79"/>
      <c r="D41" s="79"/>
      <c r="E41" s="79"/>
      <c r="F41" s="79"/>
      <c r="G41" s="79"/>
      <c r="H41" s="79"/>
      <c r="I41" s="80"/>
    </row>
    <row r="42" spans="1:28" ht="58.5" customHeight="1" thickBot="1" x14ac:dyDescent="0.3">
      <c r="A42" s="50" t="s">
        <v>516</v>
      </c>
      <c r="B42" s="81" t="s">
        <v>559</v>
      </c>
      <c r="C42" s="81"/>
      <c r="D42" s="81"/>
      <c r="E42" s="81"/>
      <c r="F42" s="81"/>
      <c r="G42" s="81"/>
      <c r="H42" s="81"/>
      <c r="I42" s="82"/>
    </row>
    <row r="45" spans="1:28" x14ac:dyDescent="0.25">
      <c r="U45" s="6"/>
    </row>
    <row r="46" spans="1:28" x14ac:dyDescent="0.25">
      <c r="U46" s="6"/>
    </row>
    <row r="47" spans="1:28" x14ac:dyDescent="0.25">
      <c r="U47" s="6"/>
      <c r="V47" s="6"/>
      <c r="W47" s="6"/>
      <c r="X47" s="6"/>
      <c r="Y47" s="6"/>
      <c r="Z47" s="6"/>
      <c r="AA47" s="6"/>
      <c r="AB47" s="6"/>
    </row>
    <row r="48" spans="1:28" x14ac:dyDescent="0.25">
      <c r="U48" s="6"/>
      <c r="V48" s="6"/>
      <c r="W48" s="6"/>
      <c r="X48" s="6"/>
      <c r="Y48" s="6"/>
      <c r="Z48" s="6"/>
      <c r="AA48" s="6"/>
      <c r="AB48" s="6"/>
    </row>
    <row r="49" spans="21:28" x14ac:dyDescent="0.25">
      <c r="U49" s="6"/>
      <c r="V49" s="6"/>
      <c r="W49" s="6"/>
      <c r="X49" s="6"/>
      <c r="Y49" s="6"/>
      <c r="Z49" s="6"/>
      <c r="AA49" s="6"/>
      <c r="AB49" s="6"/>
    </row>
    <row r="50" spans="21:28" x14ac:dyDescent="0.25">
      <c r="U50" s="6"/>
      <c r="V50" s="6"/>
      <c r="W50" s="6"/>
      <c r="X50" s="6"/>
      <c r="Y50" s="6"/>
      <c r="Z50" s="6"/>
      <c r="AA50" s="6"/>
      <c r="AB50" s="6"/>
    </row>
    <row r="51" spans="21:28" x14ac:dyDescent="0.25">
      <c r="U51" s="6"/>
      <c r="V51" s="6"/>
      <c r="W51" s="6"/>
      <c r="X51" s="6"/>
      <c r="Y51" s="6"/>
      <c r="Z51" s="6"/>
      <c r="AA51" s="6"/>
      <c r="AB51" s="6"/>
    </row>
    <row r="52" spans="21:28" x14ac:dyDescent="0.25">
      <c r="U52" s="6"/>
      <c r="V52" s="6"/>
      <c r="W52" s="6"/>
      <c r="X52" s="6"/>
      <c r="Y52" s="6"/>
      <c r="Z52" s="6"/>
      <c r="AA52" s="6"/>
      <c r="AB52" s="6"/>
    </row>
    <row r="53" spans="21:28" x14ac:dyDescent="0.25">
      <c r="U53" s="6"/>
      <c r="V53" s="6"/>
      <c r="W53" s="6"/>
      <c r="X53" s="6"/>
      <c r="Y53" s="6"/>
      <c r="Z53" s="6"/>
      <c r="AA53" s="6"/>
      <c r="AB53" s="6"/>
    </row>
    <row r="54" spans="21:28" x14ac:dyDescent="0.25">
      <c r="U54" s="6"/>
      <c r="V54" s="6"/>
      <c r="W54" s="6"/>
      <c r="X54" s="6"/>
      <c r="Y54" s="6"/>
      <c r="Z54" s="6"/>
      <c r="AA54" s="6"/>
      <c r="AB54" s="6"/>
    </row>
    <row r="55" spans="21:28" x14ac:dyDescent="0.25">
      <c r="U55" s="6"/>
    </row>
    <row r="56" spans="21:28" x14ac:dyDescent="0.25">
      <c r="U56" s="6"/>
    </row>
    <row r="57" spans="21:28" x14ac:dyDescent="0.25">
      <c r="U57" s="6"/>
    </row>
    <row r="58" spans="21:28" x14ac:dyDescent="0.25">
      <c r="U58" s="6"/>
    </row>
    <row r="59" spans="21:28" x14ac:dyDescent="0.25">
      <c r="U59" s="6"/>
    </row>
    <row r="60" spans="21:28" x14ac:dyDescent="0.25">
      <c r="U60" s="6"/>
    </row>
    <row r="61" spans="21:28" x14ac:dyDescent="0.25">
      <c r="U61" s="6"/>
    </row>
    <row r="62" spans="21:28" x14ac:dyDescent="0.25">
      <c r="U62" s="6"/>
    </row>
    <row r="63" spans="21:28" x14ac:dyDescent="0.25">
      <c r="U63" s="6"/>
    </row>
    <row r="64" spans="21:28" x14ac:dyDescent="0.25">
      <c r="U6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ignoredErrors>
    <ignoredError sqref="D3:E11" calculatedColumn="1"/>
  </ignoredError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8"/>
  <sheetViews>
    <sheetView zoomScale="90" zoomScaleNormal="90" workbookViewId="0">
      <selection activeCell="M16" sqref="M16"/>
    </sheetView>
  </sheetViews>
  <sheetFormatPr defaultColWidth="69.140625" defaultRowHeight="15" x14ac:dyDescent="0.25"/>
  <cols>
    <col min="1" max="1" width="30.85546875" bestFit="1" customWidth="1"/>
    <col min="2" max="2" width="32.42578125" bestFit="1" customWidth="1"/>
    <col min="3" max="3" width="28.42578125" bestFit="1" customWidth="1"/>
    <col min="4" max="4" width="24.85546875" bestFit="1" customWidth="1"/>
    <col min="5" max="5" width="15.7109375" bestFit="1" customWidth="1"/>
    <col min="6" max="6" width="18.7109375" bestFit="1" customWidth="1"/>
    <col min="7" max="7" width="17.140625" bestFit="1" customWidth="1"/>
    <col min="8" max="8" width="39.5703125" bestFit="1" customWidth="1"/>
    <col min="9" max="9" width="26.5703125" customWidth="1"/>
    <col min="10" max="10" width="12.7109375" bestFit="1" customWidth="1"/>
    <col min="11" max="11" width="27" bestFit="1" customWidth="1"/>
    <col min="12" max="12" width="14.28515625" bestFit="1" customWidth="1"/>
    <col min="13" max="13" width="114.28515625" bestFit="1" customWidth="1"/>
  </cols>
  <sheetData>
    <row r="1" spans="1:13" s="30" customFormat="1" ht="19.5" thickBot="1" x14ac:dyDescent="0.35">
      <c r="A1" s="33" t="s">
        <v>493</v>
      </c>
      <c r="B1" s="34">
        <f>COUNTA(B3:B13)</f>
        <v>11</v>
      </c>
      <c r="C1" s="55"/>
      <c r="D1" s="55"/>
      <c r="E1" s="55"/>
      <c r="F1" s="55"/>
    </row>
    <row r="2" spans="1:13" s="42" customFormat="1" ht="15.75" x14ac:dyDescent="0.25">
      <c r="A2" s="37" t="s">
        <v>0</v>
      </c>
      <c r="B2" s="38" t="s">
        <v>2</v>
      </c>
      <c r="C2" s="38" t="s">
        <v>3</v>
      </c>
      <c r="D2" s="38" t="s">
        <v>4</v>
      </c>
      <c r="E2" s="38" t="s">
        <v>5</v>
      </c>
      <c r="F2" s="38" t="s">
        <v>6</v>
      </c>
      <c r="G2" s="38" t="s">
        <v>7</v>
      </c>
      <c r="H2" s="38" t="s">
        <v>8</v>
      </c>
      <c r="I2" s="38" t="s">
        <v>9</v>
      </c>
      <c r="J2" s="38" t="s">
        <v>10</v>
      </c>
      <c r="K2" s="39" t="s">
        <v>11</v>
      </c>
      <c r="L2" s="39" t="s">
        <v>12</v>
      </c>
      <c r="M2" s="41" t="s">
        <v>521</v>
      </c>
    </row>
    <row r="3" spans="1:13" x14ac:dyDescent="0.25">
      <c r="A3" s="4" t="s">
        <v>397</v>
      </c>
      <c r="B3" s="4" t="s">
        <v>435</v>
      </c>
      <c r="C3" s="4"/>
      <c r="D3" s="4" t="s">
        <v>436</v>
      </c>
      <c r="E3" s="4"/>
      <c r="F3" s="4" t="s">
        <v>437</v>
      </c>
      <c r="G3" s="4" t="s">
        <v>401</v>
      </c>
      <c r="H3" s="4"/>
      <c r="I3" s="4" t="s">
        <v>13</v>
      </c>
      <c r="J3" s="4" t="s">
        <v>13</v>
      </c>
      <c r="K3" s="4" t="s">
        <v>13</v>
      </c>
      <c r="L3" s="4" t="s">
        <v>59</v>
      </c>
    </row>
    <row r="4" spans="1:13" x14ac:dyDescent="0.25">
      <c r="A4" s="4" t="s">
        <v>397</v>
      </c>
      <c r="B4" s="4" t="s">
        <v>408</v>
      </c>
      <c r="C4" s="4" t="s">
        <v>13</v>
      </c>
      <c r="D4" s="4" t="s">
        <v>409</v>
      </c>
      <c r="E4" s="4"/>
      <c r="F4" s="4" t="s">
        <v>410</v>
      </c>
      <c r="G4" s="4" t="s">
        <v>401</v>
      </c>
      <c r="H4" s="4" t="s">
        <v>411</v>
      </c>
      <c r="I4" s="4" t="s">
        <v>412</v>
      </c>
      <c r="J4" s="4" t="s">
        <v>13</v>
      </c>
      <c r="K4" s="4" t="s">
        <v>13</v>
      </c>
      <c r="L4" s="4" t="s">
        <v>39</v>
      </c>
    </row>
    <row r="5" spans="1:13" x14ac:dyDescent="0.25">
      <c r="A5" s="4" t="s">
        <v>397</v>
      </c>
      <c r="B5" s="4" t="s">
        <v>413</v>
      </c>
      <c r="C5" s="4" t="s">
        <v>13</v>
      </c>
      <c r="D5" s="4" t="s">
        <v>414</v>
      </c>
      <c r="E5" s="4" t="s">
        <v>415</v>
      </c>
      <c r="F5" s="4" t="s">
        <v>416</v>
      </c>
      <c r="G5" s="4" t="s">
        <v>401</v>
      </c>
      <c r="H5" s="4" t="s">
        <v>417</v>
      </c>
      <c r="I5" s="4" t="s">
        <v>418</v>
      </c>
      <c r="J5" s="4" t="s">
        <v>419</v>
      </c>
      <c r="K5" s="4" t="s">
        <v>13</v>
      </c>
      <c r="L5" s="4" t="s">
        <v>39</v>
      </c>
    </row>
    <row r="6" spans="1:13" x14ac:dyDescent="0.25">
      <c r="A6" s="4" t="s">
        <v>397</v>
      </c>
      <c r="B6" s="4" t="s">
        <v>420</v>
      </c>
      <c r="C6" s="4" t="s">
        <v>13</v>
      </c>
      <c r="D6" s="4" t="s">
        <v>421</v>
      </c>
      <c r="E6" s="4"/>
      <c r="F6" s="4" t="s">
        <v>422</v>
      </c>
      <c r="G6" s="4" t="s">
        <v>401</v>
      </c>
      <c r="H6" s="4" t="s">
        <v>420</v>
      </c>
      <c r="I6" s="4" t="s">
        <v>423</v>
      </c>
      <c r="J6" s="4" t="s">
        <v>13</v>
      </c>
      <c r="K6" s="4" t="s">
        <v>424</v>
      </c>
      <c r="L6" s="4" t="s">
        <v>39</v>
      </c>
    </row>
    <row r="7" spans="1:13" x14ac:dyDescent="0.25">
      <c r="A7" s="4" t="s">
        <v>397</v>
      </c>
      <c r="B7" s="4" t="s">
        <v>425</v>
      </c>
      <c r="C7" s="4" t="s">
        <v>13</v>
      </c>
      <c r="D7" s="4" t="s">
        <v>426</v>
      </c>
      <c r="E7" s="4"/>
      <c r="F7" s="4" t="s">
        <v>416</v>
      </c>
      <c r="G7" s="4" t="s">
        <v>401</v>
      </c>
      <c r="H7" s="4" t="s">
        <v>427</v>
      </c>
      <c r="I7" s="4" t="s">
        <v>428</v>
      </c>
      <c r="J7" s="4" t="s">
        <v>429</v>
      </c>
      <c r="K7" s="4" t="s">
        <v>430</v>
      </c>
      <c r="L7" s="4" t="s">
        <v>39</v>
      </c>
    </row>
    <row r="8" spans="1:13" x14ac:dyDescent="0.25">
      <c r="A8" s="4" t="s">
        <v>397</v>
      </c>
      <c r="B8" s="4" t="s">
        <v>398</v>
      </c>
      <c r="C8" s="4" t="s">
        <v>13</v>
      </c>
      <c r="D8" s="4" t="s">
        <v>399</v>
      </c>
      <c r="E8" s="4"/>
      <c r="F8" s="4" t="s">
        <v>400</v>
      </c>
      <c r="G8" s="4" t="s">
        <v>401</v>
      </c>
      <c r="H8" s="4" t="s">
        <v>402</v>
      </c>
      <c r="I8" s="4" t="s">
        <v>403</v>
      </c>
      <c r="J8" s="4" t="s">
        <v>404</v>
      </c>
      <c r="K8" s="4"/>
      <c r="L8" s="4" t="s">
        <v>39</v>
      </c>
    </row>
    <row r="9" spans="1:13" x14ac:dyDescent="0.25">
      <c r="A9" s="4" t="s">
        <v>397</v>
      </c>
      <c r="B9" s="4" t="s">
        <v>405</v>
      </c>
      <c r="C9" s="4"/>
      <c r="D9" s="4" t="s">
        <v>406</v>
      </c>
      <c r="E9" s="4" t="s">
        <v>407</v>
      </c>
      <c r="F9" s="4" t="s">
        <v>204</v>
      </c>
      <c r="G9" s="4" t="s">
        <v>401</v>
      </c>
      <c r="H9" s="4"/>
      <c r="I9" s="4"/>
      <c r="J9" s="4"/>
      <c r="K9" s="4"/>
      <c r="L9" s="4" t="s">
        <v>39</v>
      </c>
    </row>
    <row r="10" spans="1:13" x14ac:dyDescent="0.25">
      <c r="A10" s="4" t="s">
        <v>397</v>
      </c>
      <c r="B10" s="4" t="s">
        <v>431</v>
      </c>
      <c r="C10" s="4" t="s">
        <v>431</v>
      </c>
      <c r="D10" s="4" t="s">
        <v>432</v>
      </c>
      <c r="E10" s="4"/>
      <c r="F10" s="4" t="s">
        <v>230</v>
      </c>
      <c r="G10" s="4" t="s">
        <v>401</v>
      </c>
      <c r="H10" s="4" t="s">
        <v>433</v>
      </c>
      <c r="I10" s="4" t="s">
        <v>434</v>
      </c>
      <c r="J10" s="4" t="s">
        <v>13</v>
      </c>
      <c r="K10" s="4" t="s">
        <v>13</v>
      </c>
      <c r="L10" s="4" t="s">
        <v>28</v>
      </c>
    </row>
    <row r="11" spans="1:13" x14ac:dyDescent="0.25">
      <c r="A11" s="4" t="s">
        <v>397</v>
      </c>
      <c r="B11" s="4" t="s">
        <v>438</v>
      </c>
      <c r="C11" s="4"/>
      <c r="D11" s="4" t="s">
        <v>439</v>
      </c>
      <c r="E11" s="4"/>
      <c r="F11" s="4" t="s">
        <v>230</v>
      </c>
      <c r="G11" s="4" t="s">
        <v>401</v>
      </c>
      <c r="H11" s="4"/>
      <c r="I11" s="4"/>
      <c r="J11" s="4"/>
      <c r="K11" s="4"/>
      <c r="L11" s="4" t="s">
        <v>28</v>
      </c>
    </row>
    <row r="12" spans="1:13" x14ac:dyDescent="0.25">
      <c r="A12" s="4" t="s">
        <v>397</v>
      </c>
      <c r="B12" s="4" t="s">
        <v>440</v>
      </c>
      <c r="C12" s="4"/>
      <c r="D12" s="4" t="s">
        <v>441</v>
      </c>
      <c r="E12" s="4" t="s">
        <v>442</v>
      </c>
      <c r="F12" s="4" t="s">
        <v>400</v>
      </c>
      <c r="G12" s="4" t="s">
        <v>401</v>
      </c>
      <c r="H12" s="4"/>
      <c r="I12" s="4" t="s">
        <v>443</v>
      </c>
      <c r="J12" s="4"/>
      <c r="K12" s="4"/>
      <c r="L12" s="4" t="s">
        <v>508</v>
      </c>
    </row>
    <row r="13" spans="1:13" s="71" customFormat="1" x14ac:dyDescent="0.25">
      <c r="A13" s="4" t="s">
        <v>397</v>
      </c>
      <c r="B13" s="8" t="s">
        <v>587</v>
      </c>
      <c r="C13" s="72" t="s">
        <v>588</v>
      </c>
      <c r="D13" s="71" t="s">
        <v>586</v>
      </c>
      <c r="F13" s="71" t="s">
        <v>204</v>
      </c>
      <c r="G13" s="4" t="s">
        <v>401</v>
      </c>
      <c r="L13" s="72" t="s">
        <v>508</v>
      </c>
      <c r="M13" s="71" t="s">
        <v>589</v>
      </c>
    </row>
    <row r="14" spans="1:13" s="71" customFormat="1" ht="15.75" thickBot="1" x14ac:dyDescent="0.3">
      <c r="A14" s="8"/>
      <c r="B14" s="8"/>
      <c r="C14" s="72"/>
      <c r="G14" s="72"/>
    </row>
    <row r="15" spans="1:13" ht="19.5" thickBot="1" x14ac:dyDescent="0.35">
      <c r="A15" s="51" t="s">
        <v>518</v>
      </c>
      <c r="B15" s="52">
        <f>COUNTA(B16:B17)</f>
        <v>2</v>
      </c>
    </row>
    <row r="16" spans="1:13" x14ac:dyDescent="0.25">
      <c r="A16" s="4" t="s">
        <v>397</v>
      </c>
      <c r="B16" t="s">
        <v>569</v>
      </c>
      <c r="D16" t="s">
        <v>570</v>
      </c>
      <c r="E16" t="s">
        <v>571</v>
      </c>
      <c r="G16" s="4" t="s">
        <v>401</v>
      </c>
      <c r="L16" t="s">
        <v>574</v>
      </c>
      <c r="M16" t="s">
        <v>2995</v>
      </c>
    </row>
    <row r="17" spans="1:14" x14ac:dyDescent="0.25">
      <c r="A17" s="4" t="s">
        <v>397</v>
      </c>
      <c r="B17" s="5" t="s">
        <v>572</v>
      </c>
      <c r="D17" t="s">
        <v>573</v>
      </c>
      <c r="G17" s="4" t="s">
        <v>401</v>
      </c>
      <c r="L17" t="s">
        <v>568</v>
      </c>
      <c r="M17" t="s">
        <v>2996</v>
      </c>
    </row>
    <row r="18" spans="1:14" ht="15.75" thickBot="1" x14ac:dyDescent="0.3">
      <c r="A18" s="8"/>
      <c r="B18" s="5"/>
    </row>
    <row r="19" spans="1:14" ht="19.5" thickBot="1" x14ac:dyDescent="0.35">
      <c r="A19" s="53" t="s">
        <v>549</v>
      </c>
      <c r="B19" s="54">
        <f>COUNTA(B20:B23)</f>
        <v>1</v>
      </c>
    </row>
    <row r="20" spans="1:14" x14ac:dyDescent="0.25">
      <c r="A20" t="s">
        <v>577</v>
      </c>
      <c r="B20" t="s">
        <v>578</v>
      </c>
      <c r="D20" t="s">
        <v>579</v>
      </c>
      <c r="E20" t="s">
        <v>580</v>
      </c>
      <c r="G20" t="s">
        <v>401</v>
      </c>
      <c r="I20" s="4">
        <v>861283650</v>
      </c>
      <c r="L20" t="s">
        <v>581</v>
      </c>
      <c r="M20" t="s">
        <v>564</v>
      </c>
      <c r="N20">
        <v>43194</v>
      </c>
    </row>
    <row r="22" spans="1:14" x14ac:dyDescent="0.25">
      <c r="B22" s="7"/>
    </row>
    <row r="28" spans="1:14" x14ac:dyDescent="0.25">
      <c r="B28" s="73"/>
    </row>
  </sheetData>
  <autoFilter ref="A2:M12"/>
  <conditionalFormatting sqref="B20:B21 B1:B12 B29:B1048576 B23:B27">
    <cfRule type="duplicateValues" dxfId="20" priority="5"/>
  </conditionalFormatting>
  <conditionalFormatting sqref="F1">
    <cfRule type="duplicateValues" dxfId="19" priority="3"/>
    <cfRule type="duplicateValues" dxfId="18" priority="4"/>
  </conditionalFormatting>
  <conditionalFormatting sqref="B15">
    <cfRule type="duplicateValues" dxfId="17" priority="2"/>
  </conditionalFormatting>
  <conditionalFormatting sqref="B22">
    <cfRule type="duplicateValues" dxfId="16"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9"/>
  <sheetViews>
    <sheetView zoomScale="80" zoomScaleNormal="80" workbookViewId="0">
      <selection activeCell="B2" sqref="B2"/>
    </sheetView>
  </sheetViews>
  <sheetFormatPr defaultColWidth="69.140625" defaultRowHeight="15" x14ac:dyDescent="0.25"/>
  <cols>
    <col min="1" max="1" width="30.85546875" bestFit="1" customWidth="1"/>
    <col min="2" max="2" width="29.5703125" bestFit="1" customWidth="1"/>
    <col min="3" max="3" width="28.42578125" bestFit="1" customWidth="1"/>
    <col min="4" max="4" width="18.140625" bestFit="1" customWidth="1"/>
    <col min="5" max="5" width="15" bestFit="1" customWidth="1"/>
    <col min="6" max="6" width="17.140625" bestFit="1" customWidth="1"/>
    <col min="7" max="7" width="15.85546875" bestFit="1" customWidth="1"/>
    <col min="8" max="8" width="17.7109375" bestFit="1" customWidth="1"/>
    <col min="9" max="9" width="26" bestFit="1" customWidth="1"/>
    <col min="10" max="10" width="7.28515625" bestFit="1" customWidth="1"/>
    <col min="11" max="11" width="30" bestFit="1" customWidth="1"/>
    <col min="12" max="12" width="14.5703125" bestFit="1" customWidth="1"/>
    <col min="13" max="13" width="13.140625" bestFit="1" customWidth="1"/>
  </cols>
  <sheetData>
    <row r="1" spans="1:13" s="30" customFormat="1" ht="19.5" thickBot="1" x14ac:dyDescent="0.35">
      <c r="A1" s="33" t="s">
        <v>493</v>
      </c>
      <c r="B1" s="34">
        <f>COUNTA(B3:B14)</f>
        <v>12</v>
      </c>
      <c r="C1" s="55"/>
      <c r="D1" s="55"/>
      <c r="E1" s="55"/>
      <c r="F1" s="55"/>
    </row>
    <row r="2" spans="1:13" s="42" customFormat="1" ht="15.75" x14ac:dyDescent="0.25">
      <c r="A2" s="37" t="s">
        <v>0</v>
      </c>
      <c r="B2" s="38" t="s">
        <v>2</v>
      </c>
      <c r="C2" s="38" t="s">
        <v>3</v>
      </c>
      <c r="D2" s="38" t="s">
        <v>4</v>
      </c>
      <c r="E2" s="38" t="s">
        <v>5</v>
      </c>
      <c r="F2" s="38" t="s">
        <v>6</v>
      </c>
      <c r="G2" s="38" t="s">
        <v>7</v>
      </c>
      <c r="H2" s="38" t="s">
        <v>8</v>
      </c>
      <c r="I2" s="38" t="s">
        <v>9</v>
      </c>
      <c r="J2" s="38" t="s">
        <v>10</v>
      </c>
      <c r="K2" s="39" t="s">
        <v>11</v>
      </c>
      <c r="L2" s="39" t="s">
        <v>12</v>
      </c>
      <c r="M2" s="41" t="s">
        <v>521</v>
      </c>
    </row>
    <row r="3" spans="1:13" x14ac:dyDescent="0.25">
      <c r="A3" s="4" t="s">
        <v>444</v>
      </c>
      <c r="B3" s="4" t="s">
        <v>461</v>
      </c>
      <c r="C3" s="4"/>
      <c r="D3" s="4" t="s">
        <v>462</v>
      </c>
      <c r="E3" s="4" t="s">
        <v>463</v>
      </c>
      <c r="F3" s="4" t="s">
        <v>464</v>
      </c>
      <c r="G3" s="4" t="s">
        <v>446</v>
      </c>
      <c r="H3" s="4"/>
      <c r="I3" s="4" t="s">
        <v>465</v>
      </c>
      <c r="J3" s="4"/>
      <c r="K3" s="4" t="s">
        <v>466</v>
      </c>
      <c r="L3" s="4" t="s">
        <v>39</v>
      </c>
    </row>
    <row r="4" spans="1:13" x14ac:dyDescent="0.25">
      <c r="A4" s="4" t="s">
        <v>444</v>
      </c>
      <c r="B4" s="4" t="s">
        <v>472</v>
      </c>
      <c r="C4" s="4"/>
      <c r="D4" s="4" t="s">
        <v>473</v>
      </c>
      <c r="E4" s="4"/>
      <c r="F4" s="4" t="s">
        <v>474</v>
      </c>
      <c r="G4" s="4" t="s">
        <v>446</v>
      </c>
      <c r="H4" s="4"/>
      <c r="I4" s="4" t="s">
        <v>475</v>
      </c>
      <c r="J4" s="4"/>
      <c r="K4" s="4" t="s">
        <v>476</v>
      </c>
      <c r="L4" s="4" t="s">
        <v>39</v>
      </c>
    </row>
    <row r="5" spans="1:13" x14ac:dyDescent="0.25">
      <c r="A5" s="4" t="s">
        <v>444</v>
      </c>
      <c r="B5" s="4" t="s">
        <v>447</v>
      </c>
      <c r="C5" s="4" t="s">
        <v>13</v>
      </c>
      <c r="D5" s="4" t="s">
        <v>448</v>
      </c>
      <c r="E5" s="4"/>
      <c r="F5" s="4" t="s">
        <v>449</v>
      </c>
      <c r="G5" s="4" t="s">
        <v>446</v>
      </c>
      <c r="H5" s="4" t="s">
        <v>13</v>
      </c>
      <c r="I5" s="4" t="s">
        <v>450</v>
      </c>
      <c r="J5" s="4" t="s">
        <v>13</v>
      </c>
      <c r="K5" s="4" t="s">
        <v>13</v>
      </c>
      <c r="L5" s="4" t="s">
        <v>39</v>
      </c>
    </row>
    <row r="6" spans="1:13" x14ac:dyDescent="0.25">
      <c r="A6" s="4" t="s">
        <v>444</v>
      </c>
      <c r="B6" s="4" t="s">
        <v>451</v>
      </c>
      <c r="C6" s="4" t="s">
        <v>13</v>
      </c>
      <c r="D6" s="4" t="s">
        <v>452</v>
      </c>
      <c r="E6" s="4"/>
      <c r="F6" s="4" t="s">
        <v>410</v>
      </c>
      <c r="G6" s="4" t="s">
        <v>446</v>
      </c>
      <c r="H6" s="4" t="s">
        <v>13</v>
      </c>
      <c r="I6" s="4" t="s">
        <v>13</v>
      </c>
      <c r="J6" s="4" t="s">
        <v>13</v>
      </c>
      <c r="K6" s="4" t="s">
        <v>13</v>
      </c>
      <c r="L6" s="4" t="s">
        <v>28</v>
      </c>
    </row>
    <row r="7" spans="1:13" x14ac:dyDescent="0.25">
      <c r="A7" s="4" t="s">
        <v>444</v>
      </c>
      <c r="B7" s="4" t="s">
        <v>490</v>
      </c>
      <c r="C7" s="4"/>
      <c r="D7" s="4" t="s">
        <v>491</v>
      </c>
      <c r="E7" s="4"/>
      <c r="F7" s="4" t="s">
        <v>464</v>
      </c>
      <c r="G7" s="4" t="s">
        <v>446</v>
      </c>
      <c r="H7" s="4"/>
      <c r="I7" s="4" t="s">
        <v>492</v>
      </c>
      <c r="J7" s="4"/>
      <c r="K7" s="4"/>
      <c r="L7" s="4" t="s">
        <v>39</v>
      </c>
    </row>
    <row r="8" spans="1:13" x14ac:dyDescent="0.25">
      <c r="A8" s="4" t="s">
        <v>444</v>
      </c>
      <c r="B8" s="4" t="s">
        <v>487</v>
      </c>
      <c r="C8" s="4"/>
      <c r="D8" s="4" t="s">
        <v>68</v>
      </c>
      <c r="E8" s="4" t="s">
        <v>488</v>
      </c>
      <c r="F8" s="4" t="s">
        <v>445</v>
      </c>
      <c r="G8" s="4" t="s">
        <v>446</v>
      </c>
      <c r="H8" s="4"/>
      <c r="I8" s="4" t="s">
        <v>489</v>
      </c>
      <c r="J8" s="4"/>
      <c r="K8" s="4"/>
      <c r="L8" s="4" t="s">
        <v>39</v>
      </c>
    </row>
    <row r="9" spans="1:13" x14ac:dyDescent="0.25">
      <c r="A9" s="4" t="s">
        <v>444</v>
      </c>
      <c r="B9" s="4" t="s">
        <v>481</v>
      </c>
      <c r="C9" s="4"/>
      <c r="D9" s="4"/>
      <c r="E9" s="4"/>
      <c r="F9" s="4" t="s">
        <v>482</v>
      </c>
      <c r="G9" s="4" t="s">
        <v>446</v>
      </c>
      <c r="H9" s="4"/>
      <c r="I9" s="4" t="s">
        <v>483</v>
      </c>
      <c r="J9" s="4"/>
      <c r="K9" s="4"/>
      <c r="L9" s="4" t="s">
        <v>39</v>
      </c>
    </row>
    <row r="10" spans="1:13" x14ac:dyDescent="0.25">
      <c r="A10" s="4" t="s">
        <v>444</v>
      </c>
      <c r="B10" s="4" t="s">
        <v>484</v>
      </c>
      <c r="C10" s="4"/>
      <c r="D10" s="4" t="s">
        <v>485</v>
      </c>
      <c r="E10" s="4"/>
      <c r="F10" s="4" t="s">
        <v>474</v>
      </c>
      <c r="G10" s="4" t="s">
        <v>446</v>
      </c>
      <c r="H10" s="4"/>
      <c r="I10" s="4" t="s">
        <v>486</v>
      </c>
      <c r="J10" s="4"/>
      <c r="K10" s="4"/>
      <c r="L10" s="4" t="s">
        <v>28</v>
      </c>
    </row>
    <row r="11" spans="1:13" x14ac:dyDescent="0.25">
      <c r="A11" s="4" t="s">
        <v>444</v>
      </c>
      <c r="B11" s="4" t="s">
        <v>453</v>
      </c>
      <c r="C11" s="4" t="s">
        <v>453</v>
      </c>
      <c r="D11" s="4"/>
      <c r="E11" s="4"/>
      <c r="F11" s="4" t="s">
        <v>454</v>
      </c>
      <c r="G11" s="4" t="s">
        <v>446</v>
      </c>
      <c r="H11" s="4" t="s">
        <v>13</v>
      </c>
      <c r="I11" s="4" t="s">
        <v>455</v>
      </c>
      <c r="J11" s="4" t="s">
        <v>13</v>
      </c>
      <c r="K11" s="4" t="s">
        <v>456</v>
      </c>
      <c r="L11" s="4" t="s">
        <v>39</v>
      </c>
    </row>
    <row r="12" spans="1:13" x14ac:dyDescent="0.25">
      <c r="A12" s="4" t="s">
        <v>444</v>
      </c>
      <c r="B12" s="4" t="s">
        <v>477</v>
      </c>
      <c r="C12" s="4"/>
      <c r="D12" s="4" t="s">
        <v>478</v>
      </c>
      <c r="E12" s="4"/>
      <c r="F12" s="4" t="s">
        <v>479</v>
      </c>
      <c r="G12" s="4" t="s">
        <v>446</v>
      </c>
      <c r="H12" s="4"/>
      <c r="I12" s="4" t="s">
        <v>480</v>
      </c>
      <c r="J12" s="4"/>
      <c r="K12" s="4"/>
      <c r="L12" s="4" t="s">
        <v>39</v>
      </c>
    </row>
    <row r="13" spans="1:13" x14ac:dyDescent="0.25">
      <c r="A13" s="4" t="s">
        <v>444</v>
      </c>
      <c r="B13" s="4" t="s">
        <v>467</v>
      </c>
      <c r="C13" s="4"/>
      <c r="D13" s="4" t="s">
        <v>468</v>
      </c>
      <c r="E13" s="4"/>
      <c r="F13" s="4" t="s">
        <v>445</v>
      </c>
      <c r="G13" s="4" t="s">
        <v>446</v>
      </c>
      <c r="H13" s="4" t="s">
        <v>469</v>
      </c>
      <c r="I13" s="4" t="s">
        <v>470</v>
      </c>
      <c r="J13" s="4"/>
      <c r="K13" s="4" t="s">
        <v>471</v>
      </c>
      <c r="L13" s="4" t="s">
        <v>28</v>
      </c>
    </row>
    <row r="14" spans="1:13" x14ac:dyDescent="0.25">
      <c r="A14" s="4" t="s">
        <v>444</v>
      </c>
      <c r="B14" s="4" t="s">
        <v>457</v>
      </c>
      <c r="C14" s="4" t="s">
        <v>13</v>
      </c>
      <c r="D14" s="4" t="s">
        <v>458</v>
      </c>
      <c r="E14" s="4"/>
      <c r="F14" s="4" t="s">
        <v>459</v>
      </c>
      <c r="G14" s="4" t="s">
        <v>446</v>
      </c>
      <c r="H14" s="4" t="s">
        <v>13</v>
      </c>
      <c r="I14" s="4" t="s">
        <v>460</v>
      </c>
      <c r="J14" s="4" t="s">
        <v>13</v>
      </c>
      <c r="K14" s="4" t="s">
        <v>13</v>
      </c>
      <c r="L14" s="4" t="s">
        <v>39</v>
      </c>
    </row>
    <row r="15" spans="1:13" ht="15.75" thickBot="1" x14ac:dyDescent="0.3"/>
    <row r="16" spans="1:13" ht="19.5" thickBot="1" x14ac:dyDescent="0.35">
      <c r="A16" s="51" t="s">
        <v>518</v>
      </c>
      <c r="B16" s="52">
        <f>COUNTA(B17)</f>
        <v>0</v>
      </c>
    </row>
    <row r="18" spans="1:2" ht="15.75" thickBot="1" x14ac:dyDescent="0.3">
      <c r="A18" s="8"/>
      <c r="B18" s="5"/>
    </row>
    <row r="19" spans="1:2" ht="19.5" thickBot="1" x14ac:dyDescent="0.35">
      <c r="A19" s="53" t="s">
        <v>549</v>
      </c>
      <c r="B19" s="54">
        <f>COUNTA(B20:B23)</f>
        <v>0</v>
      </c>
    </row>
  </sheetData>
  <autoFilter ref="A2:M16"/>
  <conditionalFormatting sqref="B1:B15 B20:B1048576">
    <cfRule type="duplicateValues" dxfId="15" priority="4"/>
  </conditionalFormatting>
  <conditionalFormatting sqref="F1">
    <cfRule type="duplicateValues" dxfId="14" priority="2"/>
    <cfRule type="duplicateValues" dxfId="13" priority="3"/>
  </conditionalFormatting>
  <conditionalFormatting sqref="B16">
    <cfRule type="duplicateValues" dxfId="12"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549"/>
  <sheetViews>
    <sheetView workbookViewId="0">
      <selection activeCell="N10" sqref="N10"/>
    </sheetView>
  </sheetViews>
  <sheetFormatPr defaultRowHeight="15" x14ac:dyDescent="0.25"/>
  <cols>
    <col min="4" max="4" width="38.140625" bestFit="1" customWidth="1"/>
  </cols>
  <sheetData>
    <row r="1" spans="1:17" x14ac:dyDescent="0.25">
      <c r="A1" t="s">
        <v>591</v>
      </c>
      <c r="B1" t="s">
        <v>592</v>
      </c>
      <c r="C1" t="s">
        <v>593</v>
      </c>
      <c r="D1" t="s">
        <v>594</v>
      </c>
      <c r="E1" t="s">
        <v>595</v>
      </c>
      <c r="F1" t="s">
        <v>596</v>
      </c>
      <c r="G1" t="s">
        <v>597</v>
      </c>
      <c r="H1" t="s">
        <v>598</v>
      </c>
      <c r="I1" t="s">
        <v>599</v>
      </c>
      <c r="J1" t="s">
        <v>600</v>
      </c>
      <c r="K1" t="s">
        <v>601</v>
      </c>
      <c r="L1" t="s">
        <v>602</v>
      </c>
      <c r="M1" t="s">
        <v>603</v>
      </c>
      <c r="N1" t="s">
        <v>604</v>
      </c>
      <c r="O1" t="s">
        <v>605</v>
      </c>
      <c r="P1" t="s">
        <v>606</v>
      </c>
      <c r="Q1" t="s">
        <v>607</v>
      </c>
    </row>
    <row r="2" spans="1:17" x14ac:dyDescent="0.25">
      <c r="A2">
        <v>822</v>
      </c>
      <c r="C2" t="s">
        <v>608</v>
      </c>
      <c r="D2" t="s">
        <v>609</v>
      </c>
      <c r="E2" t="s">
        <v>609</v>
      </c>
      <c r="F2" t="s">
        <v>610</v>
      </c>
      <c r="G2" t="s">
        <v>611</v>
      </c>
      <c r="H2" t="s">
        <v>612</v>
      </c>
      <c r="J2" t="s">
        <v>16</v>
      </c>
      <c r="K2" t="s">
        <v>613</v>
      </c>
      <c r="L2" t="s">
        <v>614</v>
      </c>
      <c r="M2" t="s">
        <v>615</v>
      </c>
      <c r="N2" t="s">
        <v>14</v>
      </c>
      <c r="O2" t="s">
        <v>616</v>
      </c>
      <c r="P2" t="s">
        <v>617</v>
      </c>
      <c r="Q2" t="s">
        <v>618</v>
      </c>
    </row>
    <row r="3" spans="1:17" x14ac:dyDescent="0.25">
      <c r="A3">
        <v>831</v>
      </c>
      <c r="C3" t="s">
        <v>608</v>
      </c>
      <c r="D3" t="s">
        <v>619</v>
      </c>
      <c r="E3" t="s">
        <v>619</v>
      </c>
      <c r="F3" t="s">
        <v>620</v>
      </c>
      <c r="G3" t="s">
        <v>22</v>
      </c>
      <c r="J3" t="s">
        <v>16</v>
      </c>
      <c r="K3" t="s">
        <v>613</v>
      </c>
      <c r="M3" t="s">
        <v>621</v>
      </c>
      <c r="N3" t="s">
        <v>14</v>
      </c>
      <c r="O3" t="s">
        <v>622</v>
      </c>
      <c r="P3" t="s">
        <v>623</v>
      </c>
      <c r="Q3" t="s">
        <v>624</v>
      </c>
    </row>
    <row r="4" spans="1:17" x14ac:dyDescent="0.25">
      <c r="A4">
        <v>903</v>
      </c>
      <c r="C4" t="s">
        <v>608</v>
      </c>
      <c r="D4" t="s">
        <v>625</v>
      </c>
      <c r="E4" t="s">
        <v>625</v>
      </c>
      <c r="F4" t="s">
        <v>626</v>
      </c>
      <c r="G4" t="s">
        <v>627</v>
      </c>
      <c r="J4" t="s">
        <v>16</v>
      </c>
      <c r="K4" t="s">
        <v>613</v>
      </c>
      <c r="L4" t="s">
        <v>628</v>
      </c>
      <c r="M4" t="s">
        <v>629</v>
      </c>
      <c r="N4" t="s">
        <v>14</v>
      </c>
      <c r="O4" t="s">
        <v>630</v>
      </c>
      <c r="P4" t="s">
        <v>631</v>
      </c>
      <c r="Q4" t="s">
        <v>624</v>
      </c>
    </row>
    <row r="5" spans="1:17" x14ac:dyDescent="0.25">
      <c r="A5">
        <v>1037</v>
      </c>
      <c r="C5" t="s">
        <v>608</v>
      </c>
      <c r="D5" t="s">
        <v>632</v>
      </c>
      <c r="E5" t="s">
        <v>632</v>
      </c>
      <c r="F5" t="s">
        <v>633</v>
      </c>
      <c r="G5" t="s">
        <v>634</v>
      </c>
      <c r="J5" t="s">
        <v>16</v>
      </c>
      <c r="K5" t="s">
        <v>613</v>
      </c>
      <c r="L5" t="s">
        <v>635</v>
      </c>
      <c r="M5" t="s">
        <v>636</v>
      </c>
      <c r="N5" t="s">
        <v>14</v>
      </c>
      <c r="O5" t="s">
        <v>637</v>
      </c>
      <c r="P5" t="s">
        <v>638</v>
      </c>
      <c r="Q5" t="s">
        <v>624</v>
      </c>
    </row>
    <row r="6" spans="1:17" x14ac:dyDescent="0.25">
      <c r="A6">
        <v>1054</v>
      </c>
      <c r="B6">
        <v>1361</v>
      </c>
      <c r="C6" t="s">
        <v>639</v>
      </c>
      <c r="D6" t="s">
        <v>640</v>
      </c>
      <c r="E6" t="s">
        <v>641</v>
      </c>
      <c r="F6" t="s">
        <v>15</v>
      </c>
      <c r="G6" t="s">
        <v>16</v>
      </c>
      <c r="J6" t="s">
        <v>16</v>
      </c>
      <c r="K6" t="s">
        <v>613</v>
      </c>
      <c r="L6" t="s">
        <v>642</v>
      </c>
      <c r="M6" t="s">
        <v>643</v>
      </c>
      <c r="N6" t="s">
        <v>14</v>
      </c>
      <c r="O6" t="s">
        <v>644</v>
      </c>
      <c r="P6" t="s">
        <v>645</v>
      </c>
      <c r="Q6" t="s">
        <v>624</v>
      </c>
    </row>
    <row r="7" spans="1:17" x14ac:dyDescent="0.25">
      <c r="A7">
        <v>1085</v>
      </c>
      <c r="C7" t="s">
        <v>608</v>
      </c>
      <c r="D7" t="s">
        <v>646</v>
      </c>
      <c r="E7" t="s">
        <v>646</v>
      </c>
      <c r="F7" t="s">
        <v>647</v>
      </c>
      <c r="G7" t="s">
        <v>563</v>
      </c>
      <c r="J7" t="s">
        <v>16</v>
      </c>
      <c r="K7" t="s">
        <v>613</v>
      </c>
      <c r="L7" t="s">
        <v>648</v>
      </c>
      <c r="M7" t="s">
        <v>649</v>
      </c>
      <c r="N7" t="s">
        <v>14</v>
      </c>
      <c r="O7" t="s">
        <v>650</v>
      </c>
      <c r="P7" t="s">
        <v>651</v>
      </c>
      <c r="Q7" t="s">
        <v>618</v>
      </c>
    </row>
    <row r="8" spans="1:17" x14ac:dyDescent="0.25">
      <c r="A8">
        <v>1117</v>
      </c>
      <c r="C8" t="s">
        <v>608</v>
      </c>
      <c r="D8" t="s">
        <v>652</v>
      </c>
      <c r="E8" t="s">
        <v>652</v>
      </c>
      <c r="F8" t="s">
        <v>653</v>
      </c>
      <c r="G8" t="s">
        <v>16</v>
      </c>
      <c r="J8" t="s">
        <v>16</v>
      </c>
      <c r="K8" t="s">
        <v>613</v>
      </c>
      <c r="L8" t="s">
        <v>654</v>
      </c>
      <c r="M8" t="s">
        <v>655</v>
      </c>
      <c r="N8" t="s">
        <v>14</v>
      </c>
      <c r="O8" t="s">
        <v>650</v>
      </c>
      <c r="P8" t="s">
        <v>656</v>
      </c>
      <c r="Q8" t="s">
        <v>624</v>
      </c>
    </row>
    <row r="9" spans="1:17" x14ac:dyDescent="0.25">
      <c r="A9">
        <v>1136</v>
      </c>
      <c r="B9">
        <v>1445</v>
      </c>
      <c r="C9" t="s">
        <v>639</v>
      </c>
      <c r="D9" t="s">
        <v>657</v>
      </c>
      <c r="E9" t="s">
        <v>658</v>
      </c>
      <c r="F9" t="s">
        <v>659</v>
      </c>
      <c r="G9" t="s">
        <v>660</v>
      </c>
      <c r="H9" t="s">
        <v>661</v>
      </c>
      <c r="I9" t="s">
        <v>16</v>
      </c>
      <c r="J9" t="s">
        <v>16</v>
      </c>
      <c r="K9" t="s">
        <v>613</v>
      </c>
      <c r="M9" t="s">
        <v>662</v>
      </c>
      <c r="N9" t="s">
        <v>14</v>
      </c>
      <c r="O9" t="s">
        <v>663</v>
      </c>
      <c r="P9" t="s">
        <v>663</v>
      </c>
      <c r="Q9" t="s">
        <v>618</v>
      </c>
    </row>
    <row r="10" spans="1:17" x14ac:dyDescent="0.25">
      <c r="A10">
        <v>1176</v>
      </c>
      <c r="C10" t="s">
        <v>608</v>
      </c>
      <c r="D10" t="s">
        <v>560</v>
      </c>
      <c r="E10" t="s">
        <v>560</v>
      </c>
      <c r="F10" t="s">
        <v>561</v>
      </c>
      <c r="G10" t="s">
        <v>562</v>
      </c>
      <c r="I10" t="s">
        <v>563</v>
      </c>
      <c r="J10" t="s">
        <v>16</v>
      </c>
      <c r="K10" t="s">
        <v>613</v>
      </c>
      <c r="M10" t="s">
        <v>664</v>
      </c>
      <c r="N10" t="s">
        <v>14</v>
      </c>
      <c r="O10" t="s">
        <v>665</v>
      </c>
      <c r="P10" t="s">
        <v>666</v>
      </c>
      <c r="Q10" t="s">
        <v>667</v>
      </c>
    </row>
    <row r="11" spans="1:17" x14ac:dyDescent="0.25">
      <c r="A11">
        <v>1285</v>
      </c>
      <c r="C11" t="s">
        <v>608</v>
      </c>
      <c r="D11" t="s">
        <v>668</v>
      </c>
      <c r="E11" t="s">
        <v>668</v>
      </c>
      <c r="F11" t="s">
        <v>15</v>
      </c>
      <c r="G11" t="s">
        <v>16</v>
      </c>
      <c r="J11" t="s">
        <v>16</v>
      </c>
      <c r="K11" t="s">
        <v>613</v>
      </c>
      <c r="L11" t="s">
        <v>669</v>
      </c>
      <c r="M11" t="s">
        <v>670</v>
      </c>
      <c r="N11" t="s">
        <v>14</v>
      </c>
      <c r="O11" t="s">
        <v>671</v>
      </c>
      <c r="P11" t="s">
        <v>672</v>
      </c>
      <c r="Q11" t="s">
        <v>624</v>
      </c>
    </row>
    <row r="12" spans="1:17" x14ac:dyDescent="0.25">
      <c r="A12">
        <v>1342</v>
      </c>
      <c r="C12" t="s">
        <v>608</v>
      </c>
      <c r="D12" t="s">
        <v>673</v>
      </c>
      <c r="E12" t="s">
        <v>673</v>
      </c>
      <c r="F12" t="s">
        <v>674</v>
      </c>
      <c r="G12" t="s">
        <v>675</v>
      </c>
      <c r="J12" t="s">
        <v>16</v>
      </c>
      <c r="K12" t="s">
        <v>613</v>
      </c>
      <c r="L12" t="s">
        <v>676</v>
      </c>
      <c r="M12" t="s">
        <v>677</v>
      </c>
      <c r="N12" t="s">
        <v>14</v>
      </c>
      <c r="O12" t="s">
        <v>678</v>
      </c>
      <c r="P12" t="s">
        <v>679</v>
      </c>
      <c r="Q12" t="s">
        <v>624</v>
      </c>
    </row>
    <row r="13" spans="1:17" x14ac:dyDescent="0.25">
      <c r="A13">
        <v>1353</v>
      </c>
      <c r="C13" t="s">
        <v>608</v>
      </c>
      <c r="D13" t="s">
        <v>680</v>
      </c>
      <c r="E13" t="s">
        <v>680</v>
      </c>
      <c r="F13" t="s">
        <v>681</v>
      </c>
      <c r="G13" t="s">
        <v>27</v>
      </c>
      <c r="J13" t="s">
        <v>16</v>
      </c>
      <c r="K13" t="s">
        <v>613</v>
      </c>
      <c r="M13" t="s">
        <v>682</v>
      </c>
      <c r="N13" t="s">
        <v>14</v>
      </c>
      <c r="Q13" t="s">
        <v>618</v>
      </c>
    </row>
    <row r="14" spans="1:17" x14ac:dyDescent="0.25">
      <c r="A14">
        <v>1355</v>
      </c>
      <c r="C14" t="s">
        <v>608</v>
      </c>
      <c r="D14" t="s">
        <v>683</v>
      </c>
      <c r="E14" t="s">
        <v>683</v>
      </c>
      <c r="F14" t="s">
        <v>684</v>
      </c>
      <c r="G14" t="s">
        <v>685</v>
      </c>
      <c r="J14" t="s">
        <v>16</v>
      </c>
      <c r="K14" t="s">
        <v>613</v>
      </c>
      <c r="M14" t="s">
        <v>686</v>
      </c>
      <c r="N14" t="s">
        <v>14</v>
      </c>
      <c r="O14" t="s">
        <v>622</v>
      </c>
      <c r="P14" t="s">
        <v>687</v>
      </c>
      <c r="Q14" t="s">
        <v>618</v>
      </c>
    </row>
    <row r="15" spans="1:17" x14ac:dyDescent="0.25">
      <c r="A15">
        <v>1358</v>
      </c>
      <c r="C15" t="s">
        <v>608</v>
      </c>
      <c r="D15" t="s">
        <v>688</v>
      </c>
      <c r="E15" t="s">
        <v>688</v>
      </c>
      <c r="F15" t="s">
        <v>612</v>
      </c>
      <c r="J15" t="s">
        <v>16</v>
      </c>
      <c r="K15" t="s">
        <v>613</v>
      </c>
      <c r="M15" t="s">
        <v>689</v>
      </c>
      <c r="N15" t="s">
        <v>14</v>
      </c>
      <c r="O15" t="s">
        <v>690</v>
      </c>
      <c r="P15" t="s">
        <v>691</v>
      </c>
      <c r="Q15" t="s">
        <v>624</v>
      </c>
    </row>
    <row r="16" spans="1:17" x14ac:dyDescent="0.25">
      <c r="A16">
        <v>1367</v>
      </c>
      <c r="C16" t="s">
        <v>608</v>
      </c>
      <c r="D16" t="s">
        <v>692</v>
      </c>
      <c r="E16" t="s">
        <v>692</v>
      </c>
      <c r="F16" t="s">
        <v>693</v>
      </c>
      <c r="G16" t="s">
        <v>22</v>
      </c>
      <c r="J16" t="s">
        <v>16</v>
      </c>
      <c r="K16" t="s">
        <v>613</v>
      </c>
      <c r="L16" t="s">
        <v>694</v>
      </c>
      <c r="M16" t="s">
        <v>695</v>
      </c>
      <c r="N16" t="s">
        <v>14</v>
      </c>
      <c r="Q16" t="s">
        <v>618</v>
      </c>
    </row>
    <row r="17" spans="1:17" x14ac:dyDescent="0.25">
      <c r="A17">
        <v>1368</v>
      </c>
      <c r="C17" t="s">
        <v>608</v>
      </c>
      <c r="D17" t="s">
        <v>696</v>
      </c>
      <c r="E17" t="s">
        <v>696</v>
      </c>
      <c r="F17" t="s">
        <v>697</v>
      </c>
      <c r="G17" t="s">
        <v>698</v>
      </c>
      <c r="J17" t="s">
        <v>16</v>
      </c>
      <c r="K17" t="s">
        <v>613</v>
      </c>
      <c r="L17" t="s">
        <v>699</v>
      </c>
      <c r="M17" t="s">
        <v>700</v>
      </c>
      <c r="N17" t="s">
        <v>14</v>
      </c>
      <c r="Q17" t="s">
        <v>624</v>
      </c>
    </row>
    <row r="18" spans="1:17" x14ac:dyDescent="0.25">
      <c r="A18">
        <v>1375</v>
      </c>
      <c r="C18" t="s">
        <v>608</v>
      </c>
      <c r="D18" t="s">
        <v>701</v>
      </c>
      <c r="E18" t="s">
        <v>701</v>
      </c>
      <c r="F18" t="s">
        <v>15</v>
      </c>
      <c r="G18" t="s">
        <v>16</v>
      </c>
      <c r="J18" t="s">
        <v>16</v>
      </c>
      <c r="K18" t="s">
        <v>613</v>
      </c>
      <c r="M18" t="s">
        <v>702</v>
      </c>
      <c r="N18" t="s">
        <v>14</v>
      </c>
      <c r="Q18" t="s">
        <v>618</v>
      </c>
    </row>
    <row r="19" spans="1:17" x14ac:dyDescent="0.25">
      <c r="A19">
        <v>1377</v>
      </c>
      <c r="C19" t="s">
        <v>608</v>
      </c>
      <c r="D19" t="s">
        <v>703</v>
      </c>
      <c r="E19" t="s">
        <v>703</v>
      </c>
      <c r="F19" t="s">
        <v>704</v>
      </c>
      <c r="G19" t="s">
        <v>16</v>
      </c>
      <c r="J19" t="s">
        <v>16</v>
      </c>
      <c r="K19" t="s">
        <v>613</v>
      </c>
      <c r="L19" t="s">
        <v>705</v>
      </c>
      <c r="M19" t="s">
        <v>706</v>
      </c>
      <c r="N19" t="s">
        <v>14</v>
      </c>
      <c r="O19" t="s">
        <v>707</v>
      </c>
      <c r="P19" t="s">
        <v>708</v>
      </c>
      <c r="Q19" t="s">
        <v>618</v>
      </c>
    </row>
    <row r="20" spans="1:17" x14ac:dyDescent="0.25">
      <c r="A20">
        <v>1380</v>
      </c>
      <c r="C20" t="s">
        <v>608</v>
      </c>
      <c r="D20" t="s">
        <v>709</v>
      </c>
      <c r="E20" t="s">
        <v>709</v>
      </c>
      <c r="F20" t="s">
        <v>710</v>
      </c>
      <c r="G20" t="s">
        <v>612</v>
      </c>
      <c r="J20" t="s">
        <v>16</v>
      </c>
      <c r="K20" t="s">
        <v>613</v>
      </c>
      <c r="M20" t="s">
        <v>711</v>
      </c>
      <c r="N20" t="s">
        <v>14</v>
      </c>
      <c r="O20" t="s">
        <v>712</v>
      </c>
      <c r="P20" t="s">
        <v>672</v>
      </c>
      <c r="Q20" t="s">
        <v>618</v>
      </c>
    </row>
    <row r="21" spans="1:17" x14ac:dyDescent="0.25">
      <c r="A21">
        <v>1388</v>
      </c>
      <c r="C21" t="s">
        <v>608</v>
      </c>
      <c r="D21" t="s">
        <v>713</v>
      </c>
      <c r="E21" t="s">
        <v>713</v>
      </c>
      <c r="F21" t="s">
        <v>714</v>
      </c>
      <c r="G21" t="s">
        <v>15</v>
      </c>
      <c r="J21" t="s">
        <v>16</v>
      </c>
      <c r="K21" t="s">
        <v>613</v>
      </c>
      <c r="L21" t="s">
        <v>715</v>
      </c>
      <c r="M21" t="s">
        <v>716</v>
      </c>
      <c r="N21" t="s">
        <v>14</v>
      </c>
      <c r="Q21" t="s">
        <v>618</v>
      </c>
    </row>
    <row r="22" spans="1:17" x14ac:dyDescent="0.25">
      <c r="A22">
        <v>1391</v>
      </c>
      <c r="C22" t="s">
        <v>608</v>
      </c>
      <c r="D22" t="s">
        <v>717</v>
      </c>
      <c r="E22" t="s">
        <v>717</v>
      </c>
      <c r="F22" t="s">
        <v>718</v>
      </c>
      <c r="G22" t="s">
        <v>18</v>
      </c>
      <c r="J22" t="s">
        <v>16</v>
      </c>
      <c r="K22" t="s">
        <v>613</v>
      </c>
      <c r="M22" t="s">
        <v>719</v>
      </c>
      <c r="N22" t="s">
        <v>14</v>
      </c>
      <c r="O22" t="s">
        <v>720</v>
      </c>
      <c r="P22" t="s">
        <v>721</v>
      </c>
      <c r="Q22" t="s">
        <v>624</v>
      </c>
    </row>
    <row r="23" spans="1:17" x14ac:dyDescent="0.25">
      <c r="A23">
        <v>1400</v>
      </c>
      <c r="C23" t="s">
        <v>608</v>
      </c>
      <c r="D23" t="s">
        <v>497</v>
      </c>
      <c r="E23" t="s">
        <v>497</v>
      </c>
      <c r="F23" t="s">
        <v>498</v>
      </c>
      <c r="G23" t="s">
        <v>52</v>
      </c>
      <c r="H23" t="s">
        <v>16</v>
      </c>
      <c r="J23" t="s">
        <v>16</v>
      </c>
      <c r="K23" t="s">
        <v>613</v>
      </c>
      <c r="L23" t="s">
        <v>722</v>
      </c>
      <c r="M23" t="s">
        <v>723</v>
      </c>
      <c r="N23" t="s">
        <v>14</v>
      </c>
      <c r="O23" t="s">
        <v>724</v>
      </c>
      <c r="P23" t="s">
        <v>725</v>
      </c>
      <c r="Q23" t="s">
        <v>667</v>
      </c>
    </row>
    <row r="24" spans="1:17" x14ac:dyDescent="0.25">
      <c r="A24">
        <v>1443</v>
      </c>
      <c r="C24" t="s">
        <v>608</v>
      </c>
      <c r="D24" t="s">
        <v>726</v>
      </c>
      <c r="E24" t="s">
        <v>726</v>
      </c>
      <c r="F24" t="s">
        <v>727</v>
      </c>
      <c r="G24" t="s">
        <v>728</v>
      </c>
      <c r="J24" t="s">
        <v>16</v>
      </c>
      <c r="K24" t="s">
        <v>613</v>
      </c>
      <c r="M24" t="s">
        <v>729</v>
      </c>
      <c r="N24" t="s">
        <v>14</v>
      </c>
      <c r="O24" t="s">
        <v>730</v>
      </c>
      <c r="P24" t="s">
        <v>731</v>
      </c>
      <c r="Q24" t="s">
        <v>618</v>
      </c>
    </row>
    <row r="25" spans="1:17" x14ac:dyDescent="0.25">
      <c r="A25">
        <v>1522</v>
      </c>
      <c r="C25" t="s">
        <v>608</v>
      </c>
      <c r="D25" t="s">
        <v>732</v>
      </c>
      <c r="E25" t="s">
        <v>732</v>
      </c>
      <c r="F25" t="s">
        <v>733</v>
      </c>
      <c r="G25" t="s">
        <v>734</v>
      </c>
      <c r="J25" t="s">
        <v>16</v>
      </c>
      <c r="K25" t="s">
        <v>613</v>
      </c>
      <c r="M25" t="s">
        <v>735</v>
      </c>
      <c r="N25" t="s">
        <v>14</v>
      </c>
      <c r="O25" t="s">
        <v>736</v>
      </c>
      <c r="P25" t="s">
        <v>737</v>
      </c>
      <c r="Q25" t="s">
        <v>624</v>
      </c>
    </row>
    <row r="26" spans="1:17" x14ac:dyDescent="0.25">
      <c r="A26">
        <v>1716</v>
      </c>
      <c r="C26" t="s">
        <v>608</v>
      </c>
      <c r="D26" t="s">
        <v>738</v>
      </c>
      <c r="E26" t="s">
        <v>738</v>
      </c>
      <c r="F26" t="s">
        <v>739</v>
      </c>
      <c r="G26" t="s">
        <v>733</v>
      </c>
      <c r="H26" t="s">
        <v>634</v>
      </c>
      <c r="J26" t="s">
        <v>16</v>
      </c>
      <c r="K26" t="s">
        <v>613</v>
      </c>
      <c r="M26" t="s">
        <v>740</v>
      </c>
      <c r="N26" t="s">
        <v>14</v>
      </c>
      <c r="O26" t="s">
        <v>741</v>
      </c>
      <c r="P26" t="s">
        <v>742</v>
      </c>
      <c r="Q26" t="s">
        <v>618</v>
      </c>
    </row>
    <row r="27" spans="1:17" x14ac:dyDescent="0.25">
      <c r="A27">
        <v>1716</v>
      </c>
      <c r="B27">
        <v>1581</v>
      </c>
      <c r="C27" t="s">
        <v>639</v>
      </c>
      <c r="D27" t="s">
        <v>738</v>
      </c>
      <c r="E27" t="s">
        <v>743</v>
      </c>
      <c r="F27" t="s">
        <v>744</v>
      </c>
      <c r="G27" t="s">
        <v>18</v>
      </c>
      <c r="J27" t="s">
        <v>16</v>
      </c>
      <c r="K27" t="s">
        <v>613</v>
      </c>
      <c r="M27" t="s">
        <v>745</v>
      </c>
      <c r="N27" t="s">
        <v>14</v>
      </c>
      <c r="O27" t="s">
        <v>746</v>
      </c>
      <c r="P27" t="s">
        <v>747</v>
      </c>
      <c r="Q27" t="s">
        <v>618</v>
      </c>
    </row>
    <row r="28" spans="1:17" x14ac:dyDescent="0.25">
      <c r="A28">
        <v>1758</v>
      </c>
      <c r="C28" t="s">
        <v>608</v>
      </c>
      <c r="D28" t="s">
        <v>748</v>
      </c>
      <c r="E28" t="s">
        <v>748</v>
      </c>
      <c r="F28" t="s">
        <v>749</v>
      </c>
      <c r="G28" t="s">
        <v>750</v>
      </c>
      <c r="J28" t="s">
        <v>16</v>
      </c>
      <c r="K28" t="s">
        <v>613</v>
      </c>
      <c r="M28" t="s">
        <v>751</v>
      </c>
      <c r="N28" t="s">
        <v>14</v>
      </c>
      <c r="O28" t="s">
        <v>752</v>
      </c>
      <c r="P28" t="s">
        <v>753</v>
      </c>
      <c r="Q28" t="s">
        <v>618</v>
      </c>
    </row>
    <row r="29" spans="1:17" x14ac:dyDescent="0.25">
      <c r="A29">
        <v>1932</v>
      </c>
      <c r="C29" t="s">
        <v>608</v>
      </c>
      <c r="D29" t="s">
        <v>754</v>
      </c>
      <c r="E29" t="s">
        <v>754</v>
      </c>
      <c r="F29" t="s">
        <v>52</v>
      </c>
      <c r="G29" t="s">
        <v>16</v>
      </c>
      <c r="J29" t="s">
        <v>16</v>
      </c>
      <c r="K29" t="s">
        <v>613</v>
      </c>
      <c r="L29" t="s">
        <v>755</v>
      </c>
      <c r="M29" t="s">
        <v>756</v>
      </c>
      <c r="N29" t="s">
        <v>14</v>
      </c>
      <c r="O29" t="s">
        <v>757</v>
      </c>
      <c r="P29" t="s">
        <v>758</v>
      </c>
      <c r="Q29" t="s">
        <v>624</v>
      </c>
    </row>
    <row r="30" spans="1:17" x14ac:dyDescent="0.25">
      <c r="A30">
        <v>1959</v>
      </c>
      <c r="C30" t="s">
        <v>608</v>
      </c>
      <c r="D30" t="s">
        <v>759</v>
      </c>
      <c r="E30" t="s">
        <v>759</v>
      </c>
      <c r="F30" t="s">
        <v>760</v>
      </c>
      <c r="J30" t="s">
        <v>16</v>
      </c>
      <c r="K30" t="s">
        <v>613</v>
      </c>
      <c r="M30" t="s">
        <v>761</v>
      </c>
      <c r="N30" t="s">
        <v>14</v>
      </c>
      <c r="Q30" t="s">
        <v>624</v>
      </c>
    </row>
    <row r="31" spans="1:17" x14ac:dyDescent="0.25">
      <c r="A31">
        <v>1975</v>
      </c>
      <c r="C31" t="s">
        <v>608</v>
      </c>
      <c r="D31" t="s">
        <v>762</v>
      </c>
      <c r="E31" t="s">
        <v>762</v>
      </c>
      <c r="F31" t="s">
        <v>763</v>
      </c>
      <c r="G31" t="s">
        <v>15</v>
      </c>
      <c r="H31" t="s">
        <v>16</v>
      </c>
      <c r="J31" t="s">
        <v>16</v>
      </c>
      <c r="K31" t="s">
        <v>613</v>
      </c>
      <c r="L31" t="s">
        <v>764</v>
      </c>
      <c r="M31" t="s">
        <v>765</v>
      </c>
      <c r="N31" t="s">
        <v>14</v>
      </c>
      <c r="O31" t="s">
        <v>766</v>
      </c>
      <c r="P31" t="s">
        <v>767</v>
      </c>
      <c r="Q31" t="s">
        <v>624</v>
      </c>
    </row>
    <row r="32" spans="1:17" x14ac:dyDescent="0.25">
      <c r="A32">
        <v>2030</v>
      </c>
      <c r="C32" t="s">
        <v>608</v>
      </c>
      <c r="D32" t="s">
        <v>768</v>
      </c>
      <c r="E32" t="s">
        <v>768</v>
      </c>
      <c r="F32" t="s">
        <v>769</v>
      </c>
      <c r="G32" t="s">
        <v>612</v>
      </c>
      <c r="J32" t="s">
        <v>16</v>
      </c>
      <c r="K32" t="s">
        <v>613</v>
      </c>
      <c r="L32" t="s">
        <v>770</v>
      </c>
      <c r="M32" t="s">
        <v>771</v>
      </c>
      <c r="N32" t="s">
        <v>14</v>
      </c>
      <c r="O32" t="s">
        <v>707</v>
      </c>
      <c r="P32" t="s">
        <v>772</v>
      </c>
      <c r="Q32" t="s">
        <v>618</v>
      </c>
    </row>
    <row r="33" spans="1:17" x14ac:dyDescent="0.25">
      <c r="A33">
        <v>2063</v>
      </c>
      <c r="C33" t="s">
        <v>608</v>
      </c>
      <c r="D33" t="s">
        <v>773</v>
      </c>
      <c r="E33" t="s">
        <v>773</v>
      </c>
      <c r="F33" t="s">
        <v>15</v>
      </c>
      <c r="G33" t="s">
        <v>16</v>
      </c>
      <c r="J33" t="s">
        <v>16</v>
      </c>
      <c r="K33" t="s">
        <v>613</v>
      </c>
      <c r="L33" t="s">
        <v>774</v>
      </c>
      <c r="M33" t="s">
        <v>775</v>
      </c>
      <c r="N33" t="s">
        <v>14</v>
      </c>
      <c r="O33" t="s">
        <v>712</v>
      </c>
      <c r="P33" t="s">
        <v>776</v>
      </c>
      <c r="Q33" t="s">
        <v>618</v>
      </c>
    </row>
    <row r="34" spans="1:17" x14ac:dyDescent="0.25">
      <c r="A34">
        <v>2108</v>
      </c>
      <c r="C34" t="s">
        <v>608</v>
      </c>
      <c r="D34" t="s">
        <v>777</v>
      </c>
      <c r="E34" t="s">
        <v>777</v>
      </c>
      <c r="F34" t="s">
        <v>15</v>
      </c>
      <c r="G34" t="s">
        <v>16</v>
      </c>
      <c r="J34" t="s">
        <v>16</v>
      </c>
      <c r="K34" t="s">
        <v>613</v>
      </c>
      <c r="L34" t="s">
        <v>774</v>
      </c>
      <c r="M34">
        <v>494375900</v>
      </c>
      <c r="N34" t="s">
        <v>14</v>
      </c>
      <c r="Q34" t="s">
        <v>618</v>
      </c>
    </row>
    <row r="35" spans="1:17" x14ac:dyDescent="0.25">
      <c r="A35">
        <v>2125</v>
      </c>
      <c r="C35" t="s">
        <v>608</v>
      </c>
      <c r="D35" t="s">
        <v>778</v>
      </c>
      <c r="E35" t="s">
        <v>778</v>
      </c>
      <c r="F35" t="s">
        <v>779</v>
      </c>
      <c r="G35" t="s">
        <v>16</v>
      </c>
      <c r="J35" t="s">
        <v>16</v>
      </c>
      <c r="K35" t="s">
        <v>613</v>
      </c>
      <c r="L35" t="s">
        <v>780</v>
      </c>
      <c r="M35" t="s">
        <v>781</v>
      </c>
      <c r="N35" t="s">
        <v>14</v>
      </c>
      <c r="Q35" t="s">
        <v>618</v>
      </c>
    </row>
    <row r="36" spans="1:17" x14ac:dyDescent="0.25">
      <c r="A36">
        <v>2165</v>
      </c>
      <c r="C36" t="s">
        <v>608</v>
      </c>
      <c r="D36" t="s">
        <v>782</v>
      </c>
      <c r="E36" t="s">
        <v>782</v>
      </c>
      <c r="F36" t="s">
        <v>15</v>
      </c>
      <c r="G36" t="s">
        <v>22</v>
      </c>
      <c r="J36" t="s">
        <v>16</v>
      </c>
      <c r="K36" t="s">
        <v>613</v>
      </c>
      <c r="M36" t="s">
        <v>783</v>
      </c>
      <c r="N36" t="s">
        <v>14</v>
      </c>
      <c r="Q36" t="s">
        <v>624</v>
      </c>
    </row>
    <row r="37" spans="1:17" x14ac:dyDescent="0.25">
      <c r="A37">
        <v>2182</v>
      </c>
      <c r="C37" t="s">
        <v>608</v>
      </c>
      <c r="D37" t="s">
        <v>784</v>
      </c>
      <c r="E37" t="s">
        <v>784</v>
      </c>
      <c r="F37" t="s">
        <v>785</v>
      </c>
      <c r="G37" t="s">
        <v>563</v>
      </c>
      <c r="J37" t="s">
        <v>16</v>
      </c>
      <c r="K37" t="s">
        <v>613</v>
      </c>
      <c r="L37" t="s">
        <v>786</v>
      </c>
      <c r="M37" t="s">
        <v>787</v>
      </c>
      <c r="N37" t="s">
        <v>14</v>
      </c>
      <c r="O37" t="s">
        <v>788</v>
      </c>
      <c r="P37" t="s">
        <v>789</v>
      </c>
      <c r="Q37" t="s">
        <v>624</v>
      </c>
    </row>
    <row r="38" spans="1:17" x14ac:dyDescent="0.25">
      <c r="A38">
        <v>3719</v>
      </c>
      <c r="C38" t="s">
        <v>608</v>
      </c>
      <c r="D38" t="s">
        <v>790</v>
      </c>
      <c r="E38" t="s">
        <v>790</v>
      </c>
      <c r="F38" t="s">
        <v>791</v>
      </c>
      <c r="G38" t="s">
        <v>685</v>
      </c>
      <c r="J38" t="s">
        <v>16</v>
      </c>
      <c r="K38" t="s">
        <v>613</v>
      </c>
      <c r="L38" t="s">
        <v>792</v>
      </c>
      <c r="M38" t="s">
        <v>793</v>
      </c>
      <c r="N38" t="s">
        <v>14</v>
      </c>
      <c r="O38" t="s">
        <v>794</v>
      </c>
      <c r="P38" t="s">
        <v>795</v>
      </c>
      <c r="Q38" t="s">
        <v>618</v>
      </c>
    </row>
    <row r="39" spans="1:17" x14ac:dyDescent="0.25">
      <c r="A39">
        <v>3930</v>
      </c>
      <c r="C39" t="s">
        <v>608</v>
      </c>
      <c r="D39" t="s">
        <v>796</v>
      </c>
      <c r="E39" t="s">
        <v>796</v>
      </c>
      <c r="F39" t="s">
        <v>797</v>
      </c>
      <c r="G39" t="s">
        <v>734</v>
      </c>
      <c r="J39" t="s">
        <v>16</v>
      </c>
      <c r="K39" t="s">
        <v>613</v>
      </c>
      <c r="M39" t="s">
        <v>798</v>
      </c>
      <c r="N39" t="s">
        <v>14</v>
      </c>
      <c r="Q39" t="s">
        <v>618</v>
      </c>
    </row>
    <row r="40" spans="1:17" x14ac:dyDescent="0.25">
      <c r="A40">
        <v>3944</v>
      </c>
      <c r="C40" t="s">
        <v>608</v>
      </c>
      <c r="D40" t="s">
        <v>799</v>
      </c>
      <c r="E40" t="s">
        <v>799</v>
      </c>
      <c r="F40" t="s">
        <v>800</v>
      </c>
      <c r="G40" t="s">
        <v>801</v>
      </c>
      <c r="J40" t="s">
        <v>16</v>
      </c>
      <c r="K40" t="s">
        <v>613</v>
      </c>
      <c r="L40" t="s">
        <v>802</v>
      </c>
      <c r="M40" t="s">
        <v>803</v>
      </c>
      <c r="N40" t="s">
        <v>14</v>
      </c>
      <c r="O40" t="s">
        <v>804</v>
      </c>
      <c r="P40" t="s">
        <v>805</v>
      </c>
      <c r="Q40" t="s">
        <v>618</v>
      </c>
    </row>
    <row r="41" spans="1:17" x14ac:dyDescent="0.25">
      <c r="A41">
        <v>3978</v>
      </c>
      <c r="C41" t="s">
        <v>608</v>
      </c>
      <c r="D41" t="s">
        <v>806</v>
      </c>
      <c r="E41" t="s">
        <v>806</v>
      </c>
      <c r="F41" t="s">
        <v>807</v>
      </c>
      <c r="G41" t="s">
        <v>50</v>
      </c>
      <c r="J41" t="s">
        <v>16</v>
      </c>
      <c r="K41" t="s">
        <v>613</v>
      </c>
      <c r="M41" t="s">
        <v>808</v>
      </c>
      <c r="N41" t="s">
        <v>14</v>
      </c>
      <c r="O41" t="s">
        <v>809</v>
      </c>
      <c r="P41" t="s">
        <v>810</v>
      </c>
      <c r="Q41" t="s">
        <v>624</v>
      </c>
    </row>
    <row r="42" spans="1:17" x14ac:dyDescent="0.25">
      <c r="A42">
        <v>4059</v>
      </c>
      <c r="C42" t="s">
        <v>608</v>
      </c>
      <c r="D42" t="s">
        <v>811</v>
      </c>
      <c r="E42" t="s">
        <v>811</v>
      </c>
      <c r="F42" t="s">
        <v>52</v>
      </c>
      <c r="G42" t="s">
        <v>498</v>
      </c>
      <c r="J42" t="s">
        <v>16</v>
      </c>
      <c r="K42" t="s">
        <v>613</v>
      </c>
      <c r="L42" t="s">
        <v>812</v>
      </c>
      <c r="M42" t="s">
        <v>813</v>
      </c>
      <c r="N42" t="s">
        <v>14</v>
      </c>
      <c r="O42" t="s">
        <v>814</v>
      </c>
      <c r="P42" t="s">
        <v>815</v>
      </c>
      <c r="Q42" t="s">
        <v>618</v>
      </c>
    </row>
    <row r="43" spans="1:17" x14ac:dyDescent="0.25">
      <c r="A43">
        <v>4104</v>
      </c>
      <c r="C43" t="s">
        <v>608</v>
      </c>
      <c r="D43" t="s">
        <v>816</v>
      </c>
      <c r="E43" t="s">
        <v>816</v>
      </c>
      <c r="F43" t="s">
        <v>817</v>
      </c>
      <c r="G43" t="s">
        <v>734</v>
      </c>
      <c r="H43" t="s">
        <v>818</v>
      </c>
      <c r="J43" t="s">
        <v>16</v>
      </c>
      <c r="K43" t="s">
        <v>613</v>
      </c>
      <c r="L43" t="s">
        <v>819</v>
      </c>
      <c r="M43" t="s">
        <v>820</v>
      </c>
      <c r="N43" t="s">
        <v>14</v>
      </c>
      <c r="O43" t="s">
        <v>821</v>
      </c>
      <c r="P43" t="s">
        <v>656</v>
      </c>
      <c r="Q43" t="s">
        <v>618</v>
      </c>
    </row>
    <row r="44" spans="1:17" x14ac:dyDescent="0.25">
      <c r="A44">
        <v>4165</v>
      </c>
      <c r="C44" t="s">
        <v>608</v>
      </c>
      <c r="D44" t="s">
        <v>822</v>
      </c>
      <c r="E44" t="s">
        <v>822</v>
      </c>
      <c r="F44" t="s">
        <v>823</v>
      </c>
      <c r="G44" t="s">
        <v>824</v>
      </c>
      <c r="J44" t="s">
        <v>16</v>
      </c>
      <c r="K44" t="s">
        <v>613</v>
      </c>
      <c r="M44" t="s">
        <v>825</v>
      </c>
      <c r="N44" t="s">
        <v>14</v>
      </c>
      <c r="Q44" t="s">
        <v>618</v>
      </c>
    </row>
    <row r="45" spans="1:17" x14ac:dyDescent="0.25">
      <c r="A45">
        <v>4172</v>
      </c>
      <c r="C45" t="s">
        <v>608</v>
      </c>
      <c r="D45" t="s">
        <v>826</v>
      </c>
      <c r="E45" t="s">
        <v>826</v>
      </c>
      <c r="F45" t="s">
        <v>733</v>
      </c>
      <c r="G45" t="s">
        <v>634</v>
      </c>
      <c r="J45" t="s">
        <v>16</v>
      </c>
      <c r="K45" t="s">
        <v>613</v>
      </c>
      <c r="L45" t="s">
        <v>827</v>
      </c>
      <c r="M45" t="s">
        <v>828</v>
      </c>
      <c r="N45" t="s">
        <v>14</v>
      </c>
      <c r="Q45" t="s">
        <v>618</v>
      </c>
    </row>
    <row r="46" spans="1:17" x14ac:dyDescent="0.25">
      <c r="A46">
        <v>4257</v>
      </c>
      <c r="C46" t="s">
        <v>608</v>
      </c>
      <c r="D46" t="s">
        <v>773</v>
      </c>
      <c r="E46" t="s">
        <v>773</v>
      </c>
      <c r="F46" t="s">
        <v>15</v>
      </c>
      <c r="G46" t="s">
        <v>16</v>
      </c>
      <c r="J46" t="s">
        <v>16</v>
      </c>
      <c r="K46" t="s">
        <v>613</v>
      </c>
      <c r="L46" t="s">
        <v>774</v>
      </c>
      <c r="M46" t="s">
        <v>775</v>
      </c>
      <c r="N46" t="s">
        <v>14</v>
      </c>
      <c r="O46" t="s">
        <v>712</v>
      </c>
      <c r="P46" t="s">
        <v>776</v>
      </c>
      <c r="Q46" t="s">
        <v>618</v>
      </c>
    </row>
    <row r="47" spans="1:17" x14ac:dyDescent="0.25">
      <c r="A47">
        <v>5744</v>
      </c>
      <c r="C47" t="s">
        <v>608</v>
      </c>
      <c r="D47" t="s">
        <v>829</v>
      </c>
      <c r="E47" t="s">
        <v>829</v>
      </c>
      <c r="F47" t="s">
        <v>830</v>
      </c>
      <c r="G47" t="s">
        <v>653</v>
      </c>
      <c r="J47" t="s">
        <v>16</v>
      </c>
      <c r="K47" t="s">
        <v>613</v>
      </c>
      <c r="M47" t="s">
        <v>831</v>
      </c>
      <c r="N47" t="s">
        <v>14</v>
      </c>
      <c r="Q47" t="s">
        <v>618</v>
      </c>
    </row>
    <row r="48" spans="1:17" x14ac:dyDescent="0.25">
      <c r="A48">
        <v>5849</v>
      </c>
      <c r="C48" t="s">
        <v>608</v>
      </c>
      <c r="D48" t="s">
        <v>832</v>
      </c>
      <c r="E48" t="s">
        <v>832</v>
      </c>
      <c r="F48" t="s">
        <v>15</v>
      </c>
      <c r="G48" t="s">
        <v>50</v>
      </c>
      <c r="J48" t="s">
        <v>16</v>
      </c>
      <c r="K48" t="s">
        <v>613</v>
      </c>
      <c r="M48" t="s">
        <v>833</v>
      </c>
      <c r="N48" t="s">
        <v>14</v>
      </c>
      <c r="O48" t="s">
        <v>834</v>
      </c>
      <c r="P48" t="s">
        <v>835</v>
      </c>
      <c r="Q48" t="s">
        <v>618</v>
      </c>
    </row>
    <row r="49" spans="1:17" x14ac:dyDescent="0.25">
      <c r="A49">
        <v>5859</v>
      </c>
      <c r="C49" t="s">
        <v>608</v>
      </c>
      <c r="D49" t="s">
        <v>836</v>
      </c>
      <c r="E49" t="s">
        <v>836</v>
      </c>
      <c r="F49" t="s">
        <v>733</v>
      </c>
      <c r="G49" t="s">
        <v>50</v>
      </c>
      <c r="H49" t="s">
        <v>818</v>
      </c>
      <c r="J49" t="s">
        <v>16</v>
      </c>
      <c r="K49" t="s">
        <v>613</v>
      </c>
      <c r="L49" t="s">
        <v>837</v>
      </c>
      <c r="M49" t="s">
        <v>838</v>
      </c>
      <c r="N49" t="s">
        <v>14</v>
      </c>
      <c r="O49" t="s">
        <v>839</v>
      </c>
      <c r="P49" t="s">
        <v>840</v>
      </c>
      <c r="Q49" t="s">
        <v>618</v>
      </c>
    </row>
    <row r="50" spans="1:17" x14ac:dyDescent="0.25">
      <c r="A50">
        <v>5861</v>
      </c>
      <c r="C50" t="s">
        <v>608</v>
      </c>
      <c r="D50" t="s">
        <v>841</v>
      </c>
      <c r="E50" t="s">
        <v>841</v>
      </c>
      <c r="F50" t="s">
        <v>842</v>
      </c>
      <c r="G50" t="s">
        <v>801</v>
      </c>
      <c r="H50" t="s">
        <v>843</v>
      </c>
      <c r="J50" t="s">
        <v>16</v>
      </c>
      <c r="K50" t="s">
        <v>613</v>
      </c>
      <c r="L50" t="s">
        <v>844</v>
      </c>
      <c r="M50" t="s">
        <v>845</v>
      </c>
      <c r="N50" t="s">
        <v>14</v>
      </c>
      <c r="O50" t="s">
        <v>752</v>
      </c>
      <c r="P50" t="s">
        <v>846</v>
      </c>
      <c r="Q50" t="s">
        <v>618</v>
      </c>
    </row>
    <row r="51" spans="1:17" x14ac:dyDescent="0.25">
      <c r="A51">
        <v>5885</v>
      </c>
      <c r="C51" t="s">
        <v>608</v>
      </c>
      <c r="D51" t="s">
        <v>847</v>
      </c>
      <c r="E51" t="s">
        <v>847</v>
      </c>
      <c r="F51" t="s">
        <v>848</v>
      </c>
      <c r="G51" t="s">
        <v>16</v>
      </c>
      <c r="J51" t="s">
        <v>16</v>
      </c>
      <c r="K51" t="s">
        <v>613</v>
      </c>
      <c r="L51" t="s">
        <v>849</v>
      </c>
      <c r="M51" t="s">
        <v>850</v>
      </c>
      <c r="N51" t="s">
        <v>14</v>
      </c>
      <c r="Q51" t="s">
        <v>618</v>
      </c>
    </row>
    <row r="52" spans="1:17" x14ac:dyDescent="0.25">
      <c r="A52">
        <v>5885</v>
      </c>
      <c r="B52">
        <v>1976</v>
      </c>
      <c r="C52" t="s">
        <v>639</v>
      </c>
      <c r="D52" t="s">
        <v>847</v>
      </c>
      <c r="E52" t="s">
        <v>851</v>
      </c>
      <c r="F52" t="s">
        <v>498</v>
      </c>
      <c r="G52" t="s">
        <v>16</v>
      </c>
      <c r="J52" t="s">
        <v>16</v>
      </c>
      <c r="K52" t="s">
        <v>613</v>
      </c>
      <c r="L52" t="s">
        <v>852</v>
      </c>
      <c r="M52" t="s">
        <v>853</v>
      </c>
      <c r="N52" t="s">
        <v>14</v>
      </c>
      <c r="O52" t="s">
        <v>854</v>
      </c>
      <c r="P52" t="s">
        <v>691</v>
      </c>
      <c r="Q52" t="s">
        <v>618</v>
      </c>
    </row>
    <row r="53" spans="1:17" x14ac:dyDescent="0.25">
      <c r="A53">
        <v>5955</v>
      </c>
      <c r="C53" t="s">
        <v>608</v>
      </c>
      <c r="D53" t="s">
        <v>855</v>
      </c>
      <c r="E53" t="s">
        <v>855</v>
      </c>
      <c r="F53" t="s">
        <v>856</v>
      </c>
      <c r="G53" t="s">
        <v>507</v>
      </c>
      <c r="J53" t="s">
        <v>16</v>
      </c>
      <c r="K53" t="s">
        <v>613</v>
      </c>
      <c r="M53" t="s">
        <v>857</v>
      </c>
      <c r="N53" t="s">
        <v>14</v>
      </c>
      <c r="Q53" t="s">
        <v>618</v>
      </c>
    </row>
    <row r="54" spans="1:17" x14ac:dyDescent="0.25">
      <c r="A54">
        <v>6045</v>
      </c>
      <c r="C54" t="s">
        <v>608</v>
      </c>
      <c r="D54" t="s">
        <v>858</v>
      </c>
      <c r="E54" t="s">
        <v>858</v>
      </c>
      <c r="F54" t="s">
        <v>859</v>
      </c>
      <c r="G54" t="s">
        <v>634</v>
      </c>
      <c r="J54" t="s">
        <v>16</v>
      </c>
      <c r="K54" t="s">
        <v>613</v>
      </c>
      <c r="L54" t="s">
        <v>860</v>
      </c>
      <c r="M54" t="s">
        <v>861</v>
      </c>
      <c r="N54" t="s">
        <v>14</v>
      </c>
      <c r="Q54" t="s">
        <v>618</v>
      </c>
    </row>
    <row r="55" spans="1:17" x14ac:dyDescent="0.25">
      <c r="A55">
        <v>6167</v>
      </c>
      <c r="C55" t="s">
        <v>608</v>
      </c>
      <c r="D55" t="s">
        <v>862</v>
      </c>
      <c r="E55" t="s">
        <v>862</v>
      </c>
      <c r="F55" t="s">
        <v>863</v>
      </c>
      <c r="G55" t="s">
        <v>864</v>
      </c>
      <c r="H55" t="s">
        <v>728</v>
      </c>
      <c r="J55" t="s">
        <v>16</v>
      </c>
      <c r="K55" t="s">
        <v>613</v>
      </c>
      <c r="L55" t="s">
        <v>865</v>
      </c>
      <c r="M55" t="s">
        <v>866</v>
      </c>
      <c r="N55" t="s">
        <v>14</v>
      </c>
      <c r="Q55" t="s">
        <v>618</v>
      </c>
    </row>
    <row r="56" spans="1:17" x14ac:dyDescent="0.25">
      <c r="A56">
        <v>987</v>
      </c>
      <c r="C56" t="s">
        <v>608</v>
      </c>
      <c r="D56" t="s">
        <v>867</v>
      </c>
      <c r="E56" t="s">
        <v>867</v>
      </c>
      <c r="F56" t="s">
        <v>868</v>
      </c>
      <c r="G56" t="s">
        <v>133</v>
      </c>
      <c r="J56" t="s">
        <v>869</v>
      </c>
      <c r="K56" t="s">
        <v>613</v>
      </c>
      <c r="M56" t="s">
        <v>870</v>
      </c>
      <c r="N56" t="s">
        <v>69</v>
      </c>
      <c r="O56" t="s">
        <v>871</v>
      </c>
      <c r="P56" t="s">
        <v>872</v>
      </c>
      <c r="Q56" t="s">
        <v>618</v>
      </c>
    </row>
    <row r="57" spans="1:17" x14ac:dyDescent="0.25">
      <c r="A57">
        <v>1030</v>
      </c>
      <c r="C57" t="s">
        <v>608</v>
      </c>
      <c r="D57" t="s">
        <v>873</v>
      </c>
      <c r="E57" t="s">
        <v>873</v>
      </c>
      <c r="F57" t="s">
        <v>115</v>
      </c>
      <c r="G57" t="s">
        <v>874</v>
      </c>
      <c r="J57" t="s">
        <v>869</v>
      </c>
      <c r="K57" t="s">
        <v>613</v>
      </c>
      <c r="M57" t="s">
        <v>875</v>
      </c>
      <c r="N57" t="s">
        <v>69</v>
      </c>
      <c r="O57" t="s">
        <v>876</v>
      </c>
      <c r="P57" t="s">
        <v>877</v>
      </c>
      <c r="Q57" t="s">
        <v>624</v>
      </c>
    </row>
    <row r="58" spans="1:17" x14ac:dyDescent="0.25">
      <c r="A58">
        <v>1033</v>
      </c>
      <c r="C58" t="s">
        <v>608</v>
      </c>
      <c r="D58" t="s">
        <v>878</v>
      </c>
      <c r="E58" t="s">
        <v>878</v>
      </c>
      <c r="F58" t="s">
        <v>879</v>
      </c>
      <c r="G58" t="s">
        <v>89</v>
      </c>
      <c r="J58" t="s">
        <v>869</v>
      </c>
      <c r="K58" t="s">
        <v>613</v>
      </c>
      <c r="M58" t="s">
        <v>880</v>
      </c>
      <c r="N58" t="s">
        <v>69</v>
      </c>
      <c r="O58" t="s">
        <v>881</v>
      </c>
      <c r="P58" t="s">
        <v>882</v>
      </c>
      <c r="Q58" t="s">
        <v>624</v>
      </c>
    </row>
    <row r="59" spans="1:17" x14ac:dyDescent="0.25">
      <c r="A59">
        <v>1054</v>
      </c>
      <c r="B59">
        <v>1353</v>
      </c>
      <c r="C59" t="s">
        <v>639</v>
      </c>
      <c r="D59" t="s">
        <v>640</v>
      </c>
      <c r="E59" t="s">
        <v>883</v>
      </c>
      <c r="F59" t="s">
        <v>884</v>
      </c>
      <c r="G59" t="s">
        <v>123</v>
      </c>
      <c r="J59" t="s">
        <v>869</v>
      </c>
      <c r="K59" t="s">
        <v>613</v>
      </c>
      <c r="L59" t="s">
        <v>885</v>
      </c>
      <c r="M59" t="s">
        <v>886</v>
      </c>
      <c r="N59" t="s">
        <v>69</v>
      </c>
      <c r="O59" t="s">
        <v>887</v>
      </c>
      <c r="P59" t="s">
        <v>888</v>
      </c>
      <c r="Q59" t="s">
        <v>624</v>
      </c>
    </row>
    <row r="60" spans="1:17" x14ac:dyDescent="0.25">
      <c r="A60">
        <v>1136</v>
      </c>
      <c r="B60">
        <v>1429</v>
      </c>
      <c r="C60" t="s">
        <v>639</v>
      </c>
      <c r="D60" t="s">
        <v>657</v>
      </c>
      <c r="E60" t="s">
        <v>889</v>
      </c>
      <c r="F60" t="s">
        <v>890</v>
      </c>
      <c r="G60" t="s">
        <v>891</v>
      </c>
      <c r="H60" t="s">
        <v>892</v>
      </c>
      <c r="I60" t="s">
        <v>123</v>
      </c>
      <c r="J60" t="s">
        <v>869</v>
      </c>
      <c r="K60" t="s">
        <v>613</v>
      </c>
      <c r="M60" t="s">
        <v>893</v>
      </c>
      <c r="N60" t="s">
        <v>69</v>
      </c>
      <c r="O60" t="s">
        <v>663</v>
      </c>
      <c r="P60" t="s">
        <v>663</v>
      </c>
      <c r="Q60" t="s">
        <v>618</v>
      </c>
    </row>
    <row r="61" spans="1:17" x14ac:dyDescent="0.25">
      <c r="A61">
        <v>1172</v>
      </c>
      <c r="C61" t="s">
        <v>608</v>
      </c>
      <c r="D61" t="s">
        <v>894</v>
      </c>
      <c r="E61" t="s">
        <v>894</v>
      </c>
      <c r="F61" t="s">
        <v>895</v>
      </c>
      <c r="G61" t="s">
        <v>104</v>
      </c>
      <c r="J61" t="s">
        <v>869</v>
      </c>
      <c r="K61" t="s">
        <v>613</v>
      </c>
      <c r="M61" t="s">
        <v>896</v>
      </c>
      <c r="N61" t="s">
        <v>69</v>
      </c>
      <c r="O61" t="s">
        <v>897</v>
      </c>
      <c r="P61" t="s">
        <v>898</v>
      </c>
      <c r="Q61" t="s">
        <v>618</v>
      </c>
    </row>
    <row r="62" spans="1:17" x14ac:dyDescent="0.25">
      <c r="A62">
        <v>1215</v>
      </c>
      <c r="C62" t="s">
        <v>608</v>
      </c>
      <c r="D62" t="s">
        <v>899</v>
      </c>
      <c r="E62" t="s">
        <v>899</v>
      </c>
      <c r="F62" t="s">
        <v>900</v>
      </c>
      <c r="G62" t="s">
        <v>901</v>
      </c>
      <c r="H62" t="s">
        <v>123</v>
      </c>
      <c r="J62" t="s">
        <v>869</v>
      </c>
      <c r="K62" t="s">
        <v>613</v>
      </c>
      <c r="M62" t="s">
        <v>902</v>
      </c>
      <c r="N62" t="s">
        <v>69</v>
      </c>
      <c r="O62" t="s">
        <v>903</v>
      </c>
      <c r="P62" t="s">
        <v>904</v>
      </c>
      <c r="Q62" t="s">
        <v>618</v>
      </c>
    </row>
    <row r="63" spans="1:17" x14ac:dyDescent="0.25">
      <c r="A63">
        <v>1240</v>
      </c>
      <c r="C63" t="s">
        <v>608</v>
      </c>
      <c r="D63" t="s">
        <v>905</v>
      </c>
      <c r="E63" t="s">
        <v>905</v>
      </c>
      <c r="F63" t="s">
        <v>906</v>
      </c>
      <c r="G63" t="s">
        <v>907</v>
      </c>
      <c r="H63" t="s">
        <v>78</v>
      </c>
      <c r="J63" t="s">
        <v>869</v>
      </c>
      <c r="K63" t="s">
        <v>613</v>
      </c>
      <c r="M63" t="s">
        <v>908</v>
      </c>
      <c r="N63" t="s">
        <v>69</v>
      </c>
      <c r="O63" t="s">
        <v>909</v>
      </c>
      <c r="P63" t="s">
        <v>910</v>
      </c>
      <c r="Q63" t="s">
        <v>618</v>
      </c>
    </row>
    <row r="64" spans="1:17" x14ac:dyDescent="0.25">
      <c r="A64">
        <v>1617</v>
      </c>
      <c r="C64" t="s">
        <v>608</v>
      </c>
      <c r="D64" t="s">
        <v>911</v>
      </c>
      <c r="E64" t="s">
        <v>911</v>
      </c>
      <c r="F64" t="s">
        <v>912</v>
      </c>
      <c r="G64" t="s">
        <v>123</v>
      </c>
      <c r="J64" t="s">
        <v>869</v>
      </c>
      <c r="K64" t="s">
        <v>613</v>
      </c>
      <c r="M64" t="s">
        <v>913</v>
      </c>
      <c r="N64" t="s">
        <v>69</v>
      </c>
      <c r="O64" t="s">
        <v>914</v>
      </c>
      <c r="P64" t="s">
        <v>915</v>
      </c>
      <c r="Q64" t="s">
        <v>624</v>
      </c>
    </row>
    <row r="65" spans="1:17" x14ac:dyDescent="0.25">
      <c r="A65">
        <v>1653</v>
      </c>
      <c r="C65" t="s">
        <v>608</v>
      </c>
      <c r="D65" t="s">
        <v>916</v>
      </c>
      <c r="E65" t="s">
        <v>916</v>
      </c>
      <c r="F65" t="s">
        <v>917</v>
      </c>
      <c r="G65" t="s">
        <v>88</v>
      </c>
      <c r="J65" t="s">
        <v>869</v>
      </c>
      <c r="K65" t="s">
        <v>613</v>
      </c>
      <c r="L65" t="s">
        <v>918</v>
      </c>
      <c r="M65" t="s">
        <v>919</v>
      </c>
      <c r="N65" t="s">
        <v>69</v>
      </c>
      <c r="O65" t="s">
        <v>920</v>
      </c>
      <c r="P65" t="s">
        <v>921</v>
      </c>
      <c r="Q65" t="s">
        <v>624</v>
      </c>
    </row>
    <row r="66" spans="1:17" x14ac:dyDescent="0.25">
      <c r="A66">
        <v>1665</v>
      </c>
      <c r="C66" t="s">
        <v>608</v>
      </c>
      <c r="D66" t="s">
        <v>922</v>
      </c>
      <c r="E66" t="s">
        <v>922</v>
      </c>
      <c r="F66" t="s">
        <v>923</v>
      </c>
      <c r="G66" t="s">
        <v>924</v>
      </c>
      <c r="H66" t="s">
        <v>123</v>
      </c>
      <c r="J66" t="s">
        <v>869</v>
      </c>
      <c r="K66" t="s">
        <v>613</v>
      </c>
      <c r="L66" t="s">
        <v>925</v>
      </c>
      <c r="M66" t="s">
        <v>926</v>
      </c>
      <c r="N66" t="s">
        <v>69</v>
      </c>
      <c r="O66" t="s">
        <v>927</v>
      </c>
      <c r="P66" t="s">
        <v>928</v>
      </c>
      <c r="Q66" t="s">
        <v>624</v>
      </c>
    </row>
    <row r="67" spans="1:17" x14ac:dyDescent="0.25">
      <c r="A67">
        <v>1667</v>
      </c>
      <c r="C67" t="s">
        <v>608</v>
      </c>
      <c r="D67" t="s">
        <v>929</v>
      </c>
      <c r="E67" t="s">
        <v>929</v>
      </c>
      <c r="F67" t="s">
        <v>930</v>
      </c>
      <c r="G67" t="s">
        <v>78</v>
      </c>
      <c r="J67" t="s">
        <v>869</v>
      </c>
      <c r="K67" t="s">
        <v>613</v>
      </c>
      <c r="L67" t="s">
        <v>931</v>
      </c>
      <c r="M67" t="s">
        <v>932</v>
      </c>
      <c r="N67" t="s">
        <v>69</v>
      </c>
      <c r="O67" t="s">
        <v>933</v>
      </c>
      <c r="P67" t="s">
        <v>934</v>
      </c>
      <c r="Q67" t="s">
        <v>618</v>
      </c>
    </row>
    <row r="68" spans="1:17" x14ac:dyDescent="0.25">
      <c r="A68">
        <v>1749</v>
      </c>
      <c r="C68" t="s">
        <v>608</v>
      </c>
      <c r="D68" t="s">
        <v>935</v>
      </c>
      <c r="E68" t="s">
        <v>935</v>
      </c>
      <c r="F68" t="s">
        <v>936</v>
      </c>
      <c r="G68" t="s">
        <v>78</v>
      </c>
      <c r="J68" t="s">
        <v>869</v>
      </c>
      <c r="K68" t="s">
        <v>613</v>
      </c>
      <c r="M68" t="s">
        <v>937</v>
      </c>
      <c r="N68" t="s">
        <v>69</v>
      </c>
      <c r="O68" t="s">
        <v>938</v>
      </c>
      <c r="P68" t="s">
        <v>921</v>
      </c>
      <c r="Q68" t="s">
        <v>618</v>
      </c>
    </row>
    <row r="69" spans="1:17" x14ac:dyDescent="0.25">
      <c r="A69">
        <v>1832</v>
      </c>
      <c r="C69" t="s">
        <v>608</v>
      </c>
      <c r="D69" t="s">
        <v>939</v>
      </c>
      <c r="E69" t="s">
        <v>939</v>
      </c>
      <c r="F69" t="s">
        <v>940</v>
      </c>
      <c r="G69" t="s">
        <v>123</v>
      </c>
      <c r="J69" t="s">
        <v>869</v>
      </c>
      <c r="K69" t="s">
        <v>613</v>
      </c>
      <c r="L69" t="s">
        <v>941</v>
      </c>
      <c r="M69" t="s">
        <v>942</v>
      </c>
      <c r="N69" t="s">
        <v>69</v>
      </c>
      <c r="O69" t="s">
        <v>943</v>
      </c>
      <c r="P69" t="s">
        <v>944</v>
      </c>
      <c r="Q69" t="s">
        <v>618</v>
      </c>
    </row>
    <row r="70" spans="1:17" x14ac:dyDescent="0.25">
      <c r="A70">
        <v>1908</v>
      </c>
      <c r="C70" t="s">
        <v>608</v>
      </c>
      <c r="D70" t="s">
        <v>945</v>
      </c>
      <c r="E70" t="s">
        <v>945</v>
      </c>
      <c r="F70" t="s">
        <v>946</v>
      </c>
      <c r="G70" t="s">
        <v>947</v>
      </c>
      <c r="H70" t="s">
        <v>123</v>
      </c>
      <c r="J70" t="s">
        <v>869</v>
      </c>
      <c r="K70" t="s">
        <v>613</v>
      </c>
      <c r="L70" t="s">
        <v>948</v>
      </c>
      <c r="M70" t="s">
        <v>949</v>
      </c>
      <c r="N70" t="s">
        <v>69</v>
      </c>
      <c r="O70" t="s">
        <v>950</v>
      </c>
      <c r="P70" t="s">
        <v>410</v>
      </c>
      <c r="Q70" t="s">
        <v>618</v>
      </c>
    </row>
    <row r="71" spans="1:17" x14ac:dyDescent="0.25">
      <c r="A71">
        <v>1948</v>
      </c>
      <c r="C71" t="s">
        <v>608</v>
      </c>
      <c r="D71" t="s">
        <v>951</v>
      </c>
      <c r="E71" t="s">
        <v>951</v>
      </c>
      <c r="F71" t="s">
        <v>952</v>
      </c>
      <c r="G71" t="s">
        <v>953</v>
      </c>
      <c r="J71" t="s">
        <v>869</v>
      </c>
      <c r="K71" t="s">
        <v>613</v>
      </c>
      <c r="M71" t="s">
        <v>954</v>
      </c>
      <c r="N71" t="s">
        <v>69</v>
      </c>
      <c r="Q71" t="s">
        <v>624</v>
      </c>
    </row>
    <row r="72" spans="1:17" x14ac:dyDescent="0.25">
      <c r="A72">
        <v>1974</v>
      </c>
      <c r="C72" t="s">
        <v>608</v>
      </c>
      <c r="D72" t="s">
        <v>955</v>
      </c>
      <c r="E72" t="s">
        <v>955</v>
      </c>
      <c r="F72" t="s">
        <v>956</v>
      </c>
      <c r="G72" t="s">
        <v>957</v>
      </c>
      <c r="J72" t="s">
        <v>869</v>
      </c>
      <c r="K72" t="s">
        <v>613</v>
      </c>
      <c r="L72" t="s">
        <v>958</v>
      </c>
      <c r="M72" t="s">
        <v>959</v>
      </c>
      <c r="N72" t="s">
        <v>69</v>
      </c>
      <c r="Q72" t="s">
        <v>618</v>
      </c>
    </row>
    <row r="73" spans="1:17" x14ac:dyDescent="0.25">
      <c r="A73">
        <v>1974</v>
      </c>
      <c r="B73">
        <v>1988</v>
      </c>
      <c r="C73" t="s">
        <v>639</v>
      </c>
      <c r="D73" t="s">
        <v>955</v>
      </c>
      <c r="E73" t="s">
        <v>960</v>
      </c>
      <c r="F73" t="s">
        <v>956</v>
      </c>
      <c r="G73" t="s">
        <v>957</v>
      </c>
      <c r="I73" t="s">
        <v>957</v>
      </c>
      <c r="J73" t="s">
        <v>869</v>
      </c>
      <c r="K73" t="s">
        <v>613</v>
      </c>
      <c r="L73" t="s">
        <v>961</v>
      </c>
      <c r="N73" t="s">
        <v>69</v>
      </c>
      <c r="O73" t="s">
        <v>854</v>
      </c>
      <c r="P73" t="s">
        <v>962</v>
      </c>
      <c r="Q73" t="s">
        <v>618</v>
      </c>
    </row>
    <row r="74" spans="1:17" x14ac:dyDescent="0.25">
      <c r="A74">
        <v>1989</v>
      </c>
      <c r="C74" t="s">
        <v>608</v>
      </c>
      <c r="D74" t="s">
        <v>963</v>
      </c>
      <c r="E74" t="s">
        <v>963</v>
      </c>
      <c r="F74" t="s">
        <v>964</v>
      </c>
      <c r="G74" t="s">
        <v>965</v>
      </c>
      <c r="J74" t="s">
        <v>869</v>
      </c>
      <c r="K74" t="s">
        <v>613</v>
      </c>
      <c r="L74" t="s">
        <v>966</v>
      </c>
      <c r="M74" t="s">
        <v>967</v>
      </c>
      <c r="N74" t="s">
        <v>69</v>
      </c>
      <c r="O74" t="s">
        <v>938</v>
      </c>
      <c r="P74" t="s">
        <v>968</v>
      </c>
      <c r="Q74" t="s">
        <v>618</v>
      </c>
    </row>
    <row r="75" spans="1:17" x14ac:dyDescent="0.25">
      <c r="A75">
        <v>2035</v>
      </c>
      <c r="C75" t="s">
        <v>608</v>
      </c>
      <c r="D75" t="s">
        <v>969</v>
      </c>
      <c r="E75" t="s">
        <v>969</v>
      </c>
      <c r="F75" t="s">
        <v>970</v>
      </c>
      <c r="G75" t="s">
        <v>123</v>
      </c>
      <c r="J75" t="s">
        <v>869</v>
      </c>
      <c r="K75" t="s">
        <v>613</v>
      </c>
      <c r="M75" t="s">
        <v>971</v>
      </c>
      <c r="N75" t="s">
        <v>69</v>
      </c>
      <c r="O75" t="s">
        <v>972</v>
      </c>
      <c r="P75" t="s">
        <v>973</v>
      </c>
      <c r="Q75" t="s">
        <v>624</v>
      </c>
    </row>
    <row r="76" spans="1:17" x14ac:dyDescent="0.25">
      <c r="A76">
        <v>2050</v>
      </c>
      <c r="C76" t="s">
        <v>608</v>
      </c>
      <c r="D76" t="s">
        <v>974</v>
      </c>
      <c r="E76" t="s">
        <v>974</v>
      </c>
      <c r="F76" t="s">
        <v>975</v>
      </c>
      <c r="G76" t="s">
        <v>976</v>
      </c>
      <c r="H76" t="s">
        <v>123</v>
      </c>
      <c r="J76" t="s">
        <v>869</v>
      </c>
      <c r="K76" t="s">
        <v>613</v>
      </c>
      <c r="M76" t="s">
        <v>977</v>
      </c>
      <c r="N76" t="s">
        <v>69</v>
      </c>
      <c r="Q76" t="s">
        <v>618</v>
      </c>
    </row>
    <row r="77" spans="1:17" x14ac:dyDescent="0.25">
      <c r="A77">
        <v>2056</v>
      </c>
      <c r="C77" t="s">
        <v>608</v>
      </c>
      <c r="D77" t="s">
        <v>978</v>
      </c>
      <c r="E77" t="s">
        <v>978</v>
      </c>
      <c r="F77" t="s">
        <v>979</v>
      </c>
      <c r="G77" t="s">
        <v>980</v>
      </c>
      <c r="J77" t="s">
        <v>869</v>
      </c>
      <c r="K77" t="s">
        <v>613</v>
      </c>
      <c r="M77" t="s">
        <v>981</v>
      </c>
      <c r="N77" t="s">
        <v>69</v>
      </c>
      <c r="Q77" t="s">
        <v>618</v>
      </c>
    </row>
    <row r="78" spans="1:17" x14ac:dyDescent="0.25">
      <c r="A78">
        <v>2160</v>
      </c>
      <c r="C78" t="s">
        <v>608</v>
      </c>
      <c r="D78" t="s">
        <v>982</v>
      </c>
      <c r="E78" t="s">
        <v>982</v>
      </c>
      <c r="F78" t="s">
        <v>983</v>
      </c>
      <c r="G78" t="s">
        <v>123</v>
      </c>
      <c r="J78" t="s">
        <v>869</v>
      </c>
      <c r="K78" t="s">
        <v>613</v>
      </c>
      <c r="M78" t="s">
        <v>984</v>
      </c>
      <c r="N78" t="s">
        <v>69</v>
      </c>
      <c r="O78" t="s">
        <v>985</v>
      </c>
      <c r="P78" t="s">
        <v>986</v>
      </c>
      <c r="Q78" t="s">
        <v>618</v>
      </c>
    </row>
    <row r="79" spans="1:17" x14ac:dyDescent="0.25">
      <c r="A79">
        <v>2193</v>
      </c>
      <c r="C79" t="s">
        <v>608</v>
      </c>
      <c r="D79" t="s">
        <v>987</v>
      </c>
      <c r="E79" t="s">
        <v>987</v>
      </c>
      <c r="F79" t="s">
        <v>988</v>
      </c>
      <c r="G79" t="s">
        <v>989</v>
      </c>
      <c r="H79" t="s">
        <v>104</v>
      </c>
      <c r="J79" t="s">
        <v>869</v>
      </c>
      <c r="K79" t="s">
        <v>613</v>
      </c>
      <c r="M79" t="s">
        <v>990</v>
      </c>
      <c r="N79" t="s">
        <v>69</v>
      </c>
      <c r="O79" t="s">
        <v>991</v>
      </c>
      <c r="P79" t="s">
        <v>992</v>
      </c>
      <c r="Q79" t="s">
        <v>618</v>
      </c>
    </row>
    <row r="80" spans="1:17" x14ac:dyDescent="0.25">
      <c r="A80">
        <v>3631</v>
      </c>
      <c r="C80" t="s">
        <v>608</v>
      </c>
      <c r="D80" t="s">
        <v>993</v>
      </c>
      <c r="E80" t="s">
        <v>993</v>
      </c>
      <c r="F80" t="s">
        <v>994</v>
      </c>
      <c r="G80" t="s">
        <v>995</v>
      </c>
      <c r="H80" t="s">
        <v>123</v>
      </c>
      <c r="J80" t="s">
        <v>869</v>
      </c>
      <c r="K80" t="s">
        <v>613</v>
      </c>
      <c r="L80" t="s">
        <v>996</v>
      </c>
      <c r="M80" t="s">
        <v>997</v>
      </c>
      <c r="N80" t="s">
        <v>69</v>
      </c>
      <c r="O80" t="s">
        <v>622</v>
      </c>
      <c r="P80" t="s">
        <v>998</v>
      </c>
      <c r="Q80" t="s">
        <v>618</v>
      </c>
    </row>
    <row r="81" spans="1:17" x14ac:dyDescent="0.25">
      <c r="A81">
        <v>3633</v>
      </c>
      <c r="C81" t="s">
        <v>608</v>
      </c>
      <c r="D81" t="s">
        <v>999</v>
      </c>
      <c r="E81" t="s">
        <v>999</v>
      </c>
      <c r="F81" t="s">
        <v>1000</v>
      </c>
      <c r="G81" t="s">
        <v>1001</v>
      </c>
      <c r="J81" t="s">
        <v>869</v>
      </c>
      <c r="K81" t="s">
        <v>613</v>
      </c>
      <c r="L81" t="s">
        <v>1002</v>
      </c>
      <c r="M81" t="s">
        <v>1003</v>
      </c>
      <c r="N81" t="s">
        <v>69</v>
      </c>
      <c r="Q81" t="s">
        <v>624</v>
      </c>
    </row>
    <row r="82" spans="1:17" x14ac:dyDescent="0.25">
      <c r="A82">
        <v>3638</v>
      </c>
      <c r="C82" t="s">
        <v>608</v>
      </c>
      <c r="D82" t="s">
        <v>1004</v>
      </c>
      <c r="E82" t="s">
        <v>1004</v>
      </c>
      <c r="F82" t="s">
        <v>1005</v>
      </c>
      <c r="G82" t="s">
        <v>1006</v>
      </c>
      <c r="J82" t="s">
        <v>869</v>
      </c>
      <c r="K82" t="s">
        <v>613</v>
      </c>
      <c r="L82" t="s">
        <v>1007</v>
      </c>
      <c r="M82" t="s">
        <v>1008</v>
      </c>
      <c r="N82" t="s">
        <v>69</v>
      </c>
      <c r="Q82" t="s">
        <v>618</v>
      </c>
    </row>
    <row r="83" spans="1:17" x14ac:dyDescent="0.25">
      <c r="A83">
        <v>3650</v>
      </c>
      <c r="C83" t="s">
        <v>608</v>
      </c>
      <c r="D83" t="s">
        <v>1009</v>
      </c>
      <c r="E83" t="s">
        <v>1009</v>
      </c>
      <c r="F83" t="s">
        <v>1010</v>
      </c>
      <c r="G83" t="s">
        <v>123</v>
      </c>
      <c r="J83" t="s">
        <v>869</v>
      </c>
      <c r="K83" t="s">
        <v>613</v>
      </c>
      <c r="L83" t="s">
        <v>1011</v>
      </c>
      <c r="M83" t="s">
        <v>1012</v>
      </c>
      <c r="N83" t="s">
        <v>69</v>
      </c>
      <c r="Q83" t="s">
        <v>624</v>
      </c>
    </row>
    <row r="84" spans="1:17" x14ac:dyDescent="0.25">
      <c r="A84">
        <v>3670</v>
      </c>
      <c r="C84" t="s">
        <v>608</v>
      </c>
      <c r="D84" t="s">
        <v>1013</v>
      </c>
      <c r="E84" t="s">
        <v>1013</v>
      </c>
      <c r="F84" t="s">
        <v>681</v>
      </c>
      <c r="G84" t="s">
        <v>30</v>
      </c>
      <c r="J84" t="s">
        <v>869</v>
      </c>
      <c r="K84" t="s">
        <v>613</v>
      </c>
      <c r="L84" t="s">
        <v>1014</v>
      </c>
      <c r="M84" t="s">
        <v>1015</v>
      </c>
      <c r="N84" t="s">
        <v>69</v>
      </c>
      <c r="O84" t="s">
        <v>1016</v>
      </c>
      <c r="P84" t="s">
        <v>753</v>
      </c>
      <c r="Q84" t="s">
        <v>618</v>
      </c>
    </row>
    <row r="85" spans="1:17" x14ac:dyDescent="0.25">
      <c r="A85">
        <v>3721</v>
      </c>
      <c r="C85" t="s">
        <v>608</v>
      </c>
      <c r="D85" t="s">
        <v>1017</v>
      </c>
      <c r="E85" t="s">
        <v>1017</v>
      </c>
      <c r="F85" t="s">
        <v>1018</v>
      </c>
      <c r="G85" t="s">
        <v>1019</v>
      </c>
      <c r="J85" t="s">
        <v>869</v>
      </c>
      <c r="K85" t="s">
        <v>613</v>
      </c>
      <c r="L85" t="s">
        <v>1020</v>
      </c>
      <c r="M85" t="s">
        <v>1021</v>
      </c>
      <c r="N85" t="s">
        <v>69</v>
      </c>
      <c r="Q85" t="s">
        <v>618</v>
      </c>
    </row>
    <row r="86" spans="1:17" x14ac:dyDescent="0.25">
      <c r="A86">
        <v>3729</v>
      </c>
      <c r="C86" t="s">
        <v>608</v>
      </c>
      <c r="D86" t="s">
        <v>1022</v>
      </c>
      <c r="E86" t="s">
        <v>1022</v>
      </c>
      <c r="F86" t="s">
        <v>1023</v>
      </c>
      <c r="G86" t="s">
        <v>1024</v>
      </c>
      <c r="J86" t="s">
        <v>869</v>
      </c>
      <c r="K86" t="s">
        <v>613</v>
      </c>
      <c r="M86" t="s">
        <v>1025</v>
      </c>
      <c r="N86" t="s">
        <v>69</v>
      </c>
      <c r="Q86" t="s">
        <v>618</v>
      </c>
    </row>
    <row r="87" spans="1:17" x14ac:dyDescent="0.25">
      <c r="A87">
        <v>3784</v>
      </c>
      <c r="C87" t="s">
        <v>608</v>
      </c>
      <c r="D87" t="s">
        <v>1026</v>
      </c>
      <c r="E87" t="s">
        <v>1026</v>
      </c>
      <c r="F87" t="s">
        <v>1027</v>
      </c>
      <c r="G87" t="s">
        <v>89</v>
      </c>
      <c r="J87" t="s">
        <v>869</v>
      </c>
      <c r="K87" t="s">
        <v>613</v>
      </c>
      <c r="M87" t="s">
        <v>1028</v>
      </c>
      <c r="N87" t="s">
        <v>69</v>
      </c>
      <c r="O87" t="s">
        <v>1029</v>
      </c>
      <c r="P87" t="s">
        <v>998</v>
      </c>
      <c r="Q87" t="s">
        <v>618</v>
      </c>
    </row>
    <row r="88" spans="1:17" x14ac:dyDescent="0.25">
      <c r="A88">
        <v>3790</v>
      </c>
      <c r="C88" t="s">
        <v>608</v>
      </c>
      <c r="D88" t="s">
        <v>1030</v>
      </c>
      <c r="E88" t="s">
        <v>1030</v>
      </c>
      <c r="F88" t="s">
        <v>879</v>
      </c>
      <c r="G88" t="s">
        <v>89</v>
      </c>
      <c r="J88" t="s">
        <v>869</v>
      </c>
      <c r="K88" t="s">
        <v>613</v>
      </c>
      <c r="M88" t="s">
        <v>1031</v>
      </c>
      <c r="N88" t="s">
        <v>69</v>
      </c>
      <c r="Q88" t="s">
        <v>624</v>
      </c>
    </row>
    <row r="89" spans="1:17" x14ac:dyDescent="0.25">
      <c r="A89">
        <v>3796</v>
      </c>
      <c r="C89" t="s">
        <v>608</v>
      </c>
      <c r="D89" t="s">
        <v>1032</v>
      </c>
      <c r="E89" t="s">
        <v>1032</v>
      </c>
      <c r="F89" t="s">
        <v>940</v>
      </c>
      <c r="G89" t="s">
        <v>1033</v>
      </c>
      <c r="H89" t="s">
        <v>123</v>
      </c>
      <c r="J89" t="s">
        <v>869</v>
      </c>
      <c r="K89" t="s">
        <v>613</v>
      </c>
      <c r="M89" t="s">
        <v>1034</v>
      </c>
      <c r="N89" t="s">
        <v>69</v>
      </c>
      <c r="Q89" t="s">
        <v>618</v>
      </c>
    </row>
    <row r="90" spans="1:17" x14ac:dyDescent="0.25">
      <c r="A90">
        <v>3810</v>
      </c>
      <c r="C90" t="s">
        <v>608</v>
      </c>
      <c r="D90" t="s">
        <v>1035</v>
      </c>
      <c r="E90" t="s">
        <v>1035</v>
      </c>
      <c r="F90" t="s">
        <v>1036</v>
      </c>
      <c r="G90" t="s">
        <v>179</v>
      </c>
      <c r="J90" t="s">
        <v>869</v>
      </c>
      <c r="K90" t="s">
        <v>613</v>
      </c>
      <c r="L90" t="s">
        <v>1037</v>
      </c>
      <c r="M90">
        <v>353719842288</v>
      </c>
      <c r="N90" t="s">
        <v>69</v>
      </c>
      <c r="Q90" t="s">
        <v>618</v>
      </c>
    </row>
    <row r="91" spans="1:17" x14ac:dyDescent="0.25">
      <c r="A91">
        <v>3824</v>
      </c>
      <c r="C91" t="s">
        <v>608</v>
      </c>
      <c r="D91" t="s">
        <v>1038</v>
      </c>
      <c r="E91" t="s">
        <v>1038</v>
      </c>
      <c r="F91" t="s">
        <v>1039</v>
      </c>
      <c r="G91" t="s">
        <v>1040</v>
      </c>
      <c r="J91" t="s">
        <v>869</v>
      </c>
      <c r="K91" t="s">
        <v>613</v>
      </c>
      <c r="M91" t="s">
        <v>1041</v>
      </c>
      <c r="N91" t="s">
        <v>69</v>
      </c>
      <c r="Q91" t="s">
        <v>618</v>
      </c>
    </row>
    <row r="92" spans="1:17" x14ac:dyDescent="0.25">
      <c r="A92">
        <v>3849</v>
      </c>
      <c r="C92" t="s">
        <v>608</v>
      </c>
      <c r="D92" t="s">
        <v>1042</v>
      </c>
      <c r="E92" t="s">
        <v>1042</v>
      </c>
      <c r="F92" t="s">
        <v>1043</v>
      </c>
      <c r="G92" t="s">
        <v>874</v>
      </c>
      <c r="J92" t="s">
        <v>869</v>
      </c>
      <c r="K92" t="s">
        <v>613</v>
      </c>
      <c r="M92" t="s">
        <v>1044</v>
      </c>
      <c r="N92" t="s">
        <v>69</v>
      </c>
      <c r="Q92" t="s">
        <v>624</v>
      </c>
    </row>
    <row r="93" spans="1:17" x14ac:dyDescent="0.25">
      <c r="A93">
        <v>3899</v>
      </c>
      <c r="C93" t="s">
        <v>608</v>
      </c>
      <c r="D93" t="s">
        <v>1045</v>
      </c>
      <c r="E93" t="s">
        <v>1045</v>
      </c>
      <c r="F93" t="s">
        <v>1046</v>
      </c>
      <c r="G93" t="s">
        <v>159</v>
      </c>
      <c r="H93" t="s">
        <v>133</v>
      </c>
      <c r="J93" t="s">
        <v>869</v>
      </c>
      <c r="K93" t="s">
        <v>613</v>
      </c>
      <c r="L93" t="s">
        <v>1047</v>
      </c>
      <c r="M93" t="s">
        <v>1048</v>
      </c>
      <c r="N93" t="s">
        <v>69</v>
      </c>
      <c r="Q93" t="s">
        <v>624</v>
      </c>
    </row>
    <row r="94" spans="1:17" x14ac:dyDescent="0.25">
      <c r="A94">
        <v>3910</v>
      </c>
      <c r="C94" t="s">
        <v>608</v>
      </c>
      <c r="D94" t="s">
        <v>1049</v>
      </c>
      <c r="E94" t="s">
        <v>1049</v>
      </c>
      <c r="F94" t="s">
        <v>1050</v>
      </c>
      <c r="G94" t="s">
        <v>88</v>
      </c>
      <c r="J94" t="s">
        <v>869</v>
      </c>
      <c r="K94" t="s">
        <v>613</v>
      </c>
      <c r="L94" t="s">
        <v>1051</v>
      </c>
      <c r="M94" t="s">
        <v>1052</v>
      </c>
      <c r="N94" t="s">
        <v>69</v>
      </c>
      <c r="Q94" t="s">
        <v>618</v>
      </c>
    </row>
    <row r="95" spans="1:17" x14ac:dyDescent="0.25">
      <c r="A95">
        <v>3937</v>
      </c>
      <c r="C95" t="s">
        <v>608</v>
      </c>
      <c r="D95" t="s">
        <v>1053</v>
      </c>
      <c r="E95" t="s">
        <v>1053</v>
      </c>
      <c r="F95" t="s">
        <v>1054</v>
      </c>
      <c r="G95" t="s">
        <v>123</v>
      </c>
      <c r="J95" t="s">
        <v>869</v>
      </c>
      <c r="K95" t="s">
        <v>613</v>
      </c>
      <c r="L95" t="s">
        <v>1055</v>
      </c>
      <c r="M95" t="s">
        <v>1056</v>
      </c>
      <c r="N95" t="s">
        <v>69</v>
      </c>
      <c r="O95" t="s">
        <v>1057</v>
      </c>
      <c r="P95" t="s">
        <v>1058</v>
      </c>
      <c r="Q95" t="s">
        <v>618</v>
      </c>
    </row>
    <row r="96" spans="1:17" x14ac:dyDescent="0.25">
      <c r="A96">
        <v>3940</v>
      </c>
      <c r="C96" t="s">
        <v>608</v>
      </c>
      <c r="D96" t="s">
        <v>1059</v>
      </c>
      <c r="E96" t="s">
        <v>1059</v>
      </c>
      <c r="F96" t="s">
        <v>1060</v>
      </c>
      <c r="G96" t="s">
        <v>1061</v>
      </c>
      <c r="J96" t="s">
        <v>869</v>
      </c>
      <c r="K96" t="s">
        <v>613</v>
      </c>
      <c r="M96" t="s">
        <v>1062</v>
      </c>
      <c r="N96" t="s">
        <v>69</v>
      </c>
      <c r="O96" t="s">
        <v>1063</v>
      </c>
      <c r="P96" t="s">
        <v>1064</v>
      </c>
      <c r="Q96" t="s">
        <v>624</v>
      </c>
    </row>
    <row r="97" spans="1:17" x14ac:dyDescent="0.25">
      <c r="A97">
        <v>4028</v>
      </c>
      <c r="C97" t="s">
        <v>608</v>
      </c>
      <c r="D97" t="s">
        <v>1065</v>
      </c>
      <c r="E97" t="s">
        <v>1065</v>
      </c>
      <c r="F97" t="s">
        <v>1066</v>
      </c>
      <c r="G97" t="s">
        <v>1067</v>
      </c>
      <c r="J97" t="s">
        <v>869</v>
      </c>
      <c r="K97" t="s">
        <v>613</v>
      </c>
      <c r="M97">
        <v>749370605</v>
      </c>
      <c r="N97" t="s">
        <v>69</v>
      </c>
      <c r="O97" t="s">
        <v>938</v>
      </c>
      <c r="P97" t="s">
        <v>1068</v>
      </c>
      <c r="Q97" t="s">
        <v>618</v>
      </c>
    </row>
    <row r="98" spans="1:17" x14ac:dyDescent="0.25">
      <c r="A98">
        <v>4028</v>
      </c>
      <c r="B98">
        <v>1878</v>
      </c>
      <c r="C98" t="s">
        <v>639</v>
      </c>
      <c r="D98" t="s">
        <v>1065</v>
      </c>
      <c r="E98" t="s">
        <v>1069</v>
      </c>
      <c r="F98" t="s">
        <v>989</v>
      </c>
      <c r="G98" t="s">
        <v>1070</v>
      </c>
      <c r="J98" t="s">
        <v>869</v>
      </c>
      <c r="K98" t="s">
        <v>613</v>
      </c>
      <c r="M98">
        <v>749134567</v>
      </c>
      <c r="N98" t="s">
        <v>69</v>
      </c>
      <c r="O98" t="s">
        <v>1071</v>
      </c>
      <c r="P98" t="s">
        <v>1072</v>
      </c>
      <c r="Q98" t="s">
        <v>618</v>
      </c>
    </row>
    <row r="99" spans="1:17" x14ac:dyDescent="0.25">
      <c r="A99">
        <v>4031</v>
      </c>
      <c r="C99" t="s">
        <v>608</v>
      </c>
      <c r="D99" t="s">
        <v>1073</v>
      </c>
      <c r="E99" t="s">
        <v>1073</v>
      </c>
      <c r="F99" t="s">
        <v>1074</v>
      </c>
      <c r="G99" t="s">
        <v>89</v>
      </c>
      <c r="J99" t="s">
        <v>869</v>
      </c>
      <c r="K99" t="s">
        <v>613</v>
      </c>
      <c r="M99" t="s">
        <v>1075</v>
      </c>
      <c r="N99" t="s">
        <v>69</v>
      </c>
      <c r="Q99" t="s">
        <v>618</v>
      </c>
    </row>
    <row r="100" spans="1:17" x14ac:dyDescent="0.25">
      <c r="A100">
        <v>4078</v>
      </c>
      <c r="C100" t="s">
        <v>608</v>
      </c>
      <c r="D100" t="s">
        <v>1076</v>
      </c>
      <c r="E100" t="s">
        <v>1076</v>
      </c>
      <c r="F100" t="s">
        <v>979</v>
      </c>
      <c r="G100" t="s">
        <v>957</v>
      </c>
      <c r="J100" t="s">
        <v>869</v>
      </c>
      <c r="K100" t="s">
        <v>613</v>
      </c>
      <c r="L100" t="s">
        <v>1077</v>
      </c>
      <c r="M100" t="s">
        <v>1078</v>
      </c>
      <c r="N100" t="s">
        <v>69</v>
      </c>
      <c r="O100" t="s">
        <v>914</v>
      </c>
      <c r="P100" t="s">
        <v>1079</v>
      </c>
      <c r="Q100" t="s">
        <v>624</v>
      </c>
    </row>
    <row r="101" spans="1:17" x14ac:dyDescent="0.25">
      <c r="A101">
        <v>4093</v>
      </c>
      <c r="C101" t="s">
        <v>608</v>
      </c>
      <c r="D101" t="s">
        <v>1080</v>
      </c>
      <c r="E101" t="s">
        <v>1080</v>
      </c>
      <c r="F101" t="s">
        <v>940</v>
      </c>
      <c r="G101" t="s">
        <v>123</v>
      </c>
      <c r="J101" t="s">
        <v>869</v>
      </c>
      <c r="K101" t="s">
        <v>613</v>
      </c>
      <c r="M101" t="s">
        <v>1081</v>
      </c>
      <c r="N101" t="s">
        <v>69</v>
      </c>
      <c r="O101" t="s">
        <v>1082</v>
      </c>
      <c r="P101" t="s">
        <v>1083</v>
      </c>
      <c r="Q101" t="s">
        <v>618</v>
      </c>
    </row>
    <row r="102" spans="1:17" x14ac:dyDescent="0.25">
      <c r="A102">
        <v>4112</v>
      </c>
      <c r="C102" t="s">
        <v>608</v>
      </c>
      <c r="D102" t="s">
        <v>1084</v>
      </c>
      <c r="E102" t="s">
        <v>1084</v>
      </c>
      <c r="F102" t="s">
        <v>1074</v>
      </c>
      <c r="G102" t="s">
        <v>89</v>
      </c>
      <c r="J102" t="s">
        <v>869</v>
      </c>
      <c r="K102" t="s">
        <v>613</v>
      </c>
      <c r="L102" t="s">
        <v>1085</v>
      </c>
      <c r="M102" t="s">
        <v>1086</v>
      </c>
      <c r="N102" t="s">
        <v>69</v>
      </c>
      <c r="Q102" t="s">
        <v>618</v>
      </c>
    </row>
    <row r="103" spans="1:17" x14ac:dyDescent="0.25">
      <c r="A103">
        <v>4160</v>
      </c>
      <c r="C103" t="s">
        <v>608</v>
      </c>
      <c r="D103" t="s">
        <v>1087</v>
      </c>
      <c r="E103" t="s">
        <v>1087</v>
      </c>
      <c r="F103" t="s">
        <v>1088</v>
      </c>
      <c r="G103" t="s">
        <v>123</v>
      </c>
      <c r="J103" t="s">
        <v>869</v>
      </c>
      <c r="K103" t="s">
        <v>613</v>
      </c>
      <c r="L103" t="s">
        <v>1089</v>
      </c>
      <c r="M103" t="s">
        <v>1090</v>
      </c>
      <c r="N103" t="s">
        <v>69</v>
      </c>
      <c r="Q103" t="s">
        <v>618</v>
      </c>
    </row>
    <row r="104" spans="1:17" x14ac:dyDescent="0.25">
      <c r="A104">
        <v>4177</v>
      </c>
      <c r="C104" t="s">
        <v>608</v>
      </c>
      <c r="D104" t="s">
        <v>1091</v>
      </c>
      <c r="E104" t="s">
        <v>1091</v>
      </c>
      <c r="F104" t="s">
        <v>1092</v>
      </c>
      <c r="G104" t="s">
        <v>123</v>
      </c>
      <c r="J104" t="s">
        <v>869</v>
      </c>
      <c r="K104" t="s">
        <v>613</v>
      </c>
      <c r="M104" t="s">
        <v>1093</v>
      </c>
      <c r="N104" t="s">
        <v>69</v>
      </c>
      <c r="O104" t="s">
        <v>1094</v>
      </c>
      <c r="P104" t="s">
        <v>986</v>
      </c>
      <c r="Q104" t="s">
        <v>618</v>
      </c>
    </row>
    <row r="105" spans="1:17" x14ac:dyDescent="0.25">
      <c r="A105">
        <v>4185</v>
      </c>
      <c r="C105" t="s">
        <v>608</v>
      </c>
      <c r="D105" t="s">
        <v>1095</v>
      </c>
      <c r="E105" t="s">
        <v>1095</v>
      </c>
      <c r="F105" t="s">
        <v>122</v>
      </c>
      <c r="G105" t="s">
        <v>1096</v>
      </c>
      <c r="J105" t="s">
        <v>869</v>
      </c>
      <c r="K105" t="s">
        <v>613</v>
      </c>
      <c r="M105" t="s">
        <v>1097</v>
      </c>
      <c r="N105" t="s">
        <v>69</v>
      </c>
      <c r="Q105" t="s">
        <v>618</v>
      </c>
    </row>
    <row r="106" spans="1:17" x14ac:dyDescent="0.25">
      <c r="A106">
        <v>4197</v>
      </c>
      <c r="C106" t="s">
        <v>608</v>
      </c>
      <c r="D106" t="s">
        <v>1098</v>
      </c>
      <c r="E106" t="s">
        <v>1098</v>
      </c>
      <c r="F106" t="s">
        <v>1099</v>
      </c>
      <c r="G106" t="s">
        <v>188</v>
      </c>
      <c r="J106" t="s">
        <v>869</v>
      </c>
      <c r="K106" t="s">
        <v>613</v>
      </c>
      <c r="M106" t="s">
        <v>1100</v>
      </c>
      <c r="N106" t="s">
        <v>69</v>
      </c>
      <c r="Q106" t="s">
        <v>618</v>
      </c>
    </row>
    <row r="107" spans="1:17" x14ac:dyDescent="0.25">
      <c r="A107">
        <v>4221</v>
      </c>
      <c r="C107" t="s">
        <v>608</v>
      </c>
      <c r="D107" t="s">
        <v>1101</v>
      </c>
      <c r="E107" t="s">
        <v>1101</v>
      </c>
      <c r="F107" t="s">
        <v>1102</v>
      </c>
      <c r="G107" t="s">
        <v>104</v>
      </c>
      <c r="J107" t="s">
        <v>869</v>
      </c>
      <c r="K107" t="s">
        <v>613</v>
      </c>
      <c r="L107" t="s">
        <v>1103</v>
      </c>
      <c r="M107" t="s">
        <v>1104</v>
      </c>
      <c r="N107" t="s">
        <v>69</v>
      </c>
      <c r="O107" t="s">
        <v>1105</v>
      </c>
      <c r="P107" t="s">
        <v>1106</v>
      </c>
      <c r="Q107" t="s">
        <v>618</v>
      </c>
    </row>
    <row r="108" spans="1:17" x14ac:dyDescent="0.25">
      <c r="A108">
        <v>4221</v>
      </c>
      <c r="B108">
        <v>1917</v>
      </c>
      <c r="C108" t="s">
        <v>639</v>
      </c>
      <c r="D108" t="s">
        <v>1101</v>
      </c>
      <c r="E108" t="s">
        <v>1101</v>
      </c>
      <c r="F108" t="s">
        <v>884</v>
      </c>
      <c r="G108" t="s">
        <v>123</v>
      </c>
      <c r="H108" t="s">
        <v>73</v>
      </c>
      <c r="I108" t="s">
        <v>123</v>
      </c>
      <c r="J108" t="s">
        <v>869</v>
      </c>
      <c r="K108" t="s">
        <v>613</v>
      </c>
      <c r="M108" t="s">
        <v>1107</v>
      </c>
      <c r="N108" t="s">
        <v>69</v>
      </c>
      <c r="O108" t="s">
        <v>897</v>
      </c>
      <c r="P108" t="s">
        <v>1108</v>
      </c>
      <c r="Q108" t="s">
        <v>618</v>
      </c>
    </row>
    <row r="109" spans="1:17" x14ac:dyDescent="0.25">
      <c r="A109">
        <v>4234</v>
      </c>
      <c r="C109" t="s">
        <v>608</v>
      </c>
      <c r="D109" t="s">
        <v>1109</v>
      </c>
      <c r="E109" t="s">
        <v>1109</v>
      </c>
      <c r="F109" t="s">
        <v>115</v>
      </c>
      <c r="G109" t="s">
        <v>1110</v>
      </c>
      <c r="J109" t="s">
        <v>869</v>
      </c>
      <c r="K109" t="s">
        <v>613</v>
      </c>
      <c r="L109" t="s">
        <v>1111</v>
      </c>
      <c r="M109" t="s">
        <v>1112</v>
      </c>
      <c r="N109" t="s">
        <v>69</v>
      </c>
      <c r="Q109" t="s">
        <v>618</v>
      </c>
    </row>
    <row r="110" spans="1:17" x14ac:dyDescent="0.25">
      <c r="A110">
        <v>4259</v>
      </c>
      <c r="C110" t="s">
        <v>608</v>
      </c>
      <c r="D110" t="s">
        <v>1113</v>
      </c>
      <c r="E110" t="s">
        <v>1113</v>
      </c>
      <c r="F110" t="s">
        <v>1114</v>
      </c>
      <c r="G110" t="s">
        <v>123</v>
      </c>
      <c r="J110" t="s">
        <v>869</v>
      </c>
      <c r="K110" t="s">
        <v>613</v>
      </c>
      <c r="M110" t="s">
        <v>1115</v>
      </c>
      <c r="N110" t="s">
        <v>69</v>
      </c>
      <c r="Q110" t="s">
        <v>618</v>
      </c>
    </row>
    <row r="111" spans="1:17" x14ac:dyDescent="0.25">
      <c r="A111">
        <v>4285</v>
      </c>
      <c r="C111" t="s">
        <v>608</v>
      </c>
      <c r="D111" t="s">
        <v>1116</v>
      </c>
      <c r="E111" t="s">
        <v>1116</v>
      </c>
      <c r="F111" t="s">
        <v>989</v>
      </c>
      <c r="G111" t="s">
        <v>133</v>
      </c>
      <c r="J111" t="s">
        <v>869</v>
      </c>
      <c r="K111" t="s">
        <v>613</v>
      </c>
      <c r="L111" t="s">
        <v>1117</v>
      </c>
      <c r="M111" t="s">
        <v>1118</v>
      </c>
      <c r="N111" t="s">
        <v>69</v>
      </c>
      <c r="Q111" t="s">
        <v>618</v>
      </c>
    </row>
    <row r="112" spans="1:17" x14ac:dyDescent="0.25">
      <c r="A112">
        <v>4290</v>
      </c>
      <c r="C112" t="s">
        <v>608</v>
      </c>
      <c r="D112" t="s">
        <v>1119</v>
      </c>
      <c r="E112" t="s">
        <v>1119</v>
      </c>
      <c r="F112" t="s">
        <v>115</v>
      </c>
      <c r="G112" t="s">
        <v>104</v>
      </c>
      <c r="J112" t="s">
        <v>869</v>
      </c>
      <c r="K112" t="s">
        <v>613</v>
      </c>
      <c r="L112" t="s">
        <v>1120</v>
      </c>
      <c r="M112" t="s">
        <v>1121</v>
      </c>
      <c r="N112" t="s">
        <v>69</v>
      </c>
      <c r="O112" t="s">
        <v>1122</v>
      </c>
      <c r="P112" t="s">
        <v>1123</v>
      </c>
      <c r="Q112" t="s">
        <v>618</v>
      </c>
    </row>
    <row r="113" spans="1:17" x14ac:dyDescent="0.25">
      <c r="A113">
        <v>4294</v>
      </c>
      <c r="C113" t="s">
        <v>608</v>
      </c>
      <c r="D113" t="s">
        <v>1124</v>
      </c>
      <c r="E113" t="s">
        <v>1124</v>
      </c>
      <c r="F113" t="s">
        <v>912</v>
      </c>
      <c r="G113" t="s">
        <v>123</v>
      </c>
      <c r="J113" t="s">
        <v>869</v>
      </c>
      <c r="K113" t="s">
        <v>613</v>
      </c>
      <c r="M113" t="s">
        <v>1125</v>
      </c>
      <c r="N113" t="s">
        <v>69</v>
      </c>
      <c r="O113" t="s">
        <v>1126</v>
      </c>
      <c r="P113" t="s">
        <v>1127</v>
      </c>
      <c r="Q113" t="s">
        <v>618</v>
      </c>
    </row>
    <row r="114" spans="1:17" x14ac:dyDescent="0.25">
      <c r="A114">
        <v>5721</v>
      </c>
      <c r="C114" t="s">
        <v>608</v>
      </c>
      <c r="D114" t="s">
        <v>1128</v>
      </c>
      <c r="E114" t="s">
        <v>1128</v>
      </c>
      <c r="F114" t="s">
        <v>1129</v>
      </c>
      <c r="G114" t="s">
        <v>1130</v>
      </c>
      <c r="H114" t="s">
        <v>1040</v>
      </c>
      <c r="J114" t="s">
        <v>869</v>
      </c>
      <c r="K114" t="s">
        <v>613</v>
      </c>
      <c r="M114" t="s">
        <v>1131</v>
      </c>
      <c r="N114" t="s">
        <v>69</v>
      </c>
      <c r="Q114" t="s">
        <v>618</v>
      </c>
    </row>
    <row r="115" spans="1:17" x14ac:dyDescent="0.25">
      <c r="A115">
        <v>5796</v>
      </c>
      <c r="C115" t="s">
        <v>608</v>
      </c>
      <c r="D115" t="s">
        <v>1132</v>
      </c>
      <c r="E115" t="s">
        <v>1132</v>
      </c>
      <c r="F115" t="s">
        <v>194</v>
      </c>
      <c r="G115" t="s">
        <v>72</v>
      </c>
      <c r="H115" t="s">
        <v>123</v>
      </c>
      <c r="J115" t="s">
        <v>869</v>
      </c>
      <c r="K115" t="s">
        <v>613</v>
      </c>
      <c r="L115" t="s">
        <v>1133</v>
      </c>
      <c r="M115" t="s">
        <v>1134</v>
      </c>
      <c r="N115" t="s">
        <v>69</v>
      </c>
      <c r="O115" t="s">
        <v>1135</v>
      </c>
      <c r="P115" t="s">
        <v>1136</v>
      </c>
      <c r="Q115" t="s">
        <v>618</v>
      </c>
    </row>
    <row r="116" spans="1:17" x14ac:dyDescent="0.25">
      <c r="A116">
        <v>5828</v>
      </c>
      <c r="C116" t="s">
        <v>608</v>
      </c>
      <c r="D116" t="s">
        <v>1137</v>
      </c>
      <c r="E116" t="s">
        <v>1137</v>
      </c>
      <c r="F116" t="s">
        <v>1138</v>
      </c>
      <c r="G116" t="s">
        <v>1139</v>
      </c>
      <c r="I116" t="s">
        <v>123</v>
      </c>
      <c r="J116" t="s">
        <v>869</v>
      </c>
      <c r="K116" t="s">
        <v>613</v>
      </c>
      <c r="L116" t="s">
        <v>1140</v>
      </c>
      <c r="M116">
        <v>749177617</v>
      </c>
      <c r="N116" t="s">
        <v>69</v>
      </c>
      <c r="Q116" t="s">
        <v>618</v>
      </c>
    </row>
    <row r="117" spans="1:17" x14ac:dyDescent="0.25">
      <c r="A117">
        <v>5860</v>
      </c>
      <c r="C117" t="s">
        <v>608</v>
      </c>
      <c r="D117" t="s">
        <v>1141</v>
      </c>
      <c r="E117" t="s">
        <v>1141</v>
      </c>
      <c r="F117" t="s">
        <v>1142</v>
      </c>
      <c r="G117" t="s">
        <v>1050</v>
      </c>
      <c r="H117" t="s">
        <v>104</v>
      </c>
      <c r="J117" t="s">
        <v>869</v>
      </c>
      <c r="K117" t="s">
        <v>613</v>
      </c>
      <c r="M117" t="s">
        <v>1143</v>
      </c>
      <c r="N117" t="s">
        <v>69</v>
      </c>
      <c r="O117" t="s">
        <v>1144</v>
      </c>
      <c r="P117" t="s">
        <v>753</v>
      </c>
      <c r="Q117" t="s">
        <v>618</v>
      </c>
    </row>
    <row r="118" spans="1:17" x14ac:dyDescent="0.25">
      <c r="A118">
        <v>5894</v>
      </c>
      <c r="C118" t="s">
        <v>608</v>
      </c>
      <c r="D118" t="s">
        <v>1145</v>
      </c>
      <c r="E118" t="s">
        <v>1145</v>
      </c>
      <c r="F118" t="s">
        <v>1146</v>
      </c>
      <c r="G118" t="s">
        <v>89</v>
      </c>
      <c r="J118" t="s">
        <v>869</v>
      </c>
      <c r="K118" t="s">
        <v>613</v>
      </c>
      <c r="M118" t="s">
        <v>1147</v>
      </c>
      <c r="N118" t="s">
        <v>69</v>
      </c>
      <c r="O118" t="s">
        <v>1148</v>
      </c>
      <c r="P118" t="s">
        <v>1149</v>
      </c>
      <c r="Q118" t="s">
        <v>624</v>
      </c>
    </row>
    <row r="119" spans="1:17" x14ac:dyDescent="0.25">
      <c r="A119">
        <v>5959</v>
      </c>
      <c r="C119" t="s">
        <v>608</v>
      </c>
      <c r="D119" t="s">
        <v>1150</v>
      </c>
      <c r="E119" t="s">
        <v>1150</v>
      </c>
      <c r="F119" t="s">
        <v>1151</v>
      </c>
      <c r="G119" t="s">
        <v>1152</v>
      </c>
      <c r="J119" t="s">
        <v>869</v>
      </c>
      <c r="K119" t="s">
        <v>613</v>
      </c>
      <c r="M119" t="s">
        <v>1153</v>
      </c>
      <c r="N119" t="s">
        <v>69</v>
      </c>
      <c r="Q119" t="s">
        <v>618</v>
      </c>
    </row>
    <row r="120" spans="1:17" x14ac:dyDescent="0.25">
      <c r="A120">
        <v>5987</v>
      </c>
      <c r="C120" t="s">
        <v>608</v>
      </c>
      <c r="D120" t="s">
        <v>1154</v>
      </c>
      <c r="E120" t="s">
        <v>1154</v>
      </c>
      <c r="F120" t="s">
        <v>1155</v>
      </c>
      <c r="G120" t="s">
        <v>1001</v>
      </c>
      <c r="J120" t="s">
        <v>869</v>
      </c>
      <c r="K120" t="s">
        <v>613</v>
      </c>
      <c r="L120" t="s">
        <v>1156</v>
      </c>
      <c r="M120" t="s">
        <v>1157</v>
      </c>
      <c r="N120" t="s">
        <v>69</v>
      </c>
      <c r="Q120" t="s">
        <v>618</v>
      </c>
    </row>
    <row r="121" spans="1:17" x14ac:dyDescent="0.25">
      <c r="A121">
        <v>6032</v>
      </c>
      <c r="C121" t="s">
        <v>608</v>
      </c>
      <c r="D121" t="s">
        <v>1158</v>
      </c>
      <c r="E121" t="s">
        <v>1158</v>
      </c>
      <c r="F121" t="s">
        <v>940</v>
      </c>
      <c r="G121" t="s">
        <v>123</v>
      </c>
      <c r="J121" t="s">
        <v>869</v>
      </c>
      <c r="K121" t="s">
        <v>613</v>
      </c>
      <c r="L121" t="s">
        <v>1159</v>
      </c>
      <c r="M121" t="s">
        <v>1160</v>
      </c>
      <c r="N121" t="s">
        <v>69</v>
      </c>
      <c r="Q121" t="s">
        <v>618</v>
      </c>
    </row>
    <row r="122" spans="1:17" x14ac:dyDescent="0.25">
      <c r="A122">
        <v>6119</v>
      </c>
      <c r="C122" t="s">
        <v>608</v>
      </c>
      <c r="D122" t="s">
        <v>1161</v>
      </c>
      <c r="E122" t="s">
        <v>1161</v>
      </c>
      <c r="F122" t="s">
        <v>1162</v>
      </c>
      <c r="G122" t="s">
        <v>947</v>
      </c>
      <c r="H122" t="s">
        <v>123</v>
      </c>
      <c r="J122" t="s">
        <v>869</v>
      </c>
      <c r="K122" t="s">
        <v>613</v>
      </c>
      <c r="M122" t="s">
        <v>1163</v>
      </c>
      <c r="N122" t="s">
        <v>69</v>
      </c>
      <c r="Q122" t="s">
        <v>618</v>
      </c>
    </row>
    <row r="123" spans="1:17" x14ac:dyDescent="0.25">
      <c r="A123">
        <v>6130</v>
      </c>
      <c r="C123" t="s">
        <v>608</v>
      </c>
      <c r="D123" t="s">
        <v>1164</v>
      </c>
      <c r="E123" t="s">
        <v>1164</v>
      </c>
      <c r="F123" t="s">
        <v>1165</v>
      </c>
      <c r="G123" t="s">
        <v>874</v>
      </c>
      <c r="J123" t="s">
        <v>869</v>
      </c>
      <c r="K123" t="s">
        <v>613</v>
      </c>
      <c r="M123" t="s">
        <v>1166</v>
      </c>
      <c r="N123" t="s">
        <v>69</v>
      </c>
      <c r="Q123" t="s">
        <v>618</v>
      </c>
    </row>
    <row r="124" spans="1:17" x14ac:dyDescent="0.25">
      <c r="A124">
        <v>6133</v>
      </c>
      <c r="C124" t="s">
        <v>608</v>
      </c>
      <c r="D124" t="s">
        <v>1167</v>
      </c>
      <c r="E124" t="s">
        <v>1167</v>
      </c>
      <c r="F124" t="s">
        <v>115</v>
      </c>
      <c r="G124" t="s">
        <v>104</v>
      </c>
      <c r="J124" t="s">
        <v>869</v>
      </c>
      <c r="K124" t="s">
        <v>613</v>
      </c>
      <c r="M124" t="s">
        <v>1168</v>
      </c>
      <c r="N124" t="s">
        <v>69</v>
      </c>
      <c r="Q124" t="s">
        <v>618</v>
      </c>
    </row>
    <row r="125" spans="1:17" x14ac:dyDescent="0.25">
      <c r="A125">
        <v>6156</v>
      </c>
      <c r="C125" t="s">
        <v>608</v>
      </c>
      <c r="D125" t="s">
        <v>1169</v>
      </c>
      <c r="E125" t="s">
        <v>1169</v>
      </c>
      <c r="F125" t="s">
        <v>187</v>
      </c>
      <c r="G125" t="s">
        <v>188</v>
      </c>
      <c r="J125" t="s">
        <v>869</v>
      </c>
      <c r="K125" t="s">
        <v>613</v>
      </c>
      <c r="M125" t="s">
        <v>1170</v>
      </c>
      <c r="N125" t="s">
        <v>69</v>
      </c>
      <c r="O125" t="s">
        <v>1171</v>
      </c>
      <c r="P125" t="s">
        <v>1172</v>
      </c>
      <c r="Q125" t="s">
        <v>624</v>
      </c>
    </row>
    <row r="126" spans="1:17" x14ac:dyDescent="0.25">
      <c r="A126">
        <v>6163</v>
      </c>
      <c r="C126" t="s">
        <v>608</v>
      </c>
      <c r="D126" t="s">
        <v>1173</v>
      </c>
      <c r="E126" t="s">
        <v>1173</v>
      </c>
      <c r="F126" t="s">
        <v>1174</v>
      </c>
      <c r="G126" t="s">
        <v>123</v>
      </c>
      <c r="H126" t="s">
        <v>1175</v>
      </c>
      <c r="J126" t="s">
        <v>869</v>
      </c>
      <c r="K126" t="s">
        <v>613</v>
      </c>
      <c r="L126" t="s">
        <v>1176</v>
      </c>
      <c r="M126" t="s">
        <v>1177</v>
      </c>
      <c r="N126" t="s">
        <v>69</v>
      </c>
      <c r="O126" t="s">
        <v>1178</v>
      </c>
      <c r="P126" t="s">
        <v>1179</v>
      </c>
      <c r="Q126" t="s">
        <v>618</v>
      </c>
    </row>
    <row r="127" spans="1:17" x14ac:dyDescent="0.25">
      <c r="A127">
        <v>6193</v>
      </c>
      <c r="C127" t="s">
        <v>608</v>
      </c>
      <c r="D127" t="s">
        <v>1180</v>
      </c>
      <c r="E127" t="s">
        <v>1180</v>
      </c>
      <c r="F127" t="s">
        <v>1181</v>
      </c>
      <c r="G127" t="s">
        <v>1182</v>
      </c>
      <c r="J127" t="s">
        <v>869</v>
      </c>
      <c r="K127" t="s">
        <v>613</v>
      </c>
      <c r="L127" t="s">
        <v>1183</v>
      </c>
      <c r="M127" t="s">
        <v>1184</v>
      </c>
      <c r="N127" t="s">
        <v>69</v>
      </c>
      <c r="Q127" t="s">
        <v>618</v>
      </c>
    </row>
    <row r="128" spans="1:17" x14ac:dyDescent="0.25">
      <c r="A128">
        <v>6195</v>
      </c>
      <c r="C128" t="s">
        <v>608</v>
      </c>
      <c r="D128" t="s">
        <v>1185</v>
      </c>
      <c r="E128" t="s">
        <v>1185</v>
      </c>
      <c r="F128" t="s">
        <v>1186</v>
      </c>
      <c r="G128" t="s">
        <v>953</v>
      </c>
      <c r="J128" t="s">
        <v>869</v>
      </c>
      <c r="K128" t="s">
        <v>613</v>
      </c>
      <c r="M128" t="s">
        <v>1187</v>
      </c>
      <c r="N128" t="s">
        <v>69</v>
      </c>
      <c r="Q128" t="s">
        <v>618</v>
      </c>
    </row>
    <row r="129" spans="1:17" x14ac:dyDescent="0.25">
      <c r="A129">
        <v>6208</v>
      </c>
      <c r="C129" t="s">
        <v>608</v>
      </c>
      <c r="D129" t="s">
        <v>1188</v>
      </c>
      <c r="E129" t="s">
        <v>1188</v>
      </c>
      <c r="F129" t="s">
        <v>1189</v>
      </c>
      <c r="G129" t="s">
        <v>1190</v>
      </c>
      <c r="H129" t="s">
        <v>1191</v>
      </c>
      <c r="J129" t="s">
        <v>869</v>
      </c>
      <c r="K129" t="s">
        <v>613</v>
      </c>
      <c r="M129">
        <v>353749329902</v>
      </c>
      <c r="N129" t="s">
        <v>69</v>
      </c>
      <c r="Q129" t="s">
        <v>618</v>
      </c>
    </row>
    <row r="130" spans="1:17" x14ac:dyDescent="0.25">
      <c r="A130">
        <v>816</v>
      </c>
      <c r="B130">
        <v>1060</v>
      </c>
      <c r="C130" t="s">
        <v>639</v>
      </c>
      <c r="D130" t="s">
        <v>1192</v>
      </c>
      <c r="E130" t="s">
        <v>1193</v>
      </c>
      <c r="F130" t="s">
        <v>1194</v>
      </c>
      <c r="G130" t="s">
        <v>544</v>
      </c>
      <c r="J130" t="s">
        <v>544</v>
      </c>
      <c r="K130" t="s">
        <v>613</v>
      </c>
      <c r="M130" t="s">
        <v>1195</v>
      </c>
      <c r="N130" t="s">
        <v>540</v>
      </c>
      <c r="O130" t="s">
        <v>1196</v>
      </c>
      <c r="P130" t="s">
        <v>1197</v>
      </c>
      <c r="Q130" t="s">
        <v>618</v>
      </c>
    </row>
    <row r="131" spans="1:17" x14ac:dyDescent="0.25">
      <c r="A131">
        <v>844</v>
      </c>
      <c r="C131" t="s">
        <v>608</v>
      </c>
      <c r="D131" t="s">
        <v>1198</v>
      </c>
      <c r="E131" t="s">
        <v>1198</v>
      </c>
      <c r="F131" t="s">
        <v>1199</v>
      </c>
      <c r="J131" t="s">
        <v>544</v>
      </c>
      <c r="K131" t="s">
        <v>613</v>
      </c>
      <c r="M131" t="s">
        <v>1200</v>
      </c>
      <c r="N131" t="s">
        <v>540</v>
      </c>
      <c r="O131" t="s">
        <v>1201</v>
      </c>
      <c r="P131" t="s">
        <v>1202</v>
      </c>
      <c r="Q131" t="s">
        <v>618</v>
      </c>
    </row>
    <row r="132" spans="1:17" x14ac:dyDescent="0.25">
      <c r="A132">
        <v>915</v>
      </c>
      <c r="C132" t="s">
        <v>608</v>
      </c>
      <c r="D132" t="s">
        <v>1203</v>
      </c>
      <c r="E132" t="s">
        <v>1203</v>
      </c>
      <c r="F132" t="s">
        <v>1204</v>
      </c>
      <c r="J132" t="s">
        <v>544</v>
      </c>
      <c r="K132" t="s">
        <v>613</v>
      </c>
      <c r="M132" t="s">
        <v>1205</v>
      </c>
      <c r="N132" t="s">
        <v>540</v>
      </c>
      <c r="O132" t="s">
        <v>1206</v>
      </c>
      <c r="P132" t="s">
        <v>1207</v>
      </c>
      <c r="Q132" t="s">
        <v>624</v>
      </c>
    </row>
    <row r="133" spans="1:17" x14ac:dyDescent="0.25">
      <c r="A133">
        <v>927</v>
      </c>
      <c r="C133" t="s">
        <v>608</v>
      </c>
      <c r="D133" t="s">
        <v>1208</v>
      </c>
      <c r="E133" t="s">
        <v>1208</v>
      </c>
      <c r="F133" t="s">
        <v>1209</v>
      </c>
      <c r="G133" t="s">
        <v>1199</v>
      </c>
      <c r="J133" t="s">
        <v>544</v>
      </c>
      <c r="K133" t="s">
        <v>613</v>
      </c>
      <c r="L133" t="s">
        <v>1210</v>
      </c>
      <c r="M133" t="s">
        <v>1211</v>
      </c>
      <c r="N133" t="s">
        <v>540</v>
      </c>
      <c r="O133" t="s">
        <v>1212</v>
      </c>
      <c r="P133" t="s">
        <v>1213</v>
      </c>
      <c r="Q133" t="s">
        <v>618</v>
      </c>
    </row>
    <row r="134" spans="1:17" x14ac:dyDescent="0.25">
      <c r="A134">
        <v>944</v>
      </c>
      <c r="C134" t="s">
        <v>608</v>
      </c>
      <c r="D134" t="s">
        <v>1214</v>
      </c>
      <c r="E134" t="s">
        <v>1214</v>
      </c>
      <c r="F134" t="s">
        <v>1209</v>
      </c>
      <c r="G134" t="s">
        <v>1199</v>
      </c>
      <c r="J134" t="s">
        <v>544</v>
      </c>
      <c r="K134" t="s">
        <v>613</v>
      </c>
      <c r="M134" t="s">
        <v>1215</v>
      </c>
      <c r="N134" t="s">
        <v>540</v>
      </c>
      <c r="O134" t="s">
        <v>1216</v>
      </c>
      <c r="P134" t="s">
        <v>1217</v>
      </c>
      <c r="Q134" t="s">
        <v>618</v>
      </c>
    </row>
    <row r="135" spans="1:17" x14ac:dyDescent="0.25">
      <c r="A135">
        <v>959</v>
      </c>
      <c r="B135">
        <v>1198</v>
      </c>
      <c r="C135" t="s">
        <v>639</v>
      </c>
      <c r="D135" t="s">
        <v>1218</v>
      </c>
      <c r="E135" t="s">
        <v>1219</v>
      </c>
      <c r="F135" t="s">
        <v>1220</v>
      </c>
      <c r="G135" t="s">
        <v>1199</v>
      </c>
      <c r="J135" t="s">
        <v>544</v>
      </c>
      <c r="K135" t="s">
        <v>613</v>
      </c>
      <c r="M135" t="s">
        <v>1221</v>
      </c>
      <c r="N135" t="s">
        <v>540</v>
      </c>
      <c r="O135" t="s">
        <v>1222</v>
      </c>
      <c r="P135" t="s">
        <v>1223</v>
      </c>
      <c r="Q135" t="s">
        <v>624</v>
      </c>
    </row>
    <row r="136" spans="1:17" x14ac:dyDescent="0.25">
      <c r="A136">
        <v>960</v>
      </c>
      <c r="B136">
        <v>1217</v>
      </c>
      <c r="C136" t="s">
        <v>639</v>
      </c>
      <c r="D136" t="s">
        <v>1224</v>
      </c>
      <c r="E136" t="s">
        <v>1225</v>
      </c>
      <c r="F136" t="s">
        <v>1226</v>
      </c>
      <c r="G136" t="s">
        <v>1227</v>
      </c>
      <c r="H136" t="s">
        <v>1204</v>
      </c>
      <c r="J136" t="s">
        <v>544</v>
      </c>
      <c r="K136" t="s">
        <v>613</v>
      </c>
      <c r="L136" t="s">
        <v>1228</v>
      </c>
      <c r="M136" t="s">
        <v>1229</v>
      </c>
      <c r="N136" t="s">
        <v>540</v>
      </c>
      <c r="Q136" t="s">
        <v>618</v>
      </c>
    </row>
    <row r="137" spans="1:17" x14ac:dyDescent="0.25">
      <c r="A137">
        <v>1036</v>
      </c>
      <c r="C137" t="s">
        <v>608</v>
      </c>
      <c r="D137" t="s">
        <v>1230</v>
      </c>
      <c r="E137" t="s">
        <v>1230</v>
      </c>
      <c r="F137" t="s">
        <v>1204</v>
      </c>
      <c r="J137" t="s">
        <v>544</v>
      </c>
      <c r="K137" t="s">
        <v>613</v>
      </c>
      <c r="L137" t="s">
        <v>1231</v>
      </c>
      <c r="M137" t="s">
        <v>1232</v>
      </c>
      <c r="N137" t="s">
        <v>540</v>
      </c>
      <c r="O137" t="s">
        <v>1233</v>
      </c>
      <c r="P137" t="s">
        <v>1234</v>
      </c>
      <c r="Q137" t="s">
        <v>624</v>
      </c>
    </row>
    <row r="138" spans="1:17" x14ac:dyDescent="0.25">
      <c r="A138">
        <v>1054</v>
      </c>
      <c r="B138">
        <v>1355</v>
      </c>
      <c r="C138" t="s">
        <v>639</v>
      </c>
      <c r="D138" t="s">
        <v>640</v>
      </c>
      <c r="E138" t="s">
        <v>1235</v>
      </c>
      <c r="F138" t="s">
        <v>547</v>
      </c>
      <c r="G138" t="s">
        <v>544</v>
      </c>
      <c r="J138" t="s">
        <v>544</v>
      </c>
      <c r="K138" t="s">
        <v>613</v>
      </c>
      <c r="L138" t="s">
        <v>1236</v>
      </c>
      <c r="M138" t="s">
        <v>1237</v>
      </c>
      <c r="N138" t="s">
        <v>540</v>
      </c>
      <c r="O138" t="s">
        <v>1238</v>
      </c>
      <c r="P138" t="s">
        <v>1239</v>
      </c>
      <c r="Q138" t="s">
        <v>624</v>
      </c>
    </row>
    <row r="139" spans="1:17" x14ac:dyDescent="0.25">
      <c r="A139">
        <v>1054</v>
      </c>
      <c r="B139">
        <v>1358</v>
      </c>
      <c r="C139" t="s">
        <v>639</v>
      </c>
      <c r="D139" t="s">
        <v>640</v>
      </c>
      <c r="E139" t="s">
        <v>1240</v>
      </c>
      <c r="F139" t="s">
        <v>1241</v>
      </c>
      <c r="G139" t="s">
        <v>1242</v>
      </c>
      <c r="H139" t="s">
        <v>544</v>
      </c>
      <c r="J139" t="s">
        <v>544</v>
      </c>
      <c r="K139" t="s">
        <v>613</v>
      </c>
      <c r="M139" t="s">
        <v>1243</v>
      </c>
      <c r="N139" t="s">
        <v>540</v>
      </c>
      <c r="O139" t="s">
        <v>1057</v>
      </c>
      <c r="P139" t="s">
        <v>1244</v>
      </c>
      <c r="Q139" t="s">
        <v>624</v>
      </c>
    </row>
    <row r="140" spans="1:17" x14ac:dyDescent="0.25">
      <c r="A140">
        <v>1069</v>
      </c>
      <c r="B140">
        <v>1399</v>
      </c>
      <c r="C140" t="s">
        <v>639</v>
      </c>
      <c r="D140" t="s">
        <v>1245</v>
      </c>
      <c r="E140" t="s">
        <v>1246</v>
      </c>
      <c r="F140" t="s">
        <v>1204</v>
      </c>
      <c r="G140" t="s">
        <v>544</v>
      </c>
      <c r="J140" t="s">
        <v>544</v>
      </c>
      <c r="K140" t="s">
        <v>613</v>
      </c>
      <c r="M140" t="s">
        <v>1247</v>
      </c>
      <c r="N140" t="s">
        <v>540</v>
      </c>
      <c r="O140" t="s">
        <v>1196</v>
      </c>
      <c r="P140" t="s">
        <v>1248</v>
      </c>
      <c r="Q140" t="s">
        <v>624</v>
      </c>
    </row>
    <row r="141" spans="1:17" x14ac:dyDescent="0.25">
      <c r="A141">
        <v>1091</v>
      </c>
      <c r="C141" t="s">
        <v>608</v>
      </c>
      <c r="D141" t="s">
        <v>1249</v>
      </c>
      <c r="E141" t="s">
        <v>1249</v>
      </c>
      <c r="F141" t="s">
        <v>1250</v>
      </c>
      <c r="G141" t="s">
        <v>1251</v>
      </c>
      <c r="H141" t="s">
        <v>1252</v>
      </c>
      <c r="J141" t="s">
        <v>544</v>
      </c>
      <c r="K141" t="s">
        <v>613</v>
      </c>
      <c r="L141" t="s">
        <v>1253</v>
      </c>
      <c r="M141" t="s">
        <v>1254</v>
      </c>
      <c r="N141" t="s">
        <v>540</v>
      </c>
      <c r="O141" t="s">
        <v>1122</v>
      </c>
      <c r="P141" t="s">
        <v>1255</v>
      </c>
      <c r="Q141" t="s">
        <v>624</v>
      </c>
    </row>
    <row r="142" spans="1:17" x14ac:dyDescent="0.25">
      <c r="A142">
        <v>1107</v>
      </c>
      <c r="C142" t="s">
        <v>608</v>
      </c>
      <c r="D142" t="s">
        <v>1256</v>
      </c>
      <c r="E142" t="s">
        <v>1256</v>
      </c>
      <c r="F142" t="s">
        <v>1257</v>
      </c>
      <c r="G142" t="s">
        <v>1204</v>
      </c>
      <c r="H142" t="s">
        <v>544</v>
      </c>
      <c r="J142" t="s">
        <v>544</v>
      </c>
      <c r="K142" t="s">
        <v>613</v>
      </c>
      <c r="L142" t="s">
        <v>1258</v>
      </c>
      <c r="M142" t="s">
        <v>1259</v>
      </c>
      <c r="N142" t="s">
        <v>540</v>
      </c>
      <c r="O142" t="s">
        <v>1260</v>
      </c>
      <c r="P142" t="s">
        <v>1261</v>
      </c>
      <c r="Q142" t="s">
        <v>618</v>
      </c>
    </row>
    <row r="143" spans="1:17" x14ac:dyDescent="0.25">
      <c r="A143">
        <v>1130</v>
      </c>
      <c r="C143" t="s">
        <v>608</v>
      </c>
      <c r="D143" t="s">
        <v>1262</v>
      </c>
      <c r="E143" t="s">
        <v>1262</v>
      </c>
      <c r="F143" t="s">
        <v>1263</v>
      </c>
      <c r="G143" t="s">
        <v>1264</v>
      </c>
      <c r="H143" t="s">
        <v>544</v>
      </c>
      <c r="J143" t="s">
        <v>544</v>
      </c>
      <c r="K143" t="s">
        <v>613</v>
      </c>
      <c r="L143" t="s">
        <v>1265</v>
      </c>
      <c r="M143" t="s">
        <v>1266</v>
      </c>
      <c r="N143" t="s">
        <v>540</v>
      </c>
      <c r="O143" t="s">
        <v>1267</v>
      </c>
      <c r="P143" t="s">
        <v>1268</v>
      </c>
      <c r="Q143" t="s">
        <v>618</v>
      </c>
    </row>
    <row r="144" spans="1:17" x14ac:dyDescent="0.25">
      <c r="A144">
        <v>1136</v>
      </c>
      <c r="B144">
        <v>1446</v>
      </c>
      <c r="C144" t="s">
        <v>639</v>
      </c>
      <c r="D144" t="s">
        <v>657</v>
      </c>
      <c r="E144" t="s">
        <v>1269</v>
      </c>
      <c r="F144" t="s">
        <v>1270</v>
      </c>
      <c r="G144" t="s">
        <v>1271</v>
      </c>
      <c r="H144" t="s">
        <v>1272</v>
      </c>
      <c r="I144" t="s">
        <v>544</v>
      </c>
      <c r="J144" t="s">
        <v>544</v>
      </c>
      <c r="K144" t="s">
        <v>613</v>
      </c>
      <c r="M144" t="s">
        <v>1273</v>
      </c>
      <c r="N144" t="s">
        <v>540</v>
      </c>
      <c r="O144" t="s">
        <v>663</v>
      </c>
      <c r="P144" t="s">
        <v>663</v>
      </c>
      <c r="Q144" t="s">
        <v>618</v>
      </c>
    </row>
    <row r="145" spans="1:17" x14ac:dyDescent="0.25">
      <c r="A145">
        <v>1164</v>
      </c>
      <c r="C145" t="s">
        <v>608</v>
      </c>
      <c r="D145" t="s">
        <v>1274</v>
      </c>
      <c r="E145" t="s">
        <v>1274</v>
      </c>
      <c r="F145">
        <v>146</v>
      </c>
      <c r="G145" t="s">
        <v>1275</v>
      </c>
      <c r="H145" t="s">
        <v>544</v>
      </c>
      <c r="J145" t="s">
        <v>544</v>
      </c>
      <c r="K145" t="s">
        <v>613</v>
      </c>
      <c r="M145" t="s">
        <v>1276</v>
      </c>
      <c r="N145" t="s">
        <v>540</v>
      </c>
      <c r="O145" t="s">
        <v>1277</v>
      </c>
      <c r="P145" t="s">
        <v>1278</v>
      </c>
      <c r="Q145" t="s">
        <v>624</v>
      </c>
    </row>
    <row r="146" spans="1:17" x14ac:dyDescent="0.25">
      <c r="A146">
        <v>1190</v>
      </c>
      <c r="C146" t="s">
        <v>608</v>
      </c>
      <c r="D146" t="s">
        <v>1279</v>
      </c>
      <c r="E146" t="s">
        <v>1279</v>
      </c>
      <c r="F146" t="s">
        <v>1280</v>
      </c>
      <c r="G146" t="s">
        <v>1281</v>
      </c>
      <c r="H146" t="s">
        <v>544</v>
      </c>
      <c r="J146" t="s">
        <v>544</v>
      </c>
      <c r="K146" t="s">
        <v>613</v>
      </c>
      <c r="L146" t="s">
        <v>1282</v>
      </c>
      <c r="M146" t="s">
        <v>1283</v>
      </c>
      <c r="N146" t="s">
        <v>540</v>
      </c>
      <c r="O146" t="s">
        <v>1284</v>
      </c>
      <c r="P146" t="s">
        <v>373</v>
      </c>
      <c r="Q146" t="s">
        <v>624</v>
      </c>
    </row>
    <row r="147" spans="1:17" x14ac:dyDescent="0.25">
      <c r="A147">
        <v>1191</v>
      </c>
      <c r="C147" t="s">
        <v>608</v>
      </c>
      <c r="D147" t="s">
        <v>1285</v>
      </c>
      <c r="E147" t="s">
        <v>1285</v>
      </c>
      <c r="F147" t="s">
        <v>1286</v>
      </c>
      <c r="G147" t="s">
        <v>1204</v>
      </c>
      <c r="H147" t="s">
        <v>544</v>
      </c>
      <c r="J147" t="s">
        <v>544</v>
      </c>
      <c r="K147" t="s">
        <v>613</v>
      </c>
      <c r="L147" t="s">
        <v>1287</v>
      </c>
      <c r="M147" t="s">
        <v>1288</v>
      </c>
      <c r="N147" t="s">
        <v>540</v>
      </c>
      <c r="O147" t="s">
        <v>1289</v>
      </c>
      <c r="P147" t="s">
        <v>1290</v>
      </c>
      <c r="Q147" t="s">
        <v>618</v>
      </c>
    </row>
    <row r="148" spans="1:17" x14ac:dyDescent="0.25">
      <c r="A148">
        <v>1203</v>
      </c>
      <c r="C148" t="s">
        <v>608</v>
      </c>
      <c r="D148" t="s">
        <v>1291</v>
      </c>
      <c r="E148" t="s">
        <v>1291</v>
      </c>
      <c r="F148" t="s">
        <v>1292</v>
      </c>
      <c r="G148" t="s">
        <v>1293</v>
      </c>
      <c r="H148" t="s">
        <v>544</v>
      </c>
      <c r="J148" t="s">
        <v>544</v>
      </c>
      <c r="K148" t="s">
        <v>613</v>
      </c>
      <c r="M148" t="s">
        <v>1294</v>
      </c>
      <c r="N148" t="s">
        <v>540</v>
      </c>
      <c r="O148" t="s">
        <v>1295</v>
      </c>
      <c r="P148" t="s">
        <v>1296</v>
      </c>
      <c r="Q148" t="s">
        <v>618</v>
      </c>
    </row>
    <row r="149" spans="1:17" x14ac:dyDescent="0.25">
      <c r="A149">
        <v>1204</v>
      </c>
      <c r="C149" t="s">
        <v>608</v>
      </c>
      <c r="D149" t="s">
        <v>1297</v>
      </c>
      <c r="E149" t="s">
        <v>1297</v>
      </c>
      <c r="F149" t="s">
        <v>1298</v>
      </c>
      <c r="G149" t="s">
        <v>1204</v>
      </c>
      <c r="J149" t="s">
        <v>544</v>
      </c>
      <c r="K149" t="s">
        <v>613</v>
      </c>
      <c r="M149" t="s">
        <v>1299</v>
      </c>
      <c r="N149" t="s">
        <v>540</v>
      </c>
      <c r="O149" t="s">
        <v>622</v>
      </c>
      <c r="P149" t="s">
        <v>1248</v>
      </c>
      <c r="Q149" t="s">
        <v>667</v>
      </c>
    </row>
    <row r="150" spans="1:17" x14ac:dyDescent="0.25">
      <c r="A150">
        <v>1212</v>
      </c>
      <c r="B150">
        <v>1473</v>
      </c>
      <c r="C150" t="s">
        <v>639</v>
      </c>
      <c r="D150" t="s">
        <v>1300</v>
      </c>
      <c r="E150" t="s">
        <v>1301</v>
      </c>
      <c r="F150" t="s">
        <v>1209</v>
      </c>
      <c r="G150" t="s">
        <v>1199</v>
      </c>
      <c r="J150" t="s">
        <v>544</v>
      </c>
      <c r="K150" t="s">
        <v>613</v>
      </c>
      <c r="L150" t="s">
        <v>1210</v>
      </c>
      <c r="M150">
        <v>91336000</v>
      </c>
      <c r="N150" t="s">
        <v>540</v>
      </c>
      <c r="O150" t="s">
        <v>1206</v>
      </c>
      <c r="P150" t="s">
        <v>1302</v>
      </c>
      <c r="Q150" t="s">
        <v>624</v>
      </c>
    </row>
    <row r="151" spans="1:17" x14ac:dyDescent="0.25">
      <c r="A151">
        <v>1216</v>
      </c>
      <c r="C151" t="s">
        <v>608</v>
      </c>
      <c r="D151" t="s">
        <v>1303</v>
      </c>
      <c r="E151" t="s">
        <v>1303</v>
      </c>
      <c r="F151" t="s">
        <v>1298</v>
      </c>
      <c r="G151" t="s">
        <v>1204</v>
      </c>
      <c r="H151" t="s">
        <v>544</v>
      </c>
      <c r="J151" t="s">
        <v>544</v>
      </c>
      <c r="K151" t="s">
        <v>613</v>
      </c>
      <c r="M151" t="s">
        <v>1304</v>
      </c>
      <c r="N151" t="s">
        <v>540</v>
      </c>
      <c r="O151" t="s">
        <v>1305</v>
      </c>
      <c r="P151" t="s">
        <v>1306</v>
      </c>
      <c r="Q151" t="s">
        <v>618</v>
      </c>
    </row>
    <row r="152" spans="1:17" x14ac:dyDescent="0.25">
      <c r="A152">
        <v>1218</v>
      </c>
      <c r="C152" t="s">
        <v>608</v>
      </c>
      <c r="D152" t="s">
        <v>1307</v>
      </c>
      <c r="E152" t="s">
        <v>1307</v>
      </c>
      <c r="F152" t="s">
        <v>1308</v>
      </c>
      <c r="G152" t="s">
        <v>1204</v>
      </c>
      <c r="H152" t="s">
        <v>544</v>
      </c>
      <c r="J152" t="s">
        <v>544</v>
      </c>
      <c r="K152" t="s">
        <v>613</v>
      </c>
      <c r="M152" t="s">
        <v>1309</v>
      </c>
      <c r="N152" t="s">
        <v>540</v>
      </c>
      <c r="Q152" t="s">
        <v>667</v>
      </c>
    </row>
    <row r="153" spans="1:17" x14ac:dyDescent="0.25">
      <c r="A153">
        <v>1231</v>
      </c>
      <c r="C153" t="s">
        <v>608</v>
      </c>
      <c r="D153" t="s">
        <v>1310</v>
      </c>
      <c r="E153" t="s">
        <v>1310</v>
      </c>
      <c r="F153" t="s">
        <v>1242</v>
      </c>
      <c r="G153" t="s">
        <v>1204</v>
      </c>
      <c r="H153" t="s">
        <v>544</v>
      </c>
      <c r="J153" t="s">
        <v>544</v>
      </c>
      <c r="K153" t="s">
        <v>613</v>
      </c>
      <c r="M153" t="s">
        <v>1311</v>
      </c>
      <c r="N153" t="s">
        <v>540</v>
      </c>
      <c r="O153" t="s">
        <v>622</v>
      </c>
      <c r="P153" t="s">
        <v>1312</v>
      </c>
      <c r="Q153" t="s">
        <v>624</v>
      </c>
    </row>
    <row r="154" spans="1:17" x14ac:dyDescent="0.25">
      <c r="A154">
        <v>1231</v>
      </c>
      <c r="B154">
        <v>1483</v>
      </c>
      <c r="C154" t="s">
        <v>639</v>
      </c>
      <c r="D154" t="s">
        <v>1310</v>
      </c>
      <c r="E154" t="s">
        <v>1313</v>
      </c>
      <c r="F154" t="s">
        <v>1314</v>
      </c>
      <c r="G154" t="s">
        <v>1315</v>
      </c>
      <c r="H154" t="s">
        <v>1316</v>
      </c>
      <c r="J154" t="s">
        <v>544</v>
      </c>
      <c r="K154" t="s">
        <v>613</v>
      </c>
      <c r="M154" t="s">
        <v>1317</v>
      </c>
      <c r="N154" t="s">
        <v>540</v>
      </c>
      <c r="O154" t="s">
        <v>766</v>
      </c>
      <c r="P154" t="s">
        <v>1318</v>
      </c>
      <c r="Q154" t="s">
        <v>624</v>
      </c>
    </row>
    <row r="155" spans="1:17" x14ac:dyDescent="0.25">
      <c r="A155">
        <v>1232</v>
      </c>
      <c r="C155" t="s">
        <v>608</v>
      </c>
      <c r="D155" t="s">
        <v>1319</v>
      </c>
      <c r="E155" t="s">
        <v>1319</v>
      </c>
      <c r="F155" t="s">
        <v>1320</v>
      </c>
      <c r="G155" t="s">
        <v>1199</v>
      </c>
      <c r="H155" t="s">
        <v>544</v>
      </c>
      <c r="J155" t="s">
        <v>544</v>
      </c>
      <c r="K155" t="s">
        <v>613</v>
      </c>
      <c r="M155" t="s">
        <v>1321</v>
      </c>
      <c r="N155" t="s">
        <v>540</v>
      </c>
      <c r="O155" t="s">
        <v>1322</v>
      </c>
      <c r="P155" t="s">
        <v>1323</v>
      </c>
      <c r="Q155" t="s">
        <v>624</v>
      </c>
    </row>
    <row r="156" spans="1:17" x14ac:dyDescent="0.25">
      <c r="A156">
        <v>1280</v>
      </c>
      <c r="C156" t="s">
        <v>608</v>
      </c>
      <c r="D156" t="s">
        <v>545</v>
      </c>
      <c r="E156" t="s">
        <v>545</v>
      </c>
      <c r="F156" t="s">
        <v>546</v>
      </c>
      <c r="G156" t="s">
        <v>547</v>
      </c>
      <c r="H156" t="s">
        <v>544</v>
      </c>
      <c r="J156" t="s">
        <v>544</v>
      </c>
      <c r="K156" t="s">
        <v>613</v>
      </c>
      <c r="M156" t="s">
        <v>548</v>
      </c>
      <c r="N156" t="s">
        <v>540</v>
      </c>
      <c r="O156" t="s">
        <v>1324</v>
      </c>
      <c r="P156" t="s">
        <v>1325</v>
      </c>
      <c r="Q156" t="s">
        <v>667</v>
      </c>
    </row>
    <row r="157" spans="1:17" x14ac:dyDescent="0.25">
      <c r="A157">
        <v>1327</v>
      </c>
      <c r="C157" t="s">
        <v>608</v>
      </c>
      <c r="D157" t="s">
        <v>1326</v>
      </c>
      <c r="E157" t="s">
        <v>1326</v>
      </c>
      <c r="F157" t="s">
        <v>1327</v>
      </c>
      <c r="G157" t="s">
        <v>1204</v>
      </c>
      <c r="H157" t="s">
        <v>544</v>
      </c>
      <c r="J157" t="s">
        <v>544</v>
      </c>
      <c r="K157" t="s">
        <v>613</v>
      </c>
      <c r="M157" t="s">
        <v>1328</v>
      </c>
      <c r="N157" t="s">
        <v>540</v>
      </c>
      <c r="O157" t="s">
        <v>1329</v>
      </c>
      <c r="P157" t="s">
        <v>1330</v>
      </c>
      <c r="Q157" t="s">
        <v>618</v>
      </c>
    </row>
    <row r="158" spans="1:17" x14ac:dyDescent="0.25">
      <c r="A158">
        <v>1359</v>
      </c>
      <c r="C158" t="s">
        <v>608</v>
      </c>
      <c r="D158" t="s">
        <v>1331</v>
      </c>
      <c r="E158" t="s">
        <v>1331</v>
      </c>
      <c r="F158" t="s">
        <v>1332</v>
      </c>
      <c r="G158" t="s">
        <v>1333</v>
      </c>
      <c r="H158" t="s">
        <v>1334</v>
      </c>
      <c r="J158" t="s">
        <v>544</v>
      </c>
      <c r="K158" t="s">
        <v>613</v>
      </c>
      <c r="M158" t="s">
        <v>1335</v>
      </c>
      <c r="N158" t="s">
        <v>540</v>
      </c>
      <c r="O158" t="s">
        <v>1336</v>
      </c>
      <c r="P158" t="s">
        <v>1337</v>
      </c>
      <c r="Q158" t="s">
        <v>618</v>
      </c>
    </row>
    <row r="159" spans="1:17" x14ac:dyDescent="0.25">
      <c r="A159">
        <v>1359</v>
      </c>
      <c r="B159">
        <v>1504</v>
      </c>
      <c r="C159" t="s">
        <v>639</v>
      </c>
      <c r="D159" t="s">
        <v>1331</v>
      </c>
      <c r="E159" t="s">
        <v>1338</v>
      </c>
      <c r="F159" t="s">
        <v>1339</v>
      </c>
      <c r="G159" t="s">
        <v>1204</v>
      </c>
      <c r="H159" t="s">
        <v>544</v>
      </c>
      <c r="J159" t="s">
        <v>544</v>
      </c>
      <c r="K159" t="s">
        <v>613</v>
      </c>
      <c r="M159" t="s">
        <v>1340</v>
      </c>
      <c r="N159" t="s">
        <v>540</v>
      </c>
      <c r="O159" t="s">
        <v>1336</v>
      </c>
      <c r="P159" t="s">
        <v>1337</v>
      </c>
      <c r="Q159" t="s">
        <v>618</v>
      </c>
    </row>
    <row r="160" spans="1:17" x14ac:dyDescent="0.25">
      <c r="A160">
        <v>1633</v>
      </c>
      <c r="C160" t="s">
        <v>608</v>
      </c>
      <c r="D160" t="s">
        <v>1341</v>
      </c>
      <c r="E160" t="s">
        <v>1341</v>
      </c>
      <c r="F160" t="s">
        <v>1342</v>
      </c>
      <c r="G160" t="s">
        <v>1343</v>
      </c>
      <c r="J160" t="s">
        <v>544</v>
      </c>
      <c r="K160" t="s">
        <v>613</v>
      </c>
      <c r="L160" t="s">
        <v>1344</v>
      </c>
      <c r="M160" t="s">
        <v>1345</v>
      </c>
      <c r="N160" t="s">
        <v>540</v>
      </c>
      <c r="Q160" t="s">
        <v>618</v>
      </c>
    </row>
    <row r="161" spans="1:17" x14ac:dyDescent="0.25">
      <c r="A161">
        <v>1941</v>
      </c>
      <c r="B161">
        <v>1934</v>
      </c>
      <c r="C161" t="s">
        <v>639</v>
      </c>
      <c r="D161" t="s">
        <v>1346</v>
      </c>
      <c r="E161" t="s">
        <v>1347</v>
      </c>
      <c r="F161" t="s">
        <v>1348</v>
      </c>
      <c r="G161" t="s">
        <v>1349</v>
      </c>
      <c r="H161" t="s">
        <v>1199</v>
      </c>
      <c r="J161" t="s">
        <v>544</v>
      </c>
      <c r="K161" t="s">
        <v>613</v>
      </c>
      <c r="L161" t="s">
        <v>1350</v>
      </c>
      <c r="M161" t="s">
        <v>1351</v>
      </c>
      <c r="N161" t="s">
        <v>540</v>
      </c>
      <c r="O161" t="s">
        <v>1352</v>
      </c>
      <c r="P161" t="s">
        <v>1353</v>
      </c>
      <c r="Q161" t="s">
        <v>618</v>
      </c>
    </row>
    <row r="162" spans="1:17" x14ac:dyDescent="0.25">
      <c r="A162">
        <v>2018</v>
      </c>
      <c r="C162" t="s">
        <v>608</v>
      </c>
      <c r="D162" t="s">
        <v>1354</v>
      </c>
      <c r="E162" t="s">
        <v>1354</v>
      </c>
      <c r="F162" t="s">
        <v>1355</v>
      </c>
      <c r="G162" t="s">
        <v>1204</v>
      </c>
      <c r="H162" t="s">
        <v>1356</v>
      </c>
      <c r="J162" t="s">
        <v>544</v>
      </c>
      <c r="K162" t="s">
        <v>613</v>
      </c>
      <c r="M162" t="s">
        <v>1357</v>
      </c>
      <c r="N162" t="s">
        <v>540</v>
      </c>
      <c r="Q162" t="s">
        <v>618</v>
      </c>
    </row>
    <row r="163" spans="1:17" x14ac:dyDescent="0.25">
      <c r="A163">
        <v>2132</v>
      </c>
      <c r="C163" t="s">
        <v>608</v>
      </c>
      <c r="D163" t="s">
        <v>1358</v>
      </c>
      <c r="E163" t="s">
        <v>1358</v>
      </c>
      <c r="F163" t="s">
        <v>547</v>
      </c>
      <c r="G163" t="s">
        <v>205</v>
      </c>
      <c r="J163" t="s">
        <v>544</v>
      </c>
      <c r="K163" t="s">
        <v>613</v>
      </c>
      <c r="L163" t="s">
        <v>1359</v>
      </c>
      <c r="M163" t="s">
        <v>1360</v>
      </c>
      <c r="N163" t="s">
        <v>540</v>
      </c>
      <c r="O163" t="s">
        <v>1361</v>
      </c>
      <c r="P163" t="s">
        <v>1362</v>
      </c>
      <c r="Q163" t="s">
        <v>618</v>
      </c>
    </row>
    <row r="164" spans="1:17" x14ac:dyDescent="0.25">
      <c r="A164">
        <v>4173</v>
      </c>
      <c r="C164" t="s">
        <v>608</v>
      </c>
      <c r="D164" t="s">
        <v>1363</v>
      </c>
      <c r="E164" t="s">
        <v>1363</v>
      </c>
      <c r="F164" t="s">
        <v>1316</v>
      </c>
      <c r="G164" t="s">
        <v>1281</v>
      </c>
      <c r="J164" t="s">
        <v>544</v>
      </c>
      <c r="K164" t="s">
        <v>613</v>
      </c>
      <c r="M164" t="s">
        <v>1364</v>
      </c>
      <c r="N164" t="s">
        <v>540</v>
      </c>
      <c r="Q164" t="s">
        <v>618</v>
      </c>
    </row>
    <row r="165" spans="1:17" x14ac:dyDescent="0.25">
      <c r="A165">
        <v>4243</v>
      </c>
      <c r="C165" t="s">
        <v>608</v>
      </c>
      <c r="D165" t="s">
        <v>1365</v>
      </c>
      <c r="E165" t="s">
        <v>1365</v>
      </c>
      <c r="F165" t="s">
        <v>15</v>
      </c>
      <c r="G165" t="s">
        <v>544</v>
      </c>
      <c r="J165" t="s">
        <v>544</v>
      </c>
      <c r="K165" t="s">
        <v>613</v>
      </c>
      <c r="M165" t="s">
        <v>1366</v>
      </c>
      <c r="N165" t="s">
        <v>540</v>
      </c>
      <c r="O165" t="s">
        <v>1367</v>
      </c>
      <c r="P165" t="s">
        <v>1368</v>
      </c>
      <c r="Q165" t="s">
        <v>618</v>
      </c>
    </row>
    <row r="166" spans="1:17" x14ac:dyDescent="0.25">
      <c r="A166">
        <v>4289</v>
      </c>
      <c r="C166" t="s">
        <v>608</v>
      </c>
      <c r="D166" t="s">
        <v>1369</v>
      </c>
      <c r="E166" t="s">
        <v>1369</v>
      </c>
      <c r="F166" t="s">
        <v>1199</v>
      </c>
      <c r="G166" t="s">
        <v>544</v>
      </c>
      <c r="J166" t="s">
        <v>544</v>
      </c>
      <c r="K166" t="s">
        <v>613</v>
      </c>
      <c r="M166" t="s">
        <v>1370</v>
      </c>
      <c r="N166" t="s">
        <v>540</v>
      </c>
      <c r="O166" t="s">
        <v>1371</v>
      </c>
      <c r="P166" t="s">
        <v>1372</v>
      </c>
      <c r="Q166" t="s">
        <v>618</v>
      </c>
    </row>
    <row r="167" spans="1:17" x14ac:dyDescent="0.25">
      <c r="A167">
        <v>5682</v>
      </c>
      <c r="C167" t="s">
        <v>608</v>
      </c>
      <c r="D167" t="s">
        <v>1373</v>
      </c>
      <c r="E167" t="s">
        <v>1373</v>
      </c>
      <c r="F167" t="s">
        <v>1374</v>
      </c>
      <c r="G167" t="s">
        <v>1204</v>
      </c>
      <c r="H167" t="s">
        <v>544</v>
      </c>
      <c r="J167" t="s">
        <v>544</v>
      </c>
      <c r="K167" t="s">
        <v>613</v>
      </c>
      <c r="M167" t="s">
        <v>1375</v>
      </c>
      <c r="N167" t="s">
        <v>540</v>
      </c>
      <c r="O167" t="s">
        <v>1376</v>
      </c>
      <c r="P167" t="s">
        <v>1377</v>
      </c>
      <c r="Q167" t="s">
        <v>618</v>
      </c>
    </row>
    <row r="168" spans="1:17" x14ac:dyDescent="0.25">
      <c r="A168">
        <v>5695</v>
      </c>
      <c r="C168" t="s">
        <v>608</v>
      </c>
      <c r="D168" t="s">
        <v>1378</v>
      </c>
      <c r="E168" t="s">
        <v>1378</v>
      </c>
      <c r="F168" t="s">
        <v>1379</v>
      </c>
      <c r="G168" t="s">
        <v>1380</v>
      </c>
      <c r="H168" t="s">
        <v>544</v>
      </c>
      <c r="J168" t="s">
        <v>544</v>
      </c>
      <c r="K168" t="s">
        <v>613</v>
      </c>
      <c r="L168" t="s">
        <v>1381</v>
      </c>
      <c r="M168" t="s">
        <v>1382</v>
      </c>
      <c r="N168" t="s">
        <v>540</v>
      </c>
      <c r="O168" t="s">
        <v>914</v>
      </c>
      <c r="P168" t="s">
        <v>1383</v>
      </c>
      <c r="Q168" t="s">
        <v>618</v>
      </c>
    </row>
    <row r="169" spans="1:17" x14ac:dyDescent="0.25">
      <c r="A169">
        <v>5746</v>
      </c>
      <c r="C169" t="s">
        <v>608</v>
      </c>
      <c r="D169" t="s">
        <v>1384</v>
      </c>
      <c r="E169" t="s">
        <v>1384</v>
      </c>
      <c r="F169" t="s">
        <v>15</v>
      </c>
      <c r="G169" t="s">
        <v>544</v>
      </c>
      <c r="J169" t="s">
        <v>544</v>
      </c>
      <c r="K169" t="s">
        <v>613</v>
      </c>
      <c r="M169" t="s">
        <v>1385</v>
      </c>
      <c r="N169" t="s">
        <v>540</v>
      </c>
      <c r="Q169" t="s">
        <v>618</v>
      </c>
    </row>
    <row r="170" spans="1:17" x14ac:dyDescent="0.25">
      <c r="A170">
        <v>840</v>
      </c>
      <c r="C170" t="s">
        <v>608</v>
      </c>
      <c r="D170" t="s">
        <v>1386</v>
      </c>
      <c r="E170" t="s">
        <v>1386</v>
      </c>
      <c r="F170" t="s">
        <v>15</v>
      </c>
      <c r="G170" t="s">
        <v>259</v>
      </c>
      <c r="J170" t="s">
        <v>544</v>
      </c>
      <c r="K170" t="s">
        <v>613</v>
      </c>
      <c r="L170" t="s">
        <v>1387</v>
      </c>
      <c r="M170" t="s">
        <v>1388</v>
      </c>
      <c r="N170" t="s">
        <v>209</v>
      </c>
      <c r="O170" t="s">
        <v>1389</v>
      </c>
      <c r="P170" t="s">
        <v>1390</v>
      </c>
      <c r="Q170" t="s">
        <v>618</v>
      </c>
    </row>
    <row r="171" spans="1:17" x14ac:dyDescent="0.25">
      <c r="A171">
        <v>917</v>
      </c>
      <c r="B171">
        <v>1154</v>
      </c>
      <c r="C171" t="s">
        <v>639</v>
      </c>
      <c r="D171" t="s">
        <v>1391</v>
      </c>
      <c r="E171" t="s">
        <v>1392</v>
      </c>
      <c r="F171" t="s">
        <v>1393</v>
      </c>
      <c r="G171" t="s">
        <v>259</v>
      </c>
      <c r="J171" t="s">
        <v>544</v>
      </c>
      <c r="K171" t="s">
        <v>613</v>
      </c>
      <c r="L171" t="s">
        <v>1394</v>
      </c>
      <c r="M171" t="s">
        <v>1395</v>
      </c>
      <c r="N171" t="s">
        <v>209</v>
      </c>
      <c r="O171" t="s">
        <v>788</v>
      </c>
      <c r="P171" t="s">
        <v>1396</v>
      </c>
      <c r="Q171" t="s">
        <v>618</v>
      </c>
    </row>
    <row r="172" spans="1:17" x14ac:dyDescent="0.25">
      <c r="A172">
        <v>937</v>
      </c>
      <c r="C172" t="s">
        <v>608</v>
      </c>
      <c r="D172" t="s">
        <v>1397</v>
      </c>
      <c r="E172" t="s">
        <v>1397</v>
      </c>
      <c r="F172" t="s">
        <v>1398</v>
      </c>
      <c r="G172" t="s">
        <v>290</v>
      </c>
      <c r="J172" t="s">
        <v>544</v>
      </c>
      <c r="K172" t="s">
        <v>613</v>
      </c>
      <c r="L172" t="s">
        <v>1399</v>
      </c>
      <c r="M172" t="s">
        <v>1400</v>
      </c>
      <c r="N172" t="s">
        <v>209</v>
      </c>
      <c r="O172" t="s">
        <v>1401</v>
      </c>
      <c r="P172" t="s">
        <v>1402</v>
      </c>
      <c r="Q172" t="s">
        <v>618</v>
      </c>
    </row>
    <row r="173" spans="1:17" x14ac:dyDescent="0.25">
      <c r="A173">
        <v>991</v>
      </c>
      <c r="C173" t="s">
        <v>608</v>
      </c>
      <c r="D173" t="s">
        <v>1403</v>
      </c>
      <c r="E173" t="s">
        <v>1403</v>
      </c>
      <c r="F173" t="s">
        <v>1404</v>
      </c>
      <c r="G173" t="s">
        <v>230</v>
      </c>
      <c r="J173" t="s">
        <v>544</v>
      </c>
      <c r="K173" t="s">
        <v>613</v>
      </c>
      <c r="L173" t="s">
        <v>1405</v>
      </c>
      <c r="M173" t="s">
        <v>1406</v>
      </c>
      <c r="N173" t="s">
        <v>209</v>
      </c>
      <c r="O173" t="s">
        <v>757</v>
      </c>
      <c r="P173" t="s">
        <v>1407</v>
      </c>
      <c r="Q173" t="s">
        <v>618</v>
      </c>
    </row>
    <row r="174" spans="1:17" x14ac:dyDescent="0.25">
      <c r="A174">
        <v>999</v>
      </c>
      <c r="C174" t="s">
        <v>608</v>
      </c>
      <c r="D174" t="s">
        <v>1408</v>
      </c>
      <c r="E174" t="s">
        <v>1408</v>
      </c>
      <c r="F174" t="s">
        <v>15</v>
      </c>
      <c r="G174" t="s">
        <v>259</v>
      </c>
      <c r="J174" t="s">
        <v>544</v>
      </c>
      <c r="K174" t="s">
        <v>613</v>
      </c>
      <c r="L174" t="s">
        <v>1409</v>
      </c>
      <c r="M174" t="s">
        <v>1410</v>
      </c>
      <c r="N174" t="s">
        <v>209</v>
      </c>
      <c r="Q174" t="s">
        <v>624</v>
      </c>
    </row>
    <row r="175" spans="1:17" x14ac:dyDescent="0.25">
      <c r="A175">
        <v>1082</v>
      </c>
      <c r="C175" t="s">
        <v>608</v>
      </c>
      <c r="D175" t="s">
        <v>1411</v>
      </c>
      <c r="E175" t="s">
        <v>1411</v>
      </c>
      <c r="F175" t="s">
        <v>1412</v>
      </c>
      <c r="G175" t="s">
        <v>1413</v>
      </c>
      <c r="J175" t="s">
        <v>544</v>
      </c>
      <c r="K175" t="s">
        <v>613</v>
      </c>
      <c r="L175" t="s">
        <v>1414</v>
      </c>
      <c r="M175" t="s">
        <v>1415</v>
      </c>
      <c r="N175" t="s">
        <v>209</v>
      </c>
      <c r="Q175" t="s">
        <v>618</v>
      </c>
    </row>
    <row r="176" spans="1:17" x14ac:dyDescent="0.25">
      <c r="A176">
        <v>1107</v>
      </c>
      <c r="B176">
        <v>1560</v>
      </c>
      <c r="C176" t="s">
        <v>639</v>
      </c>
      <c r="D176" t="s">
        <v>1256</v>
      </c>
      <c r="E176" t="s">
        <v>1256</v>
      </c>
      <c r="F176" t="s">
        <v>1416</v>
      </c>
      <c r="I176" t="s">
        <v>290</v>
      </c>
      <c r="J176" t="s">
        <v>544</v>
      </c>
      <c r="K176" t="s">
        <v>613</v>
      </c>
      <c r="L176" t="s">
        <v>1417</v>
      </c>
      <c r="M176">
        <v>93606936</v>
      </c>
      <c r="N176" t="s">
        <v>209</v>
      </c>
      <c r="O176" t="s">
        <v>1260</v>
      </c>
      <c r="P176" t="s">
        <v>1418</v>
      </c>
      <c r="Q176" t="s">
        <v>618</v>
      </c>
    </row>
    <row r="177" spans="1:17" x14ac:dyDescent="0.25">
      <c r="A177">
        <v>1115</v>
      </c>
      <c r="C177" t="s">
        <v>608</v>
      </c>
      <c r="D177" t="s">
        <v>1419</v>
      </c>
      <c r="E177" t="s">
        <v>1419</v>
      </c>
      <c r="F177" t="s">
        <v>1420</v>
      </c>
      <c r="G177" t="s">
        <v>1421</v>
      </c>
      <c r="H177" t="s">
        <v>230</v>
      </c>
      <c r="J177" t="s">
        <v>544</v>
      </c>
      <c r="K177" t="s">
        <v>613</v>
      </c>
      <c r="M177" t="s">
        <v>1422</v>
      </c>
      <c r="N177" t="s">
        <v>209</v>
      </c>
      <c r="O177" t="s">
        <v>1423</v>
      </c>
      <c r="P177" t="s">
        <v>1424</v>
      </c>
      <c r="Q177" t="s">
        <v>624</v>
      </c>
    </row>
    <row r="178" spans="1:17" x14ac:dyDescent="0.25">
      <c r="A178">
        <v>1144</v>
      </c>
      <c r="C178" t="s">
        <v>608</v>
      </c>
      <c r="D178" t="s">
        <v>1425</v>
      </c>
      <c r="E178" t="s">
        <v>1425</v>
      </c>
      <c r="F178" t="s">
        <v>1426</v>
      </c>
      <c r="G178" t="s">
        <v>1427</v>
      </c>
      <c r="H178" t="s">
        <v>1428</v>
      </c>
      <c r="J178" t="s">
        <v>544</v>
      </c>
      <c r="K178" t="s">
        <v>613</v>
      </c>
      <c r="M178" t="s">
        <v>1429</v>
      </c>
      <c r="N178" t="s">
        <v>209</v>
      </c>
      <c r="O178" t="s">
        <v>1389</v>
      </c>
      <c r="P178" t="s">
        <v>1372</v>
      </c>
      <c r="Q178" t="s">
        <v>618</v>
      </c>
    </row>
    <row r="179" spans="1:17" x14ac:dyDescent="0.25">
      <c r="A179">
        <v>1270</v>
      </c>
      <c r="C179" t="s">
        <v>608</v>
      </c>
      <c r="D179" t="s">
        <v>1430</v>
      </c>
      <c r="E179" t="s">
        <v>1430</v>
      </c>
      <c r="F179" t="s">
        <v>1431</v>
      </c>
      <c r="G179" t="s">
        <v>1432</v>
      </c>
      <c r="J179" t="s">
        <v>544</v>
      </c>
      <c r="K179" t="s">
        <v>613</v>
      </c>
      <c r="M179" t="s">
        <v>1433</v>
      </c>
      <c r="N179" t="s">
        <v>209</v>
      </c>
      <c r="O179" t="s">
        <v>1233</v>
      </c>
      <c r="P179" t="s">
        <v>1434</v>
      </c>
      <c r="Q179" t="s">
        <v>624</v>
      </c>
    </row>
    <row r="180" spans="1:17" x14ac:dyDescent="0.25">
      <c r="A180">
        <v>1379</v>
      </c>
      <c r="C180" t="s">
        <v>608</v>
      </c>
      <c r="D180" t="s">
        <v>1435</v>
      </c>
      <c r="E180" t="s">
        <v>1435</v>
      </c>
      <c r="F180" t="s">
        <v>1436</v>
      </c>
      <c r="G180" t="s">
        <v>1437</v>
      </c>
      <c r="J180" t="s">
        <v>544</v>
      </c>
      <c r="K180" t="s">
        <v>613</v>
      </c>
      <c r="M180" t="s">
        <v>1438</v>
      </c>
      <c r="N180" t="s">
        <v>209</v>
      </c>
      <c r="O180" t="s">
        <v>914</v>
      </c>
      <c r="P180" t="s">
        <v>1439</v>
      </c>
      <c r="Q180" t="s">
        <v>624</v>
      </c>
    </row>
    <row r="181" spans="1:17" x14ac:dyDescent="0.25">
      <c r="A181">
        <v>1387</v>
      </c>
      <c r="C181" t="s">
        <v>608</v>
      </c>
      <c r="D181" t="s">
        <v>1440</v>
      </c>
      <c r="E181" t="s">
        <v>1440</v>
      </c>
      <c r="F181" t="s">
        <v>1441</v>
      </c>
      <c r="G181" t="s">
        <v>1442</v>
      </c>
      <c r="J181" t="s">
        <v>544</v>
      </c>
      <c r="K181" t="s">
        <v>613</v>
      </c>
      <c r="M181" t="s">
        <v>1443</v>
      </c>
      <c r="N181" t="s">
        <v>209</v>
      </c>
      <c r="Q181" t="s">
        <v>618</v>
      </c>
    </row>
    <row r="182" spans="1:17" x14ac:dyDescent="0.25">
      <c r="A182">
        <v>1403</v>
      </c>
      <c r="C182" t="s">
        <v>608</v>
      </c>
      <c r="D182" t="s">
        <v>1444</v>
      </c>
      <c r="E182" t="s">
        <v>1444</v>
      </c>
      <c r="F182" t="s">
        <v>1445</v>
      </c>
      <c r="G182" t="s">
        <v>290</v>
      </c>
      <c r="J182" t="s">
        <v>544</v>
      </c>
      <c r="K182" t="s">
        <v>613</v>
      </c>
      <c r="M182" t="s">
        <v>1446</v>
      </c>
      <c r="N182" t="s">
        <v>209</v>
      </c>
      <c r="O182" t="s">
        <v>1238</v>
      </c>
      <c r="P182" t="s">
        <v>1447</v>
      </c>
      <c r="Q182" t="s">
        <v>618</v>
      </c>
    </row>
    <row r="183" spans="1:17" x14ac:dyDescent="0.25">
      <c r="A183">
        <v>1447</v>
      </c>
      <c r="C183" t="s">
        <v>608</v>
      </c>
      <c r="D183" t="s">
        <v>1448</v>
      </c>
      <c r="E183" t="s">
        <v>1448</v>
      </c>
      <c r="F183" t="s">
        <v>1449</v>
      </c>
      <c r="G183" t="s">
        <v>259</v>
      </c>
      <c r="J183" t="s">
        <v>544</v>
      </c>
      <c r="K183" t="s">
        <v>613</v>
      </c>
      <c r="L183" t="s">
        <v>1450</v>
      </c>
      <c r="M183" t="s">
        <v>1451</v>
      </c>
      <c r="N183" t="s">
        <v>209</v>
      </c>
      <c r="O183" t="s">
        <v>1452</v>
      </c>
      <c r="P183" t="s">
        <v>1453</v>
      </c>
      <c r="Q183" t="s">
        <v>624</v>
      </c>
    </row>
    <row r="184" spans="1:17" x14ac:dyDescent="0.25">
      <c r="A184">
        <v>1463</v>
      </c>
      <c r="C184" t="s">
        <v>608</v>
      </c>
      <c r="D184" t="s">
        <v>1454</v>
      </c>
      <c r="E184" t="s">
        <v>1454</v>
      </c>
      <c r="F184" t="s">
        <v>1455</v>
      </c>
      <c r="G184" t="s">
        <v>284</v>
      </c>
      <c r="J184" t="s">
        <v>544</v>
      </c>
      <c r="K184" t="s">
        <v>613</v>
      </c>
      <c r="M184" t="s">
        <v>1456</v>
      </c>
      <c r="N184" t="s">
        <v>209</v>
      </c>
      <c r="O184" t="s">
        <v>1457</v>
      </c>
      <c r="P184" t="s">
        <v>1439</v>
      </c>
      <c r="Q184" t="s">
        <v>618</v>
      </c>
    </row>
    <row r="185" spans="1:17" x14ac:dyDescent="0.25">
      <c r="A185">
        <v>1479</v>
      </c>
      <c r="C185" t="s">
        <v>608</v>
      </c>
      <c r="D185" t="s">
        <v>1458</v>
      </c>
      <c r="E185" t="s">
        <v>1458</v>
      </c>
      <c r="F185" t="s">
        <v>1459</v>
      </c>
      <c r="G185" t="s">
        <v>290</v>
      </c>
      <c r="H185" t="s">
        <v>544</v>
      </c>
      <c r="J185" t="s">
        <v>544</v>
      </c>
      <c r="K185" t="s">
        <v>613</v>
      </c>
      <c r="L185" t="s">
        <v>1460</v>
      </c>
      <c r="M185" t="s">
        <v>1461</v>
      </c>
      <c r="N185" t="s">
        <v>209</v>
      </c>
      <c r="O185" t="s">
        <v>1371</v>
      </c>
      <c r="P185" t="s">
        <v>1337</v>
      </c>
      <c r="Q185" t="s">
        <v>624</v>
      </c>
    </row>
    <row r="186" spans="1:17" x14ac:dyDescent="0.25">
      <c r="A186">
        <v>1516</v>
      </c>
      <c r="C186" t="s">
        <v>608</v>
      </c>
      <c r="D186" t="s">
        <v>1462</v>
      </c>
      <c r="E186" t="s">
        <v>1462</v>
      </c>
      <c r="F186" t="s">
        <v>1463</v>
      </c>
      <c r="G186" t="s">
        <v>1464</v>
      </c>
      <c r="J186" t="s">
        <v>544</v>
      </c>
      <c r="K186" t="s">
        <v>613</v>
      </c>
      <c r="M186" t="s">
        <v>1465</v>
      </c>
      <c r="N186" t="s">
        <v>209</v>
      </c>
      <c r="O186" t="s">
        <v>1466</v>
      </c>
      <c r="P186" t="s">
        <v>1467</v>
      </c>
      <c r="Q186" t="s">
        <v>624</v>
      </c>
    </row>
    <row r="187" spans="1:17" x14ac:dyDescent="0.25">
      <c r="A187">
        <v>1516</v>
      </c>
      <c r="B187">
        <v>1534</v>
      </c>
      <c r="C187" t="s">
        <v>639</v>
      </c>
      <c r="D187" t="s">
        <v>1462</v>
      </c>
      <c r="E187" t="s">
        <v>1468</v>
      </c>
      <c r="F187" t="s">
        <v>1469</v>
      </c>
      <c r="J187" t="s">
        <v>544</v>
      </c>
      <c r="K187" t="s">
        <v>613</v>
      </c>
      <c r="L187" t="s">
        <v>1470</v>
      </c>
      <c r="M187" t="s">
        <v>1465</v>
      </c>
      <c r="N187" t="s">
        <v>209</v>
      </c>
      <c r="O187" t="s">
        <v>1466</v>
      </c>
      <c r="P187" t="s">
        <v>1467</v>
      </c>
      <c r="Q187" t="s">
        <v>624</v>
      </c>
    </row>
    <row r="188" spans="1:17" x14ac:dyDescent="0.25">
      <c r="A188">
        <v>1534</v>
      </c>
      <c r="C188" t="s">
        <v>608</v>
      </c>
      <c r="D188" t="s">
        <v>1471</v>
      </c>
      <c r="E188" t="s">
        <v>1471</v>
      </c>
      <c r="F188" t="s">
        <v>259</v>
      </c>
      <c r="G188" t="s">
        <v>544</v>
      </c>
      <c r="J188" t="s">
        <v>544</v>
      </c>
      <c r="K188" t="s">
        <v>613</v>
      </c>
      <c r="L188" t="s">
        <v>1472</v>
      </c>
      <c r="M188" t="s">
        <v>1473</v>
      </c>
      <c r="N188" t="s">
        <v>209</v>
      </c>
      <c r="O188" t="s">
        <v>736</v>
      </c>
      <c r="P188" t="s">
        <v>1312</v>
      </c>
      <c r="Q188" t="s">
        <v>624</v>
      </c>
    </row>
    <row r="189" spans="1:17" x14ac:dyDescent="0.25">
      <c r="A189">
        <v>1571</v>
      </c>
      <c r="C189" t="s">
        <v>608</v>
      </c>
      <c r="D189" t="s">
        <v>1474</v>
      </c>
      <c r="E189" t="s">
        <v>1474</v>
      </c>
      <c r="F189" t="s">
        <v>1475</v>
      </c>
      <c r="G189" t="s">
        <v>259</v>
      </c>
      <c r="J189" t="s">
        <v>544</v>
      </c>
      <c r="K189" t="s">
        <v>613</v>
      </c>
      <c r="M189" t="s">
        <v>1476</v>
      </c>
      <c r="N189" t="s">
        <v>209</v>
      </c>
      <c r="O189" t="s">
        <v>622</v>
      </c>
      <c r="P189" t="s">
        <v>1477</v>
      </c>
      <c r="Q189" t="s">
        <v>618</v>
      </c>
    </row>
    <row r="190" spans="1:17" x14ac:dyDescent="0.25">
      <c r="A190">
        <v>1588</v>
      </c>
      <c r="C190" t="s">
        <v>608</v>
      </c>
      <c r="D190" t="s">
        <v>1478</v>
      </c>
      <c r="E190" t="s">
        <v>1478</v>
      </c>
      <c r="F190" t="s">
        <v>1479</v>
      </c>
      <c r="G190" t="s">
        <v>251</v>
      </c>
      <c r="J190" t="s">
        <v>544</v>
      </c>
      <c r="K190" t="s">
        <v>613</v>
      </c>
      <c r="L190" t="s">
        <v>1480</v>
      </c>
      <c r="M190" t="s">
        <v>1481</v>
      </c>
      <c r="N190" t="s">
        <v>209</v>
      </c>
      <c r="O190" t="s">
        <v>1482</v>
      </c>
      <c r="P190" t="s">
        <v>1483</v>
      </c>
      <c r="Q190" t="s">
        <v>618</v>
      </c>
    </row>
    <row r="191" spans="1:17" x14ac:dyDescent="0.25">
      <c r="A191">
        <v>1595</v>
      </c>
      <c r="C191" t="s">
        <v>608</v>
      </c>
      <c r="D191" t="s">
        <v>1484</v>
      </c>
      <c r="E191" t="s">
        <v>1484</v>
      </c>
      <c r="F191" t="s">
        <v>1485</v>
      </c>
      <c r="G191" t="s">
        <v>321</v>
      </c>
      <c r="H191" t="s">
        <v>230</v>
      </c>
      <c r="J191" t="s">
        <v>544</v>
      </c>
      <c r="K191" t="s">
        <v>613</v>
      </c>
      <c r="L191" t="s">
        <v>1486</v>
      </c>
      <c r="M191" t="s">
        <v>1487</v>
      </c>
      <c r="N191" t="s">
        <v>209</v>
      </c>
      <c r="O191" t="s">
        <v>1488</v>
      </c>
      <c r="P191" t="s">
        <v>1489</v>
      </c>
      <c r="Q191" t="s">
        <v>624</v>
      </c>
    </row>
    <row r="192" spans="1:17" x14ac:dyDescent="0.25">
      <c r="A192">
        <v>1619</v>
      </c>
      <c r="C192" t="s">
        <v>608</v>
      </c>
      <c r="D192" t="s">
        <v>1490</v>
      </c>
      <c r="E192" t="s">
        <v>1490</v>
      </c>
      <c r="F192" t="s">
        <v>1491</v>
      </c>
      <c r="G192" t="s">
        <v>251</v>
      </c>
      <c r="J192" t="s">
        <v>544</v>
      </c>
      <c r="K192" t="s">
        <v>613</v>
      </c>
      <c r="M192" t="s">
        <v>1492</v>
      </c>
      <c r="N192" t="s">
        <v>209</v>
      </c>
      <c r="O192" t="s">
        <v>1493</v>
      </c>
      <c r="P192" t="s">
        <v>1494</v>
      </c>
      <c r="Q192" t="s">
        <v>618</v>
      </c>
    </row>
    <row r="193" spans="1:17" x14ac:dyDescent="0.25">
      <c r="A193">
        <v>1622</v>
      </c>
      <c r="C193" t="s">
        <v>608</v>
      </c>
      <c r="D193" t="s">
        <v>1495</v>
      </c>
      <c r="E193" t="s">
        <v>1495</v>
      </c>
      <c r="F193" t="s">
        <v>1496</v>
      </c>
      <c r="G193" t="s">
        <v>251</v>
      </c>
      <c r="J193" t="s">
        <v>544</v>
      </c>
      <c r="K193" t="s">
        <v>613</v>
      </c>
      <c r="M193" t="s">
        <v>1497</v>
      </c>
      <c r="N193" t="s">
        <v>209</v>
      </c>
      <c r="O193" t="s">
        <v>1498</v>
      </c>
      <c r="P193" t="s">
        <v>1499</v>
      </c>
      <c r="Q193" t="s">
        <v>618</v>
      </c>
    </row>
    <row r="194" spans="1:17" x14ac:dyDescent="0.25">
      <c r="A194">
        <v>1737</v>
      </c>
      <c r="C194" t="s">
        <v>608</v>
      </c>
      <c r="D194" t="s">
        <v>1500</v>
      </c>
      <c r="E194" t="s">
        <v>1500</v>
      </c>
      <c r="F194" t="s">
        <v>1501</v>
      </c>
      <c r="G194" t="s">
        <v>1502</v>
      </c>
      <c r="J194" t="s">
        <v>544</v>
      </c>
      <c r="K194" t="s">
        <v>613</v>
      </c>
      <c r="M194" t="s">
        <v>1503</v>
      </c>
      <c r="N194" t="s">
        <v>209</v>
      </c>
      <c r="O194" t="s">
        <v>1504</v>
      </c>
      <c r="P194" t="s">
        <v>1505</v>
      </c>
      <c r="Q194" t="s">
        <v>624</v>
      </c>
    </row>
    <row r="195" spans="1:17" x14ac:dyDescent="0.25">
      <c r="A195">
        <v>1746</v>
      </c>
      <c r="C195" t="s">
        <v>608</v>
      </c>
      <c r="D195" t="s">
        <v>1506</v>
      </c>
      <c r="E195" t="s">
        <v>1506</v>
      </c>
      <c r="F195" t="s">
        <v>1507</v>
      </c>
      <c r="G195" t="s">
        <v>321</v>
      </c>
      <c r="H195" t="s">
        <v>1508</v>
      </c>
      <c r="J195" t="s">
        <v>544</v>
      </c>
      <c r="K195" t="s">
        <v>613</v>
      </c>
      <c r="M195" t="s">
        <v>1509</v>
      </c>
      <c r="N195" t="s">
        <v>209</v>
      </c>
      <c r="O195" t="s">
        <v>1510</v>
      </c>
      <c r="P195" t="s">
        <v>1511</v>
      </c>
      <c r="Q195" t="s">
        <v>618</v>
      </c>
    </row>
    <row r="196" spans="1:17" x14ac:dyDescent="0.25">
      <c r="A196">
        <v>1770</v>
      </c>
      <c r="C196" t="s">
        <v>608</v>
      </c>
      <c r="D196" t="s">
        <v>1512</v>
      </c>
      <c r="E196" t="s">
        <v>1512</v>
      </c>
      <c r="F196" t="s">
        <v>1464</v>
      </c>
      <c r="G196" t="s">
        <v>1513</v>
      </c>
      <c r="J196" t="s">
        <v>544</v>
      </c>
      <c r="K196" t="s">
        <v>613</v>
      </c>
      <c r="M196" t="s">
        <v>1514</v>
      </c>
      <c r="N196" t="s">
        <v>209</v>
      </c>
      <c r="O196" t="s">
        <v>1515</v>
      </c>
      <c r="P196" t="s">
        <v>1516</v>
      </c>
      <c r="Q196" t="s">
        <v>618</v>
      </c>
    </row>
    <row r="197" spans="1:17" x14ac:dyDescent="0.25">
      <c r="A197">
        <v>1793</v>
      </c>
      <c r="C197" t="s">
        <v>608</v>
      </c>
      <c r="D197" t="s">
        <v>1517</v>
      </c>
      <c r="E197" t="s">
        <v>1517</v>
      </c>
      <c r="F197" t="s">
        <v>1518</v>
      </c>
      <c r="G197" t="s">
        <v>212</v>
      </c>
      <c r="J197" t="s">
        <v>544</v>
      </c>
      <c r="K197" t="s">
        <v>613</v>
      </c>
      <c r="M197" t="s">
        <v>1519</v>
      </c>
      <c r="N197" t="s">
        <v>209</v>
      </c>
      <c r="O197" t="s">
        <v>1305</v>
      </c>
      <c r="P197" t="s">
        <v>1520</v>
      </c>
      <c r="Q197" t="s">
        <v>624</v>
      </c>
    </row>
    <row r="198" spans="1:17" x14ac:dyDescent="0.25">
      <c r="A198">
        <v>1799</v>
      </c>
      <c r="C198" t="s">
        <v>608</v>
      </c>
      <c r="D198" t="s">
        <v>1521</v>
      </c>
      <c r="E198" t="s">
        <v>1521</v>
      </c>
      <c r="F198" t="s">
        <v>1522</v>
      </c>
      <c r="G198" t="s">
        <v>1523</v>
      </c>
      <c r="H198" t="s">
        <v>290</v>
      </c>
      <c r="J198" t="s">
        <v>544</v>
      </c>
      <c r="K198" t="s">
        <v>613</v>
      </c>
      <c r="L198" t="s">
        <v>1524</v>
      </c>
      <c r="M198" t="s">
        <v>1525</v>
      </c>
      <c r="N198" t="s">
        <v>209</v>
      </c>
      <c r="O198" t="s">
        <v>724</v>
      </c>
      <c r="P198" t="s">
        <v>1526</v>
      </c>
      <c r="Q198" t="s">
        <v>618</v>
      </c>
    </row>
    <row r="199" spans="1:17" x14ac:dyDescent="0.25">
      <c r="A199">
        <v>1815</v>
      </c>
      <c r="C199" t="s">
        <v>608</v>
      </c>
      <c r="D199" t="s">
        <v>1527</v>
      </c>
      <c r="E199" t="s">
        <v>1527</v>
      </c>
      <c r="F199" t="s">
        <v>1528</v>
      </c>
      <c r="G199" t="s">
        <v>251</v>
      </c>
      <c r="J199" t="s">
        <v>544</v>
      </c>
      <c r="K199" t="s">
        <v>613</v>
      </c>
      <c r="L199" t="s">
        <v>1529</v>
      </c>
      <c r="M199" t="s">
        <v>1530</v>
      </c>
      <c r="N199" t="s">
        <v>209</v>
      </c>
      <c r="O199" t="s">
        <v>757</v>
      </c>
      <c r="P199" t="s">
        <v>1531</v>
      </c>
      <c r="Q199" t="s">
        <v>618</v>
      </c>
    </row>
    <row r="200" spans="1:17" x14ac:dyDescent="0.25">
      <c r="A200">
        <v>1876</v>
      </c>
      <c r="C200" t="s">
        <v>608</v>
      </c>
      <c r="D200" t="s">
        <v>1532</v>
      </c>
      <c r="E200" t="s">
        <v>1532</v>
      </c>
      <c r="F200" t="s">
        <v>1533</v>
      </c>
      <c r="G200" t="s">
        <v>1534</v>
      </c>
      <c r="J200" t="s">
        <v>544</v>
      </c>
      <c r="K200" t="s">
        <v>613</v>
      </c>
      <c r="M200" t="s">
        <v>1535</v>
      </c>
      <c r="N200" t="s">
        <v>209</v>
      </c>
      <c r="O200" t="s">
        <v>752</v>
      </c>
      <c r="P200" t="s">
        <v>1536</v>
      </c>
      <c r="Q200" t="s">
        <v>624</v>
      </c>
    </row>
    <row r="201" spans="1:17" x14ac:dyDescent="0.25">
      <c r="A201">
        <v>1883</v>
      </c>
      <c r="C201" t="s">
        <v>608</v>
      </c>
      <c r="D201" t="s">
        <v>1537</v>
      </c>
      <c r="E201" t="s">
        <v>1537</v>
      </c>
      <c r="F201" t="s">
        <v>1538</v>
      </c>
      <c r="G201" t="s">
        <v>230</v>
      </c>
      <c r="J201" t="s">
        <v>544</v>
      </c>
      <c r="K201" t="s">
        <v>613</v>
      </c>
      <c r="M201" t="s">
        <v>1539</v>
      </c>
      <c r="N201" t="s">
        <v>209</v>
      </c>
      <c r="Q201" t="s">
        <v>618</v>
      </c>
    </row>
    <row r="202" spans="1:17" x14ac:dyDescent="0.25">
      <c r="A202">
        <v>1912</v>
      </c>
      <c r="C202" t="s">
        <v>608</v>
      </c>
      <c r="D202" t="s">
        <v>1540</v>
      </c>
      <c r="E202" t="s">
        <v>1540</v>
      </c>
      <c r="F202" t="s">
        <v>1541</v>
      </c>
      <c r="G202" t="s">
        <v>1542</v>
      </c>
      <c r="H202" t="s">
        <v>1204</v>
      </c>
      <c r="J202" t="s">
        <v>544</v>
      </c>
      <c r="K202" t="s">
        <v>613</v>
      </c>
      <c r="L202" t="s">
        <v>1543</v>
      </c>
      <c r="M202" t="s">
        <v>1544</v>
      </c>
      <c r="N202" t="s">
        <v>209</v>
      </c>
      <c r="Q202" t="s">
        <v>624</v>
      </c>
    </row>
    <row r="203" spans="1:17" x14ac:dyDescent="0.25">
      <c r="A203">
        <v>1918</v>
      </c>
      <c r="C203" t="s">
        <v>608</v>
      </c>
      <c r="D203" t="s">
        <v>1545</v>
      </c>
      <c r="E203" t="s">
        <v>1545</v>
      </c>
      <c r="F203" t="s">
        <v>1546</v>
      </c>
      <c r="G203" t="s">
        <v>1534</v>
      </c>
      <c r="H203" t="s">
        <v>290</v>
      </c>
      <c r="J203" t="s">
        <v>544</v>
      </c>
      <c r="K203" t="s">
        <v>613</v>
      </c>
      <c r="L203" t="s">
        <v>1547</v>
      </c>
      <c r="M203" t="s">
        <v>1548</v>
      </c>
      <c r="N203" t="s">
        <v>209</v>
      </c>
      <c r="O203" t="s">
        <v>1289</v>
      </c>
      <c r="P203" t="s">
        <v>1549</v>
      </c>
      <c r="Q203" t="s">
        <v>618</v>
      </c>
    </row>
    <row r="204" spans="1:17" x14ac:dyDescent="0.25">
      <c r="A204">
        <v>1929</v>
      </c>
      <c r="C204" t="s">
        <v>608</v>
      </c>
      <c r="D204" t="s">
        <v>1550</v>
      </c>
      <c r="E204" t="s">
        <v>1550</v>
      </c>
      <c r="F204" t="s">
        <v>1551</v>
      </c>
      <c r="G204" t="s">
        <v>547</v>
      </c>
      <c r="J204" t="s">
        <v>544</v>
      </c>
      <c r="K204" t="s">
        <v>613</v>
      </c>
      <c r="M204" t="s">
        <v>1552</v>
      </c>
      <c r="N204" t="s">
        <v>209</v>
      </c>
      <c r="O204" t="s">
        <v>1553</v>
      </c>
      <c r="P204" t="s">
        <v>1248</v>
      </c>
      <c r="Q204" t="s">
        <v>624</v>
      </c>
    </row>
    <row r="205" spans="1:17" x14ac:dyDescent="0.25">
      <c r="A205">
        <v>1953</v>
      </c>
      <c r="C205" t="s">
        <v>608</v>
      </c>
      <c r="D205" t="s">
        <v>1554</v>
      </c>
      <c r="E205" t="s">
        <v>1554</v>
      </c>
      <c r="F205" t="s">
        <v>1555</v>
      </c>
      <c r="G205" t="s">
        <v>1556</v>
      </c>
      <c r="H205" t="s">
        <v>230</v>
      </c>
      <c r="J205" t="s">
        <v>544</v>
      </c>
      <c r="K205" t="s">
        <v>613</v>
      </c>
      <c r="M205" t="s">
        <v>1557</v>
      </c>
      <c r="N205" t="s">
        <v>209</v>
      </c>
      <c r="Q205" t="s">
        <v>618</v>
      </c>
    </row>
    <row r="206" spans="1:17" x14ac:dyDescent="0.25">
      <c r="A206">
        <v>1976</v>
      </c>
      <c r="C206" t="s">
        <v>608</v>
      </c>
      <c r="D206" t="s">
        <v>1558</v>
      </c>
      <c r="E206" t="s">
        <v>1558</v>
      </c>
      <c r="F206" t="s">
        <v>1559</v>
      </c>
      <c r="G206" t="s">
        <v>321</v>
      </c>
      <c r="H206" t="s">
        <v>290</v>
      </c>
      <c r="J206" t="s">
        <v>544</v>
      </c>
      <c r="K206" t="s">
        <v>613</v>
      </c>
      <c r="M206" t="s">
        <v>1560</v>
      </c>
      <c r="N206" t="s">
        <v>209</v>
      </c>
      <c r="O206" t="s">
        <v>1376</v>
      </c>
      <c r="P206" t="s">
        <v>1561</v>
      </c>
      <c r="Q206" t="s">
        <v>618</v>
      </c>
    </row>
    <row r="207" spans="1:17" x14ac:dyDescent="0.25">
      <c r="A207">
        <v>1976</v>
      </c>
      <c r="B207">
        <v>1795</v>
      </c>
      <c r="C207" t="s">
        <v>639</v>
      </c>
      <c r="D207" t="s">
        <v>1558</v>
      </c>
      <c r="E207" t="s">
        <v>1562</v>
      </c>
      <c r="F207" t="s">
        <v>1563</v>
      </c>
      <c r="G207" t="s">
        <v>1564</v>
      </c>
      <c r="H207" t="s">
        <v>1565</v>
      </c>
      <c r="J207" t="s">
        <v>544</v>
      </c>
      <c r="K207" t="s">
        <v>613</v>
      </c>
      <c r="M207" t="s">
        <v>1566</v>
      </c>
      <c r="N207" t="s">
        <v>209</v>
      </c>
      <c r="O207" t="s">
        <v>1376</v>
      </c>
      <c r="P207" t="s">
        <v>1561</v>
      </c>
      <c r="Q207" t="s">
        <v>618</v>
      </c>
    </row>
    <row r="208" spans="1:17" x14ac:dyDescent="0.25">
      <c r="A208">
        <v>2015</v>
      </c>
      <c r="C208" t="s">
        <v>608</v>
      </c>
      <c r="D208" t="s">
        <v>1567</v>
      </c>
      <c r="E208" t="s">
        <v>1567</v>
      </c>
      <c r="F208" t="s">
        <v>1432</v>
      </c>
      <c r="G208" t="s">
        <v>1568</v>
      </c>
      <c r="J208" t="s">
        <v>544</v>
      </c>
      <c r="K208" t="s">
        <v>613</v>
      </c>
      <c r="L208" t="s">
        <v>1569</v>
      </c>
      <c r="M208" t="s">
        <v>1570</v>
      </c>
      <c r="N208" t="s">
        <v>209</v>
      </c>
      <c r="Q208" t="s">
        <v>618</v>
      </c>
    </row>
    <row r="209" spans="1:17" x14ac:dyDescent="0.25">
      <c r="A209">
        <v>2026</v>
      </c>
      <c r="C209" t="s">
        <v>608</v>
      </c>
      <c r="D209" t="s">
        <v>1571</v>
      </c>
      <c r="E209" t="s">
        <v>1571</v>
      </c>
      <c r="F209" t="s">
        <v>15</v>
      </c>
      <c r="G209" t="s">
        <v>216</v>
      </c>
      <c r="J209" t="s">
        <v>544</v>
      </c>
      <c r="K209" t="s">
        <v>613</v>
      </c>
      <c r="M209" t="s">
        <v>1572</v>
      </c>
      <c r="N209" t="s">
        <v>209</v>
      </c>
      <c r="Q209" t="s">
        <v>618</v>
      </c>
    </row>
    <row r="210" spans="1:17" x14ac:dyDescent="0.25">
      <c r="A210">
        <v>2052</v>
      </c>
      <c r="C210" t="s">
        <v>608</v>
      </c>
      <c r="D210" t="s">
        <v>1354</v>
      </c>
      <c r="E210" t="s">
        <v>1354</v>
      </c>
      <c r="F210" t="s">
        <v>1573</v>
      </c>
      <c r="G210" t="s">
        <v>247</v>
      </c>
      <c r="J210" t="s">
        <v>544</v>
      </c>
      <c r="K210" t="s">
        <v>613</v>
      </c>
      <c r="M210" t="s">
        <v>1574</v>
      </c>
      <c r="N210" t="s">
        <v>209</v>
      </c>
      <c r="Q210" t="s">
        <v>618</v>
      </c>
    </row>
    <row r="211" spans="1:17" x14ac:dyDescent="0.25">
      <c r="A211">
        <v>2053</v>
      </c>
      <c r="C211" t="s">
        <v>608</v>
      </c>
      <c r="D211" t="s">
        <v>1354</v>
      </c>
      <c r="E211" t="s">
        <v>1354</v>
      </c>
      <c r="F211" t="s">
        <v>1575</v>
      </c>
      <c r="G211" t="s">
        <v>216</v>
      </c>
      <c r="J211" t="s">
        <v>544</v>
      </c>
      <c r="K211" t="s">
        <v>613</v>
      </c>
      <c r="M211" t="s">
        <v>1576</v>
      </c>
      <c r="N211" t="s">
        <v>209</v>
      </c>
      <c r="Q211" t="s">
        <v>618</v>
      </c>
    </row>
    <row r="212" spans="1:17" x14ac:dyDescent="0.25">
      <c r="A212">
        <v>2082</v>
      </c>
      <c r="C212" t="s">
        <v>608</v>
      </c>
      <c r="D212" t="s">
        <v>1577</v>
      </c>
      <c r="E212" t="s">
        <v>1577</v>
      </c>
      <c r="F212" t="s">
        <v>1432</v>
      </c>
      <c r="G212" t="s">
        <v>544</v>
      </c>
      <c r="J212" t="s">
        <v>544</v>
      </c>
      <c r="K212" t="s">
        <v>613</v>
      </c>
      <c r="M212" t="s">
        <v>1578</v>
      </c>
      <c r="N212" t="s">
        <v>209</v>
      </c>
      <c r="O212" t="s">
        <v>804</v>
      </c>
      <c r="P212" t="s">
        <v>1579</v>
      </c>
      <c r="Q212" t="s">
        <v>624</v>
      </c>
    </row>
    <row r="213" spans="1:17" x14ac:dyDescent="0.25">
      <c r="A213">
        <v>2092</v>
      </c>
      <c r="C213" t="s">
        <v>608</v>
      </c>
      <c r="D213" t="s">
        <v>1580</v>
      </c>
      <c r="E213" t="s">
        <v>1580</v>
      </c>
      <c r="F213" t="s">
        <v>281</v>
      </c>
      <c r="G213" t="s">
        <v>216</v>
      </c>
      <c r="J213" t="s">
        <v>544</v>
      </c>
      <c r="K213" t="s">
        <v>613</v>
      </c>
      <c r="L213" t="s">
        <v>1581</v>
      </c>
      <c r="M213" t="s">
        <v>1582</v>
      </c>
      <c r="N213" t="s">
        <v>209</v>
      </c>
      <c r="Q213" t="s">
        <v>618</v>
      </c>
    </row>
    <row r="214" spans="1:17" x14ac:dyDescent="0.25">
      <c r="A214">
        <v>2110</v>
      </c>
      <c r="C214" t="s">
        <v>608</v>
      </c>
      <c r="D214" t="s">
        <v>1583</v>
      </c>
      <c r="E214" t="s">
        <v>1583</v>
      </c>
      <c r="F214" t="s">
        <v>1129</v>
      </c>
      <c r="G214" t="s">
        <v>259</v>
      </c>
      <c r="J214" t="s">
        <v>544</v>
      </c>
      <c r="K214" t="s">
        <v>613</v>
      </c>
      <c r="L214" t="s">
        <v>1584</v>
      </c>
      <c r="M214" t="s">
        <v>1585</v>
      </c>
      <c r="N214" t="s">
        <v>209</v>
      </c>
      <c r="Q214" t="s">
        <v>618</v>
      </c>
    </row>
    <row r="215" spans="1:17" x14ac:dyDescent="0.25">
      <c r="A215">
        <v>2152</v>
      </c>
      <c r="C215" t="s">
        <v>608</v>
      </c>
      <c r="D215" t="s">
        <v>1586</v>
      </c>
      <c r="E215" t="s">
        <v>1586</v>
      </c>
      <c r="F215" t="s">
        <v>1587</v>
      </c>
      <c r="G215" t="s">
        <v>290</v>
      </c>
      <c r="J215" t="s">
        <v>544</v>
      </c>
      <c r="K215" t="s">
        <v>613</v>
      </c>
      <c r="L215" t="s">
        <v>1588</v>
      </c>
      <c r="M215" t="s">
        <v>1589</v>
      </c>
      <c r="N215" t="s">
        <v>209</v>
      </c>
      <c r="O215" t="s">
        <v>1590</v>
      </c>
      <c r="P215" t="s">
        <v>1302</v>
      </c>
      <c r="Q215" t="s">
        <v>618</v>
      </c>
    </row>
    <row r="216" spans="1:17" x14ac:dyDescent="0.25">
      <c r="A216">
        <v>2184</v>
      </c>
      <c r="C216" t="s">
        <v>608</v>
      </c>
      <c r="D216" t="s">
        <v>1591</v>
      </c>
      <c r="E216" t="s">
        <v>1591</v>
      </c>
      <c r="F216" t="s">
        <v>1592</v>
      </c>
      <c r="G216" t="s">
        <v>1502</v>
      </c>
      <c r="J216" t="s">
        <v>544</v>
      </c>
      <c r="K216" t="s">
        <v>613</v>
      </c>
      <c r="M216" t="s">
        <v>1593</v>
      </c>
      <c r="N216" t="s">
        <v>209</v>
      </c>
      <c r="O216" t="s">
        <v>1594</v>
      </c>
      <c r="P216" t="s">
        <v>1595</v>
      </c>
      <c r="Q216" t="s">
        <v>618</v>
      </c>
    </row>
    <row r="217" spans="1:17" x14ac:dyDescent="0.25">
      <c r="A217">
        <v>2194</v>
      </c>
      <c r="C217" t="s">
        <v>608</v>
      </c>
      <c r="D217" t="s">
        <v>1596</v>
      </c>
      <c r="E217" t="s">
        <v>1596</v>
      </c>
      <c r="F217" t="s">
        <v>1597</v>
      </c>
      <c r="G217" t="s">
        <v>1502</v>
      </c>
      <c r="J217" t="s">
        <v>544</v>
      </c>
      <c r="K217" t="s">
        <v>613</v>
      </c>
      <c r="L217" t="s">
        <v>1598</v>
      </c>
      <c r="M217" t="s">
        <v>1599</v>
      </c>
      <c r="N217" t="s">
        <v>209</v>
      </c>
      <c r="O217" t="s">
        <v>914</v>
      </c>
      <c r="P217" t="s">
        <v>1600</v>
      </c>
      <c r="Q217" t="s">
        <v>618</v>
      </c>
    </row>
    <row r="218" spans="1:17" x14ac:dyDescent="0.25">
      <c r="A218">
        <v>2194</v>
      </c>
      <c r="B218">
        <v>1815</v>
      </c>
      <c r="C218" t="s">
        <v>639</v>
      </c>
      <c r="D218" t="s">
        <v>1596</v>
      </c>
      <c r="E218" t="s">
        <v>1601</v>
      </c>
      <c r="F218" t="s">
        <v>321</v>
      </c>
      <c r="G218" t="s">
        <v>290</v>
      </c>
      <c r="J218" t="s">
        <v>544</v>
      </c>
      <c r="K218" t="s">
        <v>613</v>
      </c>
      <c r="M218">
        <v>9326412</v>
      </c>
      <c r="N218" t="s">
        <v>209</v>
      </c>
      <c r="O218" t="s">
        <v>1602</v>
      </c>
      <c r="P218" t="s">
        <v>1602</v>
      </c>
      <c r="Q218" t="s">
        <v>618</v>
      </c>
    </row>
    <row r="219" spans="1:17" x14ac:dyDescent="0.25">
      <c r="A219">
        <v>3600</v>
      </c>
      <c r="C219" t="s">
        <v>608</v>
      </c>
      <c r="D219" t="s">
        <v>1603</v>
      </c>
      <c r="E219" t="s">
        <v>1603</v>
      </c>
      <c r="F219" t="s">
        <v>1604</v>
      </c>
      <c r="G219" t="s">
        <v>1605</v>
      </c>
      <c r="H219" t="s">
        <v>290</v>
      </c>
      <c r="J219" t="s">
        <v>544</v>
      </c>
      <c r="K219" t="s">
        <v>613</v>
      </c>
      <c r="L219" t="s">
        <v>1606</v>
      </c>
      <c r="M219" t="s">
        <v>1607</v>
      </c>
      <c r="N219" t="s">
        <v>209</v>
      </c>
      <c r="Q219" t="s">
        <v>618</v>
      </c>
    </row>
    <row r="220" spans="1:17" x14ac:dyDescent="0.25">
      <c r="A220">
        <v>3604</v>
      </c>
      <c r="C220" t="s">
        <v>608</v>
      </c>
      <c r="D220" t="s">
        <v>1608</v>
      </c>
      <c r="E220" t="s">
        <v>1608</v>
      </c>
      <c r="F220" t="s">
        <v>1609</v>
      </c>
      <c r="G220" t="s">
        <v>1502</v>
      </c>
      <c r="J220" t="s">
        <v>544</v>
      </c>
      <c r="K220" t="s">
        <v>613</v>
      </c>
      <c r="M220" t="s">
        <v>1610</v>
      </c>
      <c r="N220" t="s">
        <v>209</v>
      </c>
      <c r="Q220" t="s">
        <v>618</v>
      </c>
    </row>
    <row r="221" spans="1:17" x14ac:dyDescent="0.25">
      <c r="A221">
        <v>3624</v>
      </c>
      <c r="C221" t="s">
        <v>608</v>
      </c>
      <c r="D221" t="s">
        <v>1611</v>
      </c>
      <c r="E221" t="s">
        <v>1611</v>
      </c>
      <c r="F221" t="s">
        <v>1612</v>
      </c>
      <c r="G221" t="s">
        <v>247</v>
      </c>
      <c r="J221" t="s">
        <v>544</v>
      </c>
      <c r="K221" t="s">
        <v>613</v>
      </c>
      <c r="M221" t="s">
        <v>1613</v>
      </c>
      <c r="N221" t="s">
        <v>209</v>
      </c>
      <c r="Q221" t="s">
        <v>624</v>
      </c>
    </row>
    <row r="222" spans="1:17" x14ac:dyDescent="0.25">
      <c r="A222">
        <v>3648</v>
      </c>
      <c r="C222" t="s">
        <v>608</v>
      </c>
      <c r="D222" t="s">
        <v>1614</v>
      </c>
      <c r="E222" t="s">
        <v>1614</v>
      </c>
      <c r="F222" t="s">
        <v>283</v>
      </c>
      <c r="G222" t="s">
        <v>284</v>
      </c>
      <c r="J222" t="s">
        <v>544</v>
      </c>
      <c r="K222" t="s">
        <v>613</v>
      </c>
      <c r="M222" t="s">
        <v>1615</v>
      </c>
      <c r="N222" t="s">
        <v>209</v>
      </c>
      <c r="Q222" t="s">
        <v>618</v>
      </c>
    </row>
    <row r="223" spans="1:17" x14ac:dyDescent="0.25">
      <c r="A223">
        <v>3652</v>
      </c>
      <c r="C223" t="s">
        <v>608</v>
      </c>
      <c r="D223" t="s">
        <v>1616</v>
      </c>
      <c r="E223" t="s">
        <v>1616</v>
      </c>
      <c r="F223" t="s">
        <v>321</v>
      </c>
      <c r="G223" t="s">
        <v>290</v>
      </c>
      <c r="J223" t="s">
        <v>544</v>
      </c>
      <c r="K223" t="s">
        <v>613</v>
      </c>
      <c r="L223" t="s">
        <v>1617</v>
      </c>
      <c r="M223" t="s">
        <v>1618</v>
      </c>
      <c r="N223" t="s">
        <v>209</v>
      </c>
      <c r="O223" t="s">
        <v>1619</v>
      </c>
      <c r="P223" t="s">
        <v>1620</v>
      </c>
      <c r="Q223" t="s">
        <v>618</v>
      </c>
    </row>
    <row r="224" spans="1:17" x14ac:dyDescent="0.25">
      <c r="A224">
        <v>3674</v>
      </c>
      <c r="C224" t="s">
        <v>608</v>
      </c>
      <c r="D224" t="s">
        <v>1621</v>
      </c>
      <c r="E224" t="s">
        <v>1621</v>
      </c>
      <c r="F224" t="s">
        <v>1622</v>
      </c>
      <c r="G224" t="s">
        <v>1623</v>
      </c>
      <c r="J224" t="s">
        <v>544</v>
      </c>
      <c r="K224" t="s">
        <v>613</v>
      </c>
      <c r="L224" t="s">
        <v>1624</v>
      </c>
      <c r="M224" t="s">
        <v>1625</v>
      </c>
      <c r="N224" t="s">
        <v>209</v>
      </c>
      <c r="Q224" t="s">
        <v>624</v>
      </c>
    </row>
    <row r="225" spans="1:17" x14ac:dyDescent="0.25">
      <c r="A225">
        <v>3702</v>
      </c>
      <c r="C225" t="s">
        <v>608</v>
      </c>
      <c r="D225" t="s">
        <v>1626</v>
      </c>
      <c r="E225" t="s">
        <v>1626</v>
      </c>
      <c r="F225" t="s">
        <v>1627</v>
      </c>
      <c r="G225" t="s">
        <v>230</v>
      </c>
      <c r="J225" t="s">
        <v>544</v>
      </c>
      <c r="K225" t="s">
        <v>613</v>
      </c>
      <c r="M225" t="s">
        <v>1628</v>
      </c>
      <c r="N225" t="s">
        <v>209</v>
      </c>
      <c r="Q225" t="s">
        <v>618</v>
      </c>
    </row>
    <row r="226" spans="1:17" x14ac:dyDescent="0.25">
      <c r="A226">
        <v>3715</v>
      </c>
      <c r="C226" t="s">
        <v>608</v>
      </c>
      <c r="D226" t="s">
        <v>1629</v>
      </c>
      <c r="E226" t="s">
        <v>1629</v>
      </c>
      <c r="F226" t="s">
        <v>1630</v>
      </c>
      <c r="G226" t="s">
        <v>1631</v>
      </c>
      <c r="J226" t="s">
        <v>544</v>
      </c>
      <c r="K226" t="s">
        <v>613</v>
      </c>
      <c r="M226" t="s">
        <v>1632</v>
      </c>
      <c r="N226" t="s">
        <v>209</v>
      </c>
      <c r="O226" t="s">
        <v>752</v>
      </c>
      <c r="P226" t="s">
        <v>1633</v>
      </c>
      <c r="Q226" t="s">
        <v>624</v>
      </c>
    </row>
    <row r="227" spans="1:17" x14ac:dyDescent="0.25">
      <c r="A227">
        <v>3750</v>
      </c>
      <c r="C227" t="s">
        <v>608</v>
      </c>
      <c r="D227" t="s">
        <v>1634</v>
      </c>
      <c r="E227" t="s">
        <v>1634</v>
      </c>
      <c r="F227" t="s">
        <v>1635</v>
      </c>
      <c r="G227" t="s">
        <v>216</v>
      </c>
      <c r="J227" t="s">
        <v>544</v>
      </c>
      <c r="K227" t="s">
        <v>613</v>
      </c>
      <c r="L227" t="s">
        <v>1636</v>
      </c>
      <c r="M227" t="s">
        <v>1637</v>
      </c>
      <c r="N227" t="s">
        <v>209</v>
      </c>
      <c r="O227" t="s">
        <v>1638</v>
      </c>
      <c r="P227" t="s">
        <v>1579</v>
      </c>
      <c r="Q227" t="s">
        <v>618</v>
      </c>
    </row>
    <row r="228" spans="1:17" x14ac:dyDescent="0.25">
      <c r="A228">
        <v>3776</v>
      </c>
      <c r="C228" t="s">
        <v>608</v>
      </c>
      <c r="D228" t="s">
        <v>1639</v>
      </c>
      <c r="E228" t="s">
        <v>1639</v>
      </c>
      <c r="F228" t="s">
        <v>321</v>
      </c>
      <c r="G228" t="s">
        <v>290</v>
      </c>
      <c r="J228" t="s">
        <v>544</v>
      </c>
      <c r="K228" t="s">
        <v>613</v>
      </c>
      <c r="L228" t="s">
        <v>1640</v>
      </c>
      <c r="M228" t="s">
        <v>1641</v>
      </c>
      <c r="N228" t="s">
        <v>209</v>
      </c>
      <c r="Q228" t="s">
        <v>618</v>
      </c>
    </row>
    <row r="229" spans="1:17" x14ac:dyDescent="0.25">
      <c r="A229">
        <v>3781</v>
      </c>
      <c r="C229" t="s">
        <v>608</v>
      </c>
      <c r="D229" t="s">
        <v>1642</v>
      </c>
      <c r="E229" t="s">
        <v>1642</v>
      </c>
      <c r="F229" t="s">
        <v>1050</v>
      </c>
      <c r="G229" t="s">
        <v>221</v>
      </c>
      <c r="J229" t="s">
        <v>544</v>
      </c>
      <c r="K229" t="s">
        <v>613</v>
      </c>
      <c r="M229" t="s">
        <v>1643</v>
      </c>
      <c r="N229" t="s">
        <v>209</v>
      </c>
      <c r="Q229" t="s">
        <v>618</v>
      </c>
    </row>
    <row r="230" spans="1:17" x14ac:dyDescent="0.25">
      <c r="A230">
        <v>3798</v>
      </c>
      <c r="C230" t="s">
        <v>608</v>
      </c>
      <c r="D230" t="s">
        <v>1644</v>
      </c>
      <c r="E230" t="s">
        <v>1644</v>
      </c>
      <c r="F230" t="s">
        <v>1645</v>
      </c>
      <c r="G230" t="s">
        <v>207</v>
      </c>
      <c r="J230" t="s">
        <v>544</v>
      </c>
      <c r="K230" t="s">
        <v>613</v>
      </c>
      <c r="M230" t="s">
        <v>1646</v>
      </c>
      <c r="N230" t="s">
        <v>209</v>
      </c>
      <c r="Q230" t="s">
        <v>618</v>
      </c>
    </row>
    <row r="231" spans="1:17" x14ac:dyDescent="0.25">
      <c r="A231">
        <v>3862</v>
      </c>
      <c r="C231" t="s">
        <v>608</v>
      </c>
      <c r="D231" t="s">
        <v>1647</v>
      </c>
      <c r="E231" t="s">
        <v>1647</v>
      </c>
      <c r="F231" t="s">
        <v>1491</v>
      </c>
      <c r="G231" t="s">
        <v>1648</v>
      </c>
      <c r="J231" t="s">
        <v>544</v>
      </c>
      <c r="K231" t="s">
        <v>613</v>
      </c>
      <c r="L231" t="s">
        <v>1649</v>
      </c>
      <c r="M231" t="s">
        <v>1650</v>
      </c>
      <c r="N231" t="s">
        <v>209</v>
      </c>
      <c r="Q231" t="s">
        <v>618</v>
      </c>
    </row>
    <row r="232" spans="1:17" x14ac:dyDescent="0.25">
      <c r="A232">
        <v>3904</v>
      </c>
      <c r="C232" t="s">
        <v>608</v>
      </c>
      <c r="D232" t="s">
        <v>1651</v>
      </c>
      <c r="E232" t="s">
        <v>1651</v>
      </c>
      <c r="F232" t="s">
        <v>1652</v>
      </c>
      <c r="G232" t="s">
        <v>230</v>
      </c>
      <c r="J232" t="s">
        <v>544</v>
      </c>
      <c r="K232" t="s">
        <v>613</v>
      </c>
      <c r="L232" t="s">
        <v>1653</v>
      </c>
      <c r="M232" t="s">
        <v>1654</v>
      </c>
      <c r="N232" t="s">
        <v>209</v>
      </c>
      <c r="Q232" t="s">
        <v>624</v>
      </c>
    </row>
    <row r="233" spans="1:17" x14ac:dyDescent="0.25">
      <c r="A233">
        <v>3921</v>
      </c>
      <c r="C233" t="s">
        <v>608</v>
      </c>
      <c r="D233" t="s">
        <v>1655</v>
      </c>
      <c r="E233" t="s">
        <v>1655</v>
      </c>
      <c r="F233" t="s">
        <v>1656</v>
      </c>
      <c r="G233" t="s">
        <v>321</v>
      </c>
      <c r="H233" t="s">
        <v>290</v>
      </c>
      <c r="J233" t="s">
        <v>544</v>
      </c>
      <c r="K233" t="s">
        <v>613</v>
      </c>
      <c r="L233" t="s">
        <v>1657</v>
      </c>
      <c r="M233" t="s">
        <v>1658</v>
      </c>
      <c r="N233" t="s">
        <v>209</v>
      </c>
      <c r="O233" t="s">
        <v>1659</v>
      </c>
      <c r="P233" t="s">
        <v>1660</v>
      </c>
      <c r="Q233" t="s">
        <v>618</v>
      </c>
    </row>
    <row r="234" spans="1:17" x14ac:dyDescent="0.25">
      <c r="A234">
        <v>4006</v>
      </c>
      <c r="C234" t="s">
        <v>608</v>
      </c>
      <c r="D234" t="s">
        <v>1661</v>
      </c>
      <c r="E234" t="s">
        <v>1661</v>
      </c>
      <c r="F234" t="s">
        <v>321</v>
      </c>
      <c r="G234" t="s">
        <v>251</v>
      </c>
      <c r="J234" t="s">
        <v>544</v>
      </c>
      <c r="K234" t="s">
        <v>613</v>
      </c>
      <c r="L234" t="s">
        <v>1662</v>
      </c>
      <c r="M234" t="s">
        <v>1663</v>
      </c>
      <c r="N234" t="s">
        <v>209</v>
      </c>
      <c r="O234" t="s">
        <v>650</v>
      </c>
      <c r="P234" t="s">
        <v>1664</v>
      </c>
      <c r="Q234" t="s">
        <v>618</v>
      </c>
    </row>
    <row r="235" spans="1:17" x14ac:dyDescent="0.25">
      <c r="A235">
        <v>4041</v>
      </c>
      <c r="C235" t="s">
        <v>608</v>
      </c>
      <c r="D235" t="s">
        <v>1665</v>
      </c>
      <c r="E235" t="s">
        <v>1665</v>
      </c>
      <c r="F235" t="s">
        <v>1428</v>
      </c>
      <c r="J235" t="s">
        <v>544</v>
      </c>
      <c r="K235" t="s">
        <v>613</v>
      </c>
      <c r="M235">
        <v>949546172</v>
      </c>
      <c r="N235" t="s">
        <v>209</v>
      </c>
      <c r="O235" t="s">
        <v>665</v>
      </c>
      <c r="P235" t="s">
        <v>1337</v>
      </c>
      <c r="Q235" t="s">
        <v>624</v>
      </c>
    </row>
    <row r="236" spans="1:17" x14ac:dyDescent="0.25">
      <c r="A236">
        <v>4080</v>
      </c>
      <c r="C236" t="s">
        <v>608</v>
      </c>
      <c r="D236" t="s">
        <v>1666</v>
      </c>
      <c r="E236" t="s">
        <v>1666</v>
      </c>
      <c r="F236" t="s">
        <v>1667</v>
      </c>
      <c r="G236" t="s">
        <v>207</v>
      </c>
      <c r="J236" t="s">
        <v>544</v>
      </c>
      <c r="K236" t="s">
        <v>613</v>
      </c>
      <c r="M236" t="s">
        <v>1668</v>
      </c>
      <c r="N236" t="s">
        <v>209</v>
      </c>
      <c r="Q236" t="s">
        <v>618</v>
      </c>
    </row>
    <row r="237" spans="1:17" x14ac:dyDescent="0.25">
      <c r="A237">
        <v>4097</v>
      </c>
      <c r="C237" t="s">
        <v>608</v>
      </c>
      <c r="D237" t="s">
        <v>1669</v>
      </c>
      <c r="E237" t="s">
        <v>1669</v>
      </c>
      <c r="F237" t="s">
        <v>1670</v>
      </c>
      <c r="G237" t="s">
        <v>277</v>
      </c>
      <c r="H237" t="s">
        <v>251</v>
      </c>
      <c r="J237" t="s">
        <v>544</v>
      </c>
      <c r="K237" t="s">
        <v>613</v>
      </c>
      <c r="M237" t="s">
        <v>1671</v>
      </c>
      <c r="N237" t="s">
        <v>209</v>
      </c>
      <c r="Q237" t="s">
        <v>618</v>
      </c>
    </row>
    <row r="238" spans="1:17" x14ac:dyDescent="0.25">
      <c r="A238">
        <v>4127</v>
      </c>
      <c r="C238" t="s">
        <v>608</v>
      </c>
      <c r="D238" t="s">
        <v>1672</v>
      </c>
      <c r="E238" t="s">
        <v>1672</v>
      </c>
      <c r="F238" t="s">
        <v>1673</v>
      </c>
      <c r="G238" t="s">
        <v>488</v>
      </c>
      <c r="J238" t="s">
        <v>544</v>
      </c>
      <c r="K238" t="s">
        <v>613</v>
      </c>
      <c r="L238" t="s">
        <v>1674</v>
      </c>
      <c r="M238" t="s">
        <v>1675</v>
      </c>
      <c r="N238" t="s">
        <v>209</v>
      </c>
      <c r="O238" t="s">
        <v>1676</v>
      </c>
      <c r="P238" t="s">
        <v>1677</v>
      </c>
      <c r="Q238" t="s">
        <v>618</v>
      </c>
    </row>
    <row r="239" spans="1:17" x14ac:dyDescent="0.25">
      <c r="A239">
        <v>4161</v>
      </c>
      <c r="C239" t="s">
        <v>608</v>
      </c>
      <c r="D239" t="s">
        <v>1678</v>
      </c>
      <c r="E239" t="s">
        <v>1678</v>
      </c>
      <c r="F239" t="s">
        <v>1542</v>
      </c>
      <c r="G239" t="s">
        <v>1204</v>
      </c>
      <c r="H239" t="s">
        <v>544</v>
      </c>
      <c r="J239" t="s">
        <v>544</v>
      </c>
      <c r="K239" t="s">
        <v>613</v>
      </c>
      <c r="M239" t="s">
        <v>1679</v>
      </c>
      <c r="N239" t="s">
        <v>209</v>
      </c>
      <c r="Q239" t="s">
        <v>618</v>
      </c>
    </row>
    <row r="240" spans="1:17" x14ac:dyDescent="0.25">
      <c r="A240">
        <v>4170</v>
      </c>
      <c r="C240" t="s">
        <v>608</v>
      </c>
      <c r="D240" t="s">
        <v>1680</v>
      </c>
      <c r="E240" t="s">
        <v>1680</v>
      </c>
      <c r="F240" t="s">
        <v>1681</v>
      </c>
      <c r="G240" t="s">
        <v>1682</v>
      </c>
      <c r="H240" t="s">
        <v>290</v>
      </c>
      <c r="J240" t="s">
        <v>544</v>
      </c>
      <c r="K240" t="s">
        <v>613</v>
      </c>
      <c r="M240" t="s">
        <v>1683</v>
      </c>
      <c r="N240" t="s">
        <v>209</v>
      </c>
      <c r="O240" t="s">
        <v>1684</v>
      </c>
      <c r="P240" t="s">
        <v>1685</v>
      </c>
      <c r="Q240" t="s">
        <v>618</v>
      </c>
    </row>
    <row r="241" spans="1:17" x14ac:dyDescent="0.25">
      <c r="A241">
        <v>4188</v>
      </c>
      <c r="C241" t="s">
        <v>608</v>
      </c>
      <c r="D241" t="s">
        <v>1686</v>
      </c>
      <c r="E241" t="s">
        <v>1686</v>
      </c>
      <c r="F241" t="s">
        <v>1687</v>
      </c>
      <c r="G241" t="s">
        <v>1688</v>
      </c>
      <c r="J241" t="s">
        <v>544</v>
      </c>
      <c r="K241" t="s">
        <v>613</v>
      </c>
      <c r="L241" t="s">
        <v>1689</v>
      </c>
      <c r="M241" t="s">
        <v>1690</v>
      </c>
      <c r="N241" t="s">
        <v>209</v>
      </c>
      <c r="Q241" t="s">
        <v>618</v>
      </c>
    </row>
    <row r="242" spans="1:17" x14ac:dyDescent="0.25">
      <c r="A242">
        <v>4191</v>
      </c>
      <c r="C242" t="s">
        <v>608</v>
      </c>
      <c r="D242" t="s">
        <v>1691</v>
      </c>
      <c r="E242" t="s">
        <v>1691</v>
      </c>
      <c r="F242" t="s">
        <v>1692</v>
      </c>
      <c r="G242" t="s">
        <v>321</v>
      </c>
      <c r="H242" t="s">
        <v>1508</v>
      </c>
      <c r="J242" t="s">
        <v>544</v>
      </c>
      <c r="K242" t="s">
        <v>613</v>
      </c>
      <c r="M242" t="s">
        <v>1693</v>
      </c>
      <c r="N242" t="s">
        <v>209</v>
      </c>
      <c r="Q242" t="s">
        <v>624</v>
      </c>
    </row>
    <row r="243" spans="1:17" x14ac:dyDescent="0.25">
      <c r="A243">
        <v>4225</v>
      </c>
      <c r="C243" t="s">
        <v>608</v>
      </c>
      <c r="D243" t="s">
        <v>1694</v>
      </c>
      <c r="E243" t="s">
        <v>1694</v>
      </c>
      <c r="F243" t="s">
        <v>1648</v>
      </c>
      <c r="G243" t="s">
        <v>544</v>
      </c>
      <c r="J243" t="s">
        <v>544</v>
      </c>
      <c r="K243" t="s">
        <v>613</v>
      </c>
      <c r="M243" t="s">
        <v>1695</v>
      </c>
      <c r="N243" t="s">
        <v>209</v>
      </c>
      <c r="Q243" t="s">
        <v>618</v>
      </c>
    </row>
    <row r="244" spans="1:17" x14ac:dyDescent="0.25">
      <c r="A244">
        <v>4242</v>
      </c>
      <c r="C244" t="s">
        <v>608</v>
      </c>
      <c r="D244" t="s">
        <v>1696</v>
      </c>
      <c r="E244" t="s">
        <v>1696</v>
      </c>
      <c r="F244" t="s">
        <v>1697</v>
      </c>
      <c r="G244" t="s">
        <v>259</v>
      </c>
      <c r="J244" t="s">
        <v>544</v>
      </c>
      <c r="K244" t="s">
        <v>613</v>
      </c>
      <c r="L244" t="s">
        <v>1698</v>
      </c>
      <c r="M244" t="s">
        <v>1699</v>
      </c>
      <c r="N244" t="s">
        <v>209</v>
      </c>
      <c r="O244" t="s">
        <v>914</v>
      </c>
      <c r="P244" t="s">
        <v>1368</v>
      </c>
      <c r="Q244" t="s">
        <v>624</v>
      </c>
    </row>
    <row r="245" spans="1:17" x14ac:dyDescent="0.25">
      <c r="A245">
        <v>4265</v>
      </c>
      <c r="C245" t="s">
        <v>608</v>
      </c>
      <c r="D245" t="s">
        <v>1700</v>
      </c>
      <c r="E245" t="s">
        <v>1700</v>
      </c>
      <c r="F245" t="s">
        <v>1701</v>
      </c>
      <c r="G245" t="s">
        <v>1534</v>
      </c>
      <c r="J245" t="s">
        <v>544</v>
      </c>
      <c r="K245" t="s">
        <v>613</v>
      </c>
      <c r="M245" t="s">
        <v>1702</v>
      </c>
      <c r="N245" t="s">
        <v>209</v>
      </c>
      <c r="O245" t="s">
        <v>1703</v>
      </c>
      <c r="P245" t="s">
        <v>1704</v>
      </c>
      <c r="Q245" t="s">
        <v>667</v>
      </c>
    </row>
    <row r="246" spans="1:17" x14ac:dyDescent="0.25">
      <c r="A246">
        <v>4276</v>
      </c>
      <c r="C246" t="s">
        <v>608</v>
      </c>
      <c r="D246" t="s">
        <v>1705</v>
      </c>
      <c r="E246" t="s">
        <v>1705</v>
      </c>
      <c r="F246" t="s">
        <v>1706</v>
      </c>
      <c r="G246" t="s">
        <v>290</v>
      </c>
      <c r="J246" t="s">
        <v>544</v>
      </c>
      <c r="K246" t="s">
        <v>613</v>
      </c>
      <c r="M246" t="s">
        <v>1707</v>
      </c>
      <c r="N246" t="s">
        <v>209</v>
      </c>
      <c r="O246" t="s">
        <v>1708</v>
      </c>
      <c r="P246" t="s">
        <v>810</v>
      </c>
      <c r="Q246" t="s">
        <v>624</v>
      </c>
    </row>
    <row r="247" spans="1:17" x14ac:dyDescent="0.25">
      <c r="A247">
        <v>4291</v>
      </c>
      <c r="C247" t="s">
        <v>608</v>
      </c>
      <c r="D247" t="s">
        <v>1709</v>
      </c>
      <c r="E247" t="s">
        <v>1709</v>
      </c>
      <c r="F247" t="s">
        <v>1710</v>
      </c>
      <c r="G247" t="s">
        <v>1711</v>
      </c>
      <c r="H247" t="s">
        <v>212</v>
      </c>
      <c r="J247" t="s">
        <v>544</v>
      </c>
      <c r="K247" t="s">
        <v>613</v>
      </c>
      <c r="M247" t="s">
        <v>1712</v>
      </c>
      <c r="N247" t="s">
        <v>209</v>
      </c>
      <c r="Q247" t="s">
        <v>618</v>
      </c>
    </row>
    <row r="248" spans="1:17" x14ac:dyDescent="0.25">
      <c r="A248">
        <v>5640</v>
      </c>
      <c r="C248" t="s">
        <v>608</v>
      </c>
      <c r="D248" t="s">
        <v>1713</v>
      </c>
      <c r="E248" t="s">
        <v>1713</v>
      </c>
      <c r="F248" t="s">
        <v>1714</v>
      </c>
      <c r="G248" t="s">
        <v>212</v>
      </c>
      <c r="J248" t="s">
        <v>544</v>
      </c>
      <c r="K248" t="s">
        <v>613</v>
      </c>
      <c r="M248" t="s">
        <v>1715</v>
      </c>
      <c r="N248" t="s">
        <v>209</v>
      </c>
      <c r="O248" t="s">
        <v>1716</v>
      </c>
      <c r="P248" t="s">
        <v>1717</v>
      </c>
      <c r="Q248" t="s">
        <v>618</v>
      </c>
    </row>
    <row r="249" spans="1:17" x14ac:dyDescent="0.25">
      <c r="A249">
        <v>5644</v>
      </c>
      <c r="B249">
        <v>1955</v>
      </c>
      <c r="C249" t="s">
        <v>639</v>
      </c>
      <c r="D249" t="s">
        <v>1718</v>
      </c>
      <c r="E249" t="s">
        <v>1719</v>
      </c>
      <c r="F249" t="s">
        <v>1720</v>
      </c>
      <c r="G249" t="s">
        <v>1413</v>
      </c>
      <c r="J249" t="s">
        <v>544</v>
      </c>
      <c r="K249" t="s">
        <v>613</v>
      </c>
      <c r="M249">
        <v>872882719</v>
      </c>
      <c r="N249" t="s">
        <v>209</v>
      </c>
      <c r="O249" t="s">
        <v>1144</v>
      </c>
      <c r="P249" t="s">
        <v>1721</v>
      </c>
      <c r="Q249" t="s">
        <v>618</v>
      </c>
    </row>
    <row r="250" spans="1:17" x14ac:dyDescent="0.25">
      <c r="A250">
        <v>5649</v>
      </c>
      <c r="C250" t="s">
        <v>608</v>
      </c>
      <c r="D250" t="s">
        <v>1722</v>
      </c>
      <c r="E250" t="s">
        <v>1722</v>
      </c>
      <c r="F250" t="s">
        <v>1050</v>
      </c>
      <c r="G250" t="s">
        <v>1723</v>
      </c>
      <c r="J250" t="s">
        <v>544</v>
      </c>
      <c r="K250" t="s">
        <v>613</v>
      </c>
      <c r="M250" t="s">
        <v>1724</v>
      </c>
      <c r="N250" t="s">
        <v>209</v>
      </c>
      <c r="O250" t="s">
        <v>1284</v>
      </c>
      <c r="P250" t="s">
        <v>1725</v>
      </c>
      <c r="Q250" t="s">
        <v>618</v>
      </c>
    </row>
    <row r="251" spans="1:17" x14ac:dyDescent="0.25">
      <c r="A251">
        <v>5673</v>
      </c>
      <c r="C251" t="s">
        <v>608</v>
      </c>
      <c r="D251" t="s">
        <v>1726</v>
      </c>
      <c r="E251" t="s">
        <v>1726</v>
      </c>
      <c r="F251" t="s">
        <v>1727</v>
      </c>
      <c r="G251" t="s">
        <v>241</v>
      </c>
      <c r="J251" t="s">
        <v>544</v>
      </c>
      <c r="K251" t="s">
        <v>613</v>
      </c>
      <c r="L251" t="s">
        <v>1728</v>
      </c>
      <c r="M251" t="s">
        <v>1729</v>
      </c>
      <c r="N251" t="s">
        <v>209</v>
      </c>
      <c r="O251" t="s">
        <v>1730</v>
      </c>
      <c r="P251" t="s">
        <v>1731</v>
      </c>
      <c r="Q251" t="s">
        <v>618</v>
      </c>
    </row>
    <row r="252" spans="1:17" x14ac:dyDescent="0.25">
      <c r="A252">
        <v>5777</v>
      </c>
      <c r="C252" t="s">
        <v>608</v>
      </c>
      <c r="D252" t="s">
        <v>1732</v>
      </c>
      <c r="E252" t="s">
        <v>1732</v>
      </c>
      <c r="F252" t="s">
        <v>1733</v>
      </c>
      <c r="G252" t="s">
        <v>259</v>
      </c>
      <c r="J252" t="s">
        <v>544</v>
      </c>
      <c r="K252" t="s">
        <v>613</v>
      </c>
      <c r="M252" t="s">
        <v>1734</v>
      </c>
      <c r="N252" t="s">
        <v>209</v>
      </c>
      <c r="O252" t="s">
        <v>1735</v>
      </c>
      <c r="P252" t="s">
        <v>1736</v>
      </c>
      <c r="Q252" t="s">
        <v>618</v>
      </c>
    </row>
    <row r="253" spans="1:17" x14ac:dyDescent="0.25">
      <c r="A253">
        <v>5815</v>
      </c>
      <c r="C253" t="s">
        <v>608</v>
      </c>
      <c r="D253" t="s">
        <v>1737</v>
      </c>
      <c r="E253" t="s">
        <v>1737</v>
      </c>
      <c r="F253" t="s">
        <v>1738</v>
      </c>
      <c r="G253" t="s">
        <v>251</v>
      </c>
      <c r="J253" t="s">
        <v>544</v>
      </c>
      <c r="K253" t="s">
        <v>613</v>
      </c>
      <c r="L253" t="s">
        <v>1739</v>
      </c>
      <c r="M253">
        <v>91841283</v>
      </c>
      <c r="N253" t="s">
        <v>209</v>
      </c>
      <c r="O253" t="s">
        <v>1740</v>
      </c>
      <c r="P253" t="s">
        <v>1741</v>
      </c>
      <c r="Q253" t="s">
        <v>624</v>
      </c>
    </row>
    <row r="254" spans="1:17" x14ac:dyDescent="0.25">
      <c r="A254">
        <v>5820</v>
      </c>
      <c r="C254" t="s">
        <v>608</v>
      </c>
      <c r="D254" t="s">
        <v>1742</v>
      </c>
      <c r="E254" t="s">
        <v>1742</v>
      </c>
      <c r="F254" t="s">
        <v>287</v>
      </c>
      <c r="G254" t="s">
        <v>1743</v>
      </c>
      <c r="J254" t="s">
        <v>544</v>
      </c>
      <c r="K254" t="s">
        <v>613</v>
      </c>
      <c r="M254" t="s">
        <v>1744</v>
      </c>
      <c r="N254" t="s">
        <v>209</v>
      </c>
      <c r="O254" t="s">
        <v>1171</v>
      </c>
      <c r="P254" t="s">
        <v>1736</v>
      </c>
      <c r="Q254" t="s">
        <v>618</v>
      </c>
    </row>
    <row r="255" spans="1:17" x14ac:dyDescent="0.25">
      <c r="A255">
        <v>5853</v>
      </c>
      <c r="C255" t="s">
        <v>608</v>
      </c>
      <c r="D255" t="s">
        <v>1745</v>
      </c>
      <c r="E255" t="s">
        <v>1745</v>
      </c>
      <c r="F255" t="s">
        <v>220</v>
      </c>
      <c r="G255" t="s">
        <v>221</v>
      </c>
      <c r="J255" t="s">
        <v>544</v>
      </c>
      <c r="K255" t="s">
        <v>613</v>
      </c>
      <c r="L255" t="s">
        <v>1746</v>
      </c>
      <c r="M255" t="s">
        <v>1747</v>
      </c>
      <c r="N255" t="s">
        <v>209</v>
      </c>
      <c r="O255" t="s">
        <v>1748</v>
      </c>
      <c r="P255" t="s">
        <v>1749</v>
      </c>
      <c r="Q255" t="s">
        <v>618</v>
      </c>
    </row>
    <row r="256" spans="1:17" x14ac:dyDescent="0.25">
      <c r="A256">
        <v>5898</v>
      </c>
      <c r="C256" t="s">
        <v>608</v>
      </c>
      <c r="D256" t="s">
        <v>1750</v>
      </c>
      <c r="E256" t="s">
        <v>1750</v>
      </c>
      <c r="F256" t="s">
        <v>1751</v>
      </c>
      <c r="G256" t="s">
        <v>1752</v>
      </c>
      <c r="H256" t="s">
        <v>221</v>
      </c>
      <c r="J256" t="s">
        <v>544</v>
      </c>
      <c r="K256" t="s">
        <v>613</v>
      </c>
      <c r="M256" t="s">
        <v>1753</v>
      </c>
      <c r="N256" t="s">
        <v>209</v>
      </c>
      <c r="Q256" t="s">
        <v>618</v>
      </c>
    </row>
    <row r="257" spans="1:17" x14ac:dyDescent="0.25">
      <c r="A257">
        <v>5899</v>
      </c>
      <c r="C257" t="s">
        <v>608</v>
      </c>
      <c r="D257" t="s">
        <v>1754</v>
      </c>
      <c r="E257" t="s">
        <v>1754</v>
      </c>
      <c r="F257" t="s">
        <v>1755</v>
      </c>
      <c r="G257" t="s">
        <v>153</v>
      </c>
      <c r="H257" t="s">
        <v>1534</v>
      </c>
      <c r="J257" t="s">
        <v>544</v>
      </c>
      <c r="K257" t="s">
        <v>613</v>
      </c>
      <c r="L257" t="s">
        <v>1756</v>
      </c>
      <c r="M257" t="s">
        <v>1757</v>
      </c>
      <c r="N257" t="s">
        <v>209</v>
      </c>
      <c r="Q257" t="s">
        <v>618</v>
      </c>
    </row>
    <row r="258" spans="1:17" x14ac:dyDescent="0.25">
      <c r="A258">
        <v>5953</v>
      </c>
      <c r="C258" t="s">
        <v>608</v>
      </c>
      <c r="D258" t="s">
        <v>1758</v>
      </c>
      <c r="E258" t="s">
        <v>1758</v>
      </c>
      <c r="F258" t="s">
        <v>1759</v>
      </c>
      <c r="G258" t="s">
        <v>1760</v>
      </c>
      <c r="H258" t="s">
        <v>247</v>
      </c>
      <c r="J258" t="s">
        <v>544</v>
      </c>
      <c r="K258" t="s">
        <v>613</v>
      </c>
      <c r="M258" t="s">
        <v>1761</v>
      </c>
      <c r="N258" t="s">
        <v>209</v>
      </c>
      <c r="Q258" t="s">
        <v>618</v>
      </c>
    </row>
    <row r="259" spans="1:17" x14ac:dyDescent="0.25">
      <c r="A259">
        <v>5986</v>
      </c>
      <c r="C259" t="s">
        <v>608</v>
      </c>
      <c r="D259" t="s">
        <v>1762</v>
      </c>
      <c r="E259" t="s">
        <v>1762</v>
      </c>
      <c r="F259" t="s">
        <v>1763</v>
      </c>
      <c r="G259" t="s">
        <v>488</v>
      </c>
      <c r="J259" t="s">
        <v>544</v>
      </c>
      <c r="K259" t="s">
        <v>613</v>
      </c>
      <c r="L259" t="s">
        <v>1764</v>
      </c>
      <c r="M259" t="s">
        <v>1765</v>
      </c>
      <c r="N259" t="s">
        <v>209</v>
      </c>
      <c r="O259" t="s">
        <v>1766</v>
      </c>
      <c r="P259" t="s">
        <v>1767</v>
      </c>
      <c r="Q259" t="s">
        <v>618</v>
      </c>
    </row>
    <row r="260" spans="1:17" x14ac:dyDescent="0.25">
      <c r="A260">
        <v>6033</v>
      </c>
      <c r="C260" t="s">
        <v>608</v>
      </c>
      <c r="D260" t="s">
        <v>1768</v>
      </c>
      <c r="E260" t="s">
        <v>1768</v>
      </c>
      <c r="F260" t="s">
        <v>287</v>
      </c>
      <c r="G260" t="s">
        <v>1623</v>
      </c>
      <c r="J260" t="s">
        <v>544</v>
      </c>
      <c r="K260" t="s">
        <v>613</v>
      </c>
      <c r="M260" t="s">
        <v>1769</v>
      </c>
      <c r="N260" t="s">
        <v>209</v>
      </c>
      <c r="O260" t="s">
        <v>622</v>
      </c>
      <c r="P260" t="s">
        <v>1770</v>
      </c>
      <c r="Q260" t="s">
        <v>618</v>
      </c>
    </row>
    <row r="261" spans="1:17" x14ac:dyDescent="0.25">
      <c r="A261">
        <v>6034</v>
      </c>
      <c r="C261" t="s">
        <v>608</v>
      </c>
      <c r="D261" t="s">
        <v>1771</v>
      </c>
      <c r="E261" t="s">
        <v>1771</v>
      </c>
      <c r="F261" t="s">
        <v>1697</v>
      </c>
      <c r="G261" t="s">
        <v>259</v>
      </c>
      <c r="J261" t="s">
        <v>544</v>
      </c>
      <c r="K261" t="s">
        <v>613</v>
      </c>
      <c r="L261" t="s">
        <v>1772</v>
      </c>
      <c r="M261" t="s">
        <v>1773</v>
      </c>
      <c r="N261" t="s">
        <v>209</v>
      </c>
      <c r="O261" t="s">
        <v>712</v>
      </c>
      <c r="P261" t="s">
        <v>1774</v>
      </c>
      <c r="Q261" t="s">
        <v>618</v>
      </c>
    </row>
    <row r="262" spans="1:17" x14ac:dyDescent="0.25">
      <c r="A262">
        <v>6107</v>
      </c>
      <c r="C262" t="s">
        <v>608</v>
      </c>
      <c r="D262" t="s">
        <v>1775</v>
      </c>
      <c r="E262" t="s">
        <v>1775</v>
      </c>
      <c r="F262" t="s">
        <v>1776</v>
      </c>
      <c r="G262" t="s">
        <v>290</v>
      </c>
      <c r="J262" t="s">
        <v>544</v>
      </c>
      <c r="K262" t="s">
        <v>613</v>
      </c>
      <c r="M262" t="s">
        <v>1777</v>
      </c>
      <c r="N262" t="s">
        <v>209</v>
      </c>
      <c r="O262" t="s">
        <v>1778</v>
      </c>
      <c r="P262" t="s">
        <v>1779</v>
      </c>
      <c r="Q262" t="s">
        <v>618</v>
      </c>
    </row>
    <row r="263" spans="1:17" x14ac:dyDescent="0.25">
      <c r="A263">
        <v>6128</v>
      </c>
      <c r="C263" t="s">
        <v>608</v>
      </c>
      <c r="D263" t="s">
        <v>1780</v>
      </c>
      <c r="E263" t="s">
        <v>1780</v>
      </c>
      <c r="F263" t="s">
        <v>1781</v>
      </c>
      <c r="G263" t="s">
        <v>1782</v>
      </c>
      <c r="H263" t="s">
        <v>259</v>
      </c>
      <c r="J263" t="s">
        <v>544</v>
      </c>
      <c r="K263" t="s">
        <v>613</v>
      </c>
      <c r="M263" t="s">
        <v>1783</v>
      </c>
      <c r="N263" t="s">
        <v>209</v>
      </c>
      <c r="Q263" t="s">
        <v>618</v>
      </c>
    </row>
    <row r="264" spans="1:17" x14ac:dyDescent="0.25">
      <c r="A264">
        <v>6174</v>
      </c>
      <c r="C264" t="s">
        <v>608</v>
      </c>
      <c r="D264" t="s">
        <v>1784</v>
      </c>
      <c r="E264" t="s">
        <v>1784</v>
      </c>
      <c r="F264" t="s">
        <v>1785</v>
      </c>
      <c r="G264" t="s">
        <v>1786</v>
      </c>
      <c r="J264" t="s">
        <v>544</v>
      </c>
      <c r="K264" t="s">
        <v>613</v>
      </c>
      <c r="M264" t="s">
        <v>1787</v>
      </c>
      <c r="N264" t="s">
        <v>209</v>
      </c>
      <c r="Q264" t="s">
        <v>618</v>
      </c>
    </row>
    <row r="265" spans="1:17" x14ac:dyDescent="0.25">
      <c r="A265">
        <v>830</v>
      </c>
      <c r="C265" t="s">
        <v>608</v>
      </c>
      <c r="D265" t="s">
        <v>1788</v>
      </c>
      <c r="E265" t="s">
        <v>1788</v>
      </c>
      <c r="F265" t="s">
        <v>1789</v>
      </c>
      <c r="G265" t="s">
        <v>1790</v>
      </c>
      <c r="J265" t="s">
        <v>1791</v>
      </c>
      <c r="K265" t="s">
        <v>613</v>
      </c>
      <c r="M265" t="s">
        <v>1792</v>
      </c>
      <c r="N265" t="s">
        <v>326</v>
      </c>
      <c r="O265" t="s">
        <v>1793</v>
      </c>
      <c r="P265" t="s">
        <v>1248</v>
      </c>
      <c r="Q265" t="s">
        <v>624</v>
      </c>
    </row>
    <row r="266" spans="1:17" x14ac:dyDescent="0.25">
      <c r="A266">
        <v>916</v>
      </c>
      <c r="C266" t="s">
        <v>608</v>
      </c>
      <c r="D266" t="s">
        <v>1794</v>
      </c>
      <c r="E266" t="s">
        <v>1794</v>
      </c>
      <c r="F266" t="s">
        <v>1795</v>
      </c>
      <c r="J266" t="s">
        <v>1791</v>
      </c>
      <c r="K266" t="s">
        <v>613</v>
      </c>
      <c r="L266" t="s">
        <v>1796</v>
      </c>
      <c r="M266" t="s">
        <v>1797</v>
      </c>
      <c r="N266" t="s">
        <v>326</v>
      </c>
      <c r="O266" t="s">
        <v>1798</v>
      </c>
      <c r="P266" t="s">
        <v>1799</v>
      </c>
      <c r="Q266" t="s">
        <v>624</v>
      </c>
    </row>
    <row r="267" spans="1:17" x14ac:dyDescent="0.25">
      <c r="A267">
        <v>992</v>
      </c>
      <c r="C267" t="s">
        <v>608</v>
      </c>
      <c r="D267" t="s">
        <v>1800</v>
      </c>
      <c r="E267" t="s">
        <v>1800</v>
      </c>
      <c r="F267" t="s">
        <v>1533</v>
      </c>
      <c r="G267" t="s">
        <v>1801</v>
      </c>
      <c r="J267" t="s">
        <v>1791</v>
      </c>
      <c r="K267" t="s">
        <v>613</v>
      </c>
      <c r="M267" t="s">
        <v>1802</v>
      </c>
      <c r="N267" t="s">
        <v>326</v>
      </c>
      <c r="O267" t="s">
        <v>1803</v>
      </c>
      <c r="P267" t="s">
        <v>1804</v>
      </c>
      <c r="Q267" t="s">
        <v>618</v>
      </c>
    </row>
    <row r="268" spans="1:17" x14ac:dyDescent="0.25">
      <c r="A268">
        <v>1020</v>
      </c>
      <c r="C268" t="s">
        <v>608</v>
      </c>
      <c r="D268" t="s">
        <v>1805</v>
      </c>
      <c r="E268" t="s">
        <v>1805</v>
      </c>
      <c r="F268" t="s">
        <v>1806</v>
      </c>
      <c r="G268" t="s">
        <v>400</v>
      </c>
      <c r="J268" t="s">
        <v>1791</v>
      </c>
      <c r="K268" t="s">
        <v>613</v>
      </c>
      <c r="L268" t="s">
        <v>1807</v>
      </c>
      <c r="M268" t="s">
        <v>1808</v>
      </c>
      <c r="N268" t="s">
        <v>326</v>
      </c>
      <c r="O268" t="s">
        <v>1809</v>
      </c>
      <c r="P268" t="s">
        <v>1810</v>
      </c>
      <c r="Q268" t="s">
        <v>618</v>
      </c>
    </row>
    <row r="269" spans="1:17" x14ac:dyDescent="0.25">
      <c r="A269">
        <v>1179</v>
      </c>
      <c r="C269" t="s">
        <v>608</v>
      </c>
      <c r="D269" t="s">
        <v>1811</v>
      </c>
      <c r="E269" t="s">
        <v>1811</v>
      </c>
      <c r="F269" t="s">
        <v>15</v>
      </c>
      <c r="G269" t="s">
        <v>1812</v>
      </c>
      <c r="J269" t="s">
        <v>1791</v>
      </c>
      <c r="K269" t="s">
        <v>613</v>
      </c>
      <c r="M269" t="s">
        <v>1813</v>
      </c>
      <c r="N269" t="s">
        <v>326</v>
      </c>
      <c r="O269" t="s">
        <v>1814</v>
      </c>
      <c r="P269" t="s">
        <v>1815</v>
      </c>
      <c r="Q269" t="s">
        <v>618</v>
      </c>
    </row>
    <row r="270" spans="1:17" x14ac:dyDescent="0.25">
      <c r="A270">
        <v>1187</v>
      </c>
      <c r="C270" t="s">
        <v>608</v>
      </c>
      <c r="D270" t="s">
        <v>1816</v>
      </c>
      <c r="E270" t="s">
        <v>1816</v>
      </c>
      <c r="F270" t="s">
        <v>1817</v>
      </c>
      <c r="G270" t="s">
        <v>1818</v>
      </c>
      <c r="J270" t="s">
        <v>1791</v>
      </c>
      <c r="K270" t="s">
        <v>613</v>
      </c>
      <c r="M270" t="s">
        <v>1819</v>
      </c>
      <c r="N270" t="s">
        <v>326</v>
      </c>
      <c r="O270" t="s">
        <v>1493</v>
      </c>
      <c r="P270" t="s">
        <v>1306</v>
      </c>
      <c r="Q270" t="s">
        <v>618</v>
      </c>
    </row>
    <row r="271" spans="1:17" x14ac:dyDescent="0.25">
      <c r="A271">
        <v>1194</v>
      </c>
      <c r="C271" t="s">
        <v>608</v>
      </c>
      <c r="D271" t="s">
        <v>1820</v>
      </c>
      <c r="E271" t="s">
        <v>1820</v>
      </c>
      <c r="F271" t="s">
        <v>1821</v>
      </c>
      <c r="G271" t="s">
        <v>1812</v>
      </c>
      <c r="J271" t="s">
        <v>1791</v>
      </c>
      <c r="K271" t="s">
        <v>613</v>
      </c>
      <c r="L271" t="s">
        <v>1822</v>
      </c>
      <c r="M271" t="s">
        <v>1823</v>
      </c>
      <c r="N271" t="s">
        <v>326</v>
      </c>
      <c r="O271" t="s">
        <v>757</v>
      </c>
      <c r="P271" t="s">
        <v>1499</v>
      </c>
      <c r="Q271" t="s">
        <v>618</v>
      </c>
    </row>
    <row r="272" spans="1:17" x14ac:dyDescent="0.25">
      <c r="A272">
        <v>1219</v>
      </c>
      <c r="C272" t="s">
        <v>608</v>
      </c>
      <c r="D272" t="s">
        <v>1824</v>
      </c>
      <c r="E272" t="s">
        <v>1824</v>
      </c>
      <c r="F272" t="s">
        <v>1825</v>
      </c>
      <c r="G272" t="s">
        <v>1826</v>
      </c>
      <c r="J272" t="s">
        <v>1791</v>
      </c>
      <c r="K272" t="s">
        <v>613</v>
      </c>
      <c r="M272" t="s">
        <v>1827</v>
      </c>
      <c r="N272" t="s">
        <v>326</v>
      </c>
      <c r="O272" t="s">
        <v>1493</v>
      </c>
      <c r="P272" t="s">
        <v>1828</v>
      </c>
      <c r="Q272" t="s">
        <v>618</v>
      </c>
    </row>
    <row r="273" spans="1:17" x14ac:dyDescent="0.25">
      <c r="A273">
        <v>1221</v>
      </c>
      <c r="C273" t="s">
        <v>608</v>
      </c>
      <c r="D273" t="s">
        <v>1829</v>
      </c>
      <c r="E273" t="s">
        <v>1829</v>
      </c>
      <c r="F273" t="s">
        <v>1830</v>
      </c>
      <c r="G273" t="s">
        <v>1831</v>
      </c>
      <c r="H273" t="s">
        <v>1832</v>
      </c>
      <c r="J273" t="s">
        <v>1791</v>
      </c>
      <c r="K273" t="s">
        <v>613</v>
      </c>
      <c r="M273" t="s">
        <v>1833</v>
      </c>
      <c r="N273" t="s">
        <v>326</v>
      </c>
      <c r="O273" t="s">
        <v>1834</v>
      </c>
      <c r="P273" t="s">
        <v>1835</v>
      </c>
      <c r="Q273" t="s">
        <v>624</v>
      </c>
    </row>
    <row r="274" spans="1:17" x14ac:dyDescent="0.25">
      <c r="A274">
        <v>1222</v>
      </c>
      <c r="C274" t="s">
        <v>608</v>
      </c>
      <c r="D274" t="s">
        <v>1836</v>
      </c>
      <c r="E274" t="s">
        <v>1836</v>
      </c>
      <c r="F274" t="s">
        <v>1837</v>
      </c>
      <c r="G274" t="s">
        <v>1838</v>
      </c>
      <c r="J274" t="s">
        <v>1791</v>
      </c>
      <c r="K274" t="s">
        <v>613</v>
      </c>
      <c r="M274" t="s">
        <v>1839</v>
      </c>
      <c r="N274" t="s">
        <v>326</v>
      </c>
      <c r="O274" t="s">
        <v>1371</v>
      </c>
      <c r="P274" t="s">
        <v>1840</v>
      </c>
      <c r="Q274" t="s">
        <v>618</v>
      </c>
    </row>
    <row r="275" spans="1:17" x14ac:dyDescent="0.25">
      <c r="A275">
        <v>1224</v>
      </c>
      <c r="C275" t="s">
        <v>608</v>
      </c>
      <c r="D275" t="s">
        <v>1841</v>
      </c>
      <c r="E275" t="s">
        <v>1841</v>
      </c>
      <c r="F275" t="s">
        <v>1842</v>
      </c>
      <c r="J275" t="s">
        <v>1791</v>
      </c>
      <c r="K275" t="s">
        <v>613</v>
      </c>
      <c r="M275" t="s">
        <v>1843</v>
      </c>
      <c r="N275" t="s">
        <v>326</v>
      </c>
      <c r="O275" t="s">
        <v>1844</v>
      </c>
      <c r="P275" t="s">
        <v>1845</v>
      </c>
      <c r="Q275" t="s">
        <v>618</v>
      </c>
    </row>
    <row r="276" spans="1:17" x14ac:dyDescent="0.25">
      <c r="A276">
        <v>1243</v>
      </c>
      <c r="C276" t="s">
        <v>608</v>
      </c>
      <c r="D276" t="s">
        <v>1846</v>
      </c>
      <c r="E276" t="s">
        <v>1846</v>
      </c>
      <c r="F276" t="s">
        <v>1847</v>
      </c>
      <c r="G276" t="s">
        <v>1818</v>
      </c>
      <c r="J276" t="s">
        <v>1791</v>
      </c>
      <c r="K276" t="s">
        <v>613</v>
      </c>
      <c r="M276" t="s">
        <v>1848</v>
      </c>
      <c r="N276" t="s">
        <v>326</v>
      </c>
      <c r="O276" t="s">
        <v>622</v>
      </c>
      <c r="P276" t="s">
        <v>1849</v>
      </c>
      <c r="Q276" t="s">
        <v>624</v>
      </c>
    </row>
    <row r="277" spans="1:17" x14ac:dyDescent="0.25">
      <c r="A277">
        <v>1343</v>
      </c>
      <c r="C277" t="s">
        <v>608</v>
      </c>
      <c r="D277" t="s">
        <v>1850</v>
      </c>
      <c r="E277" t="s">
        <v>1850</v>
      </c>
      <c r="F277" t="s">
        <v>1851</v>
      </c>
      <c r="G277" t="s">
        <v>1818</v>
      </c>
      <c r="J277" t="s">
        <v>1791</v>
      </c>
      <c r="K277" t="s">
        <v>613</v>
      </c>
      <c r="L277" t="s">
        <v>1852</v>
      </c>
      <c r="M277" t="s">
        <v>1853</v>
      </c>
      <c r="N277" t="s">
        <v>326</v>
      </c>
      <c r="O277" t="s">
        <v>1371</v>
      </c>
      <c r="P277" t="s">
        <v>1136</v>
      </c>
      <c r="Q277" t="s">
        <v>618</v>
      </c>
    </row>
    <row r="278" spans="1:17" x14ac:dyDescent="0.25">
      <c r="A278">
        <v>1364</v>
      </c>
      <c r="C278" t="s">
        <v>608</v>
      </c>
      <c r="D278" t="s">
        <v>1854</v>
      </c>
      <c r="E278" t="s">
        <v>1854</v>
      </c>
      <c r="F278" t="s">
        <v>1855</v>
      </c>
      <c r="G278" t="s">
        <v>1856</v>
      </c>
      <c r="J278" t="s">
        <v>1791</v>
      </c>
      <c r="K278" t="s">
        <v>613</v>
      </c>
      <c r="L278" t="s">
        <v>1857</v>
      </c>
      <c r="M278" t="s">
        <v>1858</v>
      </c>
      <c r="N278" t="s">
        <v>326</v>
      </c>
      <c r="Q278" t="s">
        <v>618</v>
      </c>
    </row>
    <row r="279" spans="1:17" x14ac:dyDescent="0.25">
      <c r="A279">
        <v>1369</v>
      </c>
      <c r="C279" t="s">
        <v>608</v>
      </c>
      <c r="D279" t="s">
        <v>1859</v>
      </c>
      <c r="E279" t="s">
        <v>1859</v>
      </c>
      <c r="F279" t="s">
        <v>1860</v>
      </c>
      <c r="G279" t="s">
        <v>1861</v>
      </c>
      <c r="H279" t="s">
        <v>1801</v>
      </c>
      <c r="J279" t="s">
        <v>1791</v>
      </c>
      <c r="K279" t="s">
        <v>613</v>
      </c>
      <c r="M279" t="s">
        <v>1862</v>
      </c>
      <c r="N279" t="s">
        <v>326</v>
      </c>
      <c r="O279" t="s">
        <v>1863</v>
      </c>
      <c r="P279" t="s">
        <v>1864</v>
      </c>
      <c r="Q279" t="s">
        <v>624</v>
      </c>
    </row>
    <row r="280" spans="1:17" x14ac:dyDescent="0.25">
      <c r="A280">
        <v>1383</v>
      </c>
      <c r="C280" t="s">
        <v>608</v>
      </c>
      <c r="D280" t="s">
        <v>1865</v>
      </c>
      <c r="E280" t="s">
        <v>1865</v>
      </c>
      <c r="F280" t="s">
        <v>1866</v>
      </c>
      <c r="G280" t="s">
        <v>1867</v>
      </c>
      <c r="J280" t="s">
        <v>1791</v>
      </c>
      <c r="K280" t="s">
        <v>613</v>
      </c>
      <c r="L280" t="s">
        <v>1868</v>
      </c>
      <c r="M280" t="s">
        <v>1869</v>
      </c>
      <c r="N280" t="s">
        <v>326</v>
      </c>
      <c r="Q280" t="s">
        <v>624</v>
      </c>
    </row>
    <row r="281" spans="1:17" x14ac:dyDescent="0.25">
      <c r="A281">
        <v>1384</v>
      </c>
      <c r="C281" t="s">
        <v>608</v>
      </c>
      <c r="D281" t="s">
        <v>1870</v>
      </c>
      <c r="E281" t="s">
        <v>1870</v>
      </c>
      <c r="F281" t="s">
        <v>1871</v>
      </c>
      <c r="G281" t="s">
        <v>1872</v>
      </c>
      <c r="H281" t="s">
        <v>1873</v>
      </c>
      <c r="J281" t="s">
        <v>1791</v>
      </c>
      <c r="K281" t="s">
        <v>613</v>
      </c>
      <c r="L281" t="s">
        <v>1874</v>
      </c>
      <c r="M281" t="s">
        <v>1875</v>
      </c>
      <c r="N281" t="s">
        <v>326</v>
      </c>
      <c r="O281" t="s">
        <v>1876</v>
      </c>
      <c r="P281" t="s">
        <v>1876</v>
      </c>
      <c r="Q281" t="s">
        <v>624</v>
      </c>
    </row>
    <row r="282" spans="1:17" x14ac:dyDescent="0.25">
      <c r="A282">
        <v>1412</v>
      </c>
      <c r="C282" t="s">
        <v>608</v>
      </c>
      <c r="D282" t="s">
        <v>1877</v>
      </c>
      <c r="E282" t="s">
        <v>1877</v>
      </c>
      <c r="F282" t="s">
        <v>1050</v>
      </c>
      <c r="G282" t="s">
        <v>1856</v>
      </c>
      <c r="J282" t="s">
        <v>1791</v>
      </c>
      <c r="K282" t="s">
        <v>613</v>
      </c>
      <c r="M282" t="s">
        <v>1878</v>
      </c>
      <c r="N282" t="s">
        <v>326</v>
      </c>
      <c r="O282" t="s">
        <v>1879</v>
      </c>
      <c r="P282" t="s">
        <v>1880</v>
      </c>
      <c r="Q282" t="s">
        <v>618</v>
      </c>
    </row>
    <row r="283" spans="1:17" x14ac:dyDescent="0.25">
      <c r="A283">
        <v>1437</v>
      </c>
      <c r="C283" t="s">
        <v>608</v>
      </c>
      <c r="D283" t="s">
        <v>1881</v>
      </c>
      <c r="E283" t="s">
        <v>1881</v>
      </c>
      <c r="F283" t="s">
        <v>1882</v>
      </c>
      <c r="G283" t="s">
        <v>1818</v>
      </c>
      <c r="J283" t="s">
        <v>1791</v>
      </c>
      <c r="K283" t="s">
        <v>613</v>
      </c>
      <c r="M283" t="s">
        <v>1883</v>
      </c>
      <c r="N283" t="s">
        <v>326</v>
      </c>
      <c r="O283" t="s">
        <v>1884</v>
      </c>
      <c r="P283" t="s">
        <v>1197</v>
      </c>
      <c r="Q283" t="s">
        <v>618</v>
      </c>
    </row>
    <row r="284" spans="1:17" x14ac:dyDescent="0.25">
      <c r="A284">
        <v>1439</v>
      </c>
      <c r="C284" t="s">
        <v>608</v>
      </c>
      <c r="D284" t="s">
        <v>1885</v>
      </c>
      <c r="E284" t="s">
        <v>1885</v>
      </c>
      <c r="F284" t="s">
        <v>1886</v>
      </c>
      <c r="G284" t="s">
        <v>1856</v>
      </c>
      <c r="J284" t="s">
        <v>1791</v>
      </c>
      <c r="K284" t="s">
        <v>613</v>
      </c>
      <c r="M284" t="s">
        <v>1887</v>
      </c>
      <c r="N284" t="s">
        <v>326</v>
      </c>
      <c r="Q284" t="s">
        <v>618</v>
      </c>
    </row>
    <row r="285" spans="1:17" x14ac:dyDescent="0.25">
      <c r="A285">
        <v>1473</v>
      </c>
      <c r="C285" t="s">
        <v>608</v>
      </c>
      <c r="D285" t="s">
        <v>1888</v>
      </c>
      <c r="E285" t="s">
        <v>1888</v>
      </c>
      <c r="F285" t="s">
        <v>1752</v>
      </c>
      <c r="G285" t="s">
        <v>1889</v>
      </c>
      <c r="J285" t="s">
        <v>1791</v>
      </c>
      <c r="K285" t="s">
        <v>613</v>
      </c>
      <c r="M285" t="s">
        <v>1890</v>
      </c>
      <c r="N285" t="s">
        <v>326</v>
      </c>
      <c r="O285" t="s">
        <v>1891</v>
      </c>
      <c r="P285" t="s">
        <v>1892</v>
      </c>
      <c r="Q285" t="s">
        <v>618</v>
      </c>
    </row>
    <row r="286" spans="1:17" x14ac:dyDescent="0.25">
      <c r="A286">
        <v>1480</v>
      </c>
      <c r="C286" t="s">
        <v>608</v>
      </c>
      <c r="D286" t="s">
        <v>1893</v>
      </c>
      <c r="E286" t="s">
        <v>1893</v>
      </c>
      <c r="F286" t="s">
        <v>1894</v>
      </c>
      <c r="G286" t="s">
        <v>1895</v>
      </c>
      <c r="J286" t="s">
        <v>1791</v>
      </c>
      <c r="K286" t="s">
        <v>613</v>
      </c>
      <c r="M286" t="s">
        <v>1896</v>
      </c>
      <c r="N286" t="s">
        <v>326</v>
      </c>
      <c r="O286" t="s">
        <v>1238</v>
      </c>
      <c r="P286" t="s">
        <v>1897</v>
      </c>
      <c r="Q286" t="s">
        <v>618</v>
      </c>
    </row>
    <row r="287" spans="1:17" x14ac:dyDescent="0.25">
      <c r="A287">
        <v>1487</v>
      </c>
      <c r="C287" t="s">
        <v>608</v>
      </c>
      <c r="D287" t="s">
        <v>1898</v>
      </c>
      <c r="E287" t="s">
        <v>1898</v>
      </c>
      <c r="F287" t="s">
        <v>1899</v>
      </c>
      <c r="G287" t="s">
        <v>1900</v>
      </c>
      <c r="J287" t="s">
        <v>1791</v>
      </c>
      <c r="K287" t="s">
        <v>613</v>
      </c>
      <c r="M287" t="s">
        <v>1901</v>
      </c>
      <c r="N287" t="s">
        <v>326</v>
      </c>
      <c r="O287" t="s">
        <v>1902</v>
      </c>
      <c r="P287" t="s">
        <v>1903</v>
      </c>
      <c r="Q287" t="s">
        <v>618</v>
      </c>
    </row>
    <row r="288" spans="1:17" x14ac:dyDescent="0.25">
      <c r="A288">
        <v>1488</v>
      </c>
      <c r="C288" t="s">
        <v>608</v>
      </c>
      <c r="D288" t="s">
        <v>1904</v>
      </c>
      <c r="E288" t="s">
        <v>1904</v>
      </c>
      <c r="F288" t="s">
        <v>1905</v>
      </c>
      <c r="G288" t="s">
        <v>1889</v>
      </c>
      <c r="J288" t="s">
        <v>1791</v>
      </c>
      <c r="K288" t="s">
        <v>613</v>
      </c>
      <c r="M288" t="s">
        <v>1906</v>
      </c>
      <c r="N288" t="s">
        <v>326</v>
      </c>
      <c r="O288" t="s">
        <v>1907</v>
      </c>
      <c r="P288" t="s">
        <v>1849</v>
      </c>
      <c r="Q288" t="s">
        <v>618</v>
      </c>
    </row>
    <row r="289" spans="1:17" x14ac:dyDescent="0.25">
      <c r="A289">
        <v>1491</v>
      </c>
      <c r="C289" t="s">
        <v>608</v>
      </c>
      <c r="D289" t="s">
        <v>1908</v>
      </c>
      <c r="E289" t="s">
        <v>1908</v>
      </c>
      <c r="F289" t="s">
        <v>1909</v>
      </c>
      <c r="G289" t="s">
        <v>1910</v>
      </c>
      <c r="H289" t="s">
        <v>1911</v>
      </c>
      <c r="J289" t="s">
        <v>1791</v>
      </c>
      <c r="K289" t="s">
        <v>613</v>
      </c>
      <c r="M289" t="s">
        <v>1912</v>
      </c>
      <c r="N289" t="s">
        <v>326</v>
      </c>
      <c r="Q289" t="s">
        <v>667</v>
      </c>
    </row>
    <row r="290" spans="1:17" x14ac:dyDescent="0.25">
      <c r="A290">
        <v>1496</v>
      </c>
      <c r="C290" t="s">
        <v>608</v>
      </c>
      <c r="D290" t="s">
        <v>1913</v>
      </c>
      <c r="E290" t="s">
        <v>1913</v>
      </c>
      <c r="F290" t="s">
        <v>872</v>
      </c>
      <c r="G290" t="s">
        <v>1801</v>
      </c>
      <c r="J290" t="s">
        <v>1791</v>
      </c>
      <c r="K290" t="s">
        <v>613</v>
      </c>
      <c r="M290" t="s">
        <v>1914</v>
      </c>
      <c r="N290" t="s">
        <v>326</v>
      </c>
      <c r="O290" t="s">
        <v>1740</v>
      </c>
      <c r="P290" t="s">
        <v>1915</v>
      </c>
      <c r="Q290" t="s">
        <v>618</v>
      </c>
    </row>
    <row r="291" spans="1:17" x14ac:dyDescent="0.25">
      <c r="A291">
        <v>1521</v>
      </c>
      <c r="C291" t="s">
        <v>608</v>
      </c>
      <c r="D291" t="s">
        <v>1916</v>
      </c>
      <c r="E291" t="s">
        <v>1916</v>
      </c>
      <c r="F291" t="s">
        <v>1917</v>
      </c>
      <c r="G291" t="s">
        <v>1867</v>
      </c>
      <c r="J291" t="s">
        <v>1791</v>
      </c>
      <c r="K291" t="s">
        <v>613</v>
      </c>
      <c r="M291" t="s">
        <v>1918</v>
      </c>
      <c r="N291" t="s">
        <v>326</v>
      </c>
      <c r="O291" t="s">
        <v>1919</v>
      </c>
      <c r="P291" t="s">
        <v>1920</v>
      </c>
      <c r="Q291" t="s">
        <v>618</v>
      </c>
    </row>
    <row r="292" spans="1:17" x14ac:dyDescent="0.25">
      <c r="A292">
        <v>1556</v>
      </c>
      <c r="C292" t="s">
        <v>608</v>
      </c>
      <c r="D292" t="s">
        <v>1921</v>
      </c>
      <c r="E292" t="s">
        <v>1921</v>
      </c>
      <c r="F292" t="s">
        <v>1922</v>
      </c>
      <c r="G292" t="s">
        <v>1801</v>
      </c>
      <c r="J292" t="s">
        <v>1791</v>
      </c>
      <c r="K292" t="s">
        <v>613</v>
      </c>
      <c r="L292" t="s">
        <v>1923</v>
      </c>
      <c r="M292" t="s">
        <v>1924</v>
      </c>
      <c r="N292" t="s">
        <v>326</v>
      </c>
      <c r="Q292" t="s">
        <v>624</v>
      </c>
    </row>
    <row r="293" spans="1:17" x14ac:dyDescent="0.25">
      <c r="A293">
        <v>1560</v>
      </c>
      <c r="C293" t="s">
        <v>608</v>
      </c>
      <c r="D293" t="s">
        <v>1925</v>
      </c>
      <c r="E293" t="s">
        <v>1925</v>
      </c>
      <c r="F293" t="s">
        <v>328</v>
      </c>
      <c r="G293" t="s">
        <v>1856</v>
      </c>
      <c r="J293" t="s">
        <v>1791</v>
      </c>
      <c r="K293" t="s">
        <v>613</v>
      </c>
      <c r="L293" t="s">
        <v>1926</v>
      </c>
      <c r="M293" t="s">
        <v>1927</v>
      </c>
      <c r="N293" t="s">
        <v>326</v>
      </c>
      <c r="O293" t="s">
        <v>766</v>
      </c>
      <c r="P293" t="s">
        <v>1928</v>
      </c>
      <c r="Q293" t="s">
        <v>624</v>
      </c>
    </row>
    <row r="294" spans="1:17" x14ac:dyDescent="0.25">
      <c r="A294">
        <v>1580</v>
      </c>
      <c r="C294" t="s">
        <v>608</v>
      </c>
      <c r="D294" t="s">
        <v>1929</v>
      </c>
      <c r="E294" t="s">
        <v>1929</v>
      </c>
      <c r="F294" t="s">
        <v>1930</v>
      </c>
      <c r="G294" t="s">
        <v>1931</v>
      </c>
      <c r="H294" t="s">
        <v>1812</v>
      </c>
      <c r="J294" t="s">
        <v>1791</v>
      </c>
      <c r="K294" t="s">
        <v>613</v>
      </c>
      <c r="L294" t="s">
        <v>1932</v>
      </c>
      <c r="M294" t="s">
        <v>1933</v>
      </c>
      <c r="N294" t="s">
        <v>326</v>
      </c>
      <c r="O294" t="s">
        <v>1934</v>
      </c>
      <c r="P294" t="s">
        <v>1935</v>
      </c>
      <c r="Q294" t="s">
        <v>618</v>
      </c>
    </row>
    <row r="295" spans="1:17" x14ac:dyDescent="0.25">
      <c r="A295">
        <v>1674</v>
      </c>
      <c r="C295" t="s">
        <v>608</v>
      </c>
      <c r="D295" t="s">
        <v>1936</v>
      </c>
      <c r="E295" t="s">
        <v>1936</v>
      </c>
      <c r="F295" t="s">
        <v>1937</v>
      </c>
      <c r="G295" t="s">
        <v>1938</v>
      </c>
      <c r="J295" t="s">
        <v>1791</v>
      </c>
      <c r="K295" t="s">
        <v>613</v>
      </c>
      <c r="M295" t="s">
        <v>1939</v>
      </c>
      <c r="N295" t="s">
        <v>326</v>
      </c>
      <c r="O295" t="s">
        <v>1940</v>
      </c>
      <c r="P295" t="s">
        <v>1941</v>
      </c>
      <c r="Q295" t="s">
        <v>618</v>
      </c>
    </row>
    <row r="296" spans="1:17" x14ac:dyDescent="0.25">
      <c r="A296">
        <v>1703</v>
      </c>
      <c r="C296" t="s">
        <v>608</v>
      </c>
      <c r="D296" t="s">
        <v>1942</v>
      </c>
      <c r="E296" t="s">
        <v>1942</v>
      </c>
      <c r="F296" t="s">
        <v>1943</v>
      </c>
      <c r="G296" t="s">
        <v>1944</v>
      </c>
      <c r="H296" t="s">
        <v>1790</v>
      </c>
      <c r="J296" t="s">
        <v>1791</v>
      </c>
      <c r="K296" t="s">
        <v>613</v>
      </c>
      <c r="M296" t="s">
        <v>1945</v>
      </c>
      <c r="N296" t="s">
        <v>326</v>
      </c>
      <c r="O296" t="s">
        <v>637</v>
      </c>
      <c r="P296" t="s">
        <v>1946</v>
      </c>
      <c r="Q296" t="s">
        <v>618</v>
      </c>
    </row>
    <row r="297" spans="1:17" x14ac:dyDescent="0.25">
      <c r="A297">
        <v>1722</v>
      </c>
      <c r="C297" t="s">
        <v>608</v>
      </c>
      <c r="D297" t="s">
        <v>1947</v>
      </c>
      <c r="E297" t="s">
        <v>1947</v>
      </c>
      <c r="F297" t="s">
        <v>1948</v>
      </c>
      <c r="G297" t="s">
        <v>1867</v>
      </c>
      <c r="J297" t="s">
        <v>1791</v>
      </c>
      <c r="K297" t="s">
        <v>613</v>
      </c>
      <c r="M297" t="s">
        <v>1949</v>
      </c>
      <c r="N297" t="s">
        <v>326</v>
      </c>
      <c r="Q297" t="s">
        <v>618</v>
      </c>
    </row>
    <row r="298" spans="1:17" x14ac:dyDescent="0.25">
      <c r="A298">
        <v>1745</v>
      </c>
      <c r="C298" t="s">
        <v>608</v>
      </c>
      <c r="D298" t="s">
        <v>1950</v>
      </c>
      <c r="E298" t="s">
        <v>1950</v>
      </c>
      <c r="F298" t="s">
        <v>1951</v>
      </c>
      <c r="G298" t="s">
        <v>1911</v>
      </c>
      <c r="J298" t="s">
        <v>1791</v>
      </c>
      <c r="K298" t="s">
        <v>613</v>
      </c>
      <c r="M298" t="s">
        <v>1952</v>
      </c>
      <c r="N298" t="s">
        <v>326</v>
      </c>
      <c r="O298" t="s">
        <v>1233</v>
      </c>
      <c r="P298" t="s">
        <v>1953</v>
      </c>
      <c r="Q298" t="s">
        <v>618</v>
      </c>
    </row>
    <row r="299" spans="1:17" x14ac:dyDescent="0.25">
      <c r="A299">
        <v>1963</v>
      </c>
      <c r="C299" t="s">
        <v>608</v>
      </c>
      <c r="D299" t="s">
        <v>1954</v>
      </c>
      <c r="E299" t="s">
        <v>1954</v>
      </c>
      <c r="F299" t="s">
        <v>1955</v>
      </c>
      <c r="G299" t="s">
        <v>1801</v>
      </c>
      <c r="J299" t="s">
        <v>1791</v>
      </c>
      <c r="K299" t="s">
        <v>613</v>
      </c>
      <c r="L299" t="s">
        <v>1956</v>
      </c>
      <c r="M299" t="s">
        <v>1957</v>
      </c>
      <c r="N299" t="s">
        <v>326</v>
      </c>
      <c r="Q299" t="s">
        <v>624</v>
      </c>
    </row>
    <row r="300" spans="1:17" x14ac:dyDescent="0.25">
      <c r="A300">
        <v>3705</v>
      </c>
      <c r="C300" t="s">
        <v>608</v>
      </c>
      <c r="D300" t="s">
        <v>1958</v>
      </c>
      <c r="E300" t="s">
        <v>1958</v>
      </c>
      <c r="F300" t="s">
        <v>1959</v>
      </c>
      <c r="G300" t="s">
        <v>1790</v>
      </c>
      <c r="J300" t="s">
        <v>1791</v>
      </c>
      <c r="K300" t="s">
        <v>613</v>
      </c>
      <c r="L300" t="s">
        <v>1960</v>
      </c>
      <c r="M300" t="s">
        <v>1961</v>
      </c>
      <c r="N300" t="s">
        <v>326</v>
      </c>
      <c r="Q300" t="s">
        <v>618</v>
      </c>
    </row>
    <row r="301" spans="1:17" x14ac:dyDescent="0.25">
      <c r="A301">
        <v>3740</v>
      </c>
      <c r="C301" t="s">
        <v>608</v>
      </c>
      <c r="D301" t="s">
        <v>1962</v>
      </c>
      <c r="E301" t="s">
        <v>1962</v>
      </c>
      <c r="F301" t="s">
        <v>1963</v>
      </c>
      <c r="G301" t="s">
        <v>1889</v>
      </c>
      <c r="J301" t="s">
        <v>1791</v>
      </c>
      <c r="K301" t="s">
        <v>613</v>
      </c>
      <c r="M301" t="s">
        <v>1964</v>
      </c>
      <c r="N301" t="s">
        <v>326</v>
      </c>
      <c r="Q301" t="s">
        <v>618</v>
      </c>
    </row>
    <row r="302" spans="1:17" x14ac:dyDescent="0.25">
      <c r="A302">
        <v>4020</v>
      </c>
      <c r="C302" t="s">
        <v>608</v>
      </c>
      <c r="D302" t="s">
        <v>1965</v>
      </c>
      <c r="E302" t="s">
        <v>1965</v>
      </c>
      <c r="F302" t="s">
        <v>1966</v>
      </c>
      <c r="G302" t="s">
        <v>1967</v>
      </c>
      <c r="H302" t="s">
        <v>1801</v>
      </c>
      <c r="J302" t="s">
        <v>1791</v>
      </c>
      <c r="K302" t="s">
        <v>613</v>
      </c>
      <c r="M302" t="s">
        <v>1968</v>
      </c>
      <c r="N302" t="s">
        <v>326</v>
      </c>
      <c r="Q302" t="s">
        <v>618</v>
      </c>
    </row>
    <row r="303" spans="1:17" x14ac:dyDescent="0.25">
      <c r="A303">
        <v>4269</v>
      </c>
      <c r="C303" t="s">
        <v>608</v>
      </c>
      <c r="D303" t="s">
        <v>1969</v>
      </c>
      <c r="E303" t="s">
        <v>1969</v>
      </c>
      <c r="F303" t="s">
        <v>1910</v>
      </c>
      <c r="G303" t="s">
        <v>1970</v>
      </c>
      <c r="J303" t="s">
        <v>1791</v>
      </c>
      <c r="K303" t="s">
        <v>613</v>
      </c>
      <c r="L303" t="s">
        <v>1971</v>
      </c>
      <c r="M303" t="s">
        <v>1972</v>
      </c>
      <c r="N303" t="s">
        <v>326</v>
      </c>
      <c r="O303" t="s">
        <v>1973</v>
      </c>
      <c r="P303" t="s">
        <v>1974</v>
      </c>
      <c r="Q303" t="s">
        <v>618</v>
      </c>
    </row>
    <row r="304" spans="1:17" x14ac:dyDescent="0.25">
      <c r="A304">
        <v>5742</v>
      </c>
      <c r="C304" t="s">
        <v>608</v>
      </c>
      <c r="D304" t="s">
        <v>1975</v>
      </c>
      <c r="E304" t="s">
        <v>1975</v>
      </c>
      <c r="F304" t="s">
        <v>1976</v>
      </c>
      <c r="G304" t="s">
        <v>1842</v>
      </c>
      <c r="J304" t="s">
        <v>1791</v>
      </c>
      <c r="K304" t="s">
        <v>613</v>
      </c>
      <c r="L304" t="s">
        <v>1977</v>
      </c>
      <c r="M304" t="s">
        <v>1978</v>
      </c>
      <c r="N304" t="s">
        <v>326</v>
      </c>
      <c r="O304" t="s">
        <v>1659</v>
      </c>
      <c r="P304" t="s">
        <v>1979</v>
      </c>
      <c r="Q304" t="s">
        <v>618</v>
      </c>
    </row>
    <row r="305" spans="1:17" x14ac:dyDescent="0.25">
      <c r="A305">
        <v>6201</v>
      </c>
      <c r="C305" t="s">
        <v>608</v>
      </c>
      <c r="D305" t="s">
        <v>1913</v>
      </c>
      <c r="E305" t="s">
        <v>1913</v>
      </c>
      <c r="F305" t="s">
        <v>872</v>
      </c>
      <c r="G305" t="s">
        <v>1801</v>
      </c>
      <c r="J305" t="s">
        <v>1791</v>
      </c>
      <c r="K305" t="s">
        <v>613</v>
      </c>
      <c r="M305" t="s">
        <v>1980</v>
      </c>
      <c r="N305" t="s">
        <v>326</v>
      </c>
      <c r="Q305" t="s">
        <v>618</v>
      </c>
    </row>
    <row r="306" spans="1:17" x14ac:dyDescent="0.25">
      <c r="A306">
        <v>816</v>
      </c>
      <c r="B306">
        <v>1061</v>
      </c>
      <c r="C306" t="s">
        <v>639</v>
      </c>
      <c r="D306" t="s">
        <v>1192</v>
      </c>
      <c r="E306" t="s">
        <v>1981</v>
      </c>
      <c r="F306" t="s">
        <v>1982</v>
      </c>
      <c r="G306" t="s">
        <v>333</v>
      </c>
      <c r="J306" t="s">
        <v>1983</v>
      </c>
      <c r="K306" t="s">
        <v>613</v>
      </c>
      <c r="M306" t="s">
        <v>1984</v>
      </c>
      <c r="N306" t="s">
        <v>332</v>
      </c>
      <c r="O306" t="s">
        <v>1985</v>
      </c>
      <c r="P306" t="s">
        <v>1197</v>
      </c>
      <c r="Q306" t="s">
        <v>618</v>
      </c>
    </row>
    <row r="307" spans="1:17" x14ac:dyDescent="0.25">
      <c r="A307">
        <v>817</v>
      </c>
      <c r="C307" t="s">
        <v>608</v>
      </c>
      <c r="D307" t="s">
        <v>1986</v>
      </c>
      <c r="E307" t="s">
        <v>1986</v>
      </c>
      <c r="F307" t="s">
        <v>265</v>
      </c>
      <c r="J307" t="s">
        <v>1983</v>
      </c>
      <c r="K307" t="s">
        <v>613</v>
      </c>
      <c r="M307" t="s">
        <v>1987</v>
      </c>
      <c r="N307" t="s">
        <v>332</v>
      </c>
      <c r="O307" t="s">
        <v>1594</v>
      </c>
      <c r="P307" t="s">
        <v>1988</v>
      </c>
      <c r="Q307" t="s">
        <v>618</v>
      </c>
    </row>
    <row r="308" spans="1:17" x14ac:dyDescent="0.25">
      <c r="A308">
        <v>850</v>
      </c>
      <c r="C308" t="s">
        <v>608</v>
      </c>
      <c r="D308" t="s">
        <v>1989</v>
      </c>
      <c r="E308" t="s">
        <v>1989</v>
      </c>
      <c r="F308" t="s">
        <v>1990</v>
      </c>
      <c r="G308" t="s">
        <v>333</v>
      </c>
      <c r="J308" t="s">
        <v>1983</v>
      </c>
      <c r="K308" t="s">
        <v>613</v>
      </c>
      <c r="L308" t="s">
        <v>1991</v>
      </c>
      <c r="M308" t="s">
        <v>1992</v>
      </c>
      <c r="N308" t="s">
        <v>332</v>
      </c>
      <c r="O308" t="s">
        <v>1993</v>
      </c>
      <c r="P308" t="s">
        <v>373</v>
      </c>
      <c r="Q308" t="s">
        <v>624</v>
      </c>
    </row>
    <row r="309" spans="1:17" x14ac:dyDescent="0.25">
      <c r="A309">
        <v>909</v>
      </c>
      <c r="C309" t="s">
        <v>608</v>
      </c>
      <c r="D309" t="s">
        <v>1994</v>
      </c>
      <c r="E309" t="s">
        <v>1994</v>
      </c>
      <c r="F309" t="s">
        <v>1995</v>
      </c>
      <c r="G309" t="s">
        <v>337</v>
      </c>
      <c r="J309" t="s">
        <v>1983</v>
      </c>
      <c r="K309" t="s">
        <v>613</v>
      </c>
      <c r="M309" t="s">
        <v>1996</v>
      </c>
      <c r="N309" t="s">
        <v>332</v>
      </c>
      <c r="O309" t="s">
        <v>1997</v>
      </c>
      <c r="P309" t="s">
        <v>1998</v>
      </c>
      <c r="Q309" t="s">
        <v>618</v>
      </c>
    </row>
    <row r="310" spans="1:17" x14ac:dyDescent="0.25">
      <c r="A310">
        <v>932</v>
      </c>
      <c r="C310" t="s">
        <v>608</v>
      </c>
      <c r="D310" t="s">
        <v>1999</v>
      </c>
      <c r="E310" t="s">
        <v>1999</v>
      </c>
      <c r="F310" t="s">
        <v>2000</v>
      </c>
      <c r="G310" t="s">
        <v>2001</v>
      </c>
      <c r="J310" t="s">
        <v>1983</v>
      </c>
      <c r="K310" t="s">
        <v>613</v>
      </c>
      <c r="L310" t="s">
        <v>2002</v>
      </c>
      <c r="M310" t="s">
        <v>2003</v>
      </c>
      <c r="N310" t="s">
        <v>332</v>
      </c>
      <c r="O310" t="s">
        <v>720</v>
      </c>
      <c r="P310" t="s">
        <v>2004</v>
      </c>
      <c r="Q310" t="s">
        <v>618</v>
      </c>
    </row>
    <row r="311" spans="1:17" x14ac:dyDescent="0.25">
      <c r="A311">
        <v>945</v>
      </c>
      <c r="C311" t="s">
        <v>608</v>
      </c>
      <c r="D311" t="s">
        <v>2005</v>
      </c>
      <c r="E311" t="s">
        <v>2005</v>
      </c>
      <c r="F311" t="s">
        <v>2006</v>
      </c>
      <c r="G311" t="s">
        <v>2007</v>
      </c>
      <c r="H311" t="s">
        <v>2008</v>
      </c>
      <c r="J311" t="s">
        <v>1983</v>
      </c>
      <c r="K311" t="s">
        <v>613</v>
      </c>
      <c r="L311" t="s">
        <v>2009</v>
      </c>
      <c r="M311" t="s">
        <v>2010</v>
      </c>
      <c r="N311" t="s">
        <v>332</v>
      </c>
      <c r="O311" t="s">
        <v>1594</v>
      </c>
      <c r="P311" t="s">
        <v>2011</v>
      </c>
      <c r="Q311" t="s">
        <v>618</v>
      </c>
    </row>
    <row r="312" spans="1:17" x14ac:dyDescent="0.25">
      <c r="A312">
        <v>968</v>
      </c>
      <c r="C312" t="s">
        <v>608</v>
      </c>
      <c r="D312" t="s">
        <v>2012</v>
      </c>
      <c r="E312" t="s">
        <v>2012</v>
      </c>
      <c r="F312" t="s">
        <v>1995</v>
      </c>
      <c r="G312" t="s">
        <v>2013</v>
      </c>
      <c r="J312" t="s">
        <v>1983</v>
      </c>
      <c r="K312" t="s">
        <v>613</v>
      </c>
      <c r="L312" t="s">
        <v>2014</v>
      </c>
      <c r="M312" t="s">
        <v>2015</v>
      </c>
      <c r="N312" t="s">
        <v>332</v>
      </c>
      <c r="O312" t="s">
        <v>788</v>
      </c>
      <c r="P312" t="s">
        <v>1864</v>
      </c>
      <c r="Q312" t="s">
        <v>667</v>
      </c>
    </row>
    <row r="313" spans="1:17" x14ac:dyDescent="0.25">
      <c r="A313">
        <v>972</v>
      </c>
      <c r="C313" t="s">
        <v>608</v>
      </c>
      <c r="D313" t="s">
        <v>2016</v>
      </c>
      <c r="E313" t="s">
        <v>2016</v>
      </c>
      <c r="F313" t="s">
        <v>2017</v>
      </c>
      <c r="G313" t="s">
        <v>2018</v>
      </c>
      <c r="J313" t="s">
        <v>1983</v>
      </c>
      <c r="K313" t="s">
        <v>613</v>
      </c>
      <c r="L313" t="s">
        <v>2019</v>
      </c>
      <c r="M313" t="s">
        <v>2020</v>
      </c>
      <c r="N313" t="s">
        <v>332</v>
      </c>
      <c r="O313" t="s">
        <v>914</v>
      </c>
      <c r="P313" t="s">
        <v>1302</v>
      </c>
      <c r="Q313" t="s">
        <v>618</v>
      </c>
    </row>
    <row r="314" spans="1:17" x14ac:dyDescent="0.25">
      <c r="A314">
        <v>975</v>
      </c>
      <c r="C314" t="s">
        <v>608</v>
      </c>
      <c r="D314" t="s">
        <v>2021</v>
      </c>
      <c r="E314" t="s">
        <v>2021</v>
      </c>
      <c r="F314" t="s">
        <v>365</v>
      </c>
      <c r="G314" t="s">
        <v>2022</v>
      </c>
      <c r="J314" t="s">
        <v>1983</v>
      </c>
      <c r="K314" t="s">
        <v>613</v>
      </c>
      <c r="L314" t="s">
        <v>2023</v>
      </c>
      <c r="M314" t="s">
        <v>2024</v>
      </c>
      <c r="N314" t="s">
        <v>332</v>
      </c>
      <c r="O314" t="s">
        <v>2025</v>
      </c>
      <c r="P314" t="s">
        <v>2026</v>
      </c>
      <c r="Q314" t="s">
        <v>618</v>
      </c>
    </row>
    <row r="315" spans="1:17" x14ac:dyDescent="0.25">
      <c r="A315">
        <v>1023</v>
      </c>
      <c r="C315" t="s">
        <v>608</v>
      </c>
      <c r="D315" t="s">
        <v>2027</v>
      </c>
      <c r="E315" t="s">
        <v>2027</v>
      </c>
      <c r="F315" t="s">
        <v>2028</v>
      </c>
      <c r="G315" t="s">
        <v>2029</v>
      </c>
      <c r="H315" t="s">
        <v>2022</v>
      </c>
      <c r="J315" t="s">
        <v>1983</v>
      </c>
      <c r="K315" t="s">
        <v>613</v>
      </c>
      <c r="L315" t="s">
        <v>2030</v>
      </c>
      <c r="M315" t="s">
        <v>2031</v>
      </c>
      <c r="N315" t="s">
        <v>332</v>
      </c>
      <c r="O315" t="s">
        <v>2032</v>
      </c>
      <c r="P315" t="s">
        <v>2033</v>
      </c>
      <c r="Q315" t="s">
        <v>618</v>
      </c>
    </row>
    <row r="316" spans="1:17" x14ac:dyDescent="0.25">
      <c r="A316">
        <v>1025</v>
      </c>
      <c r="C316" t="s">
        <v>608</v>
      </c>
      <c r="D316" t="s">
        <v>2034</v>
      </c>
      <c r="E316" t="s">
        <v>2034</v>
      </c>
      <c r="F316" t="s">
        <v>2035</v>
      </c>
      <c r="G316" t="s">
        <v>2036</v>
      </c>
      <c r="J316" t="s">
        <v>1983</v>
      </c>
      <c r="K316" t="s">
        <v>613</v>
      </c>
      <c r="L316" t="s">
        <v>2037</v>
      </c>
      <c r="M316" t="s">
        <v>2038</v>
      </c>
      <c r="N316" t="s">
        <v>332</v>
      </c>
      <c r="O316" t="s">
        <v>2039</v>
      </c>
      <c r="P316" t="s">
        <v>2040</v>
      </c>
      <c r="Q316" t="s">
        <v>618</v>
      </c>
    </row>
    <row r="317" spans="1:17" x14ac:dyDescent="0.25">
      <c r="A317">
        <v>1050</v>
      </c>
      <c r="C317" t="s">
        <v>608</v>
      </c>
      <c r="D317" t="s">
        <v>2041</v>
      </c>
      <c r="E317" t="s">
        <v>2041</v>
      </c>
      <c r="F317" t="s">
        <v>2042</v>
      </c>
      <c r="G317" t="s">
        <v>2043</v>
      </c>
      <c r="J317" t="s">
        <v>1983</v>
      </c>
      <c r="K317" t="s">
        <v>613</v>
      </c>
      <c r="L317" t="s">
        <v>2044</v>
      </c>
      <c r="M317" t="s">
        <v>2045</v>
      </c>
      <c r="N317" t="s">
        <v>332</v>
      </c>
      <c r="O317" t="s">
        <v>2046</v>
      </c>
      <c r="P317" t="s">
        <v>2047</v>
      </c>
      <c r="Q317" t="s">
        <v>618</v>
      </c>
    </row>
    <row r="318" spans="1:17" x14ac:dyDescent="0.25">
      <c r="A318">
        <v>1054</v>
      </c>
      <c r="B318">
        <v>1364</v>
      </c>
      <c r="C318" t="s">
        <v>639</v>
      </c>
      <c r="D318" t="s">
        <v>640</v>
      </c>
      <c r="E318" t="s">
        <v>2048</v>
      </c>
      <c r="F318" t="s">
        <v>2049</v>
      </c>
      <c r="G318" t="s">
        <v>2022</v>
      </c>
      <c r="J318" t="s">
        <v>1983</v>
      </c>
      <c r="K318" t="s">
        <v>613</v>
      </c>
      <c r="M318" t="s">
        <v>2050</v>
      </c>
      <c r="N318" t="s">
        <v>332</v>
      </c>
      <c r="O318" t="s">
        <v>1196</v>
      </c>
      <c r="P318" t="s">
        <v>2051</v>
      </c>
      <c r="Q318" t="s">
        <v>624</v>
      </c>
    </row>
    <row r="319" spans="1:17" x14ac:dyDescent="0.25">
      <c r="A319">
        <v>1073</v>
      </c>
      <c r="C319" t="s">
        <v>608</v>
      </c>
      <c r="D319" t="s">
        <v>2052</v>
      </c>
      <c r="E319" t="s">
        <v>2052</v>
      </c>
      <c r="F319" t="s">
        <v>2053</v>
      </c>
      <c r="G319" t="s">
        <v>333</v>
      </c>
      <c r="J319" t="s">
        <v>1983</v>
      </c>
      <c r="K319" t="s">
        <v>613</v>
      </c>
      <c r="M319" t="s">
        <v>2054</v>
      </c>
      <c r="N319" t="s">
        <v>332</v>
      </c>
      <c r="O319" t="s">
        <v>2055</v>
      </c>
      <c r="P319" t="s">
        <v>2056</v>
      </c>
      <c r="Q319" t="s">
        <v>624</v>
      </c>
    </row>
    <row r="320" spans="1:17" x14ac:dyDescent="0.25">
      <c r="A320">
        <v>1113</v>
      </c>
      <c r="C320" t="s">
        <v>608</v>
      </c>
      <c r="D320" t="s">
        <v>2057</v>
      </c>
      <c r="E320" t="s">
        <v>2057</v>
      </c>
      <c r="F320" t="s">
        <v>2058</v>
      </c>
      <c r="G320" t="s">
        <v>333</v>
      </c>
      <c r="J320" t="s">
        <v>1983</v>
      </c>
      <c r="K320" t="s">
        <v>613</v>
      </c>
      <c r="L320" t="s">
        <v>2059</v>
      </c>
      <c r="M320" t="s">
        <v>2060</v>
      </c>
      <c r="N320" t="s">
        <v>332</v>
      </c>
      <c r="Q320" t="s">
        <v>624</v>
      </c>
    </row>
    <row r="321" spans="1:17" x14ac:dyDescent="0.25">
      <c r="A321">
        <v>1136</v>
      </c>
      <c r="B321">
        <v>1425</v>
      </c>
      <c r="C321" t="s">
        <v>639</v>
      </c>
      <c r="D321" t="s">
        <v>657</v>
      </c>
      <c r="E321" t="s">
        <v>2061</v>
      </c>
      <c r="F321" t="s">
        <v>2062</v>
      </c>
      <c r="G321" t="s">
        <v>2063</v>
      </c>
      <c r="H321" t="s">
        <v>2064</v>
      </c>
      <c r="I321" t="s">
        <v>333</v>
      </c>
      <c r="J321" t="s">
        <v>1983</v>
      </c>
      <c r="K321" t="s">
        <v>613</v>
      </c>
      <c r="L321" t="s">
        <v>2065</v>
      </c>
      <c r="M321" t="s">
        <v>2066</v>
      </c>
      <c r="N321" t="s">
        <v>332</v>
      </c>
      <c r="O321" t="s">
        <v>663</v>
      </c>
      <c r="P321" t="s">
        <v>663</v>
      </c>
      <c r="Q321" t="s">
        <v>618</v>
      </c>
    </row>
    <row r="322" spans="1:17" x14ac:dyDescent="0.25">
      <c r="A322">
        <v>1161</v>
      </c>
      <c r="C322" t="s">
        <v>608</v>
      </c>
      <c r="D322" t="s">
        <v>2067</v>
      </c>
      <c r="E322" t="s">
        <v>2067</v>
      </c>
      <c r="F322" t="s">
        <v>2049</v>
      </c>
      <c r="G322" t="s">
        <v>2022</v>
      </c>
      <c r="J322" t="s">
        <v>1983</v>
      </c>
      <c r="K322" t="s">
        <v>613</v>
      </c>
      <c r="L322" t="s">
        <v>2068</v>
      </c>
      <c r="M322" t="s">
        <v>2069</v>
      </c>
      <c r="N322" t="s">
        <v>332</v>
      </c>
      <c r="O322" t="s">
        <v>622</v>
      </c>
      <c r="P322" t="s">
        <v>2070</v>
      </c>
      <c r="Q322" t="s">
        <v>618</v>
      </c>
    </row>
    <row r="323" spans="1:17" x14ac:dyDescent="0.25">
      <c r="A323">
        <v>1212</v>
      </c>
      <c r="C323" t="s">
        <v>608</v>
      </c>
      <c r="D323" t="s">
        <v>1300</v>
      </c>
      <c r="E323" t="s">
        <v>1300</v>
      </c>
      <c r="F323" t="s">
        <v>2071</v>
      </c>
      <c r="G323" t="s">
        <v>2072</v>
      </c>
      <c r="H323" t="s">
        <v>348</v>
      </c>
      <c r="J323" t="s">
        <v>1983</v>
      </c>
      <c r="K323" t="s">
        <v>613</v>
      </c>
      <c r="M323" t="s">
        <v>2073</v>
      </c>
      <c r="N323" t="s">
        <v>332</v>
      </c>
      <c r="O323" t="s">
        <v>1212</v>
      </c>
      <c r="P323" t="s">
        <v>1213</v>
      </c>
      <c r="Q323" t="s">
        <v>624</v>
      </c>
    </row>
    <row r="324" spans="1:17" x14ac:dyDescent="0.25">
      <c r="A324">
        <v>1255</v>
      </c>
      <c r="C324" t="s">
        <v>608</v>
      </c>
      <c r="D324" t="s">
        <v>2074</v>
      </c>
      <c r="E324" t="s">
        <v>2074</v>
      </c>
      <c r="F324" t="s">
        <v>2075</v>
      </c>
      <c r="G324" t="s">
        <v>333</v>
      </c>
      <c r="J324" t="s">
        <v>1983</v>
      </c>
      <c r="K324" t="s">
        <v>613</v>
      </c>
      <c r="M324" t="s">
        <v>2076</v>
      </c>
      <c r="N324" t="s">
        <v>332</v>
      </c>
      <c r="O324" t="s">
        <v>2077</v>
      </c>
      <c r="P324" t="s">
        <v>2078</v>
      </c>
      <c r="Q324" t="s">
        <v>624</v>
      </c>
    </row>
    <row r="325" spans="1:17" x14ac:dyDescent="0.25">
      <c r="A325">
        <v>1281</v>
      </c>
      <c r="C325" t="s">
        <v>608</v>
      </c>
      <c r="D325" t="s">
        <v>2079</v>
      </c>
      <c r="E325" t="s">
        <v>2079</v>
      </c>
      <c r="F325" t="s">
        <v>2080</v>
      </c>
      <c r="G325" t="s">
        <v>2081</v>
      </c>
      <c r="H325" t="s">
        <v>333</v>
      </c>
      <c r="J325" t="s">
        <v>1983</v>
      </c>
      <c r="K325" t="s">
        <v>613</v>
      </c>
      <c r="L325" t="s">
        <v>2082</v>
      </c>
      <c r="M325" t="s">
        <v>2083</v>
      </c>
      <c r="N325" t="s">
        <v>332</v>
      </c>
      <c r="O325" t="s">
        <v>622</v>
      </c>
      <c r="P325" t="s">
        <v>2084</v>
      </c>
      <c r="Q325" t="s">
        <v>618</v>
      </c>
    </row>
    <row r="326" spans="1:17" x14ac:dyDescent="0.25">
      <c r="A326">
        <v>1314</v>
      </c>
      <c r="C326" t="s">
        <v>608</v>
      </c>
      <c r="D326" t="s">
        <v>2085</v>
      </c>
      <c r="E326" t="s">
        <v>2085</v>
      </c>
      <c r="F326" t="s">
        <v>2049</v>
      </c>
      <c r="G326" t="s">
        <v>2086</v>
      </c>
      <c r="J326" t="s">
        <v>1983</v>
      </c>
      <c r="K326" t="s">
        <v>613</v>
      </c>
      <c r="M326" t="s">
        <v>2087</v>
      </c>
      <c r="N326" t="s">
        <v>332</v>
      </c>
      <c r="O326" t="s">
        <v>1284</v>
      </c>
      <c r="P326" t="s">
        <v>1318</v>
      </c>
      <c r="Q326" t="s">
        <v>618</v>
      </c>
    </row>
    <row r="327" spans="1:17" x14ac:dyDescent="0.25">
      <c r="A327">
        <v>1328</v>
      </c>
      <c r="C327" t="s">
        <v>608</v>
      </c>
      <c r="D327" t="s">
        <v>2088</v>
      </c>
      <c r="E327" t="s">
        <v>2088</v>
      </c>
      <c r="F327" t="s">
        <v>2089</v>
      </c>
      <c r="G327" t="s">
        <v>2090</v>
      </c>
      <c r="J327" t="s">
        <v>1983</v>
      </c>
      <c r="K327" t="s">
        <v>613</v>
      </c>
      <c r="M327" t="s">
        <v>2091</v>
      </c>
      <c r="N327" t="s">
        <v>332</v>
      </c>
      <c r="Q327" t="s">
        <v>624</v>
      </c>
    </row>
    <row r="328" spans="1:17" x14ac:dyDescent="0.25">
      <c r="A328">
        <v>1331</v>
      </c>
      <c r="C328" t="s">
        <v>608</v>
      </c>
      <c r="D328" t="s">
        <v>2092</v>
      </c>
      <c r="E328" t="s">
        <v>2092</v>
      </c>
      <c r="F328" t="s">
        <v>2093</v>
      </c>
      <c r="G328" t="s">
        <v>2094</v>
      </c>
      <c r="H328" t="s">
        <v>348</v>
      </c>
      <c r="J328" t="s">
        <v>1983</v>
      </c>
      <c r="K328" t="s">
        <v>613</v>
      </c>
      <c r="M328" t="s">
        <v>2095</v>
      </c>
      <c r="N328" t="s">
        <v>332</v>
      </c>
      <c r="O328" t="s">
        <v>2096</v>
      </c>
      <c r="P328" t="s">
        <v>1302</v>
      </c>
      <c r="Q328" t="s">
        <v>618</v>
      </c>
    </row>
    <row r="329" spans="1:17" x14ac:dyDescent="0.25">
      <c r="A329">
        <v>1363</v>
      </c>
      <c r="B329">
        <v>1506</v>
      </c>
      <c r="C329" t="s">
        <v>639</v>
      </c>
      <c r="D329" t="s">
        <v>2097</v>
      </c>
      <c r="E329" t="s">
        <v>2098</v>
      </c>
      <c r="F329" t="s">
        <v>2099</v>
      </c>
      <c r="G329" t="s">
        <v>2100</v>
      </c>
      <c r="J329" t="s">
        <v>1983</v>
      </c>
      <c r="K329" t="s">
        <v>613</v>
      </c>
      <c r="M329" t="s">
        <v>2101</v>
      </c>
      <c r="N329" t="s">
        <v>332</v>
      </c>
      <c r="O329" t="s">
        <v>2102</v>
      </c>
      <c r="P329" t="s">
        <v>2103</v>
      </c>
      <c r="Q329" t="s">
        <v>618</v>
      </c>
    </row>
    <row r="330" spans="1:17" x14ac:dyDescent="0.25">
      <c r="A330">
        <v>1404</v>
      </c>
      <c r="C330" t="s">
        <v>608</v>
      </c>
      <c r="D330" t="s">
        <v>2104</v>
      </c>
      <c r="E330" t="s">
        <v>2104</v>
      </c>
      <c r="F330" t="s">
        <v>2105</v>
      </c>
      <c r="G330" t="s">
        <v>2106</v>
      </c>
      <c r="J330" t="s">
        <v>1983</v>
      </c>
      <c r="K330" t="s">
        <v>613</v>
      </c>
      <c r="M330" t="s">
        <v>2107</v>
      </c>
      <c r="N330" t="s">
        <v>332</v>
      </c>
      <c r="O330" t="s">
        <v>2108</v>
      </c>
      <c r="P330" t="s">
        <v>2109</v>
      </c>
      <c r="Q330" t="s">
        <v>618</v>
      </c>
    </row>
    <row r="331" spans="1:17" x14ac:dyDescent="0.25">
      <c r="A331">
        <v>1404</v>
      </c>
      <c r="B331">
        <v>1512</v>
      </c>
      <c r="C331" t="s">
        <v>639</v>
      </c>
      <c r="D331" t="s">
        <v>2104</v>
      </c>
      <c r="E331" t="s">
        <v>2110</v>
      </c>
      <c r="F331" t="s">
        <v>1050</v>
      </c>
      <c r="G331" t="s">
        <v>2111</v>
      </c>
      <c r="J331" t="s">
        <v>1983</v>
      </c>
      <c r="K331" t="s">
        <v>613</v>
      </c>
      <c r="M331" t="s">
        <v>2107</v>
      </c>
      <c r="N331" t="s">
        <v>332</v>
      </c>
      <c r="O331" t="s">
        <v>2108</v>
      </c>
      <c r="P331" t="s">
        <v>2109</v>
      </c>
      <c r="Q331" t="s">
        <v>618</v>
      </c>
    </row>
    <row r="332" spans="1:17" x14ac:dyDescent="0.25">
      <c r="A332">
        <v>1432</v>
      </c>
      <c r="C332" t="s">
        <v>608</v>
      </c>
      <c r="D332" t="s">
        <v>2112</v>
      </c>
      <c r="E332" t="s">
        <v>2112</v>
      </c>
      <c r="F332" t="s">
        <v>2113</v>
      </c>
      <c r="G332" t="s">
        <v>333</v>
      </c>
      <c r="J332" t="s">
        <v>1983</v>
      </c>
      <c r="K332" t="s">
        <v>613</v>
      </c>
      <c r="L332" t="s">
        <v>2114</v>
      </c>
      <c r="M332" t="s">
        <v>2115</v>
      </c>
      <c r="N332" t="s">
        <v>332</v>
      </c>
      <c r="O332" t="s">
        <v>2116</v>
      </c>
      <c r="P332" t="s">
        <v>2117</v>
      </c>
      <c r="Q332" t="s">
        <v>618</v>
      </c>
    </row>
    <row r="333" spans="1:17" x14ac:dyDescent="0.25">
      <c r="A333">
        <v>1434</v>
      </c>
      <c r="C333" t="s">
        <v>608</v>
      </c>
      <c r="D333" t="s">
        <v>499</v>
      </c>
      <c r="E333" t="s">
        <v>499</v>
      </c>
      <c r="F333" t="s">
        <v>500</v>
      </c>
      <c r="G333" t="s">
        <v>337</v>
      </c>
      <c r="J333" t="s">
        <v>1983</v>
      </c>
      <c r="K333" t="s">
        <v>613</v>
      </c>
      <c r="M333" t="s">
        <v>2118</v>
      </c>
      <c r="N333" t="s">
        <v>332</v>
      </c>
      <c r="O333" t="s">
        <v>2119</v>
      </c>
      <c r="P333" t="s">
        <v>2120</v>
      </c>
      <c r="Q333" t="s">
        <v>667</v>
      </c>
    </row>
    <row r="334" spans="1:17" x14ac:dyDescent="0.25">
      <c r="A334">
        <v>1502</v>
      </c>
      <c r="C334" t="s">
        <v>608</v>
      </c>
      <c r="D334" t="s">
        <v>2121</v>
      </c>
      <c r="E334" t="s">
        <v>2121</v>
      </c>
      <c r="F334" t="s">
        <v>2122</v>
      </c>
      <c r="G334" t="s">
        <v>348</v>
      </c>
      <c r="J334" t="s">
        <v>1983</v>
      </c>
      <c r="K334" t="s">
        <v>613</v>
      </c>
      <c r="L334" t="s">
        <v>2123</v>
      </c>
      <c r="M334" t="s">
        <v>2124</v>
      </c>
      <c r="N334" t="s">
        <v>332</v>
      </c>
      <c r="O334" t="s">
        <v>2125</v>
      </c>
      <c r="P334" t="s">
        <v>2126</v>
      </c>
      <c r="Q334" t="s">
        <v>667</v>
      </c>
    </row>
    <row r="335" spans="1:17" x14ac:dyDescent="0.25">
      <c r="A335">
        <v>1514</v>
      </c>
      <c r="C335" t="s">
        <v>608</v>
      </c>
      <c r="D335" t="s">
        <v>2127</v>
      </c>
      <c r="E335" t="s">
        <v>2127</v>
      </c>
      <c r="F335" t="s">
        <v>2128</v>
      </c>
      <c r="G335" t="s">
        <v>333</v>
      </c>
      <c r="J335" t="s">
        <v>1983</v>
      </c>
      <c r="K335" t="s">
        <v>613</v>
      </c>
      <c r="M335" t="s">
        <v>2129</v>
      </c>
      <c r="N335" t="s">
        <v>332</v>
      </c>
      <c r="O335" t="s">
        <v>972</v>
      </c>
      <c r="P335" t="s">
        <v>2130</v>
      </c>
      <c r="Q335" t="s">
        <v>618</v>
      </c>
    </row>
    <row r="336" spans="1:17" x14ac:dyDescent="0.25">
      <c r="A336">
        <v>1523</v>
      </c>
      <c r="C336" t="s">
        <v>608</v>
      </c>
      <c r="D336" t="s">
        <v>2131</v>
      </c>
      <c r="E336" t="s">
        <v>2131</v>
      </c>
      <c r="F336" t="s">
        <v>2132</v>
      </c>
      <c r="G336" t="s">
        <v>2133</v>
      </c>
      <c r="J336" t="s">
        <v>1983</v>
      </c>
      <c r="K336" t="s">
        <v>613</v>
      </c>
      <c r="M336" t="s">
        <v>2134</v>
      </c>
      <c r="N336" t="s">
        <v>332</v>
      </c>
      <c r="O336" t="s">
        <v>2135</v>
      </c>
      <c r="P336" t="s">
        <v>2136</v>
      </c>
      <c r="Q336" t="s">
        <v>618</v>
      </c>
    </row>
    <row r="337" spans="1:17" x14ac:dyDescent="0.25">
      <c r="A337">
        <v>1539</v>
      </c>
      <c r="C337" t="s">
        <v>608</v>
      </c>
      <c r="D337" t="s">
        <v>2137</v>
      </c>
      <c r="E337" t="s">
        <v>2137</v>
      </c>
      <c r="F337" t="s">
        <v>2138</v>
      </c>
      <c r="G337" t="s">
        <v>2013</v>
      </c>
      <c r="J337" t="s">
        <v>1983</v>
      </c>
      <c r="K337" t="s">
        <v>613</v>
      </c>
      <c r="L337" t="s">
        <v>2139</v>
      </c>
      <c r="M337" t="s">
        <v>2140</v>
      </c>
      <c r="N337" t="s">
        <v>332</v>
      </c>
      <c r="Q337" t="s">
        <v>618</v>
      </c>
    </row>
    <row r="338" spans="1:17" x14ac:dyDescent="0.25">
      <c r="A338">
        <v>1548</v>
      </c>
      <c r="C338" t="s">
        <v>608</v>
      </c>
      <c r="D338" t="s">
        <v>2141</v>
      </c>
      <c r="E338" t="s">
        <v>2141</v>
      </c>
      <c r="F338" t="s">
        <v>491</v>
      </c>
      <c r="G338" t="s">
        <v>348</v>
      </c>
      <c r="J338" t="s">
        <v>1983</v>
      </c>
      <c r="K338" t="s">
        <v>613</v>
      </c>
      <c r="L338" t="s">
        <v>2142</v>
      </c>
      <c r="M338" t="s">
        <v>2143</v>
      </c>
      <c r="N338" t="s">
        <v>332</v>
      </c>
      <c r="O338" t="s">
        <v>2144</v>
      </c>
      <c r="P338" t="s">
        <v>1511</v>
      </c>
      <c r="Q338" t="s">
        <v>618</v>
      </c>
    </row>
    <row r="339" spans="1:17" x14ac:dyDescent="0.25">
      <c r="A339">
        <v>1550</v>
      </c>
      <c r="C339" t="s">
        <v>608</v>
      </c>
      <c r="D339" t="s">
        <v>2145</v>
      </c>
      <c r="E339" t="s">
        <v>2145</v>
      </c>
      <c r="F339" t="s">
        <v>744</v>
      </c>
      <c r="G339" t="s">
        <v>2111</v>
      </c>
      <c r="J339" t="s">
        <v>1983</v>
      </c>
      <c r="K339" t="s">
        <v>613</v>
      </c>
      <c r="L339" t="s">
        <v>2146</v>
      </c>
      <c r="M339" t="s">
        <v>2147</v>
      </c>
      <c r="N339" t="s">
        <v>332</v>
      </c>
      <c r="O339" t="s">
        <v>1267</v>
      </c>
      <c r="P339" t="s">
        <v>1749</v>
      </c>
      <c r="Q339" t="s">
        <v>618</v>
      </c>
    </row>
    <row r="340" spans="1:17" x14ac:dyDescent="0.25">
      <c r="A340">
        <v>1564</v>
      </c>
      <c r="C340" t="s">
        <v>608</v>
      </c>
      <c r="D340" t="s">
        <v>2148</v>
      </c>
      <c r="E340" t="s">
        <v>2148</v>
      </c>
      <c r="F340" t="s">
        <v>2149</v>
      </c>
      <c r="G340" t="s">
        <v>2150</v>
      </c>
      <c r="J340" t="s">
        <v>1983</v>
      </c>
      <c r="K340" t="s">
        <v>613</v>
      </c>
      <c r="M340" t="s">
        <v>2151</v>
      </c>
      <c r="N340" t="s">
        <v>332</v>
      </c>
      <c r="Q340" t="s">
        <v>618</v>
      </c>
    </row>
    <row r="341" spans="1:17" x14ac:dyDescent="0.25">
      <c r="A341">
        <v>1611</v>
      </c>
      <c r="C341" t="s">
        <v>608</v>
      </c>
      <c r="D341" t="s">
        <v>2152</v>
      </c>
      <c r="E341" t="s">
        <v>2152</v>
      </c>
      <c r="F341" t="s">
        <v>2153</v>
      </c>
      <c r="G341" t="s">
        <v>2022</v>
      </c>
      <c r="J341" t="s">
        <v>1983</v>
      </c>
      <c r="K341" t="s">
        <v>613</v>
      </c>
      <c r="L341" t="s">
        <v>2154</v>
      </c>
      <c r="M341" t="s">
        <v>2155</v>
      </c>
      <c r="N341" t="s">
        <v>332</v>
      </c>
      <c r="O341" t="s">
        <v>1267</v>
      </c>
      <c r="P341" t="s">
        <v>1974</v>
      </c>
      <c r="Q341" t="s">
        <v>624</v>
      </c>
    </row>
    <row r="342" spans="1:17" x14ac:dyDescent="0.25">
      <c r="A342">
        <v>1613</v>
      </c>
      <c r="C342" t="s">
        <v>608</v>
      </c>
      <c r="D342" t="s">
        <v>2156</v>
      </c>
      <c r="E342" t="s">
        <v>2156</v>
      </c>
      <c r="F342" t="s">
        <v>2157</v>
      </c>
      <c r="G342" t="s">
        <v>333</v>
      </c>
      <c r="J342" t="s">
        <v>1983</v>
      </c>
      <c r="K342" t="s">
        <v>613</v>
      </c>
      <c r="L342" t="s">
        <v>2158</v>
      </c>
      <c r="M342" t="s">
        <v>2159</v>
      </c>
      <c r="N342" t="s">
        <v>332</v>
      </c>
      <c r="O342" t="s">
        <v>1389</v>
      </c>
      <c r="P342" t="s">
        <v>2160</v>
      </c>
      <c r="Q342" t="s">
        <v>624</v>
      </c>
    </row>
    <row r="343" spans="1:17" x14ac:dyDescent="0.25">
      <c r="A343">
        <v>1613</v>
      </c>
      <c r="B343">
        <v>2023</v>
      </c>
      <c r="C343" t="s">
        <v>639</v>
      </c>
      <c r="D343" t="s">
        <v>2156</v>
      </c>
      <c r="E343" t="s">
        <v>2161</v>
      </c>
      <c r="F343" t="s">
        <v>2162</v>
      </c>
      <c r="I343" t="s">
        <v>333</v>
      </c>
      <c r="J343" t="s">
        <v>1983</v>
      </c>
      <c r="K343" t="s">
        <v>613</v>
      </c>
      <c r="L343" t="s">
        <v>2158</v>
      </c>
      <c r="M343">
        <v>949025864</v>
      </c>
      <c r="N343" t="s">
        <v>332</v>
      </c>
      <c r="O343" t="s">
        <v>2163</v>
      </c>
      <c r="P343" t="s">
        <v>2164</v>
      </c>
      <c r="Q343" t="s">
        <v>624</v>
      </c>
    </row>
    <row r="344" spans="1:17" x14ac:dyDescent="0.25">
      <c r="A344">
        <v>1751</v>
      </c>
      <c r="C344" t="s">
        <v>608</v>
      </c>
      <c r="D344" t="s">
        <v>2165</v>
      </c>
      <c r="E344" t="s">
        <v>2165</v>
      </c>
      <c r="F344" t="s">
        <v>2166</v>
      </c>
      <c r="G344" t="s">
        <v>348</v>
      </c>
      <c r="J344" t="s">
        <v>1983</v>
      </c>
      <c r="K344" t="s">
        <v>613</v>
      </c>
      <c r="M344" t="s">
        <v>2167</v>
      </c>
      <c r="N344" t="s">
        <v>332</v>
      </c>
      <c r="O344" t="s">
        <v>1940</v>
      </c>
      <c r="P344" t="s">
        <v>2168</v>
      </c>
      <c r="Q344" t="s">
        <v>618</v>
      </c>
    </row>
    <row r="345" spans="1:17" x14ac:dyDescent="0.25">
      <c r="A345">
        <v>1751</v>
      </c>
      <c r="B345">
        <v>2011</v>
      </c>
      <c r="C345" t="s">
        <v>639</v>
      </c>
      <c r="D345" t="s">
        <v>2165</v>
      </c>
      <c r="E345" t="s">
        <v>2165</v>
      </c>
      <c r="F345" t="s">
        <v>2169</v>
      </c>
      <c r="G345" t="s">
        <v>2170</v>
      </c>
      <c r="J345" t="s">
        <v>1983</v>
      </c>
      <c r="K345" t="s">
        <v>613</v>
      </c>
      <c r="M345">
        <v>9631966</v>
      </c>
      <c r="N345" t="s">
        <v>332</v>
      </c>
      <c r="O345" t="s">
        <v>1940</v>
      </c>
      <c r="P345" t="s">
        <v>2171</v>
      </c>
      <c r="Q345" t="s">
        <v>618</v>
      </c>
    </row>
    <row r="346" spans="1:17" x14ac:dyDescent="0.25">
      <c r="A346">
        <v>1761</v>
      </c>
      <c r="C346" t="s">
        <v>608</v>
      </c>
      <c r="D346" t="s">
        <v>2172</v>
      </c>
      <c r="E346" t="s">
        <v>2172</v>
      </c>
      <c r="F346" t="s">
        <v>2173</v>
      </c>
      <c r="G346" t="s">
        <v>333</v>
      </c>
      <c r="J346" t="s">
        <v>1983</v>
      </c>
      <c r="K346" t="s">
        <v>613</v>
      </c>
      <c r="L346" t="s">
        <v>2174</v>
      </c>
      <c r="M346" t="s">
        <v>2175</v>
      </c>
      <c r="N346" t="s">
        <v>332</v>
      </c>
      <c r="O346" t="s">
        <v>2176</v>
      </c>
      <c r="P346" t="s">
        <v>2177</v>
      </c>
      <c r="Q346" t="s">
        <v>618</v>
      </c>
    </row>
    <row r="347" spans="1:17" x14ac:dyDescent="0.25">
      <c r="A347">
        <v>1792</v>
      </c>
      <c r="C347" t="s">
        <v>608</v>
      </c>
      <c r="D347" t="s">
        <v>2178</v>
      </c>
      <c r="E347" t="s">
        <v>2178</v>
      </c>
      <c r="F347" t="s">
        <v>2042</v>
      </c>
      <c r="G347" t="s">
        <v>2043</v>
      </c>
      <c r="J347" t="s">
        <v>1983</v>
      </c>
      <c r="K347" t="s">
        <v>613</v>
      </c>
      <c r="L347" t="s">
        <v>2044</v>
      </c>
      <c r="M347" t="s">
        <v>2179</v>
      </c>
      <c r="N347" t="s">
        <v>332</v>
      </c>
      <c r="O347" t="s">
        <v>2180</v>
      </c>
      <c r="P347" t="s">
        <v>2047</v>
      </c>
      <c r="Q347" t="s">
        <v>624</v>
      </c>
    </row>
    <row r="348" spans="1:17" x14ac:dyDescent="0.25">
      <c r="A348">
        <v>1800</v>
      </c>
      <c r="C348" t="s">
        <v>608</v>
      </c>
      <c r="D348" t="s">
        <v>2181</v>
      </c>
      <c r="E348" t="s">
        <v>2181</v>
      </c>
      <c r="F348" t="s">
        <v>2182</v>
      </c>
      <c r="G348" t="s">
        <v>2022</v>
      </c>
      <c r="J348" t="s">
        <v>1983</v>
      </c>
      <c r="K348" t="s">
        <v>613</v>
      </c>
      <c r="M348" t="s">
        <v>2183</v>
      </c>
      <c r="N348" t="s">
        <v>332</v>
      </c>
      <c r="O348" t="s">
        <v>1401</v>
      </c>
      <c r="P348" t="s">
        <v>2184</v>
      </c>
      <c r="Q348" t="s">
        <v>618</v>
      </c>
    </row>
    <row r="349" spans="1:17" x14ac:dyDescent="0.25">
      <c r="A349">
        <v>1917</v>
      </c>
      <c r="C349" t="s">
        <v>608</v>
      </c>
      <c r="D349" t="s">
        <v>2185</v>
      </c>
      <c r="E349" t="s">
        <v>2185</v>
      </c>
      <c r="F349" t="s">
        <v>2186</v>
      </c>
      <c r="G349" t="s">
        <v>2053</v>
      </c>
      <c r="H349" t="s">
        <v>333</v>
      </c>
      <c r="J349" t="s">
        <v>1983</v>
      </c>
      <c r="K349" t="s">
        <v>613</v>
      </c>
      <c r="L349" t="s">
        <v>2187</v>
      </c>
      <c r="M349" t="s">
        <v>2188</v>
      </c>
      <c r="N349" t="s">
        <v>332</v>
      </c>
      <c r="Q349" t="s">
        <v>618</v>
      </c>
    </row>
    <row r="350" spans="1:17" x14ac:dyDescent="0.25">
      <c r="A350">
        <v>1947</v>
      </c>
      <c r="C350" t="s">
        <v>608</v>
      </c>
      <c r="D350" t="s">
        <v>2189</v>
      </c>
      <c r="E350" t="s">
        <v>2189</v>
      </c>
      <c r="F350" t="s">
        <v>2190</v>
      </c>
      <c r="G350" t="s">
        <v>337</v>
      </c>
      <c r="J350" t="s">
        <v>1983</v>
      </c>
      <c r="K350" t="s">
        <v>613</v>
      </c>
      <c r="L350" t="s">
        <v>2191</v>
      </c>
      <c r="M350" t="s">
        <v>2192</v>
      </c>
      <c r="N350" t="s">
        <v>332</v>
      </c>
      <c r="O350" t="s">
        <v>2193</v>
      </c>
      <c r="P350" t="s">
        <v>2194</v>
      </c>
      <c r="Q350" t="s">
        <v>618</v>
      </c>
    </row>
    <row r="351" spans="1:17" x14ac:dyDescent="0.25">
      <c r="A351">
        <v>1995</v>
      </c>
      <c r="C351" t="s">
        <v>608</v>
      </c>
      <c r="D351" t="s">
        <v>2195</v>
      </c>
      <c r="E351" t="s">
        <v>2195</v>
      </c>
      <c r="F351" t="s">
        <v>2196</v>
      </c>
      <c r="G351" t="s">
        <v>333</v>
      </c>
      <c r="J351" t="s">
        <v>1983</v>
      </c>
      <c r="K351" t="s">
        <v>613</v>
      </c>
      <c r="L351" t="s">
        <v>2197</v>
      </c>
      <c r="M351" t="s">
        <v>2198</v>
      </c>
      <c r="N351" t="s">
        <v>332</v>
      </c>
      <c r="O351" t="s">
        <v>2199</v>
      </c>
      <c r="P351" t="s">
        <v>2200</v>
      </c>
      <c r="Q351" t="s">
        <v>618</v>
      </c>
    </row>
    <row r="352" spans="1:17" x14ac:dyDescent="0.25">
      <c r="A352">
        <v>2127</v>
      </c>
      <c r="C352" t="s">
        <v>608</v>
      </c>
      <c r="D352" t="s">
        <v>2201</v>
      </c>
      <c r="E352" t="s">
        <v>2201</v>
      </c>
      <c r="F352" t="s">
        <v>2138</v>
      </c>
      <c r="G352" t="s">
        <v>2013</v>
      </c>
      <c r="J352" t="s">
        <v>1983</v>
      </c>
      <c r="K352" t="s">
        <v>613</v>
      </c>
      <c r="L352" t="s">
        <v>2202</v>
      </c>
      <c r="M352" t="s">
        <v>2203</v>
      </c>
      <c r="N352" t="s">
        <v>332</v>
      </c>
      <c r="Q352" t="s">
        <v>618</v>
      </c>
    </row>
    <row r="353" spans="1:17" x14ac:dyDescent="0.25">
      <c r="A353">
        <v>2181</v>
      </c>
      <c r="C353" t="s">
        <v>608</v>
      </c>
      <c r="D353" t="s">
        <v>2204</v>
      </c>
      <c r="E353" t="s">
        <v>2204</v>
      </c>
      <c r="F353" t="s">
        <v>2205</v>
      </c>
      <c r="G353" t="s">
        <v>333</v>
      </c>
      <c r="J353" t="s">
        <v>1983</v>
      </c>
      <c r="K353" t="s">
        <v>613</v>
      </c>
      <c r="M353" t="s">
        <v>2206</v>
      </c>
      <c r="N353" t="s">
        <v>332</v>
      </c>
      <c r="O353" t="s">
        <v>914</v>
      </c>
      <c r="P353" t="s">
        <v>2207</v>
      </c>
      <c r="Q353" t="s">
        <v>624</v>
      </c>
    </row>
    <row r="354" spans="1:17" x14ac:dyDescent="0.25">
      <c r="A354">
        <v>2183</v>
      </c>
      <c r="C354" t="s">
        <v>608</v>
      </c>
      <c r="D354" t="s">
        <v>2208</v>
      </c>
      <c r="E354" t="s">
        <v>2208</v>
      </c>
      <c r="F354" t="s">
        <v>2209</v>
      </c>
      <c r="G354" t="s">
        <v>2210</v>
      </c>
      <c r="H354" t="s">
        <v>2090</v>
      </c>
      <c r="J354" t="s">
        <v>1983</v>
      </c>
      <c r="K354" t="s">
        <v>613</v>
      </c>
      <c r="M354" t="s">
        <v>2211</v>
      </c>
      <c r="N354" t="s">
        <v>332</v>
      </c>
      <c r="Q354" t="s">
        <v>618</v>
      </c>
    </row>
    <row r="355" spans="1:17" x14ac:dyDescent="0.25">
      <c r="A355">
        <v>2199</v>
      </c>
      <c r="C355" t="s">
        <v>608</v>
      </c>
      <c r="D355" t="s">
        <v>2212</v>
      </c>
      <c r="E355" t="s">
        <v>2212</v>
      </c>
      <c r="F355" t="s">
        <v>2213</v>
      </c>
      <c r="G355" t="s">
        <v>348</v>
      </c>
      <c r="J355" t="s">
        <v>1983</v>
      </c>
      <c r="K355" t="s">
        <v>613</v>
      </c>
      <c r="L355" t="s">
        <v>2214</v>
      </c>
      <c r="M355" t="s">
        <v>2215</v>
      </c>
      <c r="N355" t="s">
        <v>332</v>
      </c>
      <c r="Q355" t="s">
        <v>624</v>
      </c>
    </row>
    <row r="356" spans="1:17" x14ac:dyDescent="0.25">
      <c r="A356">
        <v>3596</v>
      </c>
      <c r="C356" t="s">
        <v>608</v>
      </c>
      <c r="D356" t="s">
        <v>2216</v>
      </c>
      <c r="E356" t="s">
        <v>2216</v>
      </c>
      <c r="F356" t="s">
        <v>1990</v>
      </c>
      <c r="G356" t="s">
        <v>333</v>
      </c>
      <c r="J356" t="s">
        <v>1983</v>
      </c>
      <c r="K356" t="s">
        <v>613</v>
      </c>
      <c r="L356" t="s">
        <v>2217</v>
      </c>
      <c r="M356" t="s">
        <v>2218</v>
      </c>
      <c r="N356" t="s">
        <v>332</v>
      </c>
      <c r="Q356" t="s">
        <v>624</v>
      </c>
    </row>
    <row r="357" spans="1:17" x14ac:dyDescent="0.25">
      <c r="A357">
        <v>3623</v>
      </c>
      <c r="C357" t="s">
        <v>608</v>
      </c>
      <c r="D357" t="s">
        <v>2219</v>
      </c>
      <c r="E357" t="s">
        <v>2219</v>
      </c>
      <c r="F357" t="s">
        <v>2220</v>
      </c>
      <c r="G357" t="s">
        <v>2075</v>
      </c>
      <c r="H357" t="s">
        <v>333</v>
      </c>
      <c r="J357" t="s">
        <v>1983</v>
      </c>
      <c r="K357" t="s">
        <v>613</v>
      </c>
      <c r="M357" t="s">
        <v>2221</v>
      </c>
      <c r="N357" t="s">
        <v>332</v>
      </c>
      <c r="O357" t="s">
        <v>622</v>
      </c>
      <c r="P357" t="s">
        <v>2070</v>
      </c>
      <c r="Q357" t="s">
        <v>624</v>
      </c>
    </row>
    <row r="358" spans="1:17" x14ac:dyDescent="0.25">
      <c r="A358">
        <v>3625</v>
      </c>
      <c r="C358" t="s">
        <v>608</v>
      </c>
      <c r="D358" t="s">
        <v>2222</v>
      </c>
      <c r="E358" t="s">
        <v>2222</v>
      </c>
      <c r="F358" t="s">
        <v>2223</v>
      </c>
      <c r="G358" t="s">
        <v>2224</v>
      </c>
      <c r="J358" t="s">
        <v>1983</v>
      </c>
      <c r="K358" t="s">
        <v>613</v>
      </c>
      <c r="M358" t="s">
        <v>2225</v>
      </c>
      <c r="N358" t="s">
        <v>332</v>
      </c>
      <c r="Q358" t="s">
        <v>618</v>
      </c>
    </row>
    <row r="359" spans="1:17" x14ac:dyDescent="0.25">
      <c r="A359">
        <v>3646</v>
      </c>
      <c r="C359" t="s">
        <v>608</v>
      </c>
      <c r="D359" t="s">
        <v>2226</v>
      </c>
      <c r="E359" t="s">
        <v>2226</v>
      </c>
      <c r="F359" t="s">
        <v>2227</v>
      </c>
      <c r="G359" t="s">
        <v>2086</v>
      </c>
      <c r="J359" t="s">
        <v>1983</v>
      </c>
      <c r="K359" t="s">
        <v>613</v>
      </c>
      <c r="L359" t="s">
        <v>2228</v>
      </c>
      <c r="M359" t="s">
        <v>2229</v>
      </c>
      <c r="N359" t="s">
        <v>332</v>
      </c>
      <c r="Q359" t="s">
        <v>624</v>
      </c>
    </row>
    <row r="360" spans="1:17" x14ac:dyDescent="0.25">
      <c r="A360">
        <v>3658</v>
      </c>
      <c r="C360" t="s">
        <v>608</v>
      </c>
      <c r="D360" t="s">
        <v>2230</v>
      </c>
      <c r="E360" t="s">
        <v>2230</v>
      </c>
      <c r="F360" t="s">
        <v>2231</v>
      </c>
      <c r="G360" t="s">
        <v>348</v>
      </c>
      <c r="J360" t="s">
        <v>1983</v>
      </c>
      <c r="K360" t="s">
        <v>613</v>
      </c>
      <c r="M360" t="s">
        <v>2232</v>
      </c>
      <c r="N360" t="s">
        <v>332</v>
      </c>
      <c r="Q360" t="s">
        <v>624</v>
      </c>
    </row>
    <row r="361" spans="1:17" x14ac:dyDescent="0.25">
      <c r="A361">
        <v>3658</v>
      </c>
      <c r="B361">
        <v>1823</v>
      </c>
      <c r="C361" t="s">
        <v>639</v>
      </c>
      <c r="D361" t="s">
        <v>2230</v>
      </c>
      <c r="E361" t="s">
        <v>2233</v>
      </c>
      <c r="F361" t="s">
        <v>1752</v>
      </c>
      <c r="G361" t="s">
        <v>2234</v>
      </c>
      <c r="J361" t="s">
        <v>1983</v>
      </c>
      <c r="K361" t="s">
        <v>613</v>
      </c>
      <c r="M361" t="s">
        <v>2235</v>
      </c>
      <c r="N361" t="s">
        <v>332</v>
      </c>
      <c r="O361" t="s">
        <v>712</v>
      </c>
      <c r="P361" t="s">
        <v>2236</v>
      </c>
      <c r="Q361" t="s">
        <v>624</v>
      </c>
    </row>
    <row r="362" spans="1:17" x14ac:dyDescent="0.25">
      <c r="A362">
        <v>3663</v>
      </c>
      <c r="C362" t="s">
        <v>608</v>
      </c>
      <c r="D362" t="s">
        <v>2237</v>
      </c>
      <c r="E362" t="s">
        <v>2237</v>
      </c>
      <c r="F362" t="s">
        <v>2238</v>
      </c>
      <c r="G362" t="s">
        <v>2086</v>
      </c>
      <c r="J362" t="s">
        <v>1983</v>
      </c>
      <c r="K362" t="s">
        <v>613</v>
      </c>
      <c r="M362" t="s">
        <v>2239</v>
      </c>
      <c r="N362" t="s">
        <v>332</v>
      </c>
      <c r="O362" t="s">
        <v>854</v>
      </c>
      <c r="P362" t="s">
        <v>2240</v>
      </c>
      <c r="Q362" t="s">
        <v>618</v>
      </c>
    </row>
    <row r="363" spans="1:17" x14ac:dyDescent="0.25">
      <c r="A363">
        <v>3666</v>
      </c>
      <c r="C363" t="s">
        <v>608</v>
      </c>
      <c r="D363" t="s">
        <v>2241</v>
      </c>
      <c r="E363" t="s">
        <v>2241</v>
      </c>
      <c r="F363" t="s">
        <v>2242</v>
      </c>
      <c r="G363" t="s">
        <v>2086</v>
      </c>
      <c r="J363" t="s">
        <v>1983</v>
      </c>
      <c r="K363" t="s">
        <v>613</v>
      </c>
      <c r="L363" t="s">
        <v>2243</v>
      </c>
      <c r="M363" t="s">
        <v>2244</v>
      </c>
      <c r="N363" t="s">
        <v>332</v>
      </c>
      <c r="O363" t="s">
        <v>2245</v>
      </c>
      <c r="P363" t="s">
        <v>2246</v>
      </c>
      <c r="Q363" t="s">
        <v>624</v>
      </c>
    </row>
    <row r="364" spans="1:17" x14ac:dyDescent="0.25">
      <c r="A364">
        <v>3669</v>
      </c>
      <c r="C364" t="s">
        <v>608</v>
      </c>
      <c r="D364" t="s">
        <v>2247</v>
      </c>
      <c r="E364" t="s">
        <v>2247</v>
      </c>
      <c r="F364" t="s">
        <v>2133</v>
      </c>
      <c r="J364" t="s">
        <v>1983</v>
      </c>
      <c r="K364" t="s">
        <v>613</v>
      </c>
      <c r="M364" t="s">
        <v>2248</v>
      </c>
      <c r="N364" t="s">
        <v>332</v>
      </c>
      <c r="Q364" t="s">
        <v>618</v>
      </c>
    </row>
    <row r="365" spans="1:17" x14ac:dyDescent="0.25">
      <c r="A365">
        <v>3704</v>
      </c>
      <c r="C365" t="s">
        <v>608</v>
      </c>
      <c r="D365" t="s">
        <v>2249</v>
      </c>
      <c r="E365" t="s">
        <v>2249</v>
      </c>
      <c r="F365" t="s">
        <v>2250</v>
      </c>
      <c r="G365" t="s">
        <v>2022</v>
      </c>
      <c r="J365" t="s">
        <v>1983</v>
      </c>
      <c r="K365" t="s">
        <v>613</v>
      </c>
      <c r="L365" t="s">
        <v>2251</v>
      </c>
      <c r="M365" t="s">
        <v>2252</v>
      </c>
      <c r="N365" t="s">
        <v>332</v>
      </c>
      <c r="O365" t="s">
        <v>1122</v>
      </c>
      <c r="P365" t="s">
        <v>1302</v>
      </c>
      <c r="Q365" t="s">
        <v>618</v>
      </c>
    </row>
    <row r="366" spans="1:17" x14ac:dyDescent="0.25">
      <c r="A366">
        <v>3722</v>
      </c>
      <c r="C366" t="s">
        <v>608</v>
      </c>
      <c r="D366" t="s">
        <v>2253</v>
      </c>
      <c r="E366" t="s">
        <v>2253</v>
      </c>
      <c r="F366" t="s">
        <v>2254</v>
      </c>
      <c r="G366" t="s">
        <v>2008</v>
      </c>
      <c r="J366" t="s">
        <v>1983</v>
      </c>
      <c r="K366" t="s">
        <v>613</v>
      </c>
      <c r="M366" t="s">
        <v>2255</v>
      </c>
      <c r="N366" t="s">
        <v>332</v>
      </c>
      <c r="O366" t="s">
        <v>1940</v>
      </c>
      <c r="P366" t="s">
        <v>753</v>
      </c>
      <c r="Q366" t="s">
        <v>618</v>
      </c>
    </row>
    <row r="367" spans="1:17" x14ac:dyDescent="0.25">
      <c r="A367">
        <v>3722</v>
      </c>
      <c r="B367">
        <v>1953</v>
      </c>
      <c r="C367" t="s">
        <v>639</v>
      </c>
      <c r="D367" t="s">
        <v>2253</v>
      </c>
      <c r="E367" t="s">
        <v>2253</v>
      </c>
      <c r="F367" t="s">
        <v>2256</v>
      </c>
      <c r="I367" t="s">
        <v>2257</v>
      </c>
      <c r="J367" t="s">
        <v>1983</v>
      </c>
      <c r="K367" t="s">
        <v>613</v>
      </c>
      <c r="M367">
        <v>949035605</v>
      </c>
      <c r="N367" t="s">
        <v>332</v>
      </c>
      <c r="O367" t="s">
        <v>2258</v>
      </c>
      <c r="P367" t="s">
        <v>2259</v>
      </c>
      <c r="Q367" t="s">
        <v>618</v>
      </c>
    </row>
    <row r="368" spans="1:17" x14ac:dyDescent="0.25">
      <c r="A368">
        <v>3726</v>
      </c>
      <c r="C368" t="s">
        <v>608</v>
      </c>
      <c r="D368" t="s">
        <v>2260</v>
      </c>
      <c r="E368" t="s">
        <v>2260</v>
      </c>
      <c r="F368" t="s">
        <v>2261</v>
      </c>
      <c r="G368" t="s">
        <v>2022</v>
      </c>
      <c r="J368" t="s">
        <v>1983</v>
      </c>
      <c r="K368" t="s">
        <v>613</v>
      </c>
      <c r="M368" t="s">
        <v>2262</v>
      </c>
      <c r="N368" t="s">
        <v>332</v>
      </c>
      <c r="Q368" t="s">
        <v>618</v>
      </c>
    </row>
    <row r="369" spans="1:17" x14ac:dyDescent="0.25">
      <c r="A369">
        <v>3732</v>
      </c>
      <c r="C369" t="s">
        <v>608</v>
      </c>
      <c r="D369" t="s">
        <v>2263</v>
      </c>
      <c r="E369" t="s">
        <v>2263</v>
      </c>
      <c r="F369" t="s">
        <v>2264</v>
      </c>
      <c r="G369" t="s">
        <v>2022</v>
      </c>
      <c r="J369" t="s">
        <v>1983</v>
      </c>
      <c r="K369" t="s">
        <v>613</v>
      </c>
      <c r="L369" t="s">
        <v>2265</v>
      </c>
      <c r="M369" t="s">
        <v>2266</v>
      </c>
      <c r="N369" t="s">
        <v>332</v>
      </c>
      <c r="Q369" t="s">
        <v>618</v>
      </c>
    </row>
    <row r="370" spans="1:17" x14ac:dyDescent="0.25">
      <c r="A370">
        <v>3735</v>
      </c>
      <c r="B370">
        <v>1841</v>
      </c>
      <c r="C370" t="s">
        <v>639</v>
      </c>
      <c r="D370" t="s">
        <v>2267</v>
      </c>
      <c r="E370" t="s">
        <v>2267</v>
      </c>
      <c r="F370" t="s">
        <v>2268</v>
      </c>
      <c r="G370" t="s">
        <v>348</v>
      </c>
      <c r="J370" t="s">
        <v>1983</v>
      </c>
      <c r="K370" t="s">
        <v>613</v>
      </c>
      <c r="L370" t="s">
        <v>2269</v>
      </c>
      <c r="M370" t="s">
        <v>2270</v>
      </c>
      <c r="N370" t="s">
        <v>332</v>
      </c>
      <c r="O370" t="s">
        <v>2271</v>
      </c>
      <c r="P370" t="s">
        <v>2272</v>
      </c>
      <c r="Q370" t="s">
        <v>618</v>
      </c>
    </row>
    <row r="371" spans="1:17" x14ac:dyDescent="0.25">
      <c r="A371">
        <v>3765</v>
      </c>
      <c r="C371" t="s">
        <v>608</v>
      </c>
      <c r="D371" t="s">
        <v>2273</v>
      </c>
      <c r="E371" t="s">
        <v>2273</v>
      </c>
      <c r="F371" t="s">
        <v>2274</v>
      </c>
      <c r="G371" t="s">
        <v>2275</v>
      </c>
      <c r="H371" t="s">
        <v>348</v>
      </c>
      <c r="J371" t="s">
        <v>1983</v>
      </c>
      <c r="K371" t="s">
        <v>613</v>
      </c>
      <c r="L371" t="s">
        <v>2276</v>
      </c>
      <c r="M371" t="s">
        <v>2277</v>
      </c>
      <c r="N371" t="s">
        <v>332</v>
      </c>
      <c r="Q371" t="s">
        <v>624</v>
      </c>
    </row>
    <row r="372" spans="1:17" x14ac:dyDescent="0.25">
      <c r="A372">
        <v>3770</v>
      </c>
      <c r="C372" t="s">
        <v>608</v>
      </c>
      <c r="D372" t="s">
        <v>2278</v>
      </c>
      <c r="E372" t="s">
        <v>2278</v>
      </c>
      <c r="F372" t="s">
        <v>2278</v>
      </c>
      <c r="G372" t="s">
        <v>2279</v>
      </c>
      <c r="J372" t="s">
        <v>1983</v>
      </c>
      <c r="K372" t="s">
        <v>613</v>
      </c>
      <c r="M372" t="s">
        <v>2280</v>
      </c>
      <c r="N372" t="s">
        <v>332</v>
      </c>
      <c r="Q372" t="s">
        <v>624</v>
      </c>
    </row>
    <row r="373" spans="1:17" x14ac:dyDescent="0.25">
      <c r="A373">
        <v>3808</v>
      </c>
      <c r="C373" t="s">
        <v>608</v>
      </c>
      <c r="D373" t="s">
        <v>2281</v>
      </c>
      <c r="E373" t="s">
        <v>2281</v>
      </c>
      <c r="F373" t="s">
        <v>2282</v>
      </c>
      <c r="G373" t="s">
        <v>2043</v>
      </c>
      <c r="J373" t="s">
        <v>1983</v>
      </c>
      <c r="K373" t="s">
        <v>613</v>
      </c>
      <c r="M373" t="s">
        <v>2283</v>
      </c>
      <c r="N373" t="s">
        <v>332</v>
      </c>
      <c r="Q373" t="s">
        <v>618</v>
      </c>
    </row>
    <row r="374" spans="1:17" x14ac:dyDescent="0.25">
      <c r="A374">
        <v>3828</v>
      </c>
      <c r="C374" t="s">
        <v>608</v>
      </c>
      <c r="D374" t="s">
        <v>2284</v>
      </c>
      <c r="E374" t="s">
        <v>2284</v>
      </c>
      <c r="F374" t="s">
        <v>2285</v>
      </c>
      <c r="G374" t="s">
        <v>333</v>
      </c>
      <c r="J374" t="s">
        <v>1983</v>
      </c>
      <c r="K374" t="s">
        <v>613</v>
      </c>
      <c r="M374" t="s">
        <v>2286</v>
      </c>
      <c r="N374" t="s">
        <v>332</v>
      </c>
      <c r="O374" t="s">
        <v>2287</v>
      </c>
      <c r="P374" t="s">
        <v>1424</v>
      </c>
      <c r="Q374" t="s">
        <v>624</v>
      </c>
    </row>
    <row r="375" spans="1:17" x14ac:dyDescent="0.25">
      <c r="A375">
        <v>3830</v>
      </c>
      <c r="C375" t="s">
        <v>608</v>
      </c>
      <c r="D375" t="s">
        <v>2288</v>
      </c>
      <c r="E375" t="s">
        <v>2288</v>
      </c>
      <c r="F375" t="s">
        <v>2289</v>
      </c>
      <c r="G375" t="s">
        <v>2133</v>
      </c>
      <c r="J375" t="s">
        <v>1983</v>
      </c>
      <c r="K375" t="s">
        <v>613</v>
      </c>
      <c r="M375" t="s">
        <v>2290</v>
      </c>
      <c r="N375" t="s">
        <v>332</v>
      </c>
      <c r="O375" t="s">
        <v>938</v>
      </c>
      <c r="P375" t="s">
        <v>2291</v>
      </c>
      <c r="Q375" t="s">
        <v>618</v>
      </c>
    </row>
    <row r="376" spans="1:17" x14ac:dyDescent="0.25">
      <c r="A376">
        <v>3924</v>
      </c>
      <c r="C376" t="s">
        <v>608</v>
      </c>
      <c r="D376" t="s">
        <v>2292</v>
      </c>
      <c r="E376" t="s">
        <v>2292</v>
      </c>
      <c r="F376" t="s">
        <v>2293</v>
      </c>
      <c r="G376" t="s">
        <v>2036</v>
      </c>
      <c r="J376" t="s">
        <v>1983</v>
      </c>
      <c r="K376" t="s">
        <v>613</v>
      </c>
      <c r="M376" t="s">
        <v>2294</v>
      </c>
      <c r="N376" t="s">
        <v>332</v>
      </c>
      <c r="O376" t="s">
        <v>2295</v>
      </c>
      <c r="P376" t="s">
        <v>2296</v>
      </c>
      <c r="Q376" t="s">
        <v>624</v>
      </c>
    </row>
    <row r="377" spans="1:17" x14ac:dyDescent="0.25">
      <c r="A377">
        <v>4029</v>
      </c>
      <c r="C377" t="s">
        <v>608</v>
      </c>
      <c r="D377" t="s">
        <v>2297</v>
      </c>
      <c r="E377" t="s">
        <v>2297</v>
      </c>
      <c r="F377" t="s">
        <v>2105</v>
      </c>
      <c r="G377" t="s">
        <v>2106</v>
      </c>
      <c r="J377" t="s">
        <v>1983</v>
      </c>
      <c r="K377" t="s">
        <v>613</v>
      </c>
      <c r="L377" t="s">
        <v>2298</v>
      </c>
      <c r="M377" t="s">
        <v>2299</v>
      </c>
      <c r="N377" t="s">
        <v>332</v>
      </c>
      <c r="O377" t="s">
        <v>1814</v>
      </c>
      <c r="P377" t="s">
        <v>1179</v>
      </c>
      <c r="Q377" t="s">
        <v>624</v>
      </c>
    </row>
    <row r="378" spans="1:17" x14ac:dyDescent="0.25">
      <c r="A378">
        <v>4077</v>
      </c>
      <c r="C378" t="s">
        <v>608</v>
      </c>
      <c r="D378" t="s">
        <v>2300</v>
      </c>
      <c r="E378" t="s">
        <v>2300</v>
      </c>
      <c r="F378" t="s">
        <v>2205</v>
      </c>
      <c r="G378" t="s">
        <v>333</v>
      </c>
      <c r="J378" t="s">
        <v>1983</v>
      </c>
      <c r="K378" t="s">
        <v>613</v>
      </c>
      <c r="M378" t="s">
        <v>2301</v>
      </c>
      <c r="N378" t="s">
        <v>332</v>
      </c>
      <c r="Q378" t="s">
        <v>624</v>
      </c>
    </row>
    <row r="379" spans="1:17" x14ac:dyDescent="0.25">
      <c r="A379">
        <v>4083</v>
      </c>
      <c r="C379" t="s">
        <v>608</v>
      </c>
      <c r="D379" t="s">
        <v>2302</v>
      </c>
      <c r="E379" t="s">
        <v>2302</v>
      </c>
      <c r="F379" t="s">
        <v>321</v>
      </c>
      <c r="G379" t="s">
        <v>2133</v>
      </c>
      <c r="J379" t="s">
        <v>1983</v>
      </c>
      <c r="K379" t="s">
        <v>613</v>
      </c>
      <c r="M379" t="s">
        <v>2303</v>
      </c>
      <c r="N379" t="s">
        <v>332</v>
      </c>
      <c r="O379" t="s">
        <v>1553</v>
      </c>
      <c r="P379" t="s">
        <v>2304</v>
      </c>
      <c r="Q379" t="s">
        <v>624</v>
      </c>
    </row>
    <row r="380" spans="1:17" x14ac:dyDescent="0.25">
      <c r="A380">
        <v>4111</v>
      </c>
      <c r="C380" t="s">
        <v>608</v>
      </c>
      <c r="D380" t="s">
        <v>2305</v>
      </c>
      <c r="E380" t="s">
        <v>2305</v>
      </c>
      <c r="F380" t="s">
        <v>2306</v>
      </c>
      <c r="G380" t="s">
        <v>2307</v>
      </c>
      <c r="J380" t="s">
        <v>1983</v>
      </c>
      <c r="K380" t="s">
        <v>613</v>
      </c>
      <c r="M380" t="s">
        <v>2308</v>
      </c>
      <c r="N380" t="s">
        <v>332</v>
      </c>
      <c r="Q380" t="s">
        <v>618</v>
      </c>
    </row>
    <row r="381" spans="1:17" x14ac:dyDescent="0.25">
      <c r="A381">
        <v>4121</v>
      </c>
      <c r="C381" t="s">
        <v>608</v>
      </c>
      <c r="D381" t="s">
        <v>2309</v>
      </c>
      <c r="E381" t="s">
        <v>2309</v>
      </c>
      <c r="F381" t="s">
        <v>2310</v>
      </c>
      <c r="G381" t="s">
        <v>348</v>
      </c>
      <c r="J381" t="s">
        <v>1983</v>
      </c>
      <c r="K381" t="s">
        <v>613</v>
      </c>
      <c r="M381" t="s">
        <v>2311</v>
      </c>
      <c r="N381" t="s">
        <v>332</v>
      </c>
      <c r="O381" t="s">
        <v>2312</v>
      </c>
      <c r="P381" t="s">
        <v>1318</v>
      </c>
      <c r="Q381" t="s">
        <v>618</v>
      </c>
    </row>
    <row r="382" spans="1:17" x14ac:dyDescent="0.25">
      <c r="A382">
        <v>4122</v>
      </c>
      <c r="C382" t="s">
        <v>608</v>
      </c>
      <c r="D382" t="s">
        <v>2313</v>
      </c>
      <c r="E382" t="s">
        <v>2313</v>
      </c>
      <c r="F382" t="s">
        <v>2314</v>
      </c>
      <c r="G382" t="s">
        <v>341</v>
      </c>
      <c r="J382" t="s">
        <v>1983</v>
      </c>
      <c r="K382" t="s">
        <v>613</v>
      </c>
      <c r="M382">
        <v>8602512059</v>
      </c>
      <c r="N382" t="s">
        <v>332</v>
      </c>
      <c r="O382" t="s">
        <v>2315</v>
      </c>
      <c r="P382" t="s">
        <v>2316</v>
      </c>
      <c r="Q382" t="s">
        <v>618</v>
      </c>
    </row>
    <row r="383" spans="1:17" x14ac:dyDescent="0.25">
      <c r="A383">
        <v>4131</v>
      </c>
      <c r="C383" t="s">
        <v>608</v>
      </c>
      <c r="D383" t="s">
        <v>2317</v>
      </c>
      <c r="E383" t="s">
        <v>2317</v>
      </c>
      <c r="F383" t="s">
        <v>265</v>
      </c>
      <c r="J383" t="s">
        <v>1983</v>
      </c>
      <c r="K383" t="s">
        <v>613</v>
      </c>
      <c r="M383" t="s">
        <v>2318</v>
      </c>
      <c r="N383" t="s">
        <v>332</v>
      </c>
      <c r="Q383" t="s">
        <v>618</v>
      </c>
    </row>
    <row r="384" spans="1:17" x14ac:dyDescent="0.25">
      <c r="A384">
        <v>4145</v>
      </c>
      <c r="C384" t="s">
        <v>608</v>
      </c>
      <c r="D384" t="s">
        <v>2319</v>
      </c>
      <c r="E384" t="s">
        <v>2319</v>
      </c>
      <c r="F384" t="s">
        <v>2320</v>
      </c>
      <c r="G384" t="s">
        <v>333</v>
      </c>
      <c r="J384" t="s">
        <v>1983</v>
      </c>
      <c r="K384" t="s">
        <v>613</v>
      </c>
      <c r="M384" t="s">
        <v>2321</v>
      </c>
      <c r="N384" t="s">
        <v>332</v>
      </c>
      <c r="Q384" t="s">
        <v>624</v>
      </c>
    </row>
    <row r="385" spans="1:17" x14ac:dyDescent="0.25">
      <c r="A385">
        <v>4146</v>
      </c>
      <c r="C385" t="s">
        <v>608</v>
      </c>
      <c r="D385" t="s">
        <v>2322</v>
      </c>
      <c r="E385" t="s">
        <v>2322</v>
      </c>
      <c r="F385" t="s">
        <v>1592</v>
      </c>
      <c r="G385" t="s">
        <v>341</v>
      </c>
      <c r="J385" t="s">
        <v>1983</v>
      </c>
      <c r="K385" t="s">
        <v>613</v>
      </c>
      <c r="L385" t="s">
        <v>2323</v>
      </c>
      <c r="M385" t="s">
        <v>2324</v>
      </c>
      <c r="N385" t="s">
        <v>332</v>
      </c>
      <c r="O385" t="s">
        <v>2325</v>
      </c>
      <c r="P385" t="s">
        <v>2326</v>
      </c>
      <c r="Q385" t="s">
        <v>618</v>
      </c>
    </row>
    <row r="386" spans="1:17" x14ac:dyDescent="0.25">
      <c r="A386">
        <v>4248</v>
      </c>
      <c r="C386" t="s">
        <v>608</v>
      </c>
      <c r="D386" t="s">
        <v>2327</v>
      </c>
      <c r="E386" t="s">
        <v>2327</v>
      </c>
      <c r="F386" t="s">
        <v>1627</v>
      </c>
      <c r="G386" t="s">
        <v>2150</v>
      </c>
      <c r="H386" t="s">
        <v>2086</v>
      </c>
      <c r="J386" t="s">
        <v>1983</v>
      </c>
      <c r="K386" t="s">
        <v>613</v>
      </c>
      <c r="L386" t="s">
        <v>2328</v>
      </c>
      <c r="M386" t="s">
        <v>2329</v>
      </c>
      <c r="N386" t="s">
        <v>332</v>
      </c>
      <c r="Q386" t="s">
        <v>618</v>
      </c>
    </row>
    <row r="387" spans="1:17" x14ac:dyDescent="0.25">
      <c r="A387">
        <v>4261</v>
      </c>
      <c r="C387" t="s">
        <v>608</v>
      </c>
      <c r="D387" t="s">
        <v>2330</v>
      </c>
      <c r="E387" t="s">
        <v>2330</v>
      </c>
      <c r="F387" t="s">
        <v>2331</v>
      </c>
      <c r="G387" t="s">
        <v>2332</v>
      </c>
      <c r="H387" t="s">
        <v>333</v>
      </c>
      <c r="J387" t="s">
        <v>1983</v>
      </c>
      <c r="K387" t="s">
        <v>613</v>
      </c>
      <c r="L387" t="s">
        <v>2333</v>
      </c>
      <c r="M387" t="s">
        <v>2334</v>
      </c>
      <c r="N387" t="s">
        <v>332</v>
      </c>
      <c r="Q387" t="s">
        <v>618</v>
      </c>
    </row>
    <row r="388" spans="1:17" x14ac:dyDescent="0.25">
      <c r="A388">
        <v>4297</v>
      </c>
      <c r="C388" t="s">
        <v>608</v>
      </c>
      <c r="D388" t="s">
        <v>2335</v>
      </c>
      <c r="E388" t="s">
        <v>2335</v>
      </c>
      <c r="F388" t="s">
        <v>2336</v>
      </c>
      <c r="G388" t="s">
        <v>2337</v>
      </c>
      <c r="J388" t="s">
        <v>1983</v>
      </c>
      <c r="K388" t="s">
        <v>613</v>
      </c>
      <c r="L388" t="s">
        <v>2338</v>
      </c>
      <c r="M388" t="s">
        <v>2339</v>
      </c>
      <c r="N388" t="s">
        <v>332</v>
      </c>
      <c r="O388" t="s">
        <v>2340</v>
      </c>
      <c r="P388" t="s">
        <v>2341</v>
      </c>
      <c r="Q388" t="s">
        <v>618</v>
      </c>
    </row>
    <row r="389" spans="1:17" x14ac:dyDescent="0.25">
      <c r="A389">
        <v>5558</v>
      </c>
      <c r="C389" t="s">
        <v>608</v>
      </c>
      <c r="D389" t="s">
        <v>2342</v>
      </c>
      <c r="E389" t="s">
        <v>2342</v>
      </c>
      <c r="F389" t="s">
        <v>346</v>
      </c>
      <c r="G389" t="s">
        <v>347</v>
      </c>
      <c r="H389" t="s">
        <v>348</v>
      </c>
      <c r="J389" t="s">
        <v>1983</v>
      </c>
      <c r="K389" t="s">
        <v>613</v>
      </c>
      <c r="M389" t="s">
        <v>350</v>
      </c>
      <c r="N389" t="s">
        <v>332</v>
      </c>
      <c r="O389" t="s">
        <v>712</v>
      </c>
      <c r="P389" t="s">
        <v>2343</v>
      </c>
      <c r="Q389" t="s">
        <v>618</v>
      </c>
    </row>
    <row r="390" spans="1:17" x14ac:dyDescent="0.25">
      <c r="A390">
        <v>5637</v>
      </c>
      <c r="C390" t="s">
        <v>608</v>
      </c>
      <c r="D390" t="s">
        <v>2344</v>
      </c>
      <c r="E390" t="s">
        <v>2344</v>
      </c>
      <c r="F390" t="s">
        <v>2166</v>
      </c>
      <c r="G390" t="s">
        <v>348</v>
      </c>
      <c r="J390" t="s">
        <v>1983</v>
      </c>
      <c r="K390" t="s">
        <v>613</v>
      </c>
      <c r="L390" t="s">
        <v>2345</v>
      </c>
      <c r="M390" t="s">
        <v>2346</v>
      </c>
      <c r="N390" t="s">
        <v>332</v>
      </c>
      <c r="Q390" t="s">
        <v>618</v>
      </c>
    </row>
    <row r="391" spans="1:17" x14ac:dyDescent="0.25">
      <c r="A391">
        <v>5771</v>
      </c>
      <c r="C391" t="s">
        <v>608</v>
      </c>
      <c r="D391" t="s">
        <v>2347</v>
      </c>
      <c r="E391" t="s">
        <v>2347</v>
      </c>
      <c r="F391" t="s">
        <v>2049</v>
      </c>
      <c r="G391" t="s">
        <v>2348</v>
      </c>
      <c r="H391" t="s">
        <v>333</v>
      </c>
      <c r="J391" t="s">
        <v>1983</v>
      </c>
      <c r="K391" t="s">
        <v>613</v>
      </c>
      <c r="M391" t="s">
        <v>2349</v>
      </c>
      <c r="N391" t="s">
        <v>332</v>
      </c>
      <c r="Q391" t="s">
        <v>618</v>
      </c>
    </row>
    <row r="392" spans="1:17" x14ac:dyDescent="0.25">
      <c r="A392">
        <v>5780</v>
      </c>
      <c r="C392" t="s">
        <v>608</v>
      </c>
      <c r="D392" t="s">
        <v>2350</v>
      </c>
      <c r="E392" t="s">
        <v>2350</v>
      </c>
      <c r="F392" t="s">
        <v>2351</v>
      </c>
      <c r="G392" t="s">
        <v>2352</v>
      </c>
      <c r="H392" t="s">
        <v>341</v>
      </c>
      <c r="J392" t="s">
        <v>1983</v>
      </c>
      <c r="K392" t="s">
        <v>613</v>
      </c>
      <c r="M392">
        <v>851591620</v>
      </c>
      <c r="N392" t="s">
        <v>332</v>
      </c>
      <c r="Q392" t="s">
        <v>618</v>
      </c>
    </row>
    <row r="393" spans="1:17" x14ac:dyDescent="0.25">
      <c r="A393">
        <v>5799</v>
      </c>
      <c r="C393" t="s">
        <v>608</v>
      </c>
      <c r="D393" t="s">
        <v>2353</v>
      </c>
      <c r="E393" t="s">
        <v>2353</v>
      </c>
      <c r="F393" t="s">
        <v>2354</v>
      </c>
      <c r="G393" t="s">
        <v>333</v>
      </c>
      <c r="J393" t="s">
        <v>1983</v>
      </c>
      <c r="K393" t="s">
        <v>613</v>
      </c>
      <c r="M393" t="s">
        <v>2355</v>
      </c>
      <c r="N393" t="s">
        <v>332</v>
      </c>
      <c r="Q393" t="s">
        <v>618</v>
      </c>
    </row>
    <row r="394" spans="1:17" x14ac:dyDescent="0.25">
      <c r="A394">
        <v>5825</v>
      </c>
      <c r="C394" t="s">
        <v>608</v>
      </c>
      <c r="D394" t="s">
        <v>2356</v>
      </c>
      <c r="E394" t="s">
        <v>2356</v>
      </c>
      <c r="F394" t="s">
        <v>2357</v>
      </c>
      <c r="G394" t="s">
        <v>2008</v>
      </c>
      <c r="J394" t="s">
        <v>1983</v>
      </c>
      <c r="K394" t="s">
        <v>613</v>
      </c>
      <c r="M394">
        <v>863522021</v>
      </c>
      <c r="N394" t="s">
        <v>332</v>
      </c>
      <c r="Q394" t="s">
        <v>624</v>
      </c>
    </row>
    <row r="395" spans="1:17" x14ac:dyDescent="0.25">
      <c r="A395">
        <v>5827</v>
      </c>
      <c r="C395" t="s">
        <v>608</v>
      </c>
      <c r="D395" t="s">
        <v>2358</v>
      </c>
      <c r="E395" t="s">
        <v>2358</v>
      </c>
      <c r="F395" t="s">
        <v>2359</v>
      </c>
      <c r="G395" t="s">
        <v>348</v>
      </c>
      <c r="J395" t="s">
        <v>1983</v>
      </c>
      <c r="K395" t="s">
        <v>613</v>
      </c>
      <c r="L395" t="s">
        <v>2360</v>
      </c>
      <c r="M395">
        <v>868978395</v>
      </c>
      <c r="N395" t="s">
        <v>332</v>
      </c>
      <c r="Q395" t="s">
        <v>618</v>
      </c>
    </row>
    <row r="396" spans="1:17" x14ac:dyDescent="0.25">
      <c r="A396">
        <v>5841</v>
      </c>
      <c r="C396" t="s">
        <v>608</v>
      </c>
      <c r="D396" t="s">
        <v>2361</v>
      </c>
      <c r="E396" t="s">
        <v>2361</v>
      </c>
      <c r="F396" t="s">
        <v>2362</v>
      </c>
      <c r="G396" t="s">
        <v>2348</v>
      </c>
      <c r="H396" t="s">
        <v>333</v>
      </c>
      <c r="J396" t="s">
        <v>1983</v>
      </c>
      <c r="K396" t="s">
        <v>613</v>
      </c>
      <c r="M396" t="s">
        <v>2363</v>
      </c>
      <c r="N396" t="s">
        <v>332</v>
      </c>
      <c r="Q396" t="s">
        <v>618</v>
      </c>
    </row>
    <row r="397" spans="1:17" x14ac:dyDescent="0.25">
      <c r="A397">
        <v>5867</v>
      </c>
      <c r="C397" t="s">
        <v>608</v>
      </c>
      <c r="D397" t="s">
        <v>2364</v>
      </c>
      <c r="E397" t="s">
        <v>2364</v>
      </c>
      <c r="F397" t="s">
        <v>15</v>
      </c>
      <c r="G397" t="s">
        <v>2365</v>
      </c>
      <c r="H397" t="s">
        <v>2008</v>
      </c>
      <c r="J397" t="s">
        <v>1983</v>
      </c>
      <c r="K397" t="s">
        <v>613</v>
      </c>
      <c r="L397" t="s">
        <v>2366</v>
      </c>
      <c r="M397">
        <v>353949251233</v>
      </c>
      <c r="N397" t="s">
        <v>332</v>
      </c>
      <c r="O397" t="s">
        <v>914</v>
      </c>
      <c r="P397" t="s">
        <v>2367</v>
      </c>
      <c r="Q397" t="s">
        <v>618</v>
      </c>
    </row>
    <row r="398" spans="1:17" x14ac:dyDescent="0.25">
      <c r="A398">
        <v>5867</v>
      </c>
      <c r="B398">
        <v>1973</v>
      </c>
      <c r="C398" t="s">
        <v>639</v>
      </c>
      <c r="D398" t="s">
        <v>2364</v>
      </c>
      <c r="E398" t="s">
        <v>364</v>
      </c>
      <c r="F398" t="s">
        <v>2368</v>
      </c>
      <c r="G398" t="s">
        <v>348</v>
      </c>
      <c r="J398" t="s">
        <v>1983</v>
      </c>
      <c r="K398" t="s">
        <v>613</v>
      </c>
      <c r="L398" t="s">
        <v>2369</v>
      </c>
      <c r="M398">
        <v>3539622033</v>
      </c>
      <c r="N398" t="s">
        <v>332</v>
      </c>
      <c r="O398" t="s">
        <v>2370</v>
      </c>
      <c r="P398" t="s">
        <v>1302</v>
      </c>
      <c r="Q398" t="s">
        <v>618</v>
      </c>
    </row>
    <row r="399" spans="1:17" x14ac:dyDescent="0.25">
      <c r="A399">
        <v>5873</v>
      </c>
      <c r="C399" t="s">
        <v>608</v>
      </c>
      <c r="D399" t="s">
        <v>2371</v>
      </c>
      <c r="E399" t="s">
        <v>2371</v>
      </c>
      <c r="F399" t="s">
        <v>2372</v>
      </c>
      <c r="G399" t="s">
        <v>341</v>
      </c>
      <c r="J399" t="s">
        <v>1983</v>
      </c>
      <c r="K399" t="s">
        <v>613</v>
      </c>
      <c r="M399" t="s">
        <v>2373</v>
      </c>
      <c r="N399" t="s">
        <v>332</v>
      </c>
      <c r="Q399" t="s">
        <v>618</v>
      </c>
    </row>
    <row r="400" spans="1:17" x14ac:dyDescent="0.25">
      <c r="A400">
        <v>5876</v>
      </c>
      <c r="C400" t="s">
        <v>608</v>
      </c>
      <c r="D400" t="s">
        <v>2374</v>
      </c>
      <c r="E400" t="s">
        <v>2374</v>
      </c>
      <c r="F400" t="s">
        <v>2375</v>
      </c>
      <c r="G400" t="s">
        <v>2013</v>
      </c>
      <c r="J400" t="s">
        <v>1983</v>
      </c>
      <c r="K400" t="s">
        <v>613</v>
      </c>
      <c r="M400" t="s">
        <v>2376</v>
      </c>
      <c r="N400" t="s">
        <v>332</v>
      </c>
      <c r="Q400" t="s">
        <v>618</v>
      </c>
    </row>
    <row r="401" spans="1:17" x14ac:dyDescent="0.25">
      <c r="A401">
        <v>5876</v>
      </c>
      <c r="B401">
        <v>1981</v>
      </c>
      <c r="C401" t="s">
        <v>639</v>
      </c>
      <c r="D401" t="s">
        <v>2374</v>
      </c>
      <c r="E401" t="s">
        <v>2377</v>
      </c>
      <c r="F401" t="s">
        <v>2378</v>
      </c>
      <c r="I401" t="s">
        <v>2379</v>
      </c>
      <c r="J401" t="s">
        <v>1983</v>
      </c>
      <c r="K401" t="s">
        <v>613</v>
      </c>
      <c r="N401" t="s">
        <v>332</v>
      </c>
      <c r="Q401" t="s">
        <v>618</v>
      </c>
    </row>
    <row r="402" spans="1:17" x14ac:dyDescent="0.25">
      <c r="A402">
        <v>5876</v>
      </c>
      <c r="B402">
        <v>1982</v>
      </c>
      <c r="C402" t="s">
        <v>639</v>
      </c>
      <c r="D402" t="s">
        <v>2374</v>
      </c>
      <c r="E402" t="s">
        <v>2377</v>
      </c>
      <c r="F402" t="s">
        <v>2380</v>
      </c>
      <c r="I402" t="s">
        <v>2381</v>
      </c>
      <c r="J402" t="s">
        <v>1983</v>
      </c>
      <c r="K402" t="s">
        <v>613</v>
      </c>
      <c r="N402" t="s">
        <v>332</v>
      </c>
      <c r="Q402" t="s">
        <v>618</v>
      </c>
    </row>
    <row r="403" spans="1:17" x14ac:dyDescent="0.25">
      <c r="A403">
        <v>5903</v>
      </c>
      <c r="C403" t="s">
        <v>608</v>
      </c>
      <c r="D403" t="s">
        <v>2382</v>
      </c>
      <c r="E403" t="s">
        <v>2382</v>
      </c>
      <c r="F403" t="s">
        <v>2383</v>
      </c>
      <c r="G403" t="s">
        <v>2384</v>
      </c>
      <c r="J403" t="s">
        <v>1983</v>
      </c>
      <c r="K403" t="s">
        <v>613</v>
      </c>
      <c r="L403" t="s">
        <v>2385</v>
      </c>
      <c r="M403" t="s">
        <v>2386</v>
      </c>
      <c r="N403" t="s">
        <v>332</v>
      </c>
      <c r="O403" t="s">
        <v>720</v>
      </c>
      <c r="P403" t="s">
        <v>2387</v>
      </c>
      <c r="Q403" t="s">
        <v>618</v>
      </c>
    </row>
    <row r="404" spans="1:17" x14ac:dyDescent="0.25">
      <c r="A404">
        <v>5910</v>
      </c>
      <c r="C404" t="s">
        <v>608</v>
      </c>
      <c r="D404" t="s">
        <v>2388</v>
      </c>
      <c r="E404" t="s">
        <v>2388</v>
      </c>
      <c r="F404" t="s">
        <v>2157</v>
      </c>
      <c r="G404" t="s">
        <v>333</v>
      </c>
      <c r="J404" t="s">
        <v>1983</v>
      </c>
      <c r="K404" t="s">
        <v>613</v>
      </c>
      <c r="M404" t="s">
        <v>2389</v>
      </c>
      <c r="N404" t="s">
        <v>332</v>
      </c>
      <c r="O404" t="s">
        <v>2390</v>
      </c>
      <c r="Q404" t="s">
        <v>618</v>
      </c>
    </row>
    <row r="405" spans="1:17" x14ac:dyDescent="0.25">
      <c r="A405">
        <v>5947</v>
      </c>
      <c r="C405" t="s">
        <v>608</v>
      </c>
      <c r="D405" t="s">
        <v>2391</v>
      </c>
      <c r="E405" t="s">
        <v>2391</v>
      </c>
      <c r="F405" t="s">
        <v>2392</v>
      </c>
      <c r="G405" t="s">
        <v>2393</v>
      </c>
      <c r="J405" t="s">
        <v>1983</v>
      </c>
      <c r="K405" t="s">
        <v>613</v>
      </c>
      <c r="L405" t="s">
        <v>2394</v>
      </c>
      <c r="M405" t="s">
        <v>2395</v>
      </c>
      <c r="N405" t="s">
        <v>332</v>
      </c>
      <c r="O405" t="s">
        <v>2396</v>
      </c>
      <c r="P405" t="s">
        <v>2397</v>
      </c>
      <c r="Q405" t="s">
        <v>618</v>
      </c>
    </row>
    <row r="406" spans="1:17" x14ac:dyDescent="0.25">
      <c r="A406">
        <v>6002</v>
      </c>
      <c r="C406" t="s">
        <v>608</v>
      </c>
      <c r="D406" t="s">
        <v>2398</v>
      </c>
      <c r="E406" t="s">
        <v>2398</v>
      </c>
      <c r="F406" t="s">
        <v>2399</v>
      </c>
      <c r="G406" t="s">
        <v>341</v>
      </c>
      <c r="J406" t="s">
        <v>1983</v>
      </c>
      <c r="K406" t="s">
        <v>613</v>
      </c>
      <c r="M406" t="s">
        <v>2400</v>
      </c>
      <c r="N406" t="s">
        <v>332</v>
      </c>
      <c r="O406" t="s">
        <v>1233</v>
      </c>
      <c r="P406" t="s">
        <v>1179</v>
      </c>
      <c r="Q406" t="s">
        <v>618</v>
      </c>
    </row>
    <row r="407" spans="1:17" x14ac:dyDescent="0.25">
      <c r="A407">
        <v>6093</v>
      </c>
      <c r="C407" t="s">
        <v>608</v>
      </c>
      <c r="D407" t="s">
        <v>2401</v>
      </c>
      <c r="E407" t="s">
        <v>2401</v>
      </c>
      <c r="F407" t="s">
        <v>2402</v>
      </c>
      <c r="G407" t="s">
        <v>348</v>
      </c>
      <c r="J407" t="s">
        <v>1983</v>
      </c>
      <c r="K407" t="s">
        <v>613</v>
      </c>
      <c r="M407" t="s">
        <v>2403</v>
      </c>
      <c r="N407" t="s">
        <v>332</v>
      </c>
      <c r="Q407" t="s">
        <v>618</v>
      </c>
    </row>
    <row r="408" spans="1:17" x14ac:dyDescent="0.25">
      <c r="A408">
        <v>6110</v>
      </c>
      <c r="C408" t="s">
        <v>608</v>
      </c>
      <c r="D408" t="s">
        <v>2404</v>
      </c>
      <c r="E408" t="s">
        <v>2404</v>
      </c>
      <c r="F408" t="s">
        <v>2405</v>
      </c>
      <c r="G408" t="s">
        <v>2022</v>
      </c>
      <c r="J408" t="s">
        <v>1983</v>
      </c>
      <c r="K408" t="s">
        <v>613</v>
      </c>
      <c r="M408" t="s">
        <v>2406</v>
      </c>
      <c r="N408" t="s">
        <v>332</v>
      </c>
      <c r="Q408" t="s">
        <v>624</v>
      </c>
    </row>
    <row r="409" spans="1:17" x14ac:dyDescent="0.25">
      <c r="A409">
        <v>6111</v>
      </c>
      <c r="C409" t="s">
        <v>608</v>
      </c>
      <c r="D409" t="s">
        <v>2407</v>
      </c>
      <c r="E409" t="s">
        <v>2407</v>
      </c>
      <c r="F409" t="s">
        <v>2408</v>
      </c>
      <c r="G409" t="s">
        <v>2022</v>
      </c>
      <c r="J409" t="s">
        <v>1983</v>
      </c>
      <c r="K409" t="s">
        <v>613</v>
      </c>
      <c r="M409" t="s">
        <v>2409</v>
      </c>
      <c r="N409" t="s">
        <v>332</v>
      </c>
      <c r="Q409" t="s">
        <v>618</v>
      </c>
    </row>
    <row r="410" spans="1:17" x14ac:dyDescent="0.25">
      <c r="A410">
        <v>6116</v>
      </c>
      <c r="C410" t="s">
        <v>608</v>
      </c>
      <c r="D410" t="s">
        <v>2410</v>
      </c>
      <c r="E410" t="s">
        <v>2410</v>
      </c>
      <c r="F410" t="s">
        <v>15</v>
      </c>
      <c r="G410" t="s">
        <v>337</v>
      </c>
      <c r="J410" t="s">
        <v>1983</v>
      </c>
      <c r="K410" t="s">
        <v>613</v>
      </c>
      <c r="M410" t="s">
        <v>2411</v>
      </c>
      <c r="N410" t="s">
        <v>332</v>
      </c>
      <c r="Q410" t="s">
        <v>618</v>
      </c>
    </row>
    <row r="411" spans="1:17" x14ac:dyDescent="0.25">
      <c r="A411">
        <v>6125</v>
      </c>
      <c r="C411" t="s">
        <v>608</v>
      </c>
      <c r="D411" t="s">
        <v>2412</v>
      </c>
      <c r="E411" t="s">
        <v>2412</v>
      </c>
      <c r="F411" t="s">
        <v>2352</v>
      </c>
      <c r="G411" t="s">
        <v>341</v>
      </c>
      <c r="J411" t="s">
        <v>1983</v>
      </c>
      <c r="K411" t="s">
        <v>613</v>
      </c>
      <c r="L411" t="s">
        <v>2413</v>
      </c>
      <c r="M411" t="s">
        <v>363</v>
      </c>
      <c r="N411" t="s">
        <v>332</v>
      </c>
      <c r="Q411" t="s">
        <v>618</v>
      </c>
    </row>
    <row r="412" spans="1:17" x14ac:dyDescent="0.25">
      <c r="A412">
        <v>6151</v>
      </c>
      <c r="C412" t="s">
        <v>608</v>
      </c>
      <c r="D412" t="s">
        <v>2414</v>
      </c>
      <c r="E412" t="s">
        <v>2414</v>
      </c>
      <c r="F412" t="s">
        <v>2242</v>
      </c>
      <c r="G412" t="s">
        <v>2086</v>
      </c>
      <c r="J412" t="s">
        <v>1983</v>
      </c>
      <c r="K412" t="s">
        <v>613</v>
      </c>
      <c r="M412" t="s">
        <v>2415</v>
      </c>
      <c r="N412" t="s">
        <v>332</v>
      </c>
      <c r="Q412" t="s">
        <v>618</v>
      </c>
    </row>
    <row r="413" spans="1:17" x14ac:dyDescent="0.25">
      <c r="A413">
        <v>6153</v>
      </c>
      <c r="C413" t="s">
        <v>608</v>
      </c>
      <c r="D413" t="s">
        <v>2416</v>
      </c>
      <c r="E413" t="s">
        <v>2416</v>
      </c>
      <c r="F413" t="s">
        <v>2279</v>
      </c>
      <c r="J413" t="s">
        <v>1983</v>
      </c>
      <c r="K413" t="s">
        <v>613</v>
      </c>
      <c r="M413" t="s">
        <v>2417</v>
      </c>
      <c r="N413" t="s">
        <v>332</v>
      </c>
      <c r="Q413" t="s">
        <v>618</v>
      </c>
    </row>
    <row r="414" spans="1:17" x14ac:dyDescent="0.25">
      <c r="A414">
        <v>6155</v>
      </c>
      <c r="C414" t="s">
        <v>608</v>
      </c>
      <c r="D414" t="s">
        <v>2418</v>
      </c>
      <c r="E414" t="s">
        <v>2418</v>
      </c>
      <c r="F414" t="s">
        <v>2419</v>
      </c>
      <c r="G414" t="s">
        <v>2419</v>
      </c>
      <c r="I414" t="s">
        <v>333</v>
      </c>
      <c r="J414" t="s">
        <v>1983</v>
      </c>
      <c r="K414" t="s">
        <v>613</v>
      </c>
      <c r="L414" t="s">
        <v>2420</v>
      </c>
      <c r="M414">
        <v>879782122</v>
      </c>
      <c r="N414" t="s">
        <v>332</v>
      </c>
      <c r="Q414" t="s">
        <v>618</v>
      </c>
    </row>
    <row r="415" spans="1:17" x14ac:dyDescent="0.25">
      <c r="A415">
        <v>6178</v>
      </c>
      <c r="C415" t="s">
        <v>608</v>
      </c>
      <c r="D415" t="s">
        <v>2330</v>
      </c>
      <c r="E415" t="s">
        <v>2330</v>
      </c>
      <c r="F415" t="s">
        <v>2331</v>
      </c>
      <c r="G415" t="s">
        <v>2332</v>
      </c>
      <c r="H415" t="s">
        <v>333</v>
      </c>
      <c r="J415" t="s">
        <v>1983</v>
      </c>
      <c r="K415" t="s">
        <v>613</v>
      </c>
      <c r="L415" t="s">
        <v>2333</v>
      </c>
      <c r="M415" t="s">
        <v>2334</v>
      </c>
      <c r="N415" t="s">
        <v>332</v>
      </c>
      <c r="Q415" t="s">
        <v>618</v>
      </c>
    </row>
    <row r="416" spans="1:17" x14ac:dyDescent="0.25">
      <c r="A416">
        <v>6182</v>
      </c>
      <c r="C416" t="s">
        <v>608</v>
      </c>
      <c r="D416" t="s">
        <v>2421</v>
      </c>
      <c r="E416" t="s">
        <v>2421</v>
      </c>
      <c r="F416" t="s">
        <v>2153</v>
      </c>
      <c r="G416" t="s">
        <v>2022</v>
      </c>
      <c r="J416" t="s">
        <v>1983</v>
      </c>
      <c r="K416" t="s">
        <v>613</v>
      </c>
      <c r="M416" t="s">
        <v>2422</v>
      </c>
      <c r="N416" t="s">
        <v>332</v>
      </c>
      <c r="Q416" t="s">
        <v>618</v>
      </c>
    </row>
    <row r="417" spans="1:17" x14ac:dyDescent="0.25">
      <c r="A417">
        <v>6192</v>
      </c>
      <c r="C417" t="s">
        <v>608</v>
      </c>
      <c r="D417" t="s">
        <v>2423</v>
      </c>
      <c r="E417" t="s">
        <v>2423</v>
      </c>
      <c r="F417" t="s">
        <v>2049</v>
      </c>
      <c r="G417" t="s">
        <v>2086</v>
      </c>
      <c r="J417" t="s">
        <v>1983</v>
      </c>
      <c r="K417" t="s">
        <v>613</v>
      </c>
      <c r="M417" t="s">
        <v>2424</v>
      </c>
      <c r="N417" t="s">
        <v>332</v>
      </c>
      <c r="Q417" t="s">
        <v>618</v>
      </c>
    </row>
    <row r="418" spans="1:17" x14ac:dyDescent="0.25">
      <c r="A418">
        <v>6200</v>
      </c>
      <c r="C418" t="s">
        <v>608</v>
      </c>
      <c r="D418" t="s">
        <v>2425</v>
      </c>
      <c r="E418" t="s">
        <v>2425</v>
      </c>
      <c r="F418" t="s">
        <v>2426</v>
      </c>
      <c r="G418" t="s">
        <v>2427</v>
      </c>
      <c r="H418" t="s">
        <v>2133</v>
      </c>
      <c r="J418" t="s">
        <v>1983</v>
      </c>
      <c r="K418" t="s">
        <v>613</v>
      </c>
      <c r="L418" t="s">
        <v>2428</v>
      </c>
      <c r="M418">
        <v>353949384217</v>
      </c>
      <c r="N418" t="s">
        <v>332</v>
      </c>
      <c r="Q418" t="s">
        <v>618</v>
      </c>
    </row>
    <row r="419" spans="1:17" x14ac:dyDescent="0.25">
      <c r="A419">
        <v>816</v>
      </c>
      <c r="C419" t="s">
        <v>608</v>
      </c>
      <c r="D419" t="s">
        <v>1192</v>
      </c>
      <c r="E419" t="s">
        <v>1192</v>
      </c>
      <c r="F419" t="s">
        <v>2429</v>
      </c>
      <c r="G419" t="s">
        <v>2430</v>
      </c>
      <c r="J419" t="s">
        <v>373</v>
      </c>
      <c r="K419" t="s">
        <v>613</v>
      </c>
      <c r="L419" t="s">
        <v>2431</v>
      </c>
      <c r="M419" t="s">
        <v>2432</v>
      </c>
      <c r="N419" t="s">
        <v>369</v>
      </c>
      <c r="O419" t="s">
        <v>2433</v>
      </c>
      <c r="P419" t="s">
        <v>2434</v>
      </c>
      <c r="Q419" t="s">
        <v>618</v>
      </c>
    </row>
    <row r="420" spans="1:17" x14ac:dyDescent="0.25">
      <c r="A420">
        <v>829</v>
      </c>
      <c r="C420" t="s">
        <v>608</v>
      </c>
      <c r="D420" t="s">
        <v>2435</v>
      </c>
      <c r="E420" t="s">
        <v>2435</v>
      </c>
      <c r="F420" t="s">
        <v>376</v>
      </c>
      <c r="G420" t="s">
        <v>2436</v>
      </c>
      <c r="H420" t="s">
        <v>2437</v>
      </c>
      <c r="J420" t="s">
        <v>373</v>
      </c>
      <c r="K420" t="s">
        <v>613</v>
      </c>
      <c r="M420" t="s">
        <v>2438</v>
      </c>
      <c r="N420" t="s">
        <v>369</v>
      </c>
      <c r="O420" t="s">
        <v>2433</v>
      </c>
      <c r="P420" t="s">
        <v>2439</v>
      </c>
      <c r="Q420" t="s">
        <v>618</v>
      </c>
    </row>
    <row r="421" spans="1:17" x14ac:dyDescent="0.25">
      <c r="A421">
        <v>829</v>
      </c>
      <c r="B421">
        <v>1072</v>
      </c>
      <c r="C421" t="s">
        <v>639</v>
      </c>
      <c r="D421" t="s">
        <v>2435</v>
      </c>
      <c r="E421" t="s">
        <v>2440</v>
      </c>
      <c r="F421" t="s">
        <v>2441</v>
      </c>
      <c r="G421" t="s">
        <v>376</v>
      </c>
      <c r="J421" t="s">
        <v>373</v>
      </c>
      <c r="K421" t="s">
        <v>613</v>
      </c>
      <c r="M421">
        <v>353429740212</v>
      </c>
      <c r="N421" t="s">
        <v>369</v>
      </c>
      <c r="O421" t="s">
        <v>2442</v>
      </c>
      <c r="P421" t="s">
        <v>2443</v>
      </c>
      <c r="Q421" t="s">
        <v>618</v>
      </c>
    </row>
    <row r="422" spans="1:17" x14ac:dyDescent="0.25">
      <c r="A422">
        <v>931</v>
      </c>
      <c r="C422" t="s">
        <v>608</v>
      </c>
      <c r="D422" t="s">
        <v>2444</v>
      </c>
      <c r="E422" t="s">
        <v>2444</v>
      </c>
      <c r="F422" t="s">
        <v>2445</v>
      </c>
      <c r="G422" t="s">
        <v>2446</v>
      </c>
      <c r="J422" t="s">
        <v>373</v>
      </c>
      <c r="K422" t="s">
        <v>613</v>
      </c>
      <c r="M422" t="s">
        <v>2447</v>
      </c>
      <c r="N422" t="s">
        <v>369</v>
      </c>
      <c r="O422" t="s">
        <v>637</v>
      </c>
      <c r="P422" t="s">
        <v>910</v>
      </c>
      <c r="Q422" t="s">
        <v>618</v>
      </c>
    </row>
    <row r="423" spans="1:17" x14ac:dyDescent="0.25">
      <c r="A423">
        <v>958</v>
      </c>
      <c r="B423">
        <v>1186</v>
      </c>
      <c r="C423" t="s">
        <v>639</v>
      </c>
      <c r="D423" t="s">
        <v>2448</v>
      </c>
      <c r="E423" t="s">
        <v>2449</v>
      </c>
      <c r="F423" t="s">
        <v>2450</v>
      </c>
      <c r="G423" t="s">
        <v>2451</v>
      </c>
      <c r="H423" t="s">
        <v>381</v>
      </c>
      <c r="J423" t="s">
        <v>373</v>
      </c>
      <c r="K423" t="s">
        <v>613</v>
      </c>
      <c r="L423" t="s">
        <v>2452</v>
      </c>
      <c r="M423" t="s">
        <v>2453</v>
      </c>
      <c r="N423" t="s">
        <v>369</v>
      </c>
      <c r="O423" t="s">
        <v>788</v>
      </c>
      <c r="P423" t="s">
        <v>2454</v>
      </c>
      <c r="Q423" t="s">
        <v>618</v>
      </c>
    </row>
    <row r="424" spans="1:17" x14ac:dyDescent="0.25">
      <c r="A424">
        <v>971</v>
      </c>
      <c r="C424" t="s">
        <v>608</v>
      </c>
      <c r="D424" t="s">
        <v>2455</v>
      </c>
      <c r="E424" t="s">
        <v>2455</v>
      </c>
      <c r="F424" t="s">
        <v>2456</v>
      </c>
      <c r="G424" t="s">
        <v>2446</v>
      </c>
      <c r="J424" t="s">
        <v>373</v>
      </c>
      <c r="K424" t="s">
        <v>613</v>
      </c>
      <c r="L424" t="s">
        <v>2457</v>
      </c>
      <c r="M424" t="s">
        <v>2458</v>
      </c>
      <c r="N424" t="s">
        <v>369</v>
      </c>
      <c r="O424" t="s">
        <v>914</v>
      </c>
      <c r="P424" t="s">
        <v>2459</v>
      </c>
      <c r="Q424" t="s">
        <v>618</v>
      </c>
    </row>
    <row r="425" spans="1:17" x14ac:dyDescent="0.25">
      <c r="A425">
        <v>1055</v>
      </c>
      <c r="C425" t="s">
        <v>608</v>
      </c>
      <c r="D425" t="s">
        <v>2460</v>
      </c>
      <c r="E425" t="s">
        <v>2460</v>
      </c>
      <c r="F425" t="s">
        <v>2461</v>
      </c>
      <c r="G425" t="s">
        <v>2462</v>
      </c>
      <c r="J425" t="s">
        <v>373</v>
      </c>
      <c r="K425" t="s">
        <v>613</v>
      </c>
      <c r="L425" t="s">
        <v>2463</v>
      </c>
      <c r="M425" t="s">
        <v>2464</v>
      </c>
      <c r="N425" t="s">
        <v>369</v>
      </c>
      <c r="O425" t="s">
        <v>2465</v>
      </c>
      <c r="P425" t="s">
        <v>2466</v>
      </c>
      <c r="Q425" t="s">
        <v>624</v>
      </c>
    </row>
    <row r="426" spans="1:17" x14ac:dyDescent="0.25">
      <c r="A426">
        <v>1154</v>
      </c>
      <c r="C426" t="s">
        <v>608</v>
      </c>
      <c r="D426" t="s">
        <v>2467</v>
      </c>
      <c r="E426" t="s">
        <v>2467</v>
      </c>
      <c r="F426" t="s">
        <v>2437</v>
      </c>
      <c r="G426" t="s">
        <v>373</v>
      </c>
      <c r="J426" t="s">
        <v>373</v>
      </c>
      <c r="K426" t="s">
        <v>613</v>
      </c>
      <c r="M426" t="s">
        <v>2468</v>
      </c>
      <c r="N426" t="s">
        <v>369</v>
      </c>
      <c r="O426" t="s">
        <v>2469</v>
      </c>
      <c r="P426" t="s">
        <v>2470</v>
      </c>
      <c r="Q426" t="s">
        <v>624</v>
      </c>
    </row>
    <row r="427" spans="1:17" x14ac:dyDescent="0.25">
      <c r="A427">
        <v>1158</v>
      </c>
      <c r="C427" t="s">
        <v>608</v>
      </c>
      <c r="D427" t="s">
        <v>2471</v>
      </c>
      <c r="E427" t="s">
        <v>2471</v>
      </c>
      <c r="F427" t="s">
        <v>2472</v>
      </c>
      <c r="G427" t="s">
        <v>2473</v>
      </c>
      <c r="H427" t="s">
        <v>2474</v>
      </c>
      <c r="J427" t="s">
        <v>373</v>
      </c>
      <c r="K427" t="s">
        <v>613</v>
      </c>
      <c r="M427" t="s">
        <v>2475</v>
      </c>
      <c r="N427" t="s">
        <v>369</v>
      </c>
      <c r="Q427" t="s">
        <v>624</v>
      </c>
    </row>
    <row r="428" spans="1:17" x14ac:dyDescent="0.25">
      <c r="A428">
        <v>1506</v>
      </c>
      <c r="C428" t="s">
        <v>608</v>
      </c>
      <c r="D428" t="s">
        <v>2476</v>
      </c>
      <c r="E428" t="s">
        <v>2476</v>
      </c>
      <c r="F428" t="s">
        <v>2477</v>
      </c>
      <c r="G428" t="s">
        <v>376</v>
      </c>
      <c r="J428" t="s">
        <v>373</v>
      </c>
      <c r="K428" t="s">
        <v>613</v>
      </c>
      <c r="L428" t="s">
        <v>2478</v>
      </c>
      <c r="M428" t="s">
        <v>2479</v>
      </c>
      <c r="N428" t="s">
        <v>369</v>
      </c>
      <c r="O428" t="s">
        <v>2480</v>
      </c>
      <c r="P428" t="s">
        <v>1721</v>
      </c>
      <c r="Q428" t="s">
        <v>618</v>
      </c>
    </row>
    <row r="429" spans="1:17" x14ac:dyDescent="0.25">
      <c r="A429">
        <v>1510</v>
      </c>
      <c r="C429" t="s">
        <v>608</v>
      </c>
      <c r="D429" t="s">
        <v>2481</v>
      </c>
      <c r="E429" t="s">
        <v>2481</v>
      </c>
      <c r="F429" t="s">
        <v>2482</v>
      </c>
      <c r="G429" t="s">
        <v>2462</v>
      </c>
      <c r="J429" t="s">
        <v>373</v>
      </c>
      <c r="K429" t="s">
        <v>613</v>
      </c>
      <c r="L429" t="s">
        <v>2483</v>
      </c>
      <c r="M429" t="s">
        <v>2484</v>
      </c>
      <c r="N429" t="s">
        <v>369</v>
      </c>
      <c r="O429" t="s">
        <v>2485</v>
      </c>
      <c r="P429" t="s">
        <v>2486</v>
      </c>
      <c r="Q429" t="s">
        <v>618</v>
      </c>
    </row>
    <row r="430" spans="1:17" x14ac:dyDescent="0.25">
      <c r="A430">
        <v>1525</v>
      </c>
      <c r="C430" t="s">
        <v>608</v>
      </c>
      <c r="D430" t="s">
        <v>2487</v>
      </c>
      <c r="E430" t="s">
        <v>2487</v>
      </c>
      <c r="F430" t="s">
        <v>41</v>
      </c>
      <c r="G430" t="s">
        <v>373</v>
      </c>
      <c r="J430" t="s">
        <v>373</v>
      </c>
      <c r="K430" t="s">
        <v>613</v>
      </c>
      <c r="L430" t="s">
        <v>2488</v>
      </c>
      <c r="M430" t="s">
        <v>2489</v>
      </c>
      <c r="N430" t="s">
        <v>369</v>
      </c>
      <c r="O430" t="s">
        <v>2490</v>
      </c>
      <c r="P430" t="s">
        <v>2491</v>
      </c>
      <c r="Q430" t="s">
        <v>618</v>
      </c>
    </row>
    <row r="431" spans="1:17" x14ac:dyDescent="0.25">
      <c r="A431">
        <v>1531</v>
      </c>
      <c r="C431" t="s">
        <v>608</v>
      </c>
      <c r="D431" t="s">
        <v>2492</v>
      </c>
      <c r="E431" t="s">
        <v>2492</v>
      </c>
      <c r="F431" t="s">
        <v>2493</v>
      </c>
      <c r="G431" t="s">
        <v>373</v>
      </c>
      <c r="J431" t="s">
        <v>373</v>
      </c>
      <c r="K431" t="s">
        <v>613</v>
      </c>
      <c r="L431" t="s">
        <v>2494</v>
      </c>
      <c r="M431" t="s">
        <v>2495</v>
      </c>
      <c r="N431" t="s">
        <v>369</v>
      </c>
      <c r="O431" t="s">
        <v>1201</v>
      </c>
      <c r="P431" t="s">
        <v>638</v>
      </c>
      <c r="Q431" t="s">
        <v>618</v>
      </c>
    </row>
    <row r="432" spans="1:17" x14ac:dyDescent="0.25">
      <c r="A432">
        <v>1535</v>
      </c>
      <c r="C432" t="s">
        <v>608</v>
      </c>
      <c r="D432" t="s">
        <v>501</v>
      </c>
      <c r="E432" t="s">
        <v>501</v>
      </c>
      <c r="F432" t="s">
        <v>502</v>
      </c>
      <c r="G432" t="s">
        <v>503</v>
      </c>
      <c r="H432" t="s">
        <v>504</v>
      </c>
      <c r="J432" t="s">
        <v>373</v>
      </c>
      <c r="K432" t="s">
        <v>613</v>
      </c>
      <c r="M432" t="s">
        <v>2496</v>
      </c>
      <c r="N432" t="s">
        <v>369</v>
      </c>
      <c r="Q432" t="s">
        <v>667</v>
      </c>
    </row>
    <row r="433" spans="1:17" x14ac:dyDescent="0.25">
      <c r="A433">
        <v>1558</v>
      </c>
      <c r="C433" t="s">
        <v>608</v>
      </c>
      <c r="D433" t="s">
        <v>2497</v>
      </c>
      <c r="E433" t="s">
        <v>2497</v>
      </c>
      <c r="F433" t="s">
        <v>2498</v>
      </c>
      <c r="G433" t="s">
        <v>2499</v>
      </c>
      <c r="J433" t="s">
        <v>373</v>
      </c>
      <c r="K433" t="s">
        <v>613</v>
      </c>
      <c r="M433" t="s">
        <v>2500</v>
      </c>
      <c r="N433" t="s">
        <v>369</v>
      </c>
      <c r="O433" t="s">
        <v>2501</v>
      </c>
      <c r="P433" t="s">
        <v>2502</v>
      </c>
      <c r="Q433" t="s">
        <v>618</v>
      </c>
    </row>
    <row r="434" spans="1:17" x14ac:dyDescent="0.25">
      <c r="A434">
        <v>1563</v>
      </c>
      <c r="C434" t="s">
        <v>608</v>
      </c>
      <c r="D434" t="s">
        <v>2503</v>
      </c>
      <c r="E434" t="s">
        <v>2503</v>
      </c>
      <c r="F434" t="s">
        <v>2445</v>
      </c>
      <c r="G434" t="s">
        <v>2504</v>
      </c>
      <c r="J434" t="s">
        <v>373</v>
      </c>
      <c r="K434" t="s">
        <v>613</v>
      </c>
      <c r="M434" t="s">
        <v>2505</v>
      </c>
      <c r="N434" t="s">
        <v>369</v>
      </c>
      <c r="O434" t="s">
        <v>788</v>
      </c>
      <c r="P434" t="s">
        <v>2506</v>
      </c>
      <c r="Q434" t="s">
        <v>618</v>
      </c>
    </row>
    <row r="435" spans="1:17" x14ac:dyDescent="0.25">
      <c r="A435">
        <v>1565</v>
      </c>
      <c r="C435" t="s">
        <v>608</v>
      </c>
      <c r="D435" t="s">
        <v>2507</v>
      </c>
      <c r="E435" t="s">
        <v>2507</v>
      </c>
      <c r="F435" t="s">
        <v>2508</v>
      </c>
      <c r="G435" t="s">
        <v>2509</v>
      </c>
      <c r="J435" t="s">
        <v>373</v>
      </c>
      <c r="K435" t="s">
        <v>613</v>
      </c>
      <c r="L435" t="s">
        <v>2510</v>
      </c>
      <c r="M435" t="s">
        <v>2511</v>
      </c>
      <c r="N435" t="s">
        <v>369</v>
      </c>
      <c r="O435" t="s">
        <v>2512</v>
      </c>
      <c r="P435" t="s">
        <v>2513</v>
      </c>
      <c r="Q435" t="s">
        <v>618</v>
      </c>
    </row>
    <row r="436" spans="1:17" x14ac:dyDescent="0.25">
      <c r="A436">
        <v>1567</v>
      </c>
      <c r="C436" t="s">
        <v>608</v>
      </c>
      <c r="D436" t="s">
        <v>2514</v>
      </c>
      <c r="E436" t="s">
        <v>2514</v>
      </c>
      <c r="F436" t="s">
        <v>2515</v>
      </c>
      <c r="G436" t="s">
        <v>373</v>
      </c>
      <c r="H436" t="s">
        <v>370</v>
      </c>
      <c r="J436" t="s">
        <v>373</v>
      </c>
      <c r="K436" t="s">
        <v>613</v>
      </c>
      <c r="L436" t="s">
        <v>2516</v>
      </c>
      <c r="M436" t="s">
        <v>2517</v>
      </c>
      <c r="N436" t="s">
        <v>369</v>
      </c>
      <c r="O436" t="s">
        <v>2518</v>
      </c>
      <c r="P436" t="s">
        <v>2519</v>
      </c>
      <c r="Q436" t="s">
        <v>624</v>
      </c>
    </row>
    <row r="437" spans="1:17" x14ac:dyDescent="0.25">
      <c r="A437">
        <v>1569</v>
      </c>
      <c r="C437" t="s">
        <v>608</v>
      </c>
      <c r="D437" t="s">
        <v>2520</v>
      </c>
      <c r="E437" t="s">
        <v>2520</v>
      </c>
      <c r="F437" t="s">
        <v>2521</v>
      </c>
      <c r="G437" t="s">
        <v>2522</v>
      </c>
      <c r="J437" t="s">
        <v>373</v>
      </c>
      <c r="K437" t="s">
        <v>613</v>
      </c>
      <c r="M437" t="s">
        <v>2523</v>
      </c>
      <c r="N437" t="s">
        <v>369</v>
      </c>
      <c r="Q437" t="s">
        <v>618</v>
      </c>
    </row>
    <row r="438" spans="1:17" x14ac:dyDescent="0.25">
      <c r="A438">
        <v>1576</v>
      </c>
      <c r="C438" t="s">
        <v>608</v>
      </c>
      <c r="D438" t="s">
        <v>2524</v>
      </c>
      <c r="E438" t="s">
        <v>2524</v>
      </c>
      <c r="F438" t="s">
        <v>2525</v>
      </c>
      <c r="G438" t="s">
        <v>2522</v>
      </c>
      <c r="J438" t="s">
        <v>373</v>
      </c>
      <c r="K438" t="s">
        <v>613</v>
      </c>
      <c r="M438" t="s">
        <v>2526</v>
      </c>
      <c r="N438" t="s">
        <v>369</v>
      </c>
      <c r="O438" t="s">
        <v>1891</v>
      </c>
      <c r="P438" t="s">
        <v>2527</v>
      </c>
      <c r="Q438" t="s">
        <v>618</v>
      </c>
    </row>
    <row r="439" spans="1:17" x14ac:dyDescent="0.25">
      <c r="A439">
        <v>1581</v>
      </c>
      <c r="C439" t="s">
        <v>608</v>
      </c>
      <c r="D439" t="s">
        <v>2528</v>
      </c>
      <c r="E439" t="s">
        <v>2528</v>
      </c>
      <c r="F439" t="s">
        <v>2437</v>
      </c>
      <c r="G439" t="s">
        <v>381</v>
      </c>
      <c r="J439" t="s">
        <v>373</v>
      </c>
      <c r="K439" t="s">
        <v>613</v>
      </c>
      <c r="M439" t="s">
        <v>2529</v>
      </c>
      <c r="N439" t="s">
        <v>369</v>
      </c>
      <c r="Q439" t="s">
        <v>618</v>
      </c>
    </row>
    <row r="440" spans="1:17" x14ac:dyDescent="0.25">
      <c r="A440">
        <v>1585</v>
      </c>
      <c r="C440" t="s">
        <v>608</v>
      </c>
      <c r="D440" t="s">
        <v>2530</v>
      </c>
      <c r="E440" t="s">
        <v>2530</v>
      </c>
      <c r="F440" t="s">
        <v>2531</v>
      </c>
      <c r="G440" t="s">
        <v>2532</v>
      </c>
      <c r="H440" t="s">
        <v>376</v>
      </c>
      <c r="J440" t="s">
        <v>373</v>
      </c>
      <c r="K440" t="s">
        <v>613</v>
      </c>
      <c r="L440" t="s">
        <v>2533</v>
      </c>
      <c r="M440" t="s">
        <v>2534</v>
      </c>
      <c r="N440" t="s">
        <v>369</v>
      </c>
      <c r="O440" t="s">
        <v>2535</v>
      </c>
      <c r="P440" t="s">
        <v>2536</v>
      </c>
      <c r="Q440" t="s">
        <v>618</v>
      </c>
    </row>
    <row r="441" spans="1:17" x14ac:dyDescent="0.25">
      <c r="A441">
        <v>1589</v>
      </c>
      <c r="C441" t="s">
        <v>608</v>
      </c>
      <c r="D441" t="s">
        <v>2537</v>
      </c>
      <c r="E441" t="s">
        <v>2537</v>
      </c>
      <c r="F441" t="s">
        <v>2538</v>
      </c>
      <c r="G441" t="s">
        <v>2539</v>
      </c>
      <c r="J441" t="s">
        <v>373</v>
      </c>
      <c r="K441" t="s">
        <v>613</v>
      </c>
      <c r="L441" t="s">
        <v>2540</v>
      </c>
      <c r="M441" t="s">
        <v>2541</v>
      </c>
      <c r="N441" t="s">
        <v>369</v>
      </c>
      <c r="O441" t="s">
        <v>1703</v>
      </c>
      <c r="P441" t="s">
        <v>2542</v>
      </c>
      <c r="Q441" t="s">
        <v>618</v>
      </c>
    </row>
    <row r="442" spans="1:17" x14ac:dyDescent="0.25">
      <c r="A442">
        <v>1591</v>
      </c>
      <c r="C442" t="s">
        <v>608</v>
      </c>
      <c r="D442" t="s">
        <v>2543</v>
      </c>
      <c r="E442" t="s">
        <v>2543</v>
      </c>
      <c r="F442" t="s">
        <v>2544</v>
      </c>
      <c r="G442" t="s">
        <v>376</v>
      </c>
      <c r="J442" t="s">
        <v>373</v>
      </c>
      <c r="K442" t="s">
        <v>613</v>
      </c>
      <c r="L442" t="s">
        <v>2545</v>
      </c>
      <c r="M442" t="s">
        <v>2546</v>
      </c>
      <c r="N442" t="s">
        <v>369</v>
      </c>
      <c r="O442" t="s">
        <v>1891</v>
      </c>
      <c r="P442" t="s">
        <v>2547</v>
      </c>
      <c r="Q442" t="s">
        <v>618</v>
      </c>
    </row>
    <row r="443" spans="1:17" x14ac:dyDescent="0.25">
      <c r="A443">
        <v>1592</v>
      </c>
      <c r="C443" t="s">
        <v>608</v>
      </c>
      <c r="D443" t="s">
        <v>2548</v>
      </c>
      <c r="E443" t="s">
        <v>2548</v>
      </c>
      <c r="F443" t="s">
        <v>2549</v>
      </c>
      <c r="G443" t="s">
        <v>373</v>
      </c>
      <c r="J443" t="s">
        <v>373</v>
      </c>
      <c r="K443" t="s">
        <v>613</v>
      </c>
      <c r="L443" t="s">
        <v>2550</v>
      </c>
      <c r="M443" t="s">
        <v>2551</v>
      </c>
      <c r="N443" t="s">
        <v>369</v>
      </c>
      <c r="O443" t="s">
        <v>757</v>
      </c>
      <c r="P443" t="s">
        <v>1685</v>
      </c>
      <c r="Q443" t="s">
        <v>618</v>
      </c>
    </row>
    <row r="444" spans="1:17" x14ac:dyDescent="0.25">
      <c r="A444">
        <v>1598</v>
      </c>
      <c r="C444" t="s">
        <v>608</v>
      </c>
      <c r="D444" t="s">
        <v>2552</v>
      </c>
      <c r="E444" t="s">
        <v>2552</v>
      </c>
      <c r="F444" t="s">
        <v>2553</v>
      </c>
      <c r="G444" t="s">
        <v>373</v>
      </c>
      <c r="J444" t="s">
        <v>373</v>
      </c>
      <c r="K444" t="s">
        <v>613</v>
      </c>
      <c r="M444" t="s">
        <v>2554</v>
      </c>
      <c r="N444" t="s">
        <v>369</v>
      </c>
      <c r="O444" t="s">
        <v>1029</v>
      </c>
      <c r="P444" t="s">
        <v>1302</v>
      </c>
      <c r="Q444" t="s">
        <v>618</v>
      </c>
    </row>
    <row r="445" spans="1:17" x14ac:dyDescent="0.25">
      <c r="A445">
        <v>1600</v>
      </c>
      <c r="C445" t="s">
        <v>608</v>
      </c>
      <c r="D445" t="s">
        <v>2555</v>
      </c>
      <c r="E445" t="s">
        <v>2555</v>
      </c>
      <c r="F445" t="s">
        <v>2556</v>
      </c>
      <c r="G445" t="s">
        <v>2557</v>
      </c>
      <c r="J445" t="s">
        <v>373</v>
      </c>
      <c r="K445" t="s">
        <v>613</v>
      </c>
      <c r="L445" t="s">
        <v>2558</v>
      </c>
      <c r="M445" t="s">
        <v>2559</v>
      </c>
      <c r="N445" t="s">
        <v>369</v>
      </c>
      <c r="Q445" t="s">
        <v>624</v>
      </c>
    </row>
    <row r="446" spans="1:17" x14ac:dyDescent="0.25">
      <c r="A446">
        <v>1601</v>
      </c>
      <c r="C446" t="s">
        <v>608</v>
      </c>
      <c r="D446" t="s">
        <v>2560</v>
      </c>
      <c r="E446" t="s">
        <v>2560</v>
      </c>
      <c r="F446" t="s">
        <v>2561</v>
      </c>
      <c r="G446" t="s">
        <v>2499</v>
      </c>
      <c r="J446" t="s">
        <v>373</v>
      </c>
      <c r="K446" t="s">
        <v>613</v>
      </c>
      <c r="L446" t="s">
        <v>2562</v>
      </c>
      <c r="M446" t="s">
        <v>2563</v>
      </c>
      <c r="N446" t="s">
        <v>369</v>
      </c>
      <c r="O446" t="s">
        <v>622</v>
      </c>
      <c r="P446" t="s">
        <v>1988</v>
      </c>
      <c r="Q446" t="s">
        <v>624</v>
      </c>
    </row>
    <row r="447" spans="1:17" x14ac:dyDescent="0.25">
      <c r="A447">
        <v>1602</v>
      </c>
      <c r="C447" t="s">
        <v>608</v>
      </c>
      <c r="D447" t="s">
        <v>2564</v>
      </c>
      <c r="E447" t="s">
        <v>2564</v>
      </c>
      <c r="F447" t="s">
        <v>138</v>
      </c>
      <c r="G447" t="s">
        <v>2557</v>
      </c>
      <c r="J447" t="s">
        <v>373</v>
      </c>
      <c r="K447" t="s">
        <v>613</v>
      </c>
      <c r="L447" t="s">
        <v>2565</v>
      </c>
      <c r="M447" t="s">
        <v>2566</v>
      </c>
      <c r="N447" t="s">
        <v>369</v>
      </c>
      <c r="Q447" t="s">
        <v>618</v>
      </c>
    </row>
    <row r="448" spans="1:17" x14ac:dyDescent="0.25">
      <c r="A448">
        <v>1605</v>
      </c>
      <c r="C448" t="s">
        <v>608</v>
      </c>
      <c r="D448" t="s">
        <v>2567</v>
      </c>
      <c r="E448" t="s">
        <v>2567</v>
      </c>
      <c r="F448" t="s">
        <v>372</v>
      </c>
      <c r="G448" t="s">
        <v>15</v>
      </c>
      <c r="H448" t="s">
        <v>373</v>
      </c>
      <c r="J448" t="s">
        <v>373</v>
      </c>
      <c r="K448" t="s">
        <v>613</v>
      </c>
      <c r="L448" t="s">
        <v>2568</v>
      </c>
      <c r="M448" t="s">
        <v>2569</v>
      </c>
      <c r="N448" t="s">
        <v>369</v>
      </c>
      <c r="O448" t="s">
        <v>2570</v>
      </c>
      <c r="P448" t="s">
        <v>2571</v>
      </c>
      <c r="Q448" t="s">
        <v>618</v>
      </c>
    </row>
    <row r="449" spans="1:17" x14ac:dyDescent="0.25">
      <c r="A449">
        <v>1606</v>
      </c>
      <c r="C449" t="s">
        <v>608</v>
      </c>
      <c r="D449" t="s">
        <v>2572</v>
      </c>
      <c r="E449" t="s">
        <v>2572</v>
      </c>
      <c r="F449" t="s">
        <v>2573</v>
      </c>
      <c r="G449" t="s">
        <v>2574</v>
      </c>
      <c r="H449" t="s">
        <v>376</v>
      </c>
      <c r="J449" t="s">
        <v>373</v>
      </c>
      <c r="K449" t="s">
        <v>613</v>
      </c>
      <c r="L449" t="s">
        <v>2575</v>
      </c>
      <c r="M449" t="s">
        <v>2576</v>
      </c>
      <c r="N449" t="s">
        <v>369</v>
      </c>
      <c r="O449" t="s">
        <v>665</v>
      </c>
      <c r="P449" t="s">
        <v>1197</v>
      </c>
      <c r="Q449" t="s">
        <v>618</v>
      </c>
    </row>
    <row r="450" spans="1:17" x14ac:dyDescent="0.25">
      <c r="A450">
        <v>1609</v>
      </c>
      <c r="C450" t="s">
        <v>608</v>
      </c>
      <c r="D450" t="s">
        <v>2577</v>
      </c>
      <c r="E450" t="s">
        <v>2577</v>
      </c>
      <c r="F450" t="s">
        <v>2578</v>
      </c>
      <c r="G450" t="s">
        <v>376</v>
      </c>
      <c r="J450" t="s">
        <v>373</v>
      </c>
      <c r="K450" t="s">
        <v>613</v>
      </c>
      <c r="M450" t="s">
        <v>2579</v>
      </c>
      <c r="N450" t="s">
        <v>369</v>
      </c>
      <c r="O450" t="s">
        <v>991</v>
      </c>
      <c r="P450" t="s">
        <v>1197</v>
      </c>
      <c r="Q450" t="s">
        <v>618</v>
      </c>
    </row>
    <row r="451" spans="1:17" x14ac:dyDescent="0.25">
      <c r="A451">
        <v>1615</v>
      </c>
      <c r="C451" t="s">
        <v>608</v>
      </c>
      <c r="D451" t="s">
        <v>2580</v>
      </c>
      <c r="E451" t="s">
        <v>2580</v>
      </c>
      <c r="F451" t="s">
        <v>2581</v>
      </c>
      <c r="G451" t="s">
        <v>381</v>
      </c>
      <c r="J451" t="s">
        <v>373</v>
      </c>
      <c r="K451" t="s">
        <v>613</v>
      </c>
      <c r="L451" t="s">
        <v>2582</v>
      </c>
      <c r="M451" t="s">
        <v>2583</v>
      </c>
      <c r="N451" t="s">
        <v>369</v>
      </c>
      <c r="O451" t="s">
        <v>2584</v>
      </c>
      <c r="P451" t="s">
        <v>910</v>
      </c>
      <c r="Q451" t="s">
        <v>618</v>
      </c>
    </row>
    <row r="452" spans="1:17" x14ac:dyDescent="0.25">
      <c r="A452">
        <v>1616</v>
      </c>
      <c r="C452" t="s">
        <v>608</v>
      </c>
      <c r="D452" t="s">
        <v>2585</v>
      </c>
      <c r="E452" t="s">
        <v>2585</v>
      </c>
      <c r="F452" t="s">
        <v>2586</v>
      </c>
      <c r="G452" t="s">
        <v>2587</v>
      </c>
      <c r="H452" t="s">
        <v>2522</v>
      </c>
      <c r="J452" t="s">
        <v>373</v>
      </c>
      <c r="K452" t="s">
        <v>613</v>
      </c>
      <c r="L452" t="s">
        <v>2588</v>
      </c>
      <c r="M452" t="s">
        <v>2589</v>
      </c>
      <c r="N452" t="s">
        <v>369</v>
      </c>
      <c r="O452" t="s">
        <v>2590</v>
      </c>
      <c r="P452" t="s">
        <v>2591</v>
      </c>
      <c r="Q452" t="s">
        <v>618</v>
      </c>
    </row>
    <row r="453" spans="1:17" x14ac:dyDescent="0.25">
      <c r="A453">
        <v>1624</v>
      </c>
      <c r="C453" t="s">
        <v>608</v>
      </c>
      <c r="D453" t="s">
        <v>2592</v>
      </c>
      <c r="E453" t="s">
        <v>2592</v>
      </c>
      <c r="F453" t="s">
        <v>2593</v>
      </c>
      <c r="G453" t="s">
        <v>2594</v>
      </c>
      <c r="H453" t="s">
        <v>376</v>
      </c>
      <c r="J453" t="s">
        <v>373</v>
      </c>
      <c r="K453" t="s">
        <v>613</v>
      </c>
      <c r="M453" t="s">
        <v>2595</v>
      </c>
      <c r="N453" t="s">
        <v>369</v>
      </c>
      <c r="O453" t="s">
        <v>821</v>
      </c>
      <c r="P453" t="s">
        <v>2596</v>
      </c>
      <c r="Q453" t="s">
        <v>624</v>
      </c>
    </row>
    <row r="454" spans="1:17" x14ac:dyDescent="0.25">
      <c r="A454">
        <v>1692</v>
      </c>
      <c r="C454" t="s">
        <v>608</v>
      </c>
      <c r="D454" t="s">
        <v>2597</v>
      </c>
      <c r="E454" t="s">
        <v>2597</v>
      </c>
      <c r="F454" t="s">
        <v>2598</v>
      </c>
      <c r="G454" t="s">
        <v>2599</v>
      </c>
      <c r="J454" t="s">
        <v>373</v>
      </c>
      <c r="K454" t="s">
        <v>613</v>
      </c>
      <c r="M454" t="s">
        <v>2600</v>
      </c>
      <c r="N454" t="s">
        <v>369</v>
      </c>
      <c r="O454" t="s">
        <v>2601</v>
      </c>
      <c r="P454" t="s">
        <v>2602</v>
      </c>
      <c r="Q454" t="s">
        <v>618</v>
      </c>
    </row>
    <row r="455" spans="1:17" x14ac:dyDescent="0.25">
      <c r="A455">
        <v>1709</v>
      </c>
      <c r="C455" t="s">
        <v>608</v>
      </c>
      <c r="D455" t="s">
        <v>2603</v>
      </c>
      <c r="E455" t="s">
        <v>2603</v>
      </c>
      <c r="F455" t="s">
        <v>2604</v>
      </c>
      <c r="G455" t="s">
        <v>373</v>
      </c>
      <c r="J455" t="s">
        <v>373</v>
      </c>
      <c r="K455" t="s">
        <v>613</v>
      </c>
      <c r="M455" t="s">
        <v>2605</v>
      </c>
      <c r="N455" t="s">
        <v>369</v>
      </c>
      <c r="Q455" t="s">
        <v>618</v>
      </c>
    </row>
    <row r="456" spans="1:17" x14ac:dyDescent="0.25">
      <c r="A456">
        <v>1740</v>
      </c>
      <c r="C456" t="s">
        <v>608</v>
      </c>
      <c r="D456" t="s">
        <v>2606</v>
      </c>
      <c r="E456" t="s">
        <v>2606</v>
      </c>
      <c r="F456" t="s">
        <v>2607</v>
      </c>
      <c r="G456" t="s">
        <v>373</v>
      </c>
      <c r="J456" t="s">
        <v>373</v>
      </c>
      <c r="K456" t="s">
        <v>613</v>
      </c>
      <c r="L456" t="s">
        <v>2608</v>
      </c>
      <c r="M456" t="s">
        <v>2609</v>
      </c>
      <c r="N456" t="s">
        <v>369</v>
      </c>
      <c r="O456" t="s">
        <v>897</v>
      </c>
      <c r="P456" t="s">
        <v>631</v>
      </c>
      <c r="Q456" t="s">
        <v>618</v>
      </c>
    </row>
    <row r="457" spans="1:17" x14ac:dyDescent="0.25">
      <c r="A457">
        <v>1744</v>
      </c>
      <c r="C457" t="s">
        <v>608</v>
      </c>
      <c r="D457" t="s">
        <v>2610</v>
      </c>
      <c r="E457" t="s">
        <v>2610</v>
      </c>
      <c r="F457" t="s">
        <v>2611</v>
      </c>
      <c r="G457" t="s">
        <v>381</v>
      </c>
      <c r="J457" t="s">
        <v>373</v>
      </c>
      <c r="K457" t="s">
        <v>613</v>
      </c>
      <c r="L457" t="s">
        <v>2612</v>
      </c>
      <c r="M457" t="s">
        <v>2613</v>
      </c>
      <c r="N457" t="s">
        <v>369</v>
      </c>
      <c r="O457" t="s">
        <v>2614</v>
      </c>
      <c r="P457" t="s">
        <v>2615</v>
      </c>
      <c r="Q457" t="s">
        <v>618</v>
      </c>
    </row>
    <row r="458" spans="1:17" x14ac:dyDescent="0.25">
      <c r="A458">
        <v>1787</v>
      </c>
      <c r="C458" t="s">
        <v>608</v>
      </c>
      <c r="D458" t="s">
        <v>2616</v>
      </c>
      <c r="E458" t="s">
        <v>2616</v>
      </c>
      <c r="F458" t="s">
        <v>2617</v>
      </c>
      <c r="G458" t="s">
        <v>395</v>
      </c>
      <c r="H458" t="s">
        <v>376</v>
      </c>
      <c r="J458" t="s">
        <v>373</v>
      </c>
      <c r="K458" t="s">
        <v>613</v>
      </c>
      <c r="M458" t="s">
        <v>2618</v>
      </c>
      <c r="N458" t="s">
        <v>369</v>
      </c>
      <c r="O458" t="s">
        <v>2619</v>
      </c>
      <c r="P458" t="s">
        <v>2620</v>
      </c>
      <c r="Q458" t="s">
        <v>618</v>
      </c>
    </row>
    <row r="459" spans="1:17" x14ac:dyDescent="0.25">
      <c r="A459">
        <v>1798</v>
      </c>
      <c r="C459" t="s">
        <v>608</v>
      </c>
      <c r="D459" t="s">
        <v>2621</v>
      </c>
      <c r="E459" t="s">
        <v>2621</v>
      </c>
      <c r="F459" t="s">
        <v>2622</v>
      </c>
      <c r="G459" t="s">
        <v>2574</v>
      </c>
      <c r="H459" t="s">
        <v>376</v>
      </c>
      <c r="J459" t="s">
        <v>373</v>
      </c>
      <c r="K459" t="s">
        <v>613</v>
      </c>
      <c r="L459" t="s">
        <v>2623</v>
      </c>
      <c r="M459" t="s">
        <v>2624</v>
      </c>
      <c r="N459" t="s">
        <v>369</v>
      </c>
      <c r="O459" t="s">
        <v>2625</v>
      </c>
      <c r="P459" t="s">
        <v>2626</v>
      </c>
      <c r="Q459" t="s">
        <v>618</v>
      </c>
    </row>
    <row r="460" spans="1:17" x14ac:dyDescent="0.25">
      <c r="A460">
        <v>2020</v>
      </c>
      <c r="C460" t="s">
        <v>608</v>
      </c>
      <c r="D460" t="s">
        <v>2627</v>
      </c>
      <c r="E460" t="s">
        <v>2627</v>
      </c>
      <c r="F460" t="s">
        <v>2628</v>
      </c>
      <c r="G460" t="s">
        <v>376</v>
      </c>
      <c r="J460" t="s">
        <v>373</v>
      </c>
      <c r="K460" t="s">
        <v>613</v>
      </c>
      <c r="M460" t="s">
        <v>2629</v>
      </c>
      <c r="N460" t="s">
        <v>369</v>
      </c>
      <c r="Q460" t="s">
        <v>618</v>
      </c>
    </row>
    <row r="461" spans="1:17" x14ac:dyDescent="0.25">
      <c r="A461">
        <v>933</v>
      </c>
      <c r="C461" t="s">
        <v>608</v>
      </c>
      <c r="D461" t="s">
        <v>2630</v>
      </c>
      <c r="E461" t="s">
        <v>2630</v>
      </c>
      <c r="F461" t="s">
        <v>2631</v>
      </c>
      <c r="J461" t="s">
        <v>2632</v>
      </c>
      <c r="K461" t="s">
        <v>613</v>
      </c>
      <c r="M461" t="s">
        <v>2633</v>
      </c>
      <c r="N461" t="s">
        <v>397</v>
      </c>
      <c r="O461" t="s">
        <v>1305</v>
      </c>
      <c r="P461" t="s">
        <v>2634</v>
      </c>
      <c r="Q461" t="s">
        <v>618</v>
      </c>
    </row>
    <row r="462" spans="1:17" x14ac:dyDescent="0.25">
      <c r="A462">
        <v>948</v>
      </c>
      <c r="C462" t="s">
        <v>608</v>
      </c>
      <c r="D462" t="s">
        <v>2635</v>
      </c>
      <c r="E462" t="s">
        <v>2635</v>
      </c>
      <c r="F462" t="s">
        <v>2636</v>
      </c>
      <c r="J462" t="s">
        <v>2632</v>
      </c>
      <c r="K462" t="s">
        <v>613</v>
      </c>
      <c r="M462" t="s">
        <v>2637</v>
      </c>
      <c r="N462" t="s">
        <v>397</v>
      </c>
      <c r="O462" t="s">
        <v>1206</v>
      </c>
      <c r="P462" t="s">
        <v>2638</v>
      </c>
      <c r="Q462" t="s">
        <v>624</v>
      </c>
    </row>
    <row r="463" spans="1:17" x14ac:dyDescent="0.25">
      <c r="A463">
        <v>955</v>
      </c>
      <c r="C463" t="s">
        <v>608</v>
      </c>
      <c r="D463" t="s">
        <v>2639</v>
      </c>
      <c r="E463" t="s">
        <v>2639</v>
      </c>
      <c r="F463" t="s">
        <v>2636</v>
      </c>
      <c r="J463" t="s">
        <v>2632</v>
      </c>
      <c r="K463" t="s">
        <v>613</v>
      </c>
      <c r="M463" t="s">
        <v>2640</v>
      </c>
      <c r="N463" t="s">
        <v>397</v>
      </c>
      <c r="O463" t="s">
        <v>2641</v>
      </c>
      <c r="P463" t="s">
        <v>1197</v>
      </c>
      <c r="Q463" t="s">
        <v>624</v>
      </c>
    </row>
    <row r="464" spans="1:17" x14ac:dyDescent="0.25">
      <c r="A464">
        <v>957</v>
      </c>
      <c r="C464" t="s">
        <v>608</v>
      </c>
      <c r="D464" t="s">
        <v>2642</v>
      </c>
      <c r="E464" t="s">
        <v>2642</v>
      </c>
      <c r="F464" t="s">
        <v>2643</v>
      </c>
      <c r="G464" t="s">
        <v>410</v>
      </c>
      <c r="J464" t="s">
        <v>2632</v>
      </c>
      <c r="K464" t="s">
        <v>613</v>
      </c>
      <c r="M464" t="s">
        <v>2644</v>
      </c>
      <c r="N464" t="s">
        <v>397</v>
      </c>
      <c r="O464" t="s">
        <v>1590</v>
      </c>
      <c r="P464" t="s">
        <v>2645</v>
      </c>
      <c r="Q464" t="s">
        <v>624</v>
      </c>
    </row>
    <row r="465" spans="1:17" x14ac:dyDescent="0.25">
      <c r="A465">
        <v>977</v>
      </c>
      <c r="C465" t="s">
        <v>608</v>
      </c>
      <c r="D465" t="s">
        <v>569</v>
      </c>
      <c r="E465" t="s">
        <v>569</v>
      </c>
      <c r="F465" t="s">
        <v>570</v>
      </c>
      <c r="G465" t="s">
        <v>571</v>
      </c>
      <c r="J465" t="s">
        <v>2632</v>
      </c>
      <c r="K465" t="s">
        <v>613</v>
      </c>
      <c r="M465" t="s">
        <v>2646</v>
      </c>
      <c r="N465" t="s">
        <v>397</v>
      </c>
      <c r="O465" t="s">
        <v>720</v>
      </c>
      <c r="P465" t="s">
        <v>2647</v>
      </c>
      <c r="Q465" t="s">
        <v>667</v>
      </c>
    </row>
    <row r="466" spans="1:17" x14ac:dyDescent="0.25">
      <c r="A466">
        <v>1011</v>
      </c>
      <c r="C466" t="s">
        <v>608</v>
      </c>
      <c r="D466" t="s">
        <v>2648</v>
      </c>
      <c r="E466" t="s">
        <v>2648</v>
      </c>
      <c r="F466" t="s">
        <v>2649</v>
      </c>
      <c r="G466" t="s">
        <v>2650</v>
      </c>
      <c r="H466" t="s">
        <v>2651</v>
      </c>
      <c r="J466" t="s">
        <v>2632</v>
      </c>
      <c r="K466" t="s">
        <v>613</v>
      </c>
      <c r="L466" t="s">
        <v>2652</v>
      </c>
      <c r="M466" t="s">
        <v>2653</v>
      </c>
      <c r="N466" t="s">
        <v>397</v>
      </c>
      <c r="O466" t="s">
        <v>2654</v>
      </c>
      <c r="P466" t="s">
        <v>1402</v>
      </c>
      <c r="Q466" t="s">
        <v>618</v>
      </c>
    </row>
    <row r="467" spans="1:17" x14ac:dyDescent="0.25">
      <c r="A467">
        <v>1093</v>
      </c>
      <c r="C467" t="s">
        <v>608</v>
      </c>
      <c r="D467" t="s">
        <v>2655</v>
      </c>
      <c r="E467" t="s">
        <v>2655</v>
      </c>
      <c r="F467" t="s">
        <v>2656</v>
      </c>
      <c r="G467" t="s">
        <v>410</v>
      </c>
      <c r="J467" t="s">
        <v>2632</v>
      </c>
      <c r="K467" t="s">
        <v>613</v>
      </c>
      <c r="M467" t="s">
        <v>2657</v>
      </c>
      <c r="N467" t="s">
        <v>397</v>
      </c>
      <c r="O467" t="s">
        <v>2658</v>
      </c>
      <c r="P467" t="s">
        <v>2659</v>
      </c>
      <c r="Q467" t="s">
        <v>618</v>
      </c>
    </row>
    <row r="468" spans="1:17" x14ac:dyDescent="0.25">
      <c r="A468">
        <v>1202</v>
      </c>
      <c r="C468" t="s">
        <v>608</v>
      </c>
      <c r="D468" t="s">
        <v>2660</v>
      </c>
      <c r="E468" t="s">
        <v>2660</v>
      </c>
      <c r="F468" t="s">
        <v>2661</v>
      </c>
      <c r="G468" t="s">
        <v>416</v>
      </c>
      <c r="J468" t="s">
        <v>2632</v>
      </c>
      <c r="K468" t="s">
        <v>613</v>
      </c>
      <c r="L468" t="s">
        <v>2662</v>
      </c>
      <c r="M468" t="s">
        <v>2663</v>
      </c>
      <c r="N468" t="s">
        <v>397</v>
      </c>
      <c r="O468" t="s">
        <v>914</v>
      </c>
      <c r="P468" t="s">
        <v>1685</v>
      </c>
      <c r="Q468" t="s">
        <v>618</v>
      </c>
    </row>
    <row r="469" spans="1:17" x14ac:dyDescent="0.25">
      <c r="A469">
        <v>1363</v>
      </c>
      <c r="C469" t="s">
        <v>608</v>
      </c>
      <c r="D469" t="s">
        <v>2097</v>
      </c>
      <c r="E469" t="s">
        <v>2097</v>
      </c>
      <c r="F469" t="s">
        <v>1995</v>
      </c>
      <c r="G469" t="s">
        <v>416</v>
      </c>
      <c r="J469" t="s">
        <v>2632</v>
      </c>
      <c r="K469" t="s">
        <v>613</v>
      </c>
      <c r="M469" t="s">
        <v>2664</v>
      </c>
      <c r="N469" t="s">
        <v>397</v>
      </c>
      <c r="O469" t="s">
        <v>2665</v>
      </c>
      <c r="P469" t="s">
        <v>2103</v>
      </c>
      <c r="Q469" t="s">
        <v>618</v>
      </c>
    </row>
    <row r="470" spans="1:17" x14ac:dyDescent="0.25">
      <c r="A470">
        <v>1363</v>
      </c>
      <c r="B470">
        <v>1507</v>
      </c>
      <c r="C470" t="s">
        <v>639</v>
      </c>
      <c r="D470" t="s">
        <v>2097</v>
      </c>
      <c r="E470" t="s">
        <v>2666</v>
      </c>
      <c r="F470" t="s">
        <v>2667</v>
      </c>
      <c r="G470" t="s">
        <v>2668</v>
      </c>
      <c r="H470" t="s">
        <v>2669</v>
      </c>
      <c r="J470" t="s">
        <v>2632</v>
      </c>
      <c r="K470" t="s">
        <v>613</v>
      </c>
      <c r="M470">
        <v>719634600</v>
      </c>
      <c r="N470" t="s">
        <v>397</v>
      </c>
      <c r="O470" t="s">
        <v>622</v>
      </c>
      <c r="P470" t="s">
        <v>1664</v>
      </c>
      <c r="Q470" t="s">
        <v>618</v>
      </c>
    </row>
    <row r="471" spans="1:17" x14ac:dyDescent="0.25">
      <c r="A471">
        <v>1363</v>
      </c>
      <c r="B471">
        <v>1508</v>
      </c>
      <c r="C471" t="s">
        <v>639</v>
      </c>
      <c r="D471" t="s">
        <v>2097</v>
      </c>
      <c r="E471" t="s">
        <v>2670</v>
      </c>
      <c r="F471" t="s">
        <v>2671</v>
      </c>
      <c r="G471" t="s">
        <v>571</v>
      </c>
      <c r="J471" t="s">
        <v>2632</v>
      </c>
      <c r="K471" t="s">
        <v>613</v>
      </c>
      <c r="M471">
        <v>949861519</v>
      </c>
      <c r="N471" t="s">
        <v>397</v>
      </c>
      <c r="O471" t="s">
        <v>2672</v>
      </c>
      <c r="P471" t="s">
        <v>2673</v>
      </c>
      <c r="Q471" t="s">
        <v>618</v>
      </c>
    </row>
    <row r="472" spans="1:17" x14ac:dyDescent="0.25">
      <c r="A472">
        <v>1401</v>
      </c>
      <c r="C472" t="s">
        <v>608</v>
      </c>
      <c r="D472" t="s">
        <v>2674</v>
      </c>
      <c r="E472" t="s">
        <v>2674</v>
      </c>
      <c r="F472" t="s">
        <v>2675</v>
      </c>
      <c r="G472" t="s">
        <v>416</v>
      </c>
      <c r="J472" t="s">
        <v>2632</v>
      </c>
      <c r="K472" t="s">
        <v>613</v>
      </c>
      <c r="M472" t="s">
        <v>2676</v>
      </c>
      <c r="N472" t="s">
        <v>397</v>
      </c>
      <c r="Q472" t="s">
        <v>618</v>
      </c>
    </row>
    <row r="473" spans="1:17" x14ac:dyDescent="0.25">
      <c r="A473">
        <v>1402</v>
      </c>
      <c r="C473" t="s">
        <v>608</v>
      </c>
      <c r="D473" t="s">
        <v>2677</v>
      </c>
      <c r="E473" t="s">
        <v>2677</v>
      </c>
      <c r="F473" t="s">
        <v>2678</v>
      </c>
      <c r="G473" t="s">
        <v>416</v>
      </c>
      <c r="J473" t="s">
        <v>2632</v>
      </c>
      <c r="K473" t="s">
        <v>613</v>
      </c>
      <c r="M473" t="s">
        <v>2679</v>
      </c>
      <c r="N473" t="s">
        <v>397</v>
      </c>
      <c r="Q473" t="s">
        <v>618</v>
      </c>
    </row>
    <row r="474" spans="1:17" x14ac:dyDescent="0.25">
      <c r="A474">
        <v>1404</v>
      </c>
      <c r="B474">
        <v>1513</v>
      </c>
      <c r="C474" t="s">
        <v>639</v>
      </c>
      <c r="D474" t="s">
        <v>2104</v>
      </c>
      <c r="E474" t="s">
        <v>2680</v>
      </c>
      <c r="F474" t="s">
        <v>2681</v>
      </c>
      <c r="J474" t="s">
        <v>2632</v>
      </c>
      <c r="K474" t="s">
        <v>613</v>
      </c>
      <c r="M474" t="s">
        <v>2107</v>
      </c>
      <c r="N474" t="s">
        <v>397</v>
      </c>
      <c r="O474" t="s">
        <v>2108</v>
      </c>
      <c r="P474" t="s">
        <v>2109</v>
      </c>
      <c r="Q474" t="s">
        <v>618</v>
      </c>
    </row>
    <row r="475" spans="1:17" x14ac:dyDescent="0.25">
      <c r="A475">
        <v>1410</v>
      </c>
      <c r="C475" t="s">
        <v>608</v>
      </c>
      <c r="D475" t="s">
        <v>2682</v>
      </c>
      <c r="E475" t="s">
        <v>2682</v>
      </c>
      <c r="F475" t="s">
        <v>1922</v>
      </c>
      <c r="G475" t="s">
        <v>2683</v>
      </c>
      <c r="J475" t="s">
        <v>2632</v>
      </c>
      <c r="K475" t="s">
        <v>613</v>
      </c>
      <c r="L475" t="s">
        <v>2684</v>
      </c>
      <c r="M475" t="s">
        <v>2685</v>
      </c>
      <c r="N475" t="s">
        <v>397</v>
      </c>
      <c r="Q475" t="s">
        <v>624</v>
      </c>
    </row>
    <row r="476" spans="1:17" x14ac:dyDescent="0.25">
      <c r="A476">
        <v>1411</v>
      </c>
      <c r="C476" t="s">
        <v>608</v>
      </c>
      <c r="D476" t="s">
        <v>572</v>
      </c>
      <c r="E476" t="s">
        <v>572</v>
      </c>
      <c r="F476" t="s">
        <v>573</v>
      </c>
      <c r="G476" t="s">
        <v>2632</v>
      </c>
      <c r="J476" t="s">
        <v>2632</v>
      </c>
      <c r="K476" t="s">
        <v>613</v>
      </c>
      <c r="M476" t="s">
        <v>2686</v>
      </c>
      <c r="N476" t="s">
        <v>397</v>
      </c>
      <c r="O476" t="s">
        <v>2687</v>
      </c>
      <c r="P476" t="s">
        <v>2688</v>
      </c>
      <c r="Q476" t="s">
        <v>667</v>
      </c>
    </row>
    <row r="477" spans="1:17" x14ac:dyDescent="0.25">
      <c r="A477">
        <v>1421</v>
      </c>
      <c r="C477" t="s">
        <v>608</v>
      </c>
      <c r="D477" t="s">
        <v>2689</v>
      </c>
      <c r="E477" t="s">
        <v>2689</v>
      </c>
      <c r="F477" t="s">
        <v>2690</v>
      </c>
      <c r="G477" t="s">
        <v>410</v>
      </c>
      <c r="J477" t="s">
        <v>2632</v>
      </c>
      <c r="K477" t="s">
        <v>613</v>
      </c>
      <c r="L477" t="s">
        <v>2691</v>
      </c>
      <c r="M477" t="s">
        <v>2692</v>
      </c>
      <c r="N477" t="s">
        <v>397</v>
      </c>
      <c r="O477" t="s">
        <v>1122</v>
      </c>
      <c r="P477" t="s">
        <v>2693</v>
      </c>
      <c r="Q477" t="s">
        <v>624</v>
      </c>
    </row>
    <row r="478" spans="1:17" x14ac:dyDescent="0.25">
      <c r="A478">
        <v>1422</v>
      </c>
      <c r="C478" t="s">
        <v>608</v>
      </c>
      <c r="D478" t="s">
        <v>2694</v>
      </c>
      <c r="E478" t="s">
        <v>2694</v>
      </c>
      <c r="F478" t="s">
        <v>2695</v>
      </c>
      <c r="G478" t="s">
        <v>2696</v>
      </c>
      <c r="J478" t="s">
        <v>2632</v>
      </c>
      <c r="K478" t="s">
        <v>613</v>
      </c>
      <c r="L478" t="s">
        <v>2697</v>
      </c>
      <c r="M478" t="s">
        <v>2698</v>
      </c>
      <c r="N478" t="s">
        <v>397</v>
      </c>
      <c r="O478" t="s">
        <v>622</v>
      </c>
      <c r="P478" t="s">
        <v>2699</v>
      </c>
      <c r="Q478" t="s">
        <v>618</v>
      </c>
    </row>
    <row r="479" spans="1:17" x14ac:dyDescent="0.25">
      <c r="A479">
        <v>1423</v>
      </c>
      <c r="C479" t="s">
        <v>608</v>
      </c>
      <c r="D479" t="s">
        <v>2700</v>
      </c>
      <c r="E479" t="s">
        <v>2700</v>
      </c>
      <c r="F479" t="s">
        <v>2701</v>
      </c>
      <c r="G479" t="s">
        <v>416</v>
      </c>
      <c r="J479" t="s">
        <v>2632</v>
      </c>
      <c r="K479" t="s">
        <v>613</v>
      </c>
      <c r="M479" t="s">
        <v>2702</v>
      </c>
      <c r="N479" t="s">
        <v>397</v>
      </c>
      <c r="O479" t="s">
        <v>712</v>
      </c>
      <c r="P479" t="s">
        <v>1579</v>
      </c>
      <c r="Q479" t="s">
        <v>618</v>
      </c>
    </row>
    <row r="480" spans="1:17" x14ac:dyDescent="0.25">
      <c r="A480">
        <v>1425</v>
      </c>
      <c r="C480" t="s">
        <v>608</v>
      </c>
      <c r="D480" t="s">
        <v>2703</v>
      </c>
      <c r="E480" t="s">
        <v>2703</v>
      </c>
      <c r="F480" t="s">
        <v>2704</v>
      </c>
      <c r="G480" t="s">
        <v>2705</v>
      </c>
      <c r="J480" t="s">
        <v>2632</v>
      </c>
      <c r="K480" t="s">
        <v>613</v>
      </c>
      <c r="M480" t="s">
        <v>2706</v>
      </c>
      <c r="N480" t="s">
        <v>397</v>
      </c>
      <c r="O480" t="s">
        <v>622</v>
      </c>
      <c r="P480" t="s">
        <v>753</v>
      </c>
      <c r="Q480" t="s">
        <v>618</v>
      </c>
    </row>
    <row r="481" spans="1:17" x14ac:dyDescent="0.25">
      <c r="A481">
        <v>1450</v>
      </c>
      <c r="C481" t="s">
        <v>608</v>
      </c>
      <c r="D481" t="s">
        <v>2707</v>
      </c>
      <c r="E481" t="s">
        <v>2707</v>
      </c>
      <c r="F481" t="s">
        <v>2708</v>
      </c>
      <c r="G481" t="s">
        <v>204</v>
      </c>
      <c r="J481" t="s">
        <v>2632</v>
      </c>
      <c r="K481" t="s">
        <v>613</v>
      </c>
      <c r="M481" t="s">
        <v>2709</v>
      </c>
      <c r="N481" t="s">
        <v>397</v>
      </c>
      <c r="Q481" t="s">
        <v>618</v>
      </c>
    </row>
    <row r="482" spans="1:17" x14ac:dyDescent="0.25">
      <c r="A482">
        <v>1470</v>
      </c>
      <c r="C482" t="s">
        <v>608</v>
      </c>
      <c r="D482" t="s">
        <v>2710</v>
      </c>
      <c r="E482" t="s">
        <v>2710</v>
      </c>
      <c r="F482" t="s">
        <v>2711</v>
      </c>
      <c r="G482" t="s">
        <v>410</v>
      </c>
      <c r="J482" t="s">
        <v>2632</v>
      </c>
      <c r="K482" t="s">
        <v>613</v>
      </c>
      <c r="M482" t="s">
        <v>2712</v>
      </c>
      <c r="N482" t="s">
        <v>397</v>
      </c>
      <c r="O482" t="s">
        <v>1233</v>
      </c>
      <c r="P482" t="s">
        <v>2713</v>
      </c>
      <c r="Q482" t="s">
        <v>618</v>
      </c>
    </row>
    <row r="483" spans="1:17" x14ac:dyDescent="0.25">
      <c r="A483">
        <v>1490</v>
      </c>
      <c r="C483" t="s">
        <v>608</v>
      </c>
      <c r="D483" t="s">
        <v>2714</v>
      </c>
      <c r="E483" t="s">
        <v>2714</v>
      </c>
      <c r="F483" t="s">
        <v>2715</v>
      </c>
      <c r="G483" t="s">
        <v>410</v>
      </c>
      <c r="J483" t="s">
        <v>2632</v>
      </c>
      <c r="K483" t="s">
        <v>613</v>
      </c>
      <c r="M483" t="s">
        <v>2716</v>
      </c>
      <c r="N483" t="s">
        <v>397</v>
      </c>
      <c r="O483" t="s">
        <v>1233</v>
      </c>
      <c r="P483" t="s">
        <v>2717</v>
      </c>
      <c r="Q483" t="s">
        <v>618</v>
      </c>
    </row>
    <row r="484" spans="1:17" x14ac:dyDescent="0.25">
      <c r="A484">
        <v>1498</v>
      </c>
      <c r="C484" t="s">
        <v>608</v>
      </c>
      <c r="D484" t="s">
        <v>2718</v>
      </c>
      <c r="E484" t="s">
        <v>2718</v>
      </c>
      <c r="F484" t="s">
        <v>1652</v>
      </c>
      <c r="G484" t="s">
        <v>2632</v>
      </c>
      <c r="J484" t="s">
        <v>2632</v>
      </c>
      <c r="K484" t="s">
        <v>613</v>
      </c>
      <c r="M484" t="s">
        <v>2719</v>
      </c>
      <c r="N484" t="s">
        <v>397</v>
      </c>
      <c r="O484" t="s">
        <v>1122</v>
      </c>
      <c r="P484" t="s">
        <v>2720</v>
      </c>
      <c r="Q484" t="s">
        <v>618</v>
      </c>
    </row>
    <row r="485" spans="1:17" x14ac:dyDescent="0.25">
      <c r="A485">
        <v>1561</v>
      </c>
      <c r="C485" t="s">
        <v>608</v>
      </c>
      <c r="D485" t="s">
        <v>2721</v>
      </c>
      <c r="E485" t="s">
        <v>2721</v>
      </c>
      <c r="F485" t="s">
        <v>2722</v>
      </c>
      <c r="G485" t="s">
        <v>410</v>
      </c>
      <c r="J485" t="s">
        <v>2632</v>
      </c>
      <c r="K485" t="s">
        <v>613</v>
      </c>
      <c r="M485" t="s">
        <v>2723</v>
      </c>
      <c r="N485" t="s">
        <v>397</v>
      </c>
      <c r="O485" t="s">
        <v>854</v>
      </c>
      <c r="P485" t="s">
        <v>1178</v>
      </c>
      <c r="Q485" t="s">
        <v>618</v>
      </c>
    </row>
    <row r="486" spans="1:17" x14ac:dyDescent="0.25">
      <c r="A486">
        <v>1573</v>
      </c>
      <c r="C486" t="s">
        <v>608</v>
      </c>
      <c r="D486" t="s">
        <v>2724</v>
      </c>
      <c r="E486" t="s">
        <v>2724</v>
      </c>
      <c r="F486" t="s">
        <v>2725</v>
      </c>
      <c r="G486" t="s">
        <v>230</v>
      </c>
      <c r="J486" t="s">
        <v>2632</v>
      </c>
      <c r="K486" t="s">
        <v>613</v>
      </c>
      <c r="L486" t="s">
        <v>2726</v>
      </c>
      <c r="M486" t="s">
        <v>2727</v>
      </c>
      <c r="N486" t="s">
        <v>397</v>
      </c>
      <c r="O486" t="s">
        <v>712</v>
      </c>
      <c r="P486" t="s">
        <v>2728</v>
      </c>
      <c r="Q486" t="s">
        <v>624</v>
      </c>
    </row>
    <row r="487" spans="1:17" x14ac:dyDescent="0.25">
      <c r="A487">
        <v>1669</v>
      </c>
      <c r="C487" t="s">
        <v>608</v>
      </c>
      <c r="D487" t="s">
        <v>2729</v>
      </c>
      <c r="E487" t="s">
        <v>2729</v>
      </c>
      <c r="F487" t="s">
        <v>1851</v>
      </c>
      <c r="G487" t="s">
        <v>2632</v>
      </c>
      <c r="J487" t="s">
        <v>2632</v>
      </c>
      <c r="K487" t="s">
        <v>613</v>
      </c>
      <c r="M487" t="s">
        <v>2730</v>
      </c>
      <c r="N487" t="s">
        <v>397</v>
      </c>
      <c r="O487" t="s">
        <v>2731</v>
      </c>
      <c r="P487" t="s">
        <v>2732</v>
      </c>
      <c r="Q487" t="s">
        <v>618</v>
      </c>
    </row>
    <row r="488" spans="1:17" x14ac:dyDescent="0.25">
      <c r="A488">
        <v>1672</v>
      </c>
      <c r="C488" t="s">
        <v>608</v>
      </c>
      <c r="D488" t="s">
        <v>2733</v>
      </c>
      <c r="E488" t="s">
        <v>2733</v>
      </c>
      <c r="F488" t="s">
        <v>2734</v>
      </c>
      <c r="G488" t="s">
        <v>1652</v>
      </c>
      <c r="H488" t="s">
        <v>230</v>
      </c>
      <c r="J488" t="s">
        <v>2632</v>
      </c>
      <c r="K488" t="s">
        <v>613</v>
      </c>
      <c r="L488" t="s">
        <v>2735</v>
      </c>
      <c r="M488" t="s">
        <v>2736</v>
      </c>
      <c r="N488" t="s">
        <v>397</v>
      </c>
      <c r="O488" t="s">
        <v>2737</v>
      </c>
      <c r="P488" t="s">
        <v>2738</v>
      </c>
      <c r="Q488" t="s">
        <v>618</v>
      </c>
    </row>
    <row r="489" spans="1:17" x14ac:dyDescent="0.25">
      <c r="A489">
        <v>1681</v>
      </c>
      <c r="C489" t="s">
        <v>608</v>
      </c>
      <c r="D489" t="s">
        <v>2739</v>
      </c>
      <c r="E489" t="s">
        <v>2739</v>
      </c>
      <c r="F489" t="s">
        <v>2740</v>
      </c>
      <c r="G489" t="s">
        <v>204</v>
      </c>
      <c r="J489" t="s">
        <v>2632</v>
      </c>
      <c r="K489" t="s">
        <v>613</v>
      </c>
      <c r="M489" t="s">
        <v>2741</v>
      </c>
      <c r="N489" t="s">
        <v>397</v>
      </c>
      <c r="O489" t="s">
        <v>622</v>
      </c>
      <c r="P489" t="s">
        <v>2742</v>
      </c>
      <c r="Q489" t="s">
        <v>624</v>
      </c>
    </row>
    <row r="490" spans="1:17" x14ac:dyDescent="0.25">
      <c r="A490">
        <v>1782</v>
      </c>
      <c r="C490" t="s">
        <v>608</v>
      </c>
      <c r="D490" t="s">
        <v>2743</v>
      </c>
      <c r="E490" t="s">
        <v>2743</v>
      </c>
      <c r="F490" t="s">
        <v>2744</v>
      </c>
      <c r="G490" t="s">
        <v>2745</v>
      </c>
      <c r="H490" t="s">
        <v>2683</v>
      </c>
      <c r="J490" t="s">
        <v>2632</v>
      </c>
      <c r="K490" t="s">
        <v>613</v>
      </c>
      <c r="L490" t="s">
        <v>2746</v>
      </c>
      <c r="M490" t="s">
        <v>2747</v>
      </c>
      <c r="N490" t="s">
        <v>397</v>
      </c>
      <c r="O490" t="s">
        <v>2748</v>
      </c>
      <c r="P490" t="s">
        <v>2749</v>
      </c>
      <c r="Q490" t="s">
        <v>618</v>
      </c>
    </row>
    <row r="491" spans="1:17" x14ac:dyDescent="0.25">
      <c r="A491">
        <v>1887</v>
      </c>
      <c r="C491" t="s">
        <v>608</v>
      </c>
      <c r="D491" t="s">
        <v>2750</v>
      </c>
      <c r="E491" t="s">
        <v>2750</v>
      </c>
      <c r="F491" t="s">
        <v>2751</v>
      </c>
      <c r="G491" t="s">
        <v>442</v>
      </c>
      <c r="H491" t="s">
        <v>1790</v>
      </c>
      <c r="J491" t="s">
        <v>2632</v>
      </c>
      <c r="K491" t="s">
        <v>613</v>
      </c>
      <c r="L491" t="s">
        <v>2752</v>
      </c>
      <c r="M491" t="s">
        <v>2753</v>
      </c>
      <c r="N491" t="s">
        <v>397</v>
      </c>
      <c r="Q491" t="s">
        <v>618</v>
      </c>
    </row>
    <row r="492" spans="1:17" x14ac:dyDescent="0.25">
      <c r="A492">
        <v>1941</v>
      </c>
      <c r="B492">
        <v>2021</v>
      </c>
      <c r="C492" t="s">
        <v>639</v>
      </c>
      <c r="D492" t="s">
        <v>1346</v>
      </c>
      <c r="E492" t="s">
        <v>2754</v>
      </c>
      <c r="F492" t="s">
        <v>2755</v>
      </c>
      <c r="I492" t="s">
        <v>2756</v>
      </c>
      <c r="J492" t="s">
        <v>2632</v>
      </c>
      <c r="K492" t="s">
        <v>613</v>
      </c>
      <c r="L492" t="s">
        <v>2757</v>
      </c>
      <c r="M492">
        <v>906444690</v>
      </c>
      <c r="N492" t="s">
        <v>397</v>
      </c>
      <c r="O492" t="s">
        <v>2758</v>
      </c>
      <c r="Q492" t="s">
        <v>618</v>
      </c>
    </row>
    <row r="493" spans="1:17" x14ac:dyDescent="0.25">
      <c r="A493">
        <v>1984</v>
      </c>
      <c r="C493" t="s">
        <v>608</v>
      </c>
      <c r="D493" t="s">
        <v>2759</v>
      </c>
      <c r="E493" t="s">
        <v>2759</v>
      </c>
      <c r="F493" t="s">
        <v>2760</v>
      </c>
      <c r="G493" t="s">
        <v>1213</v>
      </c>
      <c r="H493" t="s">
        <v>230</v>
      </c>
      <c r="J493" t="s">
        <v>2632</v>
      </c>
      <c r="K493" t="s">
        <v>613</v>
      </c>
      <c r="L493" t="s">
        <v>2761</v>
      </c>
      <c r="M493" t="s">
        <v>2762</v>
      </c>
      <c r="N493" t="s">
        <v>397</v>
      </c>
      <c r="Q493" t="s">
        <v>624</v>
      </c>
    </row>
    <row r="494" spans="1:17" x14ac:dyDescent="0.25">
      <c r="A494">
        <v>2066</v>
      </c>
      <c r="C494" t="s">
        <v>608</v>
      </c>
      <c r="D494" t="s">
        <v>2763</v>
      </c>
      <c r="E494" t="s">
        <v>2763</v>
      </c>
      <c r="F494" t="s">
        <v>2764</v>
      </c>
      <c r="G494" t="s">
        <v>204</v>
      </c>
      <c r="J494" t="s">
        <v>2632</v>
      </c>
      <c r="K494" t="s">
        <v>613</v>
      </c>
      <c r="M494" t="s">
        <v>2765</v>
      </c>
      <c r="N494" t="s">
        <v>397</v>
      </c>
      <c r="Q494" t="s">
        <v>667</v>
      </c>
    </row>
    <row r="495" spans="1:17" x14ac:dyDescent="0.25">
      <c r="A495">
        <v>2130</v>
      </c>
      <c r="C495" t="s">
        <v>608</v>
      </c>
      <c r="D495" t="s">
        <v>2766</v>
      </c>
      <c r="E495" t="s">
        <v>2766</v>
      </c>
      <c r="F495" t="s">
        <v>407</v>
      </c>
      <c r="G495" t="s">
        <v>204</v>
      </c>
      <c r="J495" t="s">
        <v>2632</v>
      </c>
      <c r="K495" t="s">
        <v>613</v>
      </c>
      <c r="M495" t="s">
        <v>2767</v>
      </c>
      <c r="N495" t="s">
        <v>397</v>
      </c>
      <c r="O495" t="s">
        <v>1361</v>
      </c>
      <c r="P495" t="s">
        <v>1362</v>
      </c>
      <c r="Q495" t="s">
        <v>618</v>
      </c>
    </row>
    <row r="496" spans="1:17" x14ac:dyDescent="0.25">
      <c r="A496">
        <v>2158</v>
      </c>
      <c r="C496" t="s">
        <v>608</v>
      </c>
      <c r="D496" t="s">
        <v>2768</v>
      </c>
      <c r="E496" t="s">
        <v>2768</v>
      </c>
      <c r="F496" t="s">
        <v>2769</v>
      </c>
      <c r="G496" t="s">
        <v>2770</v>
      </c>
      <c r="J496" t="s">
        <v>2632</v>
      </c>
      <c r="K496" t="s">
        <v>613</v>
      </c>
      <c r="M496" t="s">
        <v>2771</v>
      </c>
      <c r="N496" t="s">
        <v>397</v>
      </c>
      <c r="O496" t="s">
        <v>914</v>
      </c>
      <c r="P496" t="s">
        <v>2772</v>
      </c>
      <c r="Q496" t="s">
        <v>618</v>
      </c>
    </row>
    <row r="497" spans="1:17" x14ac:dyDescent="0.25">
      <c r="A497">
        <v>3595</v>
      </c>
      <c r="C497" t="s">
        <v>608</v>
      </c>
      <c r="D497" t="s">
        <v>2773</v>
      </c>
      <c r="E497" t="s">
        <v>2773</v>
      </c>
      <c r="F497" t="s">
        <v>2774</v>
      </c>
      <c r="G497" t="s">
        <v>230</v>
      </c>
      <c r="J497" t="s">
        <v>2632</v>
      </c>
      <c r="K497" t="s">
        <v>613</v>
      </c>
      <c r="M497" t="s">
        <v>2775</v>
      </c>
      <c r="N497" t="s">
        <v>397</v>
      </c>
      <c r="O497" t="s">
        <v>914</v>
      </c>
      <c r="P497" t="s">
        <v>2776</v>
      </c>
      <c r="Q497" t="s">
        <v>618</v>
      </c>
    </row>
    <row r="498" spans="1:17" x14ac:dyDescent="0.25">
      <c r="A498">
        <v>3805</v>
      </c>
      <c r="C498" t="s">
        <v>608</v>
      </c>
      <c r="D498" t="s">
        <v>2777</v>
      </c>
      <c r="E498" t="s">
        <v>2777</v>
      </c>
      <c r="F498" t="s">
        <v>1752</v>
      </c>
      <c r="G498" t="s">
        <v>1790</v>
      </c>
      <c r="J498" t="s">
        <v>2632</v>
      </c>
      <c r="K498" t="s">
        <v>613</v>
      </c>
      <c r="M498" t="s">
        <v>2778</v>
      </c>
      <c r="N498" t="s">
        <v>397</v>
      </c>
      <c r="Q498" t="s">
        <v>624</v>
      </c>
    </row>
    <row r="499" spans="1:17" x14ac:dyDescent="0.25">
      <c r="A499">
        <v>3846</v>
      </c>
      <c r="C499" t="s">
        <v>608</v>
      </c>
      <c r="D499" t="s">
        <v>2779</v>
      </c>
      <c r="E499" t="s">
        <v>2779</v>
      </c>
      <c r="F499" t="s">
        <v>2780</v>
      </c>
      <c r="G499" t="s">
        <v>571</v>
      </c>
      <c r="J499" t="s">
        <v>2632</v>
      </c>
      <c r="K499" t="s">
        <v>613</v>
      </c>
      <c r="M499" t="s">
        <v>2781</v>
      </c>
      <c r="N499" t="s">
        <v>397</v>
      </c>
      <c r="Q499" t="s">
        <v>618</v>
      </c>
    </row>
    <row r="500" spans="1:17" x14ac:dyDescent="0.25">
      <c r="A500">
        <v>3971</v>
      </c>
      <c r="C500" t="s">
        <v>608</v>
      </c>
      <c r="D500" t="s">
        <v>2782</v>
      </c>
      <c r="E500" t="s">
        <v>2782</v>
      </c>
      <c r="F500" t="s">
        <v>2783</v>
      </c>
      <c r="G500" t="s">
        <v>571</v>
      </c>
      <c r="J500" t="s">
        <v>2632</v>
      </c>
      <c r="K500" t="s">
        <v>613</v>
      </c>
      <c r="M500" t="s">
        <v>2784</v>
      </c>
      <c r="N500" t="s">
        <v>397</v>
      </c>
      <c r="O500" t="s">
        <v>622</v>
      </c>
      <c r="P500" t="s">
        <v>2720</v>
      </c>
      <c r="Q500" t="s">
        <v>618</v>
      </c>
    </row>
    <row r="501" spans="1:17" x14ac:dyDescent="0.25">
      <c r="A501">
        <v>4115</v>
      </c>
      <c r="C501" t="s">
        <v>608</v>
      </c>
      <c r="D501" t="s">
        <v>2785</v>
      </c>
      <c r="E501" t="s">
        <v>2785</v>
      </c>
      <c r="F501" t="s">
        <v>2786</v>
      </c>
      <c r="G501" t="s">
        <v>2787</v>
      </c>
      <c r="J501" t="s">
        <v>2632</v>
      </c>
      <c r="K501" t="s">
        <v>613</v>
      </c>
      <c r="M501" t="s">
        <v>2646</v>
      </c>
      <c r="N501" t="s">
        <v>397</v>
      </c>
      <c r="O501" t="s">
        <v>854</v>
      </c>
      <c r="P501" t="s">
        <v>2291</v>
      </c>
      <c r="Q501" t="s">
        <v>624</v>
      </c>
    </row>
    <row r="502" spans="1:17" x14ac:dyDescent="0.25">
      <c r="A502">
        <v>5755</v>
      </c>
      <c r="C502" t="s">
        <v>608</v>
      </c>
      <c r="D502" t="s">
        <v>2788</v>
      </c>
      <c r="E502" t="s">
        <v>2788</v>
      </c>
      <c r="F502" t="s">
        <v>2789</v>
      </c>
      <c r="G502" t="s">
        <v>410</v>
      </c>
      <c r="J502" t="s">
        <v>2632</v>
      </c>
      <c r="K502" t="s">
        <v>613</v>
      </c>
      <c r="L502" t="s">
        <v>2790</v>
      </c>
      <c r="M502" t="s">
        <v>2791</v>
      </c>
      <c r="N502" t="s">
        <v>397</v>
      </c>
      <c r="Q502" t="s">
        <v>618</v>
      </c>
    </row>
    <row r="503" spans="1:17" x14ac:dyDescent="0.25">
      <c r="A503">
        <v>5798</v>
      </c>
      <c r="C503" t="s">
        <v>608</v>
      </c>
      <c r="D503" t="s">
        <v>2792</v>
      </c>
      <c r="E503" t="s">
        <v>2792</v>
      </c>
      <c r="F503" t="s">
        <v>2793</v>
      </c>
      <c r="G503" t="s">
        <v>2794</v>
      </c>
      <c r="H503" t="s">
        <v>2632</v>
      </c>
      <c r="J503" t="s">
        <v>2632</v>
      </c>
      <c r="K503" t="s">
        <v>613</v>
      </c>
      <c r="M503" t="s">
        <v>2795</v>
      </c>
      <c r="N503" t="s">
        <v>397</v>
      </c>
      <c r="O503" t="s">
        <v>1401</v>
      </c>
      <c r="P503" t="s">
        <v>2796</v>
      </c>
      <c r="Q503" t="s">
        <v>618</v>
      </c>
    </row>
    <row r="504" spans="1:17" x14ac:dyDescent="0.25">
      <c r="A504">
        <v>5952</v>
      </c>
      <c r="C504" t="s">
        <v>608</v>
      </c>
      <c r="D504" t="s">
        <v>2797</v>
      </c>
      <c r="E504" t="s">
        <v>2797</v>
      </c>
      <c r="F504" t="s">
        <v>2798</v>
      </c>
      <c r="G504" t="s">
        <v>2799</v>
      </c>
      <c r="H504" t="s">
        <v>204</v>
      </c>
      <c r="J504" t="s">
        <v>2632</v>
      </c>
      <c r="K504" t="s">
        <v>613</v>
      </c>
      <c r="L504" t="s">
        <v>2800</v>
      </c>
      <c r="M504" t="s">
        <v>2801</v>
      </c>
      <c r="N504" t="s">
        <v>397</v>
      </c>
      <c r="Q504" t="s">
        <v>618</v>
      </c>
    </row>
    <row r="505" spans="1:17" x14ac:dyDescent="0.25">
      <c r="A505">
        <v>6096</v>
      </c>
      <c r="C505" t="s">
        <v>608</v>
      </c>
      <c r="D505" t="s">
        <v>2802</v>
      </c>
      <c r="E505" t="s">
        <v>2802</v>
      </c>
      <c r="F505" t="s">
        <v>2803</v>
      </c>
      <c r="G505" t="s">
        <v>416</v>
      </c>
      <c r="J505" t="s">
        <v>2632</v>
      </c>
      <c r="K505" t="s">
        <v>613</v>
      </c>
      <c r="L505" t="s">
        <v>2804</v>
      </c>
      <c r="M505" t="s">
        <v>2805</v>
      </c>
      <c r="N505" t="s">
        <v>397</v>
      </c>
      <c r="Q505" t="s">
        <v>618</v>
      </c>
    </row>
    <row r="506" spans="1:17" x14ac:dyDescent="0.25">
      <c r="A506">
        <v>6159</v>
      </c>
      <c r="C506" t="s">
        <v>608</v>
      </c>
      <c r="D506" t="s">
        <v>2806</v>
      </c>
      <c r="E506" t="s">
        <v>2806</v>
      </c>
      <c r="F506" t="s">
        <v>2807</v>
      </c>
      <c r="G506" t="s">
        <v>416</v>
      </c>
      <c r="J506" t="s">
        <v>2632</v>
      </c>
      <c r="K506" t="s">
        <v>613</v>
      </c>
      <c r="M506" t="s">
        <v>2808</v>
      </c>
      <c r="N506" t="s">
        <v>397</v>
      </c>
      <c r="Q506" t="s">
        <v>618</v>
      </c>
    </row>
    <row r="507" spans="1:17" x14ac:dyDescent="0.25">
      <c r="A507">
        <v>816</v>
      </c>
      <c r="B507">
        <v>1850</v>
      </c>
      <c r="C507" t="s">
        <v>639</v>
      </c>
      <c r="D507" t="s">
        <v>1192</v>
      </c>
      <c r="E507" t="s">
        <v>2809</v>
      </c>
      <c r="F507" t="s">
        <v>2810</v>
      </c>
      <c r="I507" t="s">
        <v>445</v>
      </c>
      <c r="J507" t="s">
        <v>445</v>
      </c>
      <c r="K507" t="s">
        <v>613</v>
      </c>
      <c r="M507" t="s">
        <v>2811</v>
      </c>
      <c r="N507" t="s">
        <v>444</v>
      </c>
      <c r="Q507" t="s">
        <v>618</v>
      </c>
    </row>
    <row r="508" spans="1:17" x14ac:dyDescent="0.25">
      <c r="A508">
        <v>886</v>
      </c>
      <c r="C508" t="s">
        <v>608</v>
      </c>
      <c r="D508" t="s">
        <v>2812</v>
      </c>
      <c r="E508" t="s">
        <v>2812</v>
      </c>
      <c r="F508" t="s">
        <v>2813</v>
      </c>
      <c r="G508" t="s">
        <v>488</v>
      </c>
      <c r="J508" t="s">
        <v>445</v>
      </c>
      <c r="K508" t="s">
        <v>613</v>
      </c>
      <c r="L508" t="s">
        <v>2814</v>
      </c>
      <c r="M508" t="s">
        <v>2815</v>
      </c>
      <c r="N508" t="s">
        <v>444</v>
      </c>
      <c r="O508" t="s">
        <v>757</v>
      </c>
      <c r="P508" t="s">
        <v>2816</v>
      </c>
      <c r="Q508" t="s">
        <v>618</v>
      </c>
    </row>
    <row r="509" spans="1:17" x14ac:dyDescent="0.25">
      <c r="A509">
        <v>911</v>
      </c>
      <c r="C509" t="s">
        <v>608</v>
      </c>
      <c r="D509" t="s">
        <v>2817</v>
      </c>
      <c r="E509" t="s">
        <v>2817</v>
      </c>
      <c r="F509" t="s">
        <v>15</v>
      </c>
      <c r="G509" t="s">
        <v>2818</v>
      </c>
      <c r="J509" t="s">
        <v>445</v>
      </c>
      <c r="K509" t="s">
        <v>613</v>
      </c>
      <c r="L509" t="s">
        <v>2819</v>
      </c>
      <c r="M509" t="s">
        <v>2820</v>
      </c>
      <c r="N509" t="s">
        <v>444</v>
      </c>
      <c r="O509" t="s">
        <v>1389</v>
      </c>
      <c r="P509" t="s">
        <v>2821</v>
      </c>
      <c r="Q509" t="s">
        <v>624</v>
      </c>
    </row>
    <row r="510" spans="1:17" x14ac:dyDescent="0.25">
      <c r="A510">
        <v>913</v>
      </c>
      <c r="C510" t="s">
        <v>608</v>
      </c>
      <c r="D510" t="s">
        <v>2822</v>
      </c>
      <c r="E510" t="s">
        <v>2822</v>
      </c>
      <c r="F510" t="s">
        <v>2823</v>
      </c>
      <c r="G510" t="s">
        <v>2824</v>
      </c>
      <c r="J510" t="s">
        <v>445</v>
      </c>
      <c r="K510" t="s">
        <v>613</v>
      </c>
      <c r="M510" t="s">
        <v>2825</v>
      </c>
      <c r="N510" t="s">
        <v>444</v>
      </c>
      <c r="O510" t="s">
        <v>2826</v>
      </c>
      <c r="P510" t="s">
        <v>1197</v>
      </c>
      <c r="Q510" t="s">
        <v>618</v>
      </c>
    </row>
    <row r="511" spans="1:17" x14ac:dyDescent="0.25">
      <c r="A511">
        <v>1054</v>
      </c>
      <c r="B511">
        <v>1354</v>
      </c>
      <c r="C511" t="s">
        <v>639</v>
      </c>
      <c r="D511" t="s">
        <v>640</v>
      </c>
      <c r="E511" t="s">
        <v>2827</v>
      </c>
      <c r="F511" t="s">
        <v>2828</v>
      </c>
      <c r="G511" t="s">
        <v>445</v>
      </c>
      <c r="J511" t="s">
        <v>445</v>
      </c>
      <c r="K511" t="s">
        <v>613</v>
      </c>
      <c r="L511" t="s">
        <v>2829</v>
      </c>
      <c r="M511" t="s">
        <v>2830</v>
      </c>
      <c r="N511" t="s">
        <v>444</v>
      </c>
      <c r="O511" t="s">
        <v>2831</v>
      </c>
      <c r="P511" t="s">
        <v>2832</v>
      </c>
      <c r="Q511" t="s">
        <v>624</v>
      </c>
    </row>
    <row r="512" spans="1:17" x14ac:dyDescent="0.25">
      <c r="A512">
        <v>1074</v>
      </c>
      <c r="C512" t="s">
        <v>608</v>
      </c>
      <c r="D512" t="s">
        <v>2833</v>
      </c>
      <c r="E512" t="s">
        <v>2833</v>
      </c>
      <c r="F512" t="s">
        <v>491</v>
      </c>
      <c r="G512" t="s">
        <v>2834</v>
      </c>
      <c r="H512" t="s">
        <v>474</v>
      </c>
      <c r="J512" t="s">
        <v>445</v>
      </c>
      <c r="K512" t="s">
        <v>613</v>
      </c>
      <c r="L512" t="s">
        <v>2835</v>
      </c>
      <c r="M512" t="s">
        <v>2836</v>
      </c>
      <c r="N512" t="s">
        <v>444</v>
      </c>
      <c r="O512" t="s">
        <v>2837</v>
      </c>
      <c r="P512" t="s">
        <v>1953</v>
      </c>
      <c r="Q512" t="s">
        <v>618</v>
      </c>
    </row>
    <row r="513" spans="1:17" x14ac:dyDescent="0.25">
      <c r="A513">
        <v>1136</v>
      </c>
      <c r="B513">
        <v>1438</v>
      </c>
      <c r="C513" t="s">
        <v>639</v>
      </c>
      <c r="D513" t="s">
        <v>657</v>
      </c>
      <c r="E513" t="s">
        <v>2838</v>
      </c>
      <c r="F513" t="s">
        <v>2839</v>
      </c>
      <c r="G513" t="s">
        <v>661</v>
      </c>
      <c r="H513" t="s">
        <v>2840</v>
      </c>
      <c r="I513" t="s">
        <v>445</v>
      </c>
      <c r="J513" t="s">
        <v>445</v>
      </c>
      <c r="K513" t="s">
        <v>613</v>
      </c>
      <c r="L513" t="s">
        <v>2841</v>
      </c>
      <c r="M513" t="s">
        <v>2842</v>
      </c>
      <c r="N513" t="s">
        <v>444</v>
      </c>
      <c r="O513" t="s">
        <v>663</v>
      </c>
      <c r="P513" t="s">
        <v>663</v>
      </c>
      <c r="Q513" t="s">
        <v>618</v>
      </c>
    </row>
    <row r="514" spans="1:17" x14ac:dyDescent="0.25">
      <c r="A514">
        <v>1141</v>
      </c>
      <c r="C514" t="s">
        <v>608</v>
      </c>
      <c r="D514" t="s">
        <v>2843</v>
      </c>
      <c r="E514" t="s">
        <v>2843</v>
      </c>
      <c r="F514" t="s">
        <v>2844</v>
      </c>
      <c r="G514" t="s">
        <v>2845</v>
      </c>
      <c r="J514" t="s">
        <v>445</v>
      </c>
      <c r="K514" t="s">
        <v>613</v>
      </c>
      <c r="M514" t="s">
        <v>2846</v>
      </c>
      <c r="N514" t="s">
        <v>444</v>
      </c>
      <c r="O514" t="s">
        <v>757</v>
      </c>
      <c r="P514" t="s">
        <v>2847</v>
      </c>
      <c r="Q514" t="s">
        <v>624</v>
      </c>
    </row>
    <row r="515" spans="1:17" x14ac:dyDescent="0.25">
      <c r="A515">
        <v>1212</v>
      </c>
      <c r="B515">
        <v>1472</v>
      </c>
      <c r="C515" t="s">
        <v>639</v>
      </c>
      <c r="D515" t="s">
        <v>1300</v>
      </c>
      <c r="E515" t="s">
        <v>2848</v>
      </c>
      <c r="F515" t="s">
        <v>488</v>
      </c>
      <c r="J515" t="s">
        <v>445</v>
      </c>
      <c r="K515" t="s">
        <v>613</v>
      </c>
      <c r="L515" t="s">
        <v>2849</v>
      </c>
      <c r="M515" t="s">
        <v>2850</v>
      </c>
      <c r="N515" t="s">
        <v>444</v>
      </c>
      <c r="O515" t="s">
        <v>2851</v>
      </c>
      <c r="P515" t="s">
        <v>2852</v>
      </c>
      <c r="Q515" t="s">
        <v>624</v>
      </c>
    </row>
    <row r="516" spans="1:17" x14ac:dyDescent="0.25">
      <c r="A516">
        <v>1235</v>
      </c>
      <c r="C516" t="s">
        <v>608</v>
      </c>
      <c r="D516" t="s">
        <v>2853</v>
      </c>
      <c r="E516" t="s">
        <v>2853</v>
      </c>
      <c r="F516" t="s">
        <v>2854</v>
      </c>
      <c r="G516" t="s">
        <v>474</v>
      </c>
      <c r="J516" t="s">
        <v>445</v>
      </c>
      <c r="K516" t="s">
        <v>613</v>
      </c>
      <c r="L516" t="s">
        <v>2855</v>
      </c>
      <c r="M516" t="s">
        <v>2856</v>
      </c>
      <c r="N516" t="s">
        <v>444</v>
      </c>
      <c r="Q516" t="s">
        <v>624</v>
      </c>
    </row>
    <row r="517" spans="1:17" x14ac:dyDescent="0.25">
      <c r="A517">
        <v>1245</v>
      </c>
      <c r="C517" t="s">
        <v>608</v>
      </c>
      <c r="D517" t="s">
        <v>2857</v>
      </c>
      <c r="E517" t="s">
        <v>2857</v>
      </c>
      <c r="F517" t="s">
        <v>2858</v>
      </c>
      <c r="G517" t="s">
        <v>2859</v>
      </c>
      <c r="J517" t="s">
        <v>445</v>
      </c>
      <c r="K517" t="s">
        <v>613</v>
      </c>
      <c r="M517" t="s">
        <v>2860</v>
      </c>
      <c r="N517" t="s">
        <v>444</v>
      </c>
      <c r="O517" t="s">
        <v>707</v>
      </c>
      <c r="P517" t="s">
        <v>2861</v>
      </c>
      <c r="Q517" t="s">
        <v>667</v>
      </c>
    </row>
    <row r="518" spans="1:17" x14ac:dyDescent="0.25">
      <c r="A518">
        <v>1246</v>
      </c>
      <c r="C518" t="s">
        <v>608</v>
      </c>
      <c r="D518" t="s">
        <v>2862</v>
      </c>
      <c r="E518" t="s">
        <v>2862</v>
      </c>
      <c r="F518" t="s">
        <v>488</v>
      </c>
      <c r="G518" t="s">
        <v>445</v>
      </c>
      <c r="J518" t="s">
        <v>445</v>
      </c>
      <c r="K518" t="s">
        <v>613</v>
      </c>
      <c r="L518" t="s">
        <v>2863</v>
      </c>
      <c r="M518" t="s">
        <v>2864</v>
      </c>
      <c r="N518" t="s">
        <v>444</v>
      </c>
      <c r="O518" t="s">
        <v>2654</v>
      </c>
      <c r="P518" t="s">
        <v>2865</v>
      </c>
      <c r="Q518" t="s">
        <v>624</v>
      </c>
    </row>
    <row r="519" spans="1:17" x14ac:dyDescent="0.25">
      <c r="A519">
        <v>1250</v>
      </c>
      <c r="C519" t="s">
        <v>608</v>
      </c>
      <c r="D519" t="s">
        <v>2866</v>
      </c>
      <c r="E519" t="s">
        <v>2866</v>
      </c>
      <c r="F519" t="s">
        <v>488</v>
      </c>
      <c r="G519" t="s">
        <v>445</v>
      </c>
      <c r="J519" t="s">
        <v>445</v>
      </c>
      <c r="K519" t="s">
        <v>613</v>
      </c>
      <c r="M519" t="s">
        <v>2867</v>
      </c>
      <c r="N519" t="s">
        <v>444</v>
      </c>
      <c r="Q519" t="s">
        <v>624</v>
      </c>
    </row>
    <row r="520" spans="1:17" x14ac:dyDescent="0.25">
      <c r="A520">
        <v>1258</v>
      </c>
      <c r="C520" t="s">
        <v>608</v>
      </c>
      <c r="D520" t="s">
        <v>2868</v>
      </c>
      <c r="E520" t="s">
        <v>2868</v>
      </c>
      <c r="F520" t="s">
        <v>2869</v>
      </c>
      <c r="G520" t="s">
        <v>2870</v>
      </c>
      <c r="H520" t="s">
        <v>445</v>
      </c>
      <c r="J520" t="s">
        <v>445</v>
      </c>
      <c r="K520" t="s">
        <v>613</v>
      </c>
      <c r="M520" t="s">
        <v>2871</v>
      </c>
      <c r="N520" t="s">
        <v>444</v>
      </c>
      <c r="Q520" t="s">
        <v>624</v>
      </c>
    </row>
    <row r="521" spans="1:17" x14ac:dyDescent="0.25">
      <c r="A521">
        <v>1259</v>
      </c>
      <c r="C521" t="s">
        <v>608</v>
      </c>
      <c r="D521" t="s">
        <v>2872</v>
      </c>
      <c r="E521" t="s">
        <v>2872</v>
      </c>
      <c r="F521" t="s">
        <v>2873</v>
      </c>
      <c r="G521" t="s">
        <v>454</v>
      </c>
      <c r="H521" t="s">
        <v>445</v>
      </c>
      <c r="J521" t="s">
        <v>445</v>
      </c>
      <c r="K521" t="s">
        <v>613</v>
      </c>
      <c r="M521" t="s">
        <v>2874</v>
      </c>
      <c r="N521" t="s">
        <v>444</v>
      </c>
      <c r="O521" t="s">
        <v>2875</v>
      </c>
      <c r="P521" t="s">
        <v>1953</v>
      </c>
      <c r="Q521" t="s">
        <v>618</v>
      </c>
    </row>
    <row r="522" spans="1:17" x14ac:dyDescent="0.25">
      <c r="A522">
        <v>1407</v>
      </c>
      <c r="C522" t="s">
        <v>608</v>
      </c>
      <c r="D522" t="s">
        <v>2876</v>
      </c>
      <c r="E522" t="s">
        <v>2876</v>
      </c>
      <c r="F522" t="s">
        <v>2877</v>
      </c>
      <c r="G522" t="s">
        <v>2878</v>
      </c>
      <c r="H522" t="s">
        <v>445</v>
      </c>
      <c r="J522" t="s">
        <v>445</v>
      </c>
      <c r="K522" t="s">
        <v>613</v>
      </c>
      <c r="L522" t="s">
        <v>2879</v>
      </c>
      <c r="M522" t="s">
        <v>2880</v>
      </c>
      <c r="N522" t="s">
        <v>444</v>
      </c>
      <c r="O522" t="s">
        <v>2881</v>
      </c>
      <c r="P522" t="s">
        <v>1302</v>
      </c>
      <c r="Q522" t="s">
        <v>624</v>
      </c>
    </row>
    <row r="523" spans="1:17" x14ac:dyDescent="0.25">
      <c r="A523">
        <v>1543</v>
      </c>
      <c r="C523" t="s">
        <v>608</v>
      </c>
      <c r="D523" t="s">
        <v>2882</v>
      </c>
      <c r="E523" t="s">
        <v>2882</v>
      </c>
      <c r="F523" t="s">
        <v>2883</v>
      </c>
      <c r="G523" t="s">
        <v>445</v>
      </c>
      <c r="H523" t="s">
        <v>445</v>
      </c>
      <c r="J523" t="s">
        <v>445</v>
      </c>
      <c r="K523" t="s">
        <v>613</v>
      </c>
      <c r="L523" t="s">
        <v>2884</v>
      </c>
      <c r="M523" t="s">
        <v>2885</v>
      </c>
      <c r="N523" t="s">
        <v>444</v>
      </c>
      <c r="O523" t="s">
        <v>2886</v>
      </c>
      <c r="P523" t="s">
        <v>1302</v>
      </c>
      <c r="Q523" t="s">
        <v>618</v>
      </c>
    </row>
    <row r="524" spans="1:17" x14ac:dyDescent="0.25">
      <c r="A524">
        <v>1554</v>
      </c>
      <c r="C524" t="s">
        <v>608</v>
      </c>
      <c r="D524" t="s">
        <v>2887</v>
      </c>
      <c r="E524" t="s">
        <v>2887</v>
      </c>
      <c r="F524" t="s">
        <v>2888</v>
      </c>
      <c r="G524" t="s">
        <v>2889</v>
      </c>
      <c r="H524" t="s">
        <v>445</v>
      </c>
      <c r="J524" t="s">
        <v>445</v>
      </c>
      <c r="K524" t="s">
        <v>613</v>
      </c>
      <c r="L524" t="s">
        <v>2890</v>
      </c>
      <c r="M524" t="s">
        <v>2891</v>
      </c>
      <c r="N524" t="s">
        <v>444</v>
      </c>
      <c r="O524" t="s">
        <v>2892</v>
      </c>
      <c r="P524" t="s">
        <v>2893</v>
      </c>
      <c r="Q524" t="s">
        <v>618</v>
      </c>
    </row>
    <row r="525" spans="1:17" x14ac:dyDescent="0.25">
      <c r="A525">
        <v>1557</v>
      </c>
      <c r="C525" t="s">
        <v>608</v>
      </c>
      <c r="D525" t="s">
        <v>2894</v>
      </c>
      <c r="E525" t="s">
        <v>2894</v>
      </c>
      <c r="F525" t="s">
        <v>2895</v>
      </c>
      <c r="G525" t="s">
        <v>410</v>
      </c>
      <c r="J525" t="s">
        <v>445</v>
      </c>
      <c r="K525" t="s">
        <v>613</v>
      </c>
      <c r="M525" t="s">
        <v>2896</v>
      </c>
      <c r="N525" t="s">
        <v>444</v>
      </c>
      <c r="Q525" t="s">
        <v>618</v>
      </c>
    </row>
    <row r="526" spans="1:17" x14ac:dyDescent="0.25">
      <c r="A526">
        <v>1566</v>
      </c>
      <c r="C526" t="s">
        <v>608</v>
      </c>
      <c r="D526" t="s">
        <v>2897</v>
      </c>
      <c r="E526" t="s">
        <v>2897</v>
      </c>
      <c r="F526" t="s">
        <v>1436</v>
      </c>
      <c r="G526" t="s">
        <v>464</v>
      </c>
      <c r="J526" t="s">
        <v>445</v>
      </c>
      <c r="K526" t="s">
        <v>613</v>
      </c>
      <c r="M526" t="s">
        <v>2898</v>
      </c>
      <c r="N526" t="s">
        <v>444</v>
      </c>
      <c r="O526" t="s">
        <v>1267</v>
      </c>
      <c r="P526" t="s">
        <v>1337</v>
      </c>
      <c r="Q526" t="s">
        <v>624</v>
      </c>
    </row>
    <row r="527" spans="1:17" x14ac:dyDescent="0.25">
      <c r="A527">
        <v>1809</v>
      </c>
      <c r="C527" t="s">
        <v>608</v>
      </c>
      <c r="D527" t="s">
        <v>2899</v>
      </c>
      <c r="E527" t="s">
        <v>2899</v>
      </c>
      <c r="F527" t="s">
        <v>2900</v>
      </c>
      <c r="G527" t="s">
        <v>2818</v>
      </c>
      <c r="J527" t="s">
        <v>445</v>
      </c>
      <c r="K527" t="s">
        <v>613</v>
      </c>
      <c r="M527" t="s">
        <v>2901</v>
      </c>
      <c r="N527" t="s">
        <v>444</v>
      </c>
      <c r="O527" t="s">
        <v>2902</v>
      </c>
      <c r="P527" t="s">
        <v>2903</v>
      </c>
      <c r="Q527" t="s">
        <v>618</v>
      </c>
    </row>
    <row r="528" spans="1:17" x14ac:dyDescent="0.25">
      <c r="A528">
        <v>1841</v>
      </c>
      <c r="C528" t="s">
        <v>608</v>
      </c>
      <c r="D528" t="s">
        <v>2904</v>
      </c>
      <c r="E528" t="s">
        <v>2904</v>
      </c>
      <c r="F528" t="s">
        <v>2905</v>
      </c>
      <c r="G528" t="s">
        <v>80</v>
      </c>
      <c r="J528" t="s">
        <v>445</v>
      </c>
      <c r="K528" t="s">
        <v>613</v>
      </c>
      <c r="L528" t="s">
        <v>2906</v>
      </c>
      <c r="M528" t="s">
        <v>2907</v>
      </c>
      <c r="N528" t="s">
        <v>444</v>
      </c>
      <c r="O528" t="s">
        <v>2102</v>
      </c>
      <c r="P528" t="s">
        <v>2908</v>
      </c>
      <c r="Q528" t="s">
        <v>624</v>
      </c>
    </row>
    <row r="529" spans="1:17" x14ac:dyDescent="0.25">
      <c r="A529">
        <v>1851</v>
      </c>
      <c r="B529">
        <v>1763</v>
      </c>
      <c r="C529" t="s">
        <v>639</v>
      </c>
      <c r="D529" t="s">
        <v>2909</v>
      </c>
      <c r="E529" t="s">
        <v>2910</v>
      </c>
      <c r="F529" t="s">
        <v>2911</v>
      </c>
      <c r="G529" t="s">
        <v>2912</v>
      </c>
      <c r="J529" t="s">
        <v>445</v>
      </c>
      <c r="K529" t="s">
        <v>613</v>
      </c>
      <c r="M529" t="s">
        <v>2913</v>
      </c>
      <c r="N529" t="s">
        <v>444</v>
      </c>
      <c r="O529" t="s">
        <v>2914</v>
      </c>
      <c r="P529" t="s">
        <v>2915</v>
      </c>
      <c r="Q529" t="s">
        <v>618</v>
      </c>
    </row>
    <row r="530" spans="1:17" x14ac:dyDescent="0.25">
      <c r="A530">
        <v>1898</v>
      </c>
      <c r="C530" t="s">
        <v>608</v>
      </c>
      <c r="D530" t="s">
        <v>2916</v>
      </c>
      <c r="E530" t="s">
        <v>2916</v>
      </c>
      <c r="F530" t="s">
        <v>2745</v>
      </c>
      <c r="G530" t="s">
        <v>464</v>
      </c>
      <c r="J530" t="s">
        <v>445</v>
      </c>
      <c r="K530" t="s">
        <v>613</v>
      </c>
      <c r="M530" t="s">
        <v>2917</v>
      </c>
      <c r="N530" t="s">
        <v>444</v>
      </c>
      <c r="O530" t="s">
        <v>1493</v>
      </c>
      <c r="P530" t="s">
        <v>1377</v>
      </c>
      <c r="Q530" t="s">
        <v>618</v>
      </c>
    </row>
    <row r="531" spans="1:17" x14ac:dyDescent="0.25">
      <c r="A531">
        <v>1935</v>
      </c>
      <c r="C531" t="s">
        <v>608</v>
      </c>
      <c r="D531" t="s">
        <v>2918</v>
      </c>
      <c r="E531" t="s">
        <v>2918</v>
      </c>
      <c r="F531" t="s">
        <v>940</v>
      </c>
      <c r="G531" t="s">
        <v>474</v>
      </c>
      <c r="J531" t="s">
        <v>445</v>
      </c>
      <c r="K531" t="s">
        <v>613</v>
      </c>
      <c r="L531" t="s">
        <v>2919</v>
      </c>
      <c r="M531" t="s">
        <v>2920</v>
      </c>
      <c r="N531" t="s">
        <v>444</v>
      </c>
      <c r="Q531" t="s">
        <v>618</v>
      </c>
    </row>
    <row r="532" spans="1:17" x14ac:dyDescent="0.25">
      <c r="A532">
        <v>2112</v>
      </c>
      <c r="C532" t="s">
        <v>608</v>
      </c>
      <c r="D532" t="s">
        <v>2921</v>
      </c>
      <c r="E532" t="s">
        <v>2921</v>
      </c>
      <c r="F532" t="s">
        <v>68</v>
      </c>
      <c r="G532" t="s">
        <v>2922</v>
      </c>
      <c r="H532" t="s">
        <v>488</v>
      </c>
      <c r="J532" t="s">
        <v>445</v>
      </c>
      <c r="K532" t="s">
        <v>613</v>
      </c>
      <c r="M532" t="s">
        <v>2923</v>
      </c>
      <c r="N532" t="s">
        <v>444</v>
      </c>
      <c r="O532" t="s">
        <v>2924</v>
      </c>
      <c r="P532" t="s">
        <v>776</v>
      </c>
      <c r="Q532" t="s">
        <v>618</v>
      </c>
    </row>
    <row r="533" spans="1:17" x14ac:dyDescent="0.25">
      <c r="A533">
        <v>2112</v>
      </c>
      <c r="B533">
        <v>1792</v>
      </c>
      <c r="C533" t="s">
        <v>639</v>
      </c>
      <c r="D533" t="s">
        <v>2921</v>
      </c>
      <c r="E533" t="s">
        <v>2925</v>
      </c>
      <c r="F533" t="s">
        <v>2372</v>
      </c>
      <c r="G533" t="s">
        <v>2818</v>
      </c>
      <c r="J533" t="s">
        <v>445</v>
      </c>
      <c r="K533" t="s">
        <v>613</v>
      </c>
      <c r="M533" t="s">
        <v>2923</v>
      </c>
      <c r="N533" t="s">
        <v>444</v>
      </c>
      <c r="O533" t="s">
        <v>2926</v>
      </c>
      <c r="P533" t="s">
        <v>2927</v>
      </c>
      <c r="Q533" t="s">
        <v>618</v>
      </c>
    </row>
    <row r="534" spans="1:17" x14ac:dyDescent="0.25">
      <c r="A534">
        <v>2151</v>
      </c>
      <c r="C534" t="s">
        <v>608</v>
      </c>
      <c r="D534" t="s">
        <v>2928</v>
      </c>
      <c r="E534" t="s">
        <v>2928</v>
      </c>
      <c r="F534" t="s">
        <v>2929</v>
      </c>
      <c r="G534" t="s">
        <v>445</v>
      </c>
      <c r="J534" t="s">
        <v>445</v>
      </c>
      <c r="K534" t="s">
        <v>613</v>
      </c>
      <c r="M534" t="s">
        <v>2930</v>
      </c>
      <c r="N534" t="s">
        <v>444</v>
      </c>
      <c r="O534" t="s">
        <v>1361</v>
      </c>
      <c r="P534" t="s">
        <v>1362</v>
      </c>
      <c r="Q534" t="s">
        <v>624</v>
      </c>
    </row>
    <row r="535" spans="1:17" x14ac:dyDescent="0.25">
      <c r="A535">
        <v>3611</v>
      </c>
      <c r="C535" t="s">
        <v>608</v>
      </c>
      <c r="D535" t="s">
        <v>2931</v>
      </c>
      <c r="E535" t="s">
        <v>2931</v>
      </c>
      <c r="F535" t="s">
        <v>2845</v>
      </c>
      <c r="G535" t="s">
        <v>2932</v>
      </c>
      <c r="J535" t="s">
        <v>445</v>
      </c>
      <c r="K535" t="s">
        <v>613</v>
      </c>
      <c r="L535" t="s">
        <v>2933</v>
      </c>
      <c r="M535" t="s">
        <v>2934</v>
      </c>
      <c r="N535" t="s">
        <v>444</v>
      </c>
      <c r="Q535" t="s">
        <v>618</v>
      </c>
    </row>
    <row r="536" spans="1:17" x14ac:dyDescent="0.25">
      <c r="A536">
        <v>3735</v>
      </c>
      <c r="C536" t="s">
        <v>608</v>
      </c>
      <c r="D536" t="s">
        <v>2267</v>
      </c>
      <c r="E536" t="s">
        <v>2267</v>
      </c>
      <c r="F536" t="s">
        <v>491</v>
      </c>
      <c r="G536" t="s">
        <v>2106</v>
      </c>
      <c r="J536" t="s">
        <v>1983</v>
      </c>
      <c r="K536" t="s">
        <v>613</v>
      </c>
      <c r="L536" t="s">
        <v>2935</v>
      </c>
      <c r="M536" t="s">
        <v>2936</v>
      </c>
      <c r="N536" t="s">
        <v>444</v>
      </c>
      <c r="O536" t="s">
        <v>2937</v>
      </c>
      <c r="P536" t="s">
        <v>2938</v>
      </c>
      <c r="Q536" t="s">
        <v>618</v>
      </c>
    </row>
    <row r="537" spans="1:17" x14ac:dyDescent="0.25">
      <c r="A537">
        <v>3764</v>
      </c>
      <c r="C537" t="s">
        <v>608</v>
      </c>
      <c r="D537" t="s">
        <v>2939</v>
      </c>
      <c r="E537" t="s">
        <v>2939</v>
      </c>
      <c r="F537" t="s">
        <v>2940</v>
      </c>
      <c r="G537" t="s">
        <v>445</v>
      </c>
      <c r="J537" t="s">
        <v>445</v>
      </c>
      <c r="K537" t="s">
        <v>613</v>
      </c>
      <c r="L537" t="s">
        <v>2941</v>
      </c>
      <c r="M537" t="s">
        <v>2942</v>
      </c>
      <c r="N537" t="s">
        <v>444</v>
      </c>
      <c r="O537" t="s">
        <v>2193</v>
      </c>
      <c r="P537" t="s">
        <v>2943</v>
      </c>
      <c r="Q537" t="s">
        <v>624</v>
      </c>
    </row>
    <row r="538" spans="1:17" x14ac:dyDescent="0.25">
      <c r="A538">
        <v>3887</v>
      </c>
      <c r="C538" t="s">
        <v>608</v>
      </c>
      <c r="D538" t="s">
        <v>2944</v>
      </c>
      <c r="E538" t="s">
        <v>2944</v>
      </c>
      <c r="F538" t="s">
        <v>2945</v>
      </c>
      <c r="G538" t="s">
        <v>2845</v>
      </c>
      <c r="J538" t="s">
        <v>445</v>
      </c>
      <c r="K538" t="s">
        <v>613</v>
      </c>
      <c r="L538" t="s">
        <v>2946</v>
      </c>
      <c r="M538" t="s">
        <v>2947</v>
      </c>
      <c r="N538" t="s">
        <v>444</v>
      </c>
      <c r="O538" t="s">
        <v>943</v>
      </c>
      <c r="P538" t="s">
        <v>1531</v>
      </c>
      <c r="Q538" t="s">
        <v>624</v>
      </c>
    </row>
    <row r="539" spans="1:17" x14ac:dyDescent="0.25">
      <c r="A539">
        <v>3938</v>
      </c>
      <c r="C539" t="s">
        <v>608</v>
      </c>
      <c r="D539" t="s">
        <v>2948</v>
      </c>
      <c r="E539" t="s">
        <v>2948</v>
      </c>
      <c r="F539" t="s">
        <v>2949</v>
      </c>
      <c r="G539" t="s">
        <v>15</v>
      </c>
      <c r="H539" t="s">
        <v>2950</v>
      </c>
      <c r="J539" t="s">
        <v>445</v>
      </c>
      <c r="K539" t="s">
        <v>613</v>
      </c>
      <c r="M539" t="s">
        <v>2951</v>
      </c>
      <c r="N539" t="s">
        <v>444</v>
      </c>
      <c r="O539" t="s">
        <v>2952</v>
      </c>
      <c r="P539" t="s">
        <v>2953</v>
      </c>
      <c r="Q539" t="s">
        <v>618</v>
      </c>
    </row>
    <row r="540" spans="1:17" x14ac:dyDescent="0.25">
      <c r="A540">
        <v>4129</v>
      </c>
      <c r="C540" t="s">
        <v>608</v>
      </c>
      <c r="D540" t="s">
        <v>2954</v>
      </c>
      <c r="E540" t="s">
        <v>2954</v>
      </c>
      <c r="F540" t="s">
        <v>2955</v>
      </c>
      <c r="G540" t="s">
        <v>2895</v>
      </c>
      <c r="J540" t="s">
        <v>445</v>
      </c>
      <c r="K540" t="s">
        <v>613</v>
      </c>
      <c r="L540" t="s">
        <v>2956</v>
      </c>
      <c r="M540" t="s">
        <v>2957</v>
      </c>
      <c r="N540" t="s">
        <v>444</v>
      </c>
      <c r="Q540" t="s">
        <v>624</v>
      </c>
    </row>
    <row r="541" spans="1:17" x14ac:dyDescent="0.25">
      <c r="A541">
        <v>4142</v>
      </c>
      <c r="C541" t="s">
        <v>608</v>
      </c>
      <c r="D541" t="s">
        <v>2958</v>
      </c>
      <c r="E541" t="s">
        <v>2958</v>
      </c>
      <c r="F541" t="s">
        <v>2959</v>
      </c>
      <c r="G541" t="s">
        <v>2960</v>
      </c>
      <c r="J541" t="s">
        <v>445</v>
      </c>
      <c r="K541" t="s">
        <v>613</v>
      </c>
      <c r="M541" t="s">
        <v>2961</v>
      </c>
      <c r="N541" t="s">
        <v>444</v>
      </c>
      <c r="Q541" t="s">
        <v>618</v>
      </c>
    </row>
    <row r="542" spans="1:17" x14ac:dyDescent="0.25">
      <c r="A542">
        <v>4223</v>
      </c>
      <c r="C542" t="s">
        <v>608</v>
      </c>
      <c r="D542" t="s">
        <v>2962</v>
      </c>
      <c r="E542" t="s">
        <v>2962</v>
      </c>
      <c r="F542" t="s">
        <v>2963</v>
      </c>
      <c r="G542" t="s">
        <v>2964</v>
      </c>
      <c r="H542" t="s">
        <v>2965</v>
      </c>
      <c r="J542" t="s">
        <v>445</v>
      </c>
      <c r="K542" t="s">
        <v>613</v>
      </c>
      <c r="M542" t="s">
        <v>2966</v>
      </c>
      <c r="N542" t="s">
        <v>444</v>
      </c>
      <c r="Q542" t="s">
        <v>618</v>
      </c>
    </row>
    <row r="543" spans="1:17" x14ac:dyDescent="0.25">
      <c r="A543">
        <v>4236</v>
      </c>
      <c r="C543" t="s">
        <v>608</v>
      </c>
      <c r="D543" t="s">
        <v>2967</v>
      </c>
      <c r="E543" t="s">
        <v>2967</v>
      </c>
      <c r="F543" t="s">
        <v>2968</v>
      </c>
      <c r="G543" t="s">
        <v>2950</v>
      </c>
      <c r="J543" t="s">
        <v>445</v>
      </c>
      <c r="K543" t="s">
        <v>613</v>
      </c>
      <c r="L543" t="s">
        <v>2969</v>
      </c>
      <c r="M543" t="s">
        <v>2970</v>
      </c>
      <c r="N543" t="s">
        <v>444</v>
      </c>
      <c r="Q543" t="s">
        <v>618</v>
      </c>
    </row>
    <row r="544" spans="1:17" x14ac:dyDescent="0.25">
      <c r="A544">
        <v>4268</v>
      </c>
      <c r="C544" t="s">
        <v>608</v>
      </c>
      <c r="D544" t="s">
        <v>2971</v>
      </c>
      <c r="E544" t="s">
        <v>2971</v>
      </c>
      <c r="F544" t="s">
        <v>2972</v>
      </c>
      <c r="G544" t="s">
        <v>2950</v>
      </c>
      <c r="J544" t="s">
        <v>445</v>
      </c>
      <c r="K544" t="s">
        <v>613</v>
      </c>
      <c r="M544" t="s">
        <v>2973</v>
      </c>
      <c r="N544" t="s">
        <v>444</v>
      </c>
      <c r="Q544" t="s">
        <v>624</v>
      </c>
    </row>
    <row r="545" spans="1:17" x14ac:dyDescent="0.25">
      <c r="A545">
        <v>5774</v>
      </c>
      <c r="C545" t="s">
        <v>608</v>
      </c>
      <c r="D545" t="s">
        <v>2974</v>
      </c>
      <c r="E545" t="s">
        <v>2974</v>
      </c>
      <c r="F545" t="s">
        <v>2975</v>
      </c>
      <c r="G545" t="s">
        <v>2372</v>
      </c>
      <c r="H545" t="s">
        <v>464</v>
      </c>
      <c r="J545" t="s">
        <v>445</v>
      </c>
      <c r="K545" t="s">
        <v>613</v>
      </c>
      <c r="L545" t="s">
        <v>2976</v>
      </c>
      <c r="M545" t="s">
        <v>2977</v>
      </c>
      <c r="N545" t="s">
        <v>444</v>
      </c>
      <c r="Q545" t="s">
        <v>618</v>
      </c>
    </row>
    <row r="546" spans="1:17" x14ac:dyDescent="0.25">
      <c r="A546">
        <v>5904</v>
      </c>
      <c r="C546" t="s">
        <v>608</v>
      </c>
      <c r="D546" t="s">
        <v>2978</v>
      </c>
      <c r="E546" t="s">
        <v>2978</v>
      </c>
      <c r="F546" t="s">
        <v>2979</v>
      </c>
      <c r="G546" t="s">
        <v>2980</v>
      </c>
      <c r="J546" t="s">
        <v>445</v>
      </c>
      <c r="K546" t="s">
        <v>613</v>
      </c>
      <c r="M546" t="s">
        <v>2981</v>
      </c>
      <c r="N546" t="s">
        <v>444</v>
      </c>
      <c r="Q546" t="s">
        <v>618</v>
      </c>
    </row>
    <row r="547" spans="1:17" x14ac:dyDescent="0.25">
      <c r="A547">
        <v>5973</v>
      </c>
      <c r="C547" t="s">
        <v>608</v>
      </c>
      <c r="D547" t="s">
        <v>2982</v>
      </c>
      <c r="E547" t="s">
        <v>2982</v>
      </c>
      <c r="F547" t="s">
        <v>2983</v>
      </c>
      <c r="G547" t="s">
        <v>2818</v>
      </c>
      <c r="J547" t="s">
        <v>445</v>
      </c>
      <c r="K547" t="s">
        <v>613</v>
      </c>
      <c r="M547" t="s">
        <v>2984</v>
      </c>
      <c r="N547" t="s">
        <v>444</v>
      </c>
      <c r="O547" t="s">
        <v>2985</v>
      </c>
      <c r="P547" t="s">
        <v>2986</v>
      </c>
      <c r="Q547" t="s">
        <v>618</v>
      </c>
    </row>
    <row r="548" spans="1:17" x14ac:dyDescent="0.25">
      <c r="A548">
        <v>6091</v>
      </c>
      <c r="C548" t="s">
        <v>608</v>
      </c>
      <c r="D548" t="s">
        <v>2987</v>
      </c>
      <c r="E548" t="s">
        <v>2987</v>
      </c>
      <c r="F548" t="s">
        <v>2988</v>
      </c>
      <c r="G548" t="s">
        <v>474</v>
      </c>
      <c r="J548" t="s">
        <v>445</v>
      </c>
      <c r="K548" t="s">
        <v>613</v>
      </c>
      <c r="M548" t="s">
        <v>2989</v>
      </c>
      <c r="N548" t="s">
        <v>444</v>
      </c>
      <c r="Q548" t="s">
        <v>618</v>
      </c>
    </row>
    <row r="549" spans="1:17" x14ac:dyDescent="0.25">
      <c r="A549">
        <v>6148</v>
      </c>
      <c r="C549" t="s">
        <v>608</v>
      </c>
      <c r="D549" t="s">
        <v>2990</v>
      </c>
      <c r="E549" t="s">
        <v>2990</v>
      </c>
      <c r="F549" t="s">
        <v>2991</v>
      </c>
      <c r="G549" t="s">
        <v>2992</v>
      </c>
      <c r="J549" t="s">
        <v>445</v>
      </c>
      <c r="K549" t="s">
        <v>613</v>
      </c>
      <c r="M549" t="s">
        <v>2993</v>
      </c>
      <c r="N549" t="s">
        <v>444</v>
      </c>
      <c r="O549" t="s">
        <v>622</v>
      </c>
      <c r="P549" t="s">
        <v>2994</v>
      </c>
      <c r="Q549" t="s">
        <v>618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7"/>
  <sheetViews>
    <sheetView zoomScale="90" zoomScaleNormal="90" workbookViewId="0">
      <selection activeCell="C43" sqref="C43"/>
    </sheetView>
  </sheetViews>
  <sheetFormatPr defaultColWidth="69.140625" defaultRowHeight="15" x14ac:dyDescent="0.25"/>
  <cols>
    <col min="1" max="1" width="30.85546875" style="4" bestFit="1" customWidth="1"/>
    <col min="2" max="2" width="35" style="4" bestFit="1" customWidth="1"/>
    <col min="3" max="3" width="28.42578125" style="4" bestFit="1" customWidth="1"/>
    <col min="4" max="4" width="23.85546875" style="4" bestFit="1" customWidth="1"/>
    <col min="5" max="5" width="15.7109375" style="4" bestFit="1" customWidth="1"/>
    <col min="6" max="6" width="17.28515625" style="4" bestFit="1" customWidth="1"/>
    <col min="7" max="7" width="16" style="4" bestFit="1" customWidth="1"/>
    <col min="8" max="8" width="17.42578125" style="4" bestFit="1" customWidth="1"/>
    <col min="9" max="9" width="29.140625" style="4" bestFit="1" customWidth="1"/>
    <col min="10" max="10" width="14.5703125" style="4" bestFit="1" customWidth="1"/>
    <col min="11" max="11" width="33.42578125" style="4" bestFit="1" customWidth="1"/>
    <col min="12" max="12" width="15" style="4" bestFit="1" customWidth="1"/>
    <col min="13" max="13" width="118.28515625" style="4" bestFit="1" customWidth="1"/>
    <col min="14" max="16384" width="69.140625" style="4"/>
  </cols>
  <sheetData>
    <row r="1" spans="1:13" s="29" customFormat="1" ht="19.5" thickBot="1" x14ac:dyDescent="0.35">
      <c r="A1" s="31" t="s">
        <v>493</v>
      </c>
      <c r="B1" s="32">
        <f>COUNTA(B3:B14)</f>
        <v>12</v>
      </c>
      <c r="C1" s="55"/>
      <c r="D1" s="55"/>
      <c r="E1" s="55"/>
      <c r="F1" s="55"/>
    </row>
    <row r="2" spans="1:13" s="40" customFormat="1" ht="15.75" x14ac:dyDescent="0.25">
      <c r="A2" s="37" t="s">
        <v>0</v>
      </c>
      <c r="B2" s="38" t="s">
        <v>2</v>
      </c>
      <c r="C2" s="38" t="s">
        <v>3</v>
      </c>
      <c r="D2" s="38" t="s">
        <v>4</v>
      </c>
      <c r="E2" s="38" t="s">
        <v>5</v>
      </c>
      <c r="F2" s="38" t="s">
        <v>6</v>
      </c>
      <c r="G2" s="38" t="s">
        <v>7</v>
      </c>
      <c r="H2" s="38" t="s">
        <v>8</v>
      </c>
      <c r="I2" s="38" t="s">
        <v>9</v>
      </c>
      <c r="J2" s="38" t="s">
        <v>10</v>
      </c>
      <c r="K2" s="39" t="s">
        <v>11</v>
      </c>
      <c r="L2" s="39" t="s">
        <v>12</v>
      </c>
      <c r="M2" s="37" t="s">
        <v>521</v>
      </c>
    </row>
    <row r="3" spans="1:13" x14ac:dyDescent="0.25">
      <c r="A3" s="8" t="s">
        <v>14</v>
      </c>
      <c r="B3" s="9" t="s">
        <v>505</v>
      </c>
      <c r="C3" s="7"/>
      <c r="D3" s="7" t="s">
        <v>507</v>
      </c>
      <c r="E3" s="7"/>
      <c r="F3" s="7"/>
      <c r="G3" s="4" t="s">
        <v>17</v>
      </c>
      <c r="L3" s="4" t="s">
        <v>39</v>
      </c>
    </row>
    <row r="4" spans="1:13" x14ac:dyDescent="0.25">
      <c r="A4" s="4" t="s">
        <v>14</v>
      </c>
      <c r="B4" s="4" t="s">
        <v>19</v>
      </c>
      <c r="C4" s="4" t="s">
        <v>20</v>
      </c>
      <c r="D4" s="4" t="s">
        <v>21</v>
      </c>
      <c r="F4" s="4" t="s">
        <v>22</v>
      </c>
      <c r="G4" s="4" t="s">
        <v>17</v>
      </c>
      <c r="H4" s="4" t="s">
        <v>13</v>
      </c>
      <c r="I4" s="4" t="s">
        <v>23</v>
      </c>
      <c r="J4" s="4" t="s">
        <v>24</v>
      </c>
      <c r="L4" s="4" t="s">
        <v>25</v>
      </c>
    </row>
    <row r="5" spans="1:13" x14ac:dyDescent="0.25">
      <c r="A5" s="4" t="s">
        <v>14</v>
      </c>
      <c r="B5" s="4" t="s">
        <v>29</v>
      </c>
      <c r="D5" s="4" t="s">
        <v>30</v>
      </c>
      <c r="E5" s="4" t="s">
        <v>31</v>
      </c>
      <c r="F5" s="4" t="s">
        <v>18</v>
      </c>
      <c r="G5" s="4" t="s">
        <v>17</v>
      </c>
      <c r="I5" s="4" t="s">
        <v>32</v>
      </c>
      <c r="K5" s="4" t="s">
        <v>33</v>
      </c>
      <c r="L5" s="4" t="s">
        <v>34</v>
      </c>
    </row>
    <row r="6" spans="1:13" x14ac:dyDescent="0.25">
      <c r="A6" s="4" t="s">
        <v>14</v>
      </c>
      <c r="B6" s="4" t="s">
        <v>35</v>
      </c>
      <c r="D6" s="4" t="s">
        <v>15</v>
      </c>
      <c r="F6" s="4" t="s">
        <v>16</v>
      </c>
      <c r="G6" s="4" t="s">
        <v>17</v>
      </c>
      <c r="I6" s="4" t="s">
        <v>36</v>
      </c>
      <c r="J6" s="4" t="s">
        <v>37</v>
      </c>
      <c r="K6" s="4" t="s">
        <v>38</v>
      </c>
      <c r="L6" s="4" t="s">
        <v>34</v>
      </c>
    </row>
    <row r="7" spans="1:13" x14ac:dyDescent="0.25">
      <c r="A7" s="4" t="s">
        <v>14</v>
      </c>
      <c r="B7" s="4" t="s">
        <v>40</v>
      </c>
      <c r="C7" s="4" t="s">
        <v>40</v>
      </c>
      <c r="D7" s="4" t="s">
        <v>41</v>
      </c>
      <c r="F7" s="4" t="s">
        <v>16</v>
      </c>
      <c r="G7" s="4" t="s">
        <v>17</v>
      </c>
      <c r="H7" s="4" t="s">
        <v>13</v>
      </c>
      <c r="I7" s="4" t="s">
        <v>42</v>
      </c>
      <c r="J7" s="4" t="s">
        <v>13</v>
      </c>
      <c r="K7" s="4" t="s">
        <v>43</v>
      </c>
      <c r="L7" s="4" t="s">
        <v>34</v>
      </c>
    </row>
    <row r="8" spans="1:13" x14ac:dyDescent="0.25">
      <c r="A8" s="4" t="s">
        <v>14</v>
      </c>
      <c r="B8" s="4" t="s">
        <v>44</v>
      </c>
      <c r="D8" s="4" t="s">
        <v>45</v>
      </c>
      <c r="F8" s="4" t="s">
        <v>46</v>
      </c>
      <c r="G8" s="4" t="s">
        <v>17</v>
      </c>
      <c r="L8" s="4" t="s">
        <v>47</v>
      </c>
    </row>
    <row r="9" spans="1:13" x14ac:dyDescent="0.25">
      <c r="A9" s="4" t="s">
        <v>14</v>
      </c>
      <c r="B9" s="4" t="s">
        <v>48</v>
      </c>
      <c r="D9" s="4" t="s">
        <v>26</v>
      </c>
      <c r="F9" s="4" t="s">
        <v>27</v>
      </c>
      <c r="G9" s="4" t="s">
        <v>17</v>
      </c>
      <c r="I9" s="4" t="s">
        <v>49</v>
      </c>
      <c r="L9" s="4" t="s">
        <v>28</v>
      </c>
    </row>
    <row r="10" spans="1:13" x14ac:dyDescent="0.25">
      <c r="A10" s="4" t="s">
        <v>14</v>
      </c>
      <c r="B10" s="4" t="s">
        <v>51</v>
      </c>
      <c r="C10" s="4" t="s">
        <v>51</v>
      </c>
      <c r="D10" s="4" t="s">
        <v>52</v>
      </c>
      <c r="F10" s="4" t="s">
        <v>16</v>
      </c>
      <c r="G10" s="4" t="s">
        <v>17</v>
      </c>
      <c r="H10" s="4" t="s">
        <v>13</v>
      </c>
      <c r="I10" s="4" t="s">
        <v>53</v>
      </c>
      <c r="J10" s="4" t="s">
        <v>54</v>
      </c>
      <c r="K10" s="4" t="s">
        <v>55</v>
      </c>
      <c r="L10" s="4" t="s">
        <v>39</v>
      </c>
    </row>
    <row r="11" spans="1:13" x14ac:dyDescent="0.25">
      <c r="A11" s="4" t="s">
        <v>14</v>
      </c>
      <c r="B11" s="4" t="s">
        <v>56</v>
      </c>
      <c r="D11" s="4" t="s">
        <v>15</v>
      </c>
      <c r="F11" s="4" t="s">
        <v>57</v>
      </c>
      <c r="G11" s="4" t="s">
        <v>17</v>
      </c>
      <c r="I11" s="4" t="s">
        <v>58</v>
      </c>
      <c r="L11" s="4" t="s">
        <v>34</v>
      </c>
    </row>
    <row r="12" spans="1:13" x14ac:dyDescent="0.25">
      <c r="A12" s="8" t="s">
        <v>14</v>
      </c>
      <c r="B12" s="9" t="s">
        <v>506</v>
      </c>
      <c r="C12" s="7"/>
      <c r="D12" s="7" t="s">
        <v>18</v>
      </c>
      <c r="E12" s="7"/>
      <c r="F12" s="7"/>
      <c r="G12" s="4" t="s">
        <v>17</v>
      </c>
      <c r="L12" s="4" t="s">
        <v>34</v>
      </c>
    </row>
    <row r="13" spans="1:13" x14ac:dyDescent="0.25">
      <c r="A13" s="4" t="s">
        <v>14</v>
      </c>
      <c r="B13" s="4" t="s">
        <v>60</v>
      </c>
      <c r="D13" s="4" t="s">
        <v>61</v>
      </c>
      <c r="F13" s="4" t="s">
        <v>27</v>
      </c>
      <c r="G13" s="4" t="s">
        <v>17</v>
      </c>
      <c r="I13" s="4" t="s">
        <v>62</v>
      </c>
      <c r="L13" s="4" t="s">
        <v>34</v>
      </c>
    </row>
    <row r="14" spans="1:13" x14ac:dyDescent="0.25">
      <c r="A14" s="4" t="s">
        <v>14</v>
      </c>
      <c r="B14" s="4" t="s">
        <v>63</v>
      </c>
      <c r="D14" s="4" t="s">
        <v>64</v>
      </c>
      <c r="F14" s="4" t="s">
        <v>50</v>
      </c>
      <c r="G14" s="4" t="s">
        <v>17</v>
      </c>
      <c r="I14" s="4" t="s">
        <v>65</v>
      </c>
      <c r="L14" s="4" t="s">
        <v>39</v>
      </c>
    </row>
    <row r="15" spans="1:13" x14ac:dyDescent="0.25">
      <c r="B15" s="11"/>
    </row>
    <row r="16" spans="1:13" ht="15.75" thickBot="1" x14ac:dyDescent="0.3">
      <c r="B16" s="11"/>
    </row>
    <row r="17" spans="1:13" ht="19.5" thickBot="1" x14ac:dyDescent="0.35">
      <c r="A17" s="51" t="s">
        <v>518</v>
      </c>
      <c r="B17" s="52">
        <f>COUNTA(B18:B19)</f>
        <v>2</v>
      </c>
    </row>
    <row r="18" spans="1:13" x14ac:dyDescent="0.25">
      <c r="A18" s="4" t="s">
        <v>14</v>
      </c>
      <c r="B18" t="s">
        <v>560</v>
      </c>
      <c r="C18" s="4" t="s">
        <v>561</v>
      </c>
      <c r="D18" s="4" t="s">
        <v>562</v>
      </c>
      <c r="F18" s="4" t="s">
        <v>563</v>
      </c>
      <c r="G18" s="4" t="s">
        <v>17</v>
      </c>
      <c r="L18" s="4" t="s">
        <v>39</v>
      </c>
      <c r="M18" s="4" t="s">
        <v>576</v>
      </c>
    </row>
    <row r="19" spans="1:13" x14ac:dyDescent="0.25">
      <c r="A19" s="4" t="s">
        <v>14</v>
      </c>
      <c r="B19" s="5" t="s">
        <v>497</v>
      </c>
      <c r="C19" s="4" t="s">
        <v>498</v>
      </c>
      <c r="D19" s="4" t="s">
        <v>52</v>
      </c>
      <c r="E19" s="4" t="s">
        <v>16</v>
      </c>
      <c r="G19" s="4" t="s">
        <v>17</v>
      </c>
      <c r="L19" s="4" t="s">
        <v>39</v>
      </c>
      <c r="M19" s="4" t="s">
        <v>575</v>
      </c>
    </row>
    <row r="20" spans="1:13" ht="15.75" thickBot="1" x14ac:dyDescent="0.3">
      <c r="A20" s="8"/>
      <c r="B20" s="5"/>
    </row>
    <row r="21" spans="1:13" ht="19.5" thickBot="1" x14ac:dyDescent="0.35">
      <c r="A21" s="53" t="s">
        <v>549</v>
      </c>
      <c r="B21" s="54">
        <f>COUNTA(B22:B25)</f>
        <v>0</v>
      </c>
    </row>
    <row r="22" spans="1:13" x14ac:dyDescent="0.25">
      <c r="B22" s="12"/>
    </row>
    <row r="23" spans="1:13" x14ac:dyDescent="0.25">
      <c r="B23" s="11"/>
    </row>
    <row r="24" spans="1:13" x14ac:dyDescent="0.25">
      <c r="B24" s="74"/>
    </row>
    <row r="27" spans="1:13" x14ac:dyDescent="0.25">
      <c r="B27" s="74"/>
    </row>
  </sheetData>
  <autoFilter ref="A2:M14">
    <sortState ref="A3:M20">
      <sortCondition ref="B2:B20"/>
    </sortState>
  </autoFilter>
  <conditionalFormatting sqref="B22:B23 F1 B25:B26 B28:B1048576 B1:B16">
    <cfRule type="duplicateValues" dxfId="43" priority="2"/>
    <cfRule type="duplicateValues" dxfId="42" priority="3"/>
  </conditionalFormatting>
  <conditionalFormatting sqref="B17">
    <cfRule type="duplicateValues" dxfId="41"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41"/>
  <sheetViews>
    <sheetView zoomScale="70" zoomScaleNormal="70" workbookViewId="0">
      <selection activeCell="C52" sqref="C52"/>
    </sheetView>
  </sheetViews>
  <sheetFormatPr defaultColWidth="69.140625" defaultRowHeight="15" x14ac:dyDescent="0.25"/>
  <cols>
    <col min="1" max="1" width="30.85546875" bestFit="1" customWidth="1"/>
    <col min="2" max="2" width="34.85546875" bestFit="1" customWidth="1"/>
    <col min="3" max="3" width="28.42578125" bestFit="1" customWidth="1"/>
    <col min="4" max="4" width="26" customWidth="1"/>
    <col min="5" max="5" width="13.140625" bestFit="1" customWidth="1"/>
    <col min="6" max="6" width="19.28515625" bestFit="1" customWidth="1"/>
    <col min="7" max="7" width="16" bestFit="1" customWidth="1"/>
    <col min="8" max="8" width="40.28515625" bestFit="1" customWidth="1"/>
    <col min="9" max="9" width="42.42578125" bestFit="1" customWidth="1"/>
    <col min="10" max="10" width="14.28515625" bestFit="1" customWidth="1"/>
    <col min="11" max="11" width="31.7109375" bestFit="1" customWidth="1"/>
    <col min="12" max="12" width="14.85546875" bestFit="1" customWidth="1"/>
    <col min="13" max="13" width="23.42578125" bestFit="1" customWidth="1"/>
  </cols>
  <sheetData>
    <row r="1" spans="1:13" s="30" customFormat="1" ht="19.5" thickBot="1" x14ac:dyDescent="0.35">
      <c r="A1" s="33" t="s">
        <v>493</v>
      </c>
      <c r="B1" s="34">
        <f>COUNTA(B3:B36)</f>
        <v>34</v>
      </c>
      <c r="C1" s="55"/>
      <c r="D1" s="55"/>
      <c r="E1" s="55"/>
      <c r="F1" s="55"/>
    </row>
    <row r="2" spans="1:13" s="42" customFormat="1" ht="15.75" x14ac:dyDescent="0.25">
      <c r="A2" s="37" t="s">
        <v>0</v>
      </c>
      <c r="B2" s="38" t="s">
        <v>2</v>
      </c>
      <c r="C2" s="38" t="s">
        <v>3</v>
      </c>
      <c r="D2" s="38" t="s">
        <v>4</v>
      </c>
      <c r="E2" s="38" t="s">
        <v>5</v>
      </c>
      <c r="F2" s="38" t="s">
        <v>6</v>
      </c>
      <c r="G2" s="38" t="s">
        <v>7</v>
      </c>
      <c r="H2" s="38" t="s">
        <v>8</v>
      </c>
      <c r="I2" s="38" t="s">
        <v>9</v>
      </c>
      <c r="J2" s="38" t="s">
        <v>10</v>
      </c>
      <c r="K2" s="39" t="s">
        <v>11</v>
      </c>
      <c r="L2" s="39" t="s">
        <v>12</v>
      </c>
      <c r="M2" s="41" t="s">
        <v>521</v>
      </c>
    </row>
    <row r="3" spans="1:13" x14ac:dyDescent="0.25">
      <c r="A3" s="4" t="s">
        <v>69</v>
      </c>
      <c r="B3" s="4" t="s">
        <v>70</v>
      </c>
      <c r="C3" s="4"/>
      <c r="D3" s="4" t="s">
        <v>71</v>
      </c>
      <c r="E3" s="4"/>
      <c r="F3" s="4" t="s">
        <v>72</v>
      </c>
      <c r="G3" s="4" t="s">
        <v>73</v>
      </c>
      <c r="H3" s="4"/>
      <c r="I3" s="4" t="s">
        <v>74</v>
      </c>
      <c r="J3" s="4"/>
      <c r="K3" s="4"/>
      <c r="L3" s="4" t="s">
        <v>39</v>
      </c>
    </row>
    <row r="4" spans="1:13" x14ac:dyDescent="0.25">
      <c r="A4" s="4" t="s">
        <v>69</v>
      </c>
      <c r="B4" s="4" t="s">
        <v>75</v>
      </c>
      <c r="C4" s="4"/>
      <c r="D4" s="4" t="s">
        <v>76</v>
      </c>
      <c r="E4" s="4" t="s">
        <v>77</v>
      </c>
      <c r="F4" s="4" t="s">
        <v>78</v>
      </c>
      <c r="G4" s="4" t="s">
        <v>73</v>
      </c>
      <c r="H4" s="4"/>
      <c r="I4" s="4"/>
      <c r="J4" s="4"/>
      <c r="K4" s="4"/>
      <c r="L4" s="4" t="s">
        <v>47</v>
      </c>
    </row>
    <row r="5" spans="1:13" x14ac:dyDescent="0.25">
      <c r="A5" s="4" t="s">
        <v>69</v>
      </c>
      <c r="B5" s="4" t="s">
        <v>79</v>
      </c>
      <c r="C5" s="4"/>
      <c r="D5" s="4" t="s">
        <v>80</v>
      </c>
      <c r="E5" s="4" t="s">
        <v>81</v>
      </c>
      <c r="F5" s="4" t="s">
        <v>82</v>
      </c>
      <c r="G5" s="4" t="s">
        <v>73</v>
      </c>
      <c r="H5" s="4"/>
      <c r="I5" s="4"/>
      <c r="J5" s="4"/>
      <c r="K5" s="4"/>
      <c r="L5" s="4" t="s">
        <v>47</v>
      </c>
    </row>
    <row r="6" spans="1:13" x14ac:dyDescent="0.25">
      <c r="A6" s="4" t="s">
        <v>69</v>
      </c>
      <c r="B6" s="4" t="s">
        <v>83</v>
      </c>
      <c r="C6" s="4"/>
      <c r="D6" s="4" t="s">
        <v>84</v>
      </c>
      <c r="E6" s="4"/>
      <c r="F6" s="4" t="s">
        <v>78</v>
      </c>
      <c r="G6" s="4" t="s">
        <v>73</v>
      </c>
      <c r="H6" s="4"/>
      <c r="I6" s="4"/>
      <c r="J6" s="4"/>
      <c r="K6" s="4"/>
      <c r="L6" s="4" t="s">
        <v>47</v>
      </c>
    </row>
    <row r="7" spans="1:13" x14ac:dyDescent="0.25">
      <c r="A7" s="4" t="s">
        <v>69</v>
      </c>
      <c r="B7" s="4" t="s">
        <v>85</v>
      </c>
      <c r="C7" s="4"/>
      <c r="D7" s="4" t="s">
        <v>86</v>
      </c>
      <c r="E7" s="4" t="s">
        <v>87</v>
      </c>
      <c r="F7" s="4" t="s">
        <v>88</v>
      </c>
      <c r="G7" s="4" t="s">
        <v>73</v>
      </c>
      <c r="H7" s="4"/>
      <c r="I7" s="4"/>
      <c r="J7" s="4"/>
      <c r="K7" s="4"/>
      <c r="L7" s="4" t="s">
        <v>47</v>
      </c>
    </row>
    <row r="8" spans="1:13" x14ac:dyDescent="0.25">
      <c r="A8" s="4" t="s">
        <v>69</v>
      </c>
      <c r="B8" s="4" t="s">
        <v>90</v>
      </c>
      <c r="C8" s="4"/>
      <c r="D8" s="4" t="s">
        <v>91</v>
      </c>
      <c r="E8" s="4"/>
      <c r="F8" s="4" t="s">
        <v>92</v>
      </c>
      <c r="G8" s="4" t="s">
        <v>73</v>
      </c>
      <c r="H8" s="4"/>
      <c r="I8" s="4" t="s">
        <v>93</v>
      </c>
      <c r="J8" s="4"/>
      <c r="K8" s="4"/>
      <c r="L8" s="4" t="s">
        <v>508</v>
      </c>
    </row>
    <row r="9" spans="1:13" x14ac:dyDescent="0.25">
      <c r="A9" s="4" t="s">
        <v>69</v>
      </c>
      <c r="B9" s="4" t="s">
        <v>94</v>
      </c>
      <c r="C9" s="4"/>
      <c r="D9" s="4" t="s">
        <v>95</v>
      </c>
      <c r="E9" s="4"/>
      <c r="F9" s="4" t="s">
        <v>96</v>
      </c>
      <c r="G9" s="4" t="s">
        <v>73</v>
      </c>
      <c r="H9" s="4"/>
      <c r="I9" s="4" t="s">
        <v>97</v>
      </c>
      <c r="J9" s="4"/>
      <c r="K9" s="4"/>
      <c r="L9" s="4" t="s">
        <v>28</v>
      </c>
    </row>
    <row r="10" spans="1:13" x14ac:dyDescent="0.25">
      <c r="A10" s="4" t="s">
        <v>69</v>
      </c>
      <c r="B10" s="4" t="s">
        <v>98</v>
      </c>
      <c r="C10" s="4"/>
      <c r="D10" s="4" t="s">
        <v>99</v>
      </c>
      <c r="E10" s="4"/>
      <c r="F10" s="4" t="s">
        <v>82</v>
      </c>
      <c r="G10" s="4" t="s">
        <v>73</v>
      </c>
      <c r="H10" s="4"/>
      <c r="I10" s="4" t="s">
        <v>100</v>
      </c>
      <c r="J10" s="4"/>
      <c r="K10" s="4" t="s">
        <v>101</v>
      </c>
      <c r="L10" s="4" t="s">
        <v>39</v>
      </c>
    </row>
    <row r="11" spans="1:13" x14ac:dyDescent="0.25">
      <c r="A11" s="4" t="s">
        <v>69</v>
      </c>
      <c r="B11" s="4" t="s">
        <v>102</v>
      </c>
      <c r="C11" s="4"/>
      <c r="D11" s="4" t="s">
        <v>103</v>
      </c>
      <c r="E11" s="4"/>
      <c r="F11" s="4" t="s">
        <v>104</v>
      </c>
      <c r="G11" s="4" t="s">
        <v>73</v>
      </c>
      <c r="H11" s="4"/>
      <c r="I11" s="4" t="s">
        <v>105</v>
      </c>
      <c r="J11" s="4"/>
      <c r="K11" s="4"/>
      <c r="L11" s="4" t="s">
        <v>39</v>
      </c>
    </row>
    <row r="12" spans="1:13" x14ac:dyDescent="0.25">
      <c r="A12" s="4" t="s">
        <v>69</v>
      </c>
      <c r="B12" s="4" t="s">
        <v>106</v>
      </c>
      <c r="C12" s="4"/>
      <c r="D12" s="4"/>
      <c r="E12" s="4"/>
      <c r="F12" s="4" t="s">
        <v>89</v>
      </c>
      <c r="G12" s="4" t="s">
        <v>73</v>
      </c>
      <c r="H12" s="4"/>
      <c r="I12" s="4" t="s">
        <v>107</v>
      </c>
      <c r="J12" s="4"/>
      <c r="K12" s="4"/>
      <c r="L12" s="4" t="s">
        <v>39</v>
      </c>
    </row>
    <row r="13" spans="1:13" x14ac:dyDescent="0.25">
      <c r="A13" s="4" t="s">
        <v>69</v>
      </c>
      <c r="B13" s="4" t="s">
        <v>108</v>
      </c>
      <c r="C13" s="4"/>
      <c r="D13" s="4" t="s">
        <v>109</v>
      </c>
      <c r="E13" s="4"/>
      <c r="F13" s="4" t="s">
        <v>110</v>
      </c>
      <c r="G13" s="4" t="s">
        <v>73</v>
      </c>
      <c r="H13" s="4"/>
      <c r="I13" s="4" t="s">
        <v>111</v>
      </c>
      <c r="J13" s="4"/>
      <c r="K13" s="4"/>
      <c r="L13" s="4" t="s">
        <v>508</v>
      </c>
    </row>
    <row r="14" spans="1:13" x14ac:dyDescent="0.25">
      <c r="A14" s="4" t="s">
        <v>69</v>
      </c>
      <c r="B14" s="4" t="s">
        <v>112</v>
      </c>
      <c r="C14" s="4" t="s">
        <v>112</v>
      </c>
      <c r="D14" s="4"/>
      <c r="E14" s="4"/>
      <c r="F14" s="4" t="s">
        <v>104</v>
      </c>
      <c r="G14" s="4" t="s">
        <v>73</v>
      </c>
      <c r="H14" s="4" t="s">
        <v>13</v>
      </c>
      <c r="I14" s="4" t="s">
        <v>113</v>
      </c>
      <c r="J14" s="4" t="s">
        <v>13</v>
      </c>
      <c r="K14" s="4" t="s">
        <v>13</v>
      </c>
      <c r="L14" s="4" t="s">
        <v>39</v>
      </c>
    </row>
    <row r="15" spans="1:13" x14ac:dyDescent="0.25">
      <c r="A15" s="4" t="s">
        <v>69</v>
      </c>
      <c r="B15" s="4" t="s">
        <v>114</v>
      </c>
      <c r="C15" s="4"/>
      <c r="D15" s="4" t="s">
        <v>115</v>
      </c>
      <c r="E15" s="4"/>
      <c r="F15" s="4" t="s">
        <v>104</v>
      </c>
      <c r="G15" s="4" t="s">
        <v>73</v>
      </c>
      <c r="H15" s="4"/>
      <c r="I15" s="4" t="s">
        <v>116</v>
      </c>
      <c r="J15" s="4"/>
      <c r="K15" s="4" t="s">
        <v>117</v>
      </c>
      <c r="L15" s="4" t="s">
        <v>39</v>
      </c>
    </row>
    <row r="16" spans="1:13" x14ac:dyDescent="0.25">
      <c r="A16" s="4" t="s">
        <v>69</v>
      </c>
      <c r="B16" s="4" t="s">
        <v>118</v>
      </c>
      <c r="C16" s="4"/>
      <c r="D16" s="4" t="s">
        <v>119</v>
      </c>
      <c r="E16" s="4"/>
      <c r="F16" s="4" t="s">
        <v>120</v>
      </c>
      <c r="G16" s="4" t="s">
        <v>73</v>
      </c>
      <c r="H16" s="4" t="s">
        <v>13</v>
      </c>
      <c r="I16" s="4" t="s">
        <v>13</v>
      </c>
      <c r="J16" s="4" t="s">
        <v>13</v>
      </c>
      <c r="K16" s="4" t="s">
        <v>13</v>
      </c>
      <c r="L16" s="4" t="s">
        <v>59</v>
      </c>
    </row>
    <row r="17" spans="1:13" x14ac:dyDescent="0.25">
      <c r="A17" s="4" t="s">
        <v>69</v>
      </c>
      <c r="B17" s="4" t="s">
        <v>121</v>
      </c>
      <c r="C17" s="4"/>
      <c r="D17" s="4" t="s">
        <v>122</v>
      </c>
      <c r="E17" s="4"/>
      <c r="F17" s="4" t="s">
        <v>123</v>
      </c>
      <c r="G17" s="4" t="s">
        <v>73</v>
      </c>
      <c r="H17" s="4"/>
      <c r="I17" s="4"/>
      <c r="J17" s="4"/>
      <c r="K17" s="4"/>
      <c r="L17" s="4" t="s">
        <v>47</v>
      </c>
    </row>
    <row r="18" spans="1:13" x14ac:dyDescent="0.25">
      <c r="A18" s="4" t="s">
        <v>69</v>
      </c>
      <c r="B18" s="4" t="s">
        <v>124</v>
      </c>
      <c r="C18" s="4"/>
      <c r="D18" s="4" t="s">
        <v>125</v>
      </c>
      <c r="E18" s="4"/>
      <c r="F18" s="4" t="s">
        <v>126</v>
      </c>
      <c r="G18" s="4" t="s">
        <v>73</v>
      </c>
      <c r="H18" s="4"/>
      <c r="I18" s="4"/>
      <c r="J18" s="4"/>
      <c r="K18" s="4"/>
      <c r="L18" s="4" t="s">
        <v>47</v>
      </c>
    </row>
    <row r="19" spans="1:13" x14ac:dyDescent="0.25">
      <c r="A19" s="4" t="s">
        <v>69</v>
      </c>
      <c r="B19" s="4" t="s">
        <v>127</v>
      </c>
      <c r="C19" s="4"/>
      <c r="D19" s="4" t="s">
        <v>128</v>
      </c>
      <c r="E19" s="4"/>
      <c r="F19" s="4" t="s">
        <v>123</v>
      </c>
      <c r="G19" s="4" t="s">
        <v>73</v>
      </c>
      <c r="H19" s="4"/>
      <c r="I19" s="4" t="s">
        <v>129</v>
      </c>
      <c r="J19" s="4"/>
      <c r="K19" s="4"/>
      <c r="L19" s="4" t="s">
        <v>28</v>
      </c>
    </row>
    <row r="20" spans="1:13" x14ac:dyDescent="0.25">
      <c r="A20" s="4" t="s">
        <v>69</v>
      </c>
      <c r="B20" s="4" t="s">
        <v>130</v>
      </c>
      <c r="C20" s="4"/>
      <c r="D20" s="4" t="s">
        <v>131</v>
      </c>
      <c r="E20" s="4" t="s">
        <v>132</v>
      </c>
      <c r="F20" s="4" t="s">
        <v>133</v>
      </c>
      <c r="G20" s="4" t="s">
        <v>73</v>
      </c>
      <c r="H20" s="4" t="s">
        <v>134</v>
      </c>
      <c r="I20" s="4" t="s">
        <v>135</v>
      </c>
      <c r="J20" s="4" t="s">
        <v>136</v>
      </c>
      <c r="K20" s="4" t="s">
        <v>13</v>
      </c>
      <c r="L20" s="4" t="s">
        <v>66</v>
      </c>
    </row>
    <row r="21" spans="1:13" x14ac:dyDescent="0.25">
      <c r="A21" s="4" t="s">
        <v>69</v>
      </c>
      <c r="B21" s="4" t="s">
        <v>137</v>
      </c>
      <c r="C21" s="4"/>
      <c r="D21" s="4" t="s">
        <v>138</v>
      </c>
      <c r="E21" s="4"/>
      <c r="F21" s="4" t="s">
        <v>88</v>
      </c>
      <c r="G21" s="4" t="s">
        <v>73</v>
      </c>
      <c r="H21" s="4"/>
      <c r="I21" s="4" t="s">
        <v>139</v>
      </c>
      <c r="J21" s="4"/>
      <c r="K21" s="4"/>
      <c r="L21" s="4" t="s">
        <v>39</v>
      </c>
      <c r="M21" t="s">
        <v>564</v>
      </c>
    </row>
    <row r="22" spans="1:13" x14ac:dyDescent="0.25">
      <c r="A22" s="4" t="s">
        <v>69</v>
      </c>
      <c r="B22" s="4" t="s">
        <v>140</v>
      </c>
      <c r="C22" s="4" t="s">
        <v>141</v>
      </c>
      <c r="D22" s="4" t="s">
        <v>142</v>
      </c>
      <c r="E22" s="4"/>
      <c r="F22" s="4" t="s">
        <v>143</v>
      </c>
      <c r="G22" s="4" t="s">
        <v>73</v>
      </c>
      <c r="H22" s="4" t="s">
        <v>140</v>
      </c>
      <c r="I22" s="4" t="s">
        <v>144</v>
      </c>
      <c r="J22" s="4" t="s">
        <v>13</v>
      </c>
      <c r="K22" s="4" t="s">
        <v>13</v>
      </c>
      <c r="L22" s="4" t="s">
        <v>28</v>
      </c>
    </row>
    <row r="23" spans="1:13" x14ac:dyDescent="0.25">
      <c r="A23" s="4" t="s">
        <v>69</v>
      </c>
      <c r="B23" s="4" t="s">
        <v>145</v>
      </c>
      <c r="C23" s="4"/>
      <c r="D23" s="4" t="s">
        <v>146</v>
      </c>
      <c r="E23" s="4" t="s">
        <v>147</v>
      </c>
      <c r="F23" s="4" t="s">
        <v>123</v>
      </c>
      <c r="G23" s="4" t="s">
        <v>73</v>
      </c>
      <c r="H23" s="4"/>
      <c r="I23" s="4" t="s">
        <v>148</v>
      </c>
      <c r="J23" s="4"/>
      <c r="K23" s="4"/>
      <c r="L23" s="4" t="s">
        <v>28</v>
      </c>
    </row>
    <row r="24" spans="1:13" x14ac:dyDescent="0.25">
      <c r="A24" s="4" t="s">
        <v>69</v>
      </c>
      <c r="B24" s="4" t="s">
        <v>149</v>
      </c>
      <c r="C24" s="4"/>
      <c r="D24" s="4" t="s">
        <v>150</v>
      </c>
      <c r="E24" s="4"/>
      <c r="F24" s="4" t="s">
        <v>92</v>
      </c>
      <c r="G24" s="4" t="s">
        <v>73</v>
      </c>
      <c r="H24" s="4"/>
      <c r="I24" s="4" t="s">
        <v>151</v>
      </c>
      <c r="J24" s="4"/>
      <c r="K24" s="4"/>
      <c r="L24" s="4" t="s">
        <v>39</v>
      </c>
    </row>
    <row r="25" spans="1:13" x14ac:dyDescent="0.25">
      <c r="A25" s="4" t="s">
        <v>69</v>
      </c>
      <c r="B25" s="4" t="s">
        <v>152</v>
      </c>
      <c r="C25" s="4"/>
      <c r="D25" s="4" t="s">
        <v>153</v>
      </c>
      <c r="E25" s="4"/>
      <c r="F25" s="4" t="s">
        <v>133</v>
      </c>
      <c r="G25" s="4" t="s">
        <v>73</v>
      </c>
      <c r="H25" s="4" t="s">
        <v>13</v>
      </c>
      <c r="I25" s="4" t="s">
        <v>154</v>
      </c>
      <c r="J25" s="4" t="s">
        <v>155</v>
      </c>
      <c r="K25" s="4" t="s">
        <v>156</v>
      </c>
      <c r="L25" s="4" t="s">
        <v>39</v>
      </c>
    </row>
    <row r="26" spans="1:13" x14ac:dyDescent="0.25">
      <c r="A26" s="4" t="s">
        <v>69</v>
      </c>
      <c r="B26" s="4" t="s">
        <v>157</v>
      </c>
      <c r="C26" s="4"/>
      <c r="D26" s="4" t="s">
        <v>158</v>
      </c>
      <c r="E26" s="4"/>
      <c r="F26" s="4" t="s">
        <v>159</v>
      </c>
      <c r="G26" s="4" t="s">
        <v>73</v>
      </c>
      <c r="H26" s="4"/>
      <c r="I26" s="4" t="s">
        <v>160</v>
      </c>
      <c r="J26" s="4"/>
      <c r="K26" s="4"/>
      <c r="L26" s="4" t="s">
        <v>28</v>
      </c>
    </row>
    <row r="27" spans="1:13" x14ac:dyDescent="0.25">
      <c r="A27" s="4" t="s">
        <v>69</v>
      </c>
      <c r="B27" s="4" t="s">
        <v>161</v>
      </c>
      <c r="C27" s="4" t="s">
        <v>161</v>
      </c>
      <c r="D27" s="4" t="s">
        <v>162</v>
      </c>
      <c r="E27" s="4"/>
      <c r="F27" s="4" t="s">
        <v>123</v>
      </c>
      <c r="G27" s="4" t="s">
        <v>73</v>
      </c>
      <c r="H27" s="4" t="s">
        <v>163</v>
      </c>
      <c r="I27" s="4" t="s">
        <v>164</v>
      </c>
      <c r="J27" s="4" t="s">
        <v>165</v>
      </c>
      <c r="K27" s="4" t="s">
        <v>166</v>
      </c>
      <c r="L27" s="4" t="s">
        <v>39</v>
      </c>
    </row>
    <row r="28" spans="1:13" x14ac:dyDescent="0.25">
      <c r="A28" s="4" t="s">
        <v>69</v>
      </c>
      <c r="B28" s="4" t="s">
        <v>167</v>
      </c>
      <c r="C28" s="4"/>
      <c r="D28" s="4" t="s">
        <v>168</v>
      </c>
      <c r="E28" s="4"/>
      <c r="F28" s="4" t="s">
        <v>169</v>
      </c>
      <c r="G28" s="4" t="s">
        <v>73</v>
      </c>
      <c r="H28" s="4"/>
      <c r="I28" s="4" t="s">
        <v>170</v>
      </c>
      <c r="J28" s="4"/>
      <c r="K28" s="4"/>
      <c r="L28" s="4" t="s">
        <v>39</v>
      </c>
      <c r="M28" t="s">
        <v>564</v>
      </c>
    </row>
    <row r="29" spans="1:13" x14ac:dyDescent="0.25">
      <c r="A29" s="4" t="s">
        <v>69</v>
      </c>
      <c r="B29" s="4" t="s">
        <v>171</v>
      </c>
      <c r="C29" s="4"/>
      <c r="D29" s="4" t="s">
        <v>172</v>
      </c>
      <c r="E29" s="4"/>
      <c r="F29" s="4" t="s">
        <v>78</v>
      </c>
      <c r="G29" s="4" t="s">
        <v>73</v>
      </c>
      <c r="H29" s="4" t="s">
        <v>13</v>
      </c>
      <c r="I29" s="4" t="s">
        <v>173</v>
      </c>
      <c r="J29" s="4" t="s">
        <v>13</v>
      </c>
      <c r="K29" s="4" t="s">
        <v>174</v>
      </c>
      <c r="L29" s="4" t="s">
        <v>28</v>
      </c>
      <c r="M29" t="s">
        <v>564</v>
      </c>
    </row>
    <row r="30" spans="1:13" x14ac:dyDescent="0.25">
      <c r="A30" s="4" t="s">
        <v>69</v>
      </c>
      <c r="B30" s="4" t="s">
        <v>175</v>
      </c>
      <c r="C30" s="4"/>
      <c r="D30" s="4" t="s">
        <v>176</v>
      </c>
      <c r="E30" s="4"/>
      <c r="F30" s="4" t="s">
        <v>133</v>
      </c>
      <c r="G30" s="4" t="s">
        <v>73</v>
      </c>
      <c r="H30" s="4"/>
      <c r="I30" s="4"/>
      <c r="J30" s="4"/>
      <c r="K30" s="4"/>
      <c r="L30" s="4" t="s">
        <v>39</v>
      </c>
    </row>
    <row r="31" spans="1:13" x14ac:dyDescent="0.25">
      <c r="A31" s="4" t="s">
        <v>69</v>
      </c>
      <c r="B31" s="4" t="s">
        <v>177</v>
      </c>
      <c r="C31" s="4" t="s">
        <v>177</v>
      </c>
      <c r="D31" s="4" t="s">
        <v>178</v>
      </c>
      <c r="E31" s="4"/>
      <c r="F31" s="4" t="s">
        <v>179</v>
      </c>
      <c r="G31" s="4" t="s">
        <v>73</v>
      </c>
      <c r="H31" s="4" t="s">
        <v>13</v>
      </c>
      <c r="I31" s="4" t="s">
        <v>180</v>
      </c>
      <c r="J31" s="4" t="s">
        <v>13</v>
      </c>
      <c r="K31" s="4" t="s">
        <v>181</v>
      </c>
      <c r="L31" s="4" t="s">
        <v>28</v>
      </c>
    </row>
    <row r="32" spans="1:13" x14ac:dyDescent="0.25">
      <c r="A32" s="4" t="s">
        <v>69</v>
      </c>
      <c r="B32" s="4" t="s">
        <v>182</v>
      </c>
      <c r="C32" s="4"/>
      <c r="D32" s="4" t="s">
        <v>183</v>
      </c>
      <c r="E32" s="4"/>
      <c r="F32" s="4" t="s">
        <v>184</v>
      </c>
      <c r="G32" s="4" t="s">
        <v>73</v>
      </c>
      <c r="H32" s="4"/>
      <c r="I32" s="4" t="s">
        <v>185</v>
      </c>
      <c r="J32" s="4"/>
      <c r="K32" s="4"/>
      <c r="L32" s="4" t="s">
        <v>28</v>
      </c>
    </row>
    <row r="33" spans="1:12" ht="15.75" customHeight="1" x14ac:dyDescent="0.25">
      <c r="A33" s="4" t="s">
        <v>69</v>
      </c>
      <c r="B33" s="4" t="s">
        <v>186</v>
      </c>
      <c r="C33" s="4"/>
      <c r="D33" s="4" t="s">
        <v>187</v>
      </c>
      <c r="E33" s="4"/>
      <c r="F33" s="4" t="s">
        <v>188</v>
      </c>
      <c r="G33" s="4" t="s">
        <v>73</v>
      </c>
      <c r="H33" s="4"/>
      <c r="I33" s="4"/>
      <c r="J33" s="4"/>
      <c r="K33" s="4"/>
      <c r="L33" s="4" t="s">
        <v>47</v>
      </c>
    </row>
    <row r="34" spans="1:12" x14ac:dyDescent="0.25">
      <c r="A34" s="4" t="s">
        <v>69</v>
      </c>
      <c r="B34" s="4" t="s">
        <v>189</v>
      </c>
      <c r="C34" s="4"/>
      <c r="D34" s="4" t="s">
        <v>190</v>
      </c>
      <c r="E34" s="4" t="s">
        <v>191</v>
      </c>
      <c r="F34" s="4" t="s">
        <v>78</v>
      </c>
      <c r="G34" s="4" t="s">
        <v>73</v>
      </c>
      <c r="H34" s="4"/>
      <c r="I34" s="4" t="s">
        <v>192</v>
      </c>
      <c r="J34" s="4"/>
      <c r="K34" s="4"/>
      <c r="L34" s="4" t="s">
        <v>39</v>
      </c>
    </row>
    <row r="35" spans="1:12" x14ac:dyDescent="0.25">
      <c r="A35" s="4" t="s">
        <v>69</v>
      </c>
      <c r="B35" s="4" t="s">
        <v>193</v>
      </c>
      <c r="C35" s="4"/>
      <c r="D35" s="4" t="s">
        <v>194</v>
      </c>
      <c r="E35" s="4"/>
      <c r="F35" s="4" t="s">
        <v>195</v>
      </c>
      <c r="G35" s="4" t="s">
        <v>73</v>
      </c>
      <c r="H35" s="4" t="s">
        <v>196</v>
      </c>
      <c r="I35" s="4" t="s">
        <v>197</v>
      </c>
      <c r="J35" s="4" t="s">
        <v>197</v>
      </c>
      <c r="K35" s="4" t="s">
        <v>198</v>
      </c>
      <c r="L35" s="4" t="s">
        <v>39</v>
      </c>
    </row>
    <row r="36" spans="1:12" x14ac:dyDescent="0.25">
      <c r="A36" s="4" t="s">
        <v>69</v>
      </c>
      <c r="B36" s="4" t="s">
        <v>199</v>
      </c>
      <c r="C36" s="4"/>
      <c r="D36" s="4" t="s">
        <v>200</v>
      </c>
      <c r="E36" s="4"/>
      <c r="F36" s="4" t="s">
        <v>195</v>
      </c>
      <c r="G36" s="4" t="s">
        <v>73</v>
      </c>
      <c r="H36" s="4" t="s">
        <v>201</v>
      </c>
      <c r="I36" s="4" t="s">
        <v>202</v>
      </c>
      <c r="J36" s="4" t="s">
        <v>202</v>
      </c>
      <c r="K36" s="4" t="s">
        <v>13</v>
      </c>
      <c r="L36" s="4" t="s">
        <v>28</v>
      </c>
    </row>
    <row r="37" spans="1:12" ht="15.75" thickBot="1" x14ac:dyDescent="0.3"/>
    <row r="38" spans="1:12" ht="19.5" thickBot="1" x14ac:dyDescent="0.35">
      <c r="A38" s="51" t="s">
        <v>518</v>
      </c>
      <c r="B38" s="52">
        <f>COUNTA(B39)</f>
        <v>0</v>
      </c>
    </row>
    <row r="40" spans="1:12" ht="15.75" thickBot="1" x14ac:dyDescent="0.3">
      <c r="A40" s="8"/>
      <c r="B40" s="5"/>
    </row>
    <row r="41" spans="1:12" ht="19.5" thickBot="1" x14ac:dyDescent="0.35">
      <c r="A41" s="53" t="s">
        <v>549</v>
      </c>
      <c r="B41" s="54">
        <f>COUNTA(B42:B42)</f>
        <v>0</v>
      </c>
    </row>
  </sheetData>
  <autoFilter ref="A2:M36">
    <sortState ref="A3:M36">
      <sortCondition ref="B2:B36"/>
    </sortState>
  </autoFilter>
  <conditionalFormatting sqref="B42:B1048576 B1:B37">
    <cfRule type="duplicateValues" dxfId="40" priority="4"/>
  </conditionalFormatting>
  <conditionalFormatting sqref="F1">
    <cfRule type="duplicateValues" dxfId="39" priority="2"/>
    <cfRule type="duplicateValues" dxfId="38" priority="3"/>
  </conditionalFormatting>
  <conditionalFormatting sqref="B38">
    <cfRule type="duplicateValues" dxfId="37"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65"/>
  <sheetViews>
    <sheetView zoomScale="80" zoomScaleNormal="80" workbookViewId="0">
      <selection activeCell="E40" sqref="E40"/>
    </sheetView>
  </sheetViews>
  <sheetFormatPr defaultColWidth="69.140625" defaultRowHeight="15" x14ac:dyDescent="0.25"/>
  <cols>
    <col min="1" max="1" width="26.5703125" bestFit="1" customWidth="1"/>
    <col min="2" max="2" width="34.28515625" bestFit="1" customWidth="1"/>
    <col min="3" max="3" width="28.42578125" bestFit="1" customWidth="1"/>
    <col min="4" max="4" width="18.85546875" bestFit="1" customWidth="1"/>
    <col min="5" max="5" width="11.7109375" bestFit="1" customWidth="1"/>
    <col min="6" max="6" width="17.140625" bestFit="1" customWidth="1"/>
    <col min="7" max="7" width="15.85546875" bestFit="1" customWidth="1"/>
    <col min="8" max="8" width="30.5703125" bestFit="1" customWidth="1"/>
    <col min="9" max="9" width="24.28515625" bestFit="1" customWidth="1"/>
    <col min="10" max="10" width="12.7109375" bestFit="1" customWidth="1"/>
    <col min="11" max="11" width="31.28515625" bestFit="1" customWidth="1"/>
    <col min="12" max="12" width="15.7109375" bestFit="1" customWidth="1"/>
    <col min="13" max="13" width="13.140625" bestFit="1" customWidth="1"/>
  </cols>
  <sheetData>
    <row r="1" spans="1:13" s="30" customFormat="1" ht="19.5" thickBot="1" x14ac:dyDescent="0.35">
      <c r="A1" s="33" t="s">
        <v>493</v>
      </c>
      <c r="B1" s="34">
        <f>COUNTA(B3:B32)</f>
        <v>30</v>
      </c>
      <c r="C1" s="55"/>
      <c r="D1" s="55"/>
      <c r="E1" s="55"/>
      <c r="F1" s="55"/>
    </row>
    <row r="2" spans="1:13" s="42" customFormat="1" ht="15.75" x14ac:dyDescent="0.25">
      <c r="A2" s="37" t="s">
        <v>0</v>
      </c>
      <c r="B2" s="38" t="s">
        <v>2</v>
      </c>
      <c r="C2" s="38" t="s">
        <v>3</v>
      </c>
      <c r="D2" s="38" t="s">
        <v>4</v>
      </c>
      <c r="E2" s="38" t="s">
        <v>5</v>
      </c>
      <c r="F2" s="38" t="s">
        <v>6</v>
      </c>
      <c r="G2" s="38" t="s">
        <v>7</v>
      </c>
      <c r="H2" s="38" t="s">
        <v>8</v>
      </c>
      <c r="I2" s="38" t="s">
        <v>9</v>
      </c>
      <c r="J2" s="38" t="s">
        <v>10</v>
      </c>
      <c r="K2" s="39" t="s">
        <v>11</v>
      </c>
      <c r="L2" s="39" t="s">
        <v>12</v>
      </c>
      <c r="M2" s="41" t="s">
        <v>521</v>
      </c>
    </row>
    <row r="3" spans="1:13" x14ac:dyDescent="0.25">
      <c r="A3" s="4" t="s">
        <v>209</v>
      </c>
      <c r="B3" s="4" t="s">
        <v>219</v>
      </c>
      <c r="C3" s="4" t="s">
        <v>13</v>
      </c>
      <c r="D3" s="4" t="s">
        <v>220</v>
      </c>
      <c r="E3" s="4"/>
      <c r="F3" s="4" t="s">
        <v>221</v>
      </c>
      <c r="G3" s="4" t="s">
        <v>205</v>
      </c>
      <c r="H3" s="4" t="s">
        <v>13</v>
      </c>
      <c r="I3" s="4" t="s">
        <v>13</v>
      </c>
      <c r="J3" s="4" t="s">
        <v>13</v>
      </c>
      <c r="K3" s="4" t="s">
        <v>13</v>
      </c>
      <c r="L3" s="4" t="s">
        <v>28</v>
      </c>
    </row>
    <row r="4" spans="1:13" x14ac:dyDescent="0.25">
      <c r="A4" s="4" t="s">
        <v>209</v>
      </c>
      <c r="B4" s="4" t="s">
        <v>222</v>
      </c>
      <c r="C4" s="4"/>
      <c r="D4" s="4"/>
      <c r="E4" s="4"/>
      <c r="F4" s="4" t="s">
        <v>223</v>
      </c>
      <c r="G4" s="4" t="s">
        <v>205</v>
      </c>
      <c r="H4" s="4"/>
      <c r="I4" s="4" t="s">
        <v>224</v>
      </c>
      <c r="J4" s="4"/>
      <c r="K4" s="4"/>
      <c r="L4" s="4" t="s">
        <v>28</v>
      </c>
    </row>
    <row r="5" spans="1:13" x14ac:dyDescent="0.25">
      <c r="A5" s="4" t="s">
        <v>209</v>
      </c>
      <c r="B5" s="4" t="s">
        <v>225</v>
      </c>
      <c r="C5" s="4"/>
      <c r="D5" s="4" t="s">
        <v>67</v>
      </c>
      <c r="E5" s="4"/>
      <c r="F5" s="4" t="s">
        <v>226</v>
      </c>
      <c r="G5" s="4" t="s">
        <v>205</v>
      </c>
      <c r="H5" s="4"/>
      <c r="I5" s="4" t="s">
        <v>227</v>
      </c>
      <c r="J5" s="4"/>
      <c r="K5" s="4"/>
      <c r="L5" s="4" t="s">
        <v>39</v>
      </c>
    </row>
    <row r="6" spans="1:13" x14ac:dyDescent="0.25">
      <c r="A6" s="4" t="s">
        <v>209</v>
      </c>
      <c r="B6" s="4" t="s">
        <v>228</v>
      </c>
      <c r="C6" s="4"/>
      <c r="D6" s="4" t="s">
        <v>229</v>
      </c>
      <c r="E6" s="4"/>
      <c r="F6" s="4" t="s">
        <v>230</v>
      </c>
      <c r="G6" s="4" t="s">
        <v>205</v>
      </c>
      <c r="H6" s="4"/>
      <c r="I6" s="4"/>
      <c r="J6" s="4"/>
      <c r="K6" s="4"/>
      <c r="L6" s="4" t="s">
        <v>47</v>
      </c>
    </row>
    <row r="7" spans="1:13" x14ac:dyDescent="0.25">
      <c r="A7" s="4" t="s">
        <v>209</v>
      </c>
      <c r="B7" s="4" t="s">
        <v>210</v>
      </c>
      <c r="C7" s="4"/>
      <c r="D7" s="4" t="s">
        <v>211</v>
      </c>
      <c r="E7" s="4"/>
      <c r="F7" s="4" t="s">
        <v>212</v>
      </c>
      <c r="G7" s="4" t="s">
        <v>205</v>
      </c>
      <c r="H7" s="4"/>
      <c r="I7" s="4" t="s">
        <v>213</v>
      </c>
      <c r="J7" s="4"/>
      <c r="K7" s="4"/>
      <c r="L7" s="4" t="s">
        <v>39</v>
      </c>
    </row>
    <row r="8" spans="1:13" x14ac:dyDescent="0.25">
      <c r="A8" s="4" t="s">
        <v>209</v>
      </c>
      <c r="B8" s="4" t="s">
        <v>231</v>
      </c>
      <c r="C8" s="4" t="s">
        <v>231</v>
      </c>
      <c r="D8" s="4" t="s">
        <v>203</v>
      </c>
      <c r="E8" s="4"/>
      <c r="F8" s="4" t="s">
        <v>232</v>
      </c>
      <c r="G8" s="4" t="s">
        <v>205</v>
      </c>
      <c r="H8" s="4" t="s">
        <v>13</v>
      </c>
      <c r="I8" s="4" t="s">
        <v>233</v>
      </c>
      <c r="J8" s="4" t="s">
        <v>13</v>
      </c>
      <c r="K8" s="4" t="s">
        <v>234</v>
      </c>
      <c r="L8" s="4" t="s">
        <v>235</v>
      </c>
    </row>
    <row r="9" spans="1:13" x14ac:dyDescent="0.25">
      <c r="A9" s="4" t="s">
        <v>209</v>
      </c>
      <c r="B9" s="4" t="s">
        <v>236</v>
      </c>
      <c r="C9" s="4"/>
      <c r="D9" s="4" t="s">
        <v>237</v>
      </c>
      <c r="E9" s="4"/>
      <c r="F9" s="4" t="s">
        <v>230</v>
      </c>
      <c r="G9" s="4" t="s">
        <v>205</v>
      </c>
      <c r="H9" s="4"/>
      <c r="I9" s="4" t="s">
        <v>238</v>
      </c>
      <c r="J9" s="4"/>
      <c r="K9" s="4"/>
      <c r="L9" s="4" t="s">
        <v>39</v>
      </c>
    </row>
    <row r="10" spans="1:13" x14ac:dyDescent="0.25">
      <c r="A10" s="4" t="s">
        <v>209</v>
      </c>
      <c r="B10" s="4" t="s">
        <v>239</v>
      </c>
      <c r="C10" s="4" t="s">
        <v>13</v>
      </c>
      <c r="D10" s="4" t="s">
        <v>240</v>
      </c>
      <c r="E10" s="4"/>
      <c r="F10" s="4" t="s">
        <v>241</v>
      </c>
      <c r="G10" s="4" t="s">
        <v>205</v>
      </c>
      <c r="H10" s="4" t="s">
        <v>242</v>
      </c>
      <c r="I10" s="4" t="s">
        <v>243</v>
      </c>
      <c r="J10" s="4" t="s">
        <v>13</v>
      </c>
      <c r="K10" s="4" t="s">
        <v>244</v>
      </c>
      <c r="L10" s="4" t="s">
        <v>28</v>
      </c>
    </row>
    <row r="11" spans="1:13" x14ac:dyDescent="0.25">
      <c r="A11" s="4" t="s">
        <v>209</v>
      </c>
      <c r="B11" s="4" t="s">
        <v>245</v>
      </c>
      <c r="C11" s="4"/>
      <c r="D11" s="4" t="s">
        <v>246</v>
      </c>
      <c r="E11" s="4"/>
      <c r="F11" s="4" t="s">
        <v>247</v>
      </c>
      <c r="G11" s="4" t="s">
        <v>205</v>
      </c>
      <c r="H11" s="4"/>
      <c r="I11" s="4" t="s">
        <v>248</v>
      </c>
      <c r="J11" s="4"/>
      <c r="K11" s="4"/>
      <c r="L11" s="4" t="s">
        <v>509</v>
      </c>
    </row>
    <row r="12" spans="1:13" x14ac:dyDescent="0.25">
      <c r="A12" s="4" t="s">
        <v>209</v>
      </c>
      <c r="B12" s="4" t="s">
        <v>249</v>
      </c>
      <c r="C12" s="4" t="s">
        <v>13</v>
      </c>
      <c r="D12" s="4" t="s">
        <v>250</v>
      </c>
      <c r="E12" s="4"/>
      <c r="F12" s="4" t="s">
        <v>251</v>
      </c>
      <c r="G12" s="4" t="s">
        <v>205</v>
      </c>
      <c r="H12" s="4" t="s">
        <v>252</v>
      </c>
      <c r="I12" s="4" t="s">
        <v>253</v>
      </c>
      <c r="J12" s="4" t="s">
        <v>254</v>
      </c>
      <c r="K12" s="4" t="s">
        <v>255</v>
      </c>
      <c r="L12" s="4" t="s">
        <v>39</v>
      </c>
    </row>
    <row r="13" spans="1:13" x14ac:dyDescent="0.25">
      <c r="A13" s="4" t="s">
        <v>209</v>
      </c>
      <c r="B13" s="4" t="s">
        <v>256</v>
      </c>
      <c r="C13" s="4" t="s">
        <v>257</v>
      </c>
      <c r="D13" s="4" t="s">
        <v>258</v>
      </c>
      <c r="E13" s="4"/>
      <c r="F13" s="4" t="s">
        <v>259</v>
      </c>
      <c r="G13" s="4" t="s">
        <v>205</v>
      </c>
      <c r="H13" s="4" t="s">
        <v>260</v>
      </c>
      <c r="I13" s="4" t="s">
        <v>261</v>
      </c>
      <c r="J13" s="4" t="s">
        <v>261</v>
      </c>
      <c r="K13" s="4" t="s">
        <v>262</v>
      </c>
      <c r="L13" s="4" t="s">
        <v>39</v>
      </c>
    </row>
    <row r="14" spans="1:13" x14ac:dyDescent="0.25">
      <c r="A14" s="4" t="s">
        <v>209</v>
      </c>
      <c r="B14" s="4" t="s">
        <v>263</v>
      </c>
      <c r="C14" s="4"/>
      <c r="D14" s="4" t="s">
        <v>264</v>
      </c>
      <c r="E14" s="4"/>
      <c r="F14" s="4" t="s">
        <v>265</v>
      </c>
      <c r="G14" s="4" t="s">
        <v>205</v>
      </c>
      <c r="H14" s="4"/>
      <c r="I14" s="4" t="s">
        <v>266</v>
      </c>
      <c r="J14" s="4"/>
      <c r="K14" s="4"/>
      <c r="L14" s="4" t="s">
        <v>39</v>
      </c>
    </row>
    <row r="15" spans="1:13" x14ac:dyDescent="0.25">
      <c r="A15" s="4" t="s">
        <v>209</v>
      </c>
      <c r="B15" s="4" t="s">
        <v>267</v>
      </c>
      <c r="C15" s="4"/>
      <c r="D15" s="4" t="s">
        <v>268</v>
      </c>
      <c r="E15" s="4"/>
      <c r="F15" s="4" t="s">
        <v>269</v>
      </c>
      <c r="G15" s="4" t="s">
        <v>205</v>
      </c>
      <c r="H15" s="4"/>
      <c r="I15" s="4"/>
      <c r="J15" s="4"/>
      <c r="K15" s="4"/>
      <c r="L15" s="4" t="s">
        <v>47</v>
      </c>
    </row>
    <row r="16" spans="1:13" x14ac:dyDescent="0.25">
      <c r="A16" s="4" t="s">
        <v>209</v>
      </c>
      <c r="B16" s="4" t="s">
        <v>270</v>
      </c>
      <c r="C16" s="4"/>
      <c r="D16" s="4" t="s">
        <v>271</v>
      </c>
      <c r="E16" s="4" t="s">
        <v>272</v>
      </c>
      <c r="F16" s="4" t="s">
        <v>216</v>
      </c>
      <c r="G16" s="4" t="s">
        <v>205</v>
      </c>
      <c r="H16" s="4"/>
      <c r="I16" s="4" t="s">
        <v>273</v>
      </c>
      <c r="J16" s="4"/>
      <c r="K16" s="4" t="s">
        <v>274</v>
      </c>
      <c r="L16" s="4" t="s">
        <v>39</v>
      </c>
    </row>
    <row r="17" spans="1:12" x14ac:dyDescent="0.25">
      <c r="A17" s="4" t="s">
        <v>209</v>
      </c>
      <c r="B17" s="4" t="s">
        <v>275</v>
      </c>
      <c r="C17" s="4"/>
      <c r="D17" s="4" t="s">
        <v>276</v>
      </c>
      <c r="E17" s="4"/>
      <c r="F17" s="4" t="s">
        <v>277</v>
      </c>
      <c r="G17" s="4" t="s">
        <v>205</v>
      </c>
      <c r="H17" s="4"/>
      <c r="I17" s="4" t="s">
        <v>278</v>
      </c>
      <c r="J17" s="4"/>
      <c r="K17" s="4" t="s">
        <v>279</v>
      </c>
      <c r="L17" s="4" t="s">
        <v>39</v>
      </c>
    </row>
    <row r="18" spans="1:12" x14ac:dyDescent="0.25">
      <c r="A18" s="4" t="s">
        <v>209</v>
      </c>
      <c r="B18" s="4" t="s">
        <v>280</v>
      </c>
      <c r="C18" s="4"/>
      <c r="D18" s="4" t="s">
        <v>281</v>
      </c>
      <c r="E18" s="4"/>
      <c r="F18" s="4" t="s">
        <v>216</v>
      </c>
      <c r="G18" s="4" t="s">
        <v>205</v>
      </c>
      <c r="H18" s="4"/>
      <c r="I18" s="4"/>
      <c r="J18" s="4"/>
      <c r="K18" s="4"/>
      <c r="L18" s="4" t="s">
        <v>39</v>
      </c>
    </row>
    <row r="19" spans="1:12" x14ac:dyDescent="0.25">
      <c r="A19" s="4" t="s">
        <v>209</v>
      </c>
      <c r="B19" s="4" t="s">
        <v>282</v>
      </c>
      <c r="C19" s="4" t="s">
        <v>282</v>
      </c>
      <c r="D19" s="4" t="s">
        <v>283</v>
      </c>
      <c r="E19" s="4"/>
      <c r="F19" s="4" t="s">
        <v>284</v>
      </c>
      <c r="G19" s="4" t="s">
        <v>205</v>
      </c>
      <c r="H19" s="4" t="s">
        <v>285</v>
      </c>
      <c r="I19" s="4" t="s">
        <v>286</v>
      </c>
      <c r="J19" s="4" t="s">
        <v>13</v>
      </c>
      <c r="K19" s="4"/>
      <c r="L19" s="4" t="s">
        <v>39</v>
      </c>
    </row>
    <row r="20" spans="1:12" x14ac:dyDescent="0.25">
      <c r="A20" s="4" t="s">
        <v>209</v>
      </c>
      <c r="B20" s="4" t="s">
        <v>288</v>
      </c>
      <c r="C20" s="4"/>
      <c r="D20" s="4" t="s">
        <v>289</v>
      </c>
      <c r="E20" s="4"/>
      <c r="F20" s="4" t="s">
        <v>290</v>
      </c>
      <c r="G20" s="4" t="s">
        <v>205</v>
      </c>
      <c r="H20" s="4"/>
      <c r="I20" s="4"/>
      <c r="J20" s="4"/>
      <c r="K20" s="4"/>
      <c r="L20" s="4" t="s">
        <v>47</v>
      </c>
    </row>
    <row r="21" spans="1:12" x14ac:dyDescent="0.25">
      <c r="A21" s="4" t="s">
        <v>209</v>
      </c>
      <c r="B21" s="4" t="s">
        <v>291</v>
      </c>
      <c r="C21" s="4"/>
      <c r="D21" s="4" t="s">
        <v>292</v>
      </c>
      <c r="E21" s="4"/>
      <c r="F21" s="4" t="s">
        <v>293</v>
      </c>
      <c r="G21" s="4" t="s">
        <v>205</v>
      </c>
      <c r="H21" s="4"/>
      <c r="I21" s="4" t="s">
        <v>294</v>
      </c>
      <c r="J21" s="4"/>
      <c r="K21" s="4"/>
      <c r="L21" s="4" t="s">
        <v>39</v>
      </c>
    </row>
    <row r="22" spans="1:12" x14ac:dyDescent="0.25">
      <c r="A22" s="4" t="s">
        <v>209</v>
      </c>
      <c r="B22" s="4" t="s">
        <v>295</v>
      </c>
      <c r="C22" s="4"/>
      <c r="D22" s="4"/>
      <c r="E22" s="4"/>
      <c r="F22" s="4" t="s">
        <v>287</v>
      </c>
      <c r="G22" s="4" t="s">
        <v>205</v>
      </c>
      <c r="H22" s="4"/>
      <c r="I22" s="4" t="s">
        <v>296</v>
      </c>
      <c r="J22" s="4"/>
      <c r="K22" s="4" t="s">
        <v>297</v>
      </c>
      <c r="L22" s="4" t="s">
        <v>39</v>
      </c>
    </row>
    <row r="23" spans="1:12" x14ac:dyDescent="0.25">
      <c r="A23" s="4" t="s">
        <v>209</v>
      </c>
      <c r="B23" s="4" t="s">
        <v>298</v>
      </c>
      <c r="C23" s="4"/>
      <c r="D23" s="4"/>
      <c r="E23" s="4"/>
      <c r="F23" s="4" t="s">
        <v>251</v>
      </c>
      <c r="G23" s="4" t="s">
        <v>205</v>
      </c>
      <c r="H23" s="4"/>
      <c r="I23" s="4" t="s">
        <v>299</v>
      </c>
      <c r="J23" s="4"/>
      <c r="K23" s="4"/>
      <c r="L23" s="4" t="s">
        <v>39</v>
      </c>
    </row>
    <row r="24" spans="1:12" x14ac:dyDescent="0.25">
      <c r="A24" s="4" t="s">
        <v>209</v>
      </c>
      <c r="B24" s="4" t="s">
        <v>300</v>
      </c>
      <c r="C24" s="4" t="s">
        <v>300</v>
      </c>
      <c r="D24" s="4" t="s">
        <v>301</v>
      </c>
      <c r="E24" s="4"/>
      <c r="F24" s="4" t="s">
        <v>259</v>
      </c>
      <c r="G24" s="4" t="s">
        <v>205</v>
      </c>
      <c r="H24" s="4" t="s">
        <v>13</v>
      </c>
      <c r="I24" s="4" t="s">
        <v>302</v>
      </c>
      <c r="J24" s="4" t="s">
        <v>13</v>
      </c>
      <c r="K24" s="4"/>
      <c r="L24" s="4" t="s">
        <v>39</v>
      </c>
    </row>
    <row r="25" spans="1:12" x14ac:dyDescent="0.25">
      <c r="A25" s="4" t="s">
        <v>209</v>
      </c>
      <c r="B25" s="4" t="s">
        <v>303</v>
      </c>
      <c r="C25" s="4"/>
      <c r="D25" s="4" t="s">
        <v>304</v>
      </c>
      <c r="E25" s="4" t="s">
        <v>305</v>
      </c>
      <c r="F25" s="4" t="s">
        <v>230</v>
      </c>
      <c r="G25" s="4" t="s">
        <v>205</v>
      </c>
      <c r="H25" s="4" t="s">
        <v>306</v>
      </c>
      <c r="I25" s="4" t="s">
        <v>307</v>
      </c>
      <c r="J25" s="4" t="s">
        <v>13</v>
      </c>
      <c r="K25" s="4" t="s">
        <v>308</v>
      </c>
      <c r="L25" s="4" t="s">
        <v>28</v>
      </c>
    </row>
    <row r="26" spans="1:12" x14ac:dyDescent="0.25">
      <c r="A26" s="4" t="s">
        <v>209</v>
      </c>
      <c r="B26" s="4" t="s">
        <v>309</v>
      </c>
      <c r="C26" s="4"/>
      <c r="D26" s="4" t="s">
        <v>310</v>
      </c>
      <c r="E26" s="4"/>
      <c r="F26" s="4" t="s">
        <v>311</v>
      </c>
      <c r="G26" s="4" t="s">
        <v>205</v>
      </c>
      <c r="H26" s="4"/>
      <c r="I26" s="4" t="s">
        <v>312</v>
      </c>
      <c r="J26" s="4"/>
      <c r="K26" s="4"/>
      <c r="L26" s="4" t="s">
        <v>39</v>
      </c>
    </row>
    <row r="27" spans="1:12" x14ac:dyDescent="0.25">
      <c r="A27" s="4" t="s">
        <v>209</v>
      </c>
      <c r="B27" s="4" t="s">
        <v>214</v>
      </c>
      <c r="C27" s="4"/>
      <c r="D27" s="4" t="s">
        <v>215</v>
      </c>
      <c r="E27" s="4"/>
      <c r="F27" s="4" t="s">
        <v>216</v>
      </c>
      <c r="G27" s="4" t="s">
        <v>205</v>
      </c>
      <c r="H27" s="4"/>
      <c r="I27" s="4" t="s">
        <v>217</v>
      </c>
      <c r="J27" s="4"/>
      <c r="K27" s="4" t="s">
        <v>218</v>
      </c>
      <c r="L27" s="4" t="s">
        <v>39</v>
      </c>
    </row>
    <row r="28" spans="1:12" x14ac:dyDescent="0.25">
      <c r="A28" s="4" t="s">
        <v>209</v>
      </c>
      <c r="B28" s="4" t="s">
        <v>313</v>
      </c>
      <c r="C28" s="4" t="s">
        <v>13</v>
      </c>
      <c r="D28" s="4" t="s">
        <v>314</v>
      </c>
      <c r="E28" s="4"/>
      <c r="F28" s="4" t="s">
        <v>230</v>
      </c>
      <c r="G28" s="4" t="s">
        <v>205</v>
      </c>
      <c r="H28" s="4" t="s">
        <v>13</v>
      </c>
      <c r="I28" s="4" t="s">
        <v>315</v>
      </c>
      <c r="J28" s="4" t="s">
        <v>13</v>
      </c>
      <c r="K28" s="4" t="s">
        <v>316</v>
      </c>
      <c r="L28" s="4" t="s">
        <v>39</v>
      </c>
    </row>
    <row r="29" spans="1:12" x14ac:dyDescent="0.25">
      <c r="A29" s="4" t="s">
        <v>209</v>
      </c>
      <c r="B29" s="4" t="s">
        <v>206</v>
      </c>
      <c r="C29" s="4" t="s">
        <v>206</v>
      </c>
      <c r="D29" s="4"/>
      <c r="E29" s="4"/>
      <c r="F29" s="4" t="s">
        <v>207</v>
      </c>
      <c r="G29" s="4" t="s">
        <v>205</v>
      </c>
      <c r="H29" s="4" t="s">
        <v>13</v>
      </c>
      <c r="I29" s="4" t="s">
        <v>208</v>
      </c>
      <c r="J29" s="4">
        <v>91869911</v>
      </c>
      <c r="K29" s="4" t="s">
        <v>13</v>
      </c>
      <c r="L29" s="4" t="s">
        <v>28</v>
      </c>
    </row>
    <row r="30" spans="1:12" x14ac:dyDescent="0.25">
      <c r="A30" s="4" t="s">
        <v>209</v>
      </c>
      <c r="B30" s="4" t="s">
        <v>317</v>
      </c>
      <c r="C30" s="4" t="s">
        <v>317</v>
      </c>
      <c r="D30" s="4" t="s">
        <v>318</v>
      </c>
      <c r="E30" s="4"/>
      <c r="F30" s="4" t="s">
        <v>230</v>
      </c>
      <c r="G30" s="4" t="s">
        <v>205</v>
      </c>
      <c r="H30" s="4" t="s">
        <v>13</v>
      </c>
      <c r="I30" s="4" t="s">
        <v>319</v>
      </c>
      <c r="J30" s="4" t="s">
        <v>13</v>
      </c>
      <c r="K30" s="4" t="s">
        <v>13</v>
      </c>
      <c r="L30" s="4" t="s">
        <v>28</v>
      </c>
    </row>
    <row r="31" spans="1:12" x14ac:dyDescent="0.25">
      <c r="A31" s="4" t="s">
        <v>209</v>
      </c>
      <c r="B31" s="4" t="s">
        <v>320</v>
      </c>
      <c r="C31" s="4"/>
      <c r="D31" s="4" t="s">
        <v>321</v>
      </c>
      <c r="E31" s="4"/>
      <c r="F31" s="4" t="s">
        <v>322</v>
      </c>
      <c r="G31" s="4" t="s">
        <v>205</v>
      </c>
      <c r="H31" s="4"/>
      <c r="I31" s="4" t="s">
        <v>323</v>
      </c>
      <c r="J31" s="4"/>
      <c r="K31" s="4"/>
      <c r="L31" s="4" t="s">
        <v>39</v>
      </c>
    </row>
    <row r="32" spans="1:12" x14ac:dyDescent="0.25">
      <c r="A32" s="4" t="s">
        <v>209</v>
      </c>
      <c r="B32" s="4" t="s">
        <v>325</v>
      </c>
      <c r="C32" s="4"/>
      <c r="D32" s="4" t="s">
        <v>324</v>
      </c>
      <c r="E32" s="4"/>
      <c r="F32" s="4" t="s">
        <v>251</v>
      </c>
      <c r="G32" s="4" t="s">
        <v>205</v>
      </c>
      <c r="H32" s="4"/>
      <c r="I32" s="4"/>
      <c r="J32" s="4" t="s">
        <v>13</v>
      </c>
      <c r="K32" s="4" t="s">
        <v>13</v>
      </c>
      <c r="L32" s="4" t="s">
        <v>59</v>
      </c>
    </row>
    <row r="33" spans="1:2" ht="15.75" thickBot="1" x14ac:dyDescent="0.3">
      <c r="B33" s="4"/>
    </row>
    <row r="34" spans="1:2" ht="19.5" thickBot="1" x14ac:dyDescent="0.35">
      <c r="A34" s="51" t="s">
        <v>518</v>
      </c>
      <c r="B34" s="52">
        <f>COUNTA(B35)</f>
        <v>0</v>
      </c>
    </row>
    <row r="36" spans="1:2" ht="15.75" thickBot="1" x14ac:dyDescent="0.3">
      <c r="A36" s="8"/>
      <c r="B36" s="5"/>
    </row>
    <row r="37" spans="1:2" ht="19.5" thickBot="1" x14ac:dyDescent="0.35">
      <c r="A37" s="53" t="s">
        <v>549</v>
      </c>
      <c r="B37" s="54">
        <f>COUNTA(B38:B41)</f>
        <v>0</v>
      </c>
    </row>
    <row r="38" spans="1:2" x14ac:dyDescent="0.25">
      <c r="B38" s="4"/>
    </row>
    <row r="39" spans="1:2" x14ac:dyDescent="0.25">
      <c r="B39" s="4"/>
    </row>
    <row r="40" spans="1:2" x14ac:dyDescent="0.25">
      <c r="B40" s="4"/>
    </row>
    <row r="41" spans="1:2" x14ac:dyDescent="0.25">
      <c r="B41" s="4"/>
    </row>
    <row r="42" spans="1:2" x14ac:dyDescent="0.25">
      <c r="B42" s="4"/>
    </row>
    <row r="43" spans="1:2" x14ac:dyDescent="0.25">
      <c r="B43" s="4"/>
    </row>
    <row r="44" spans="1:2" x14ac:dyDescent="0.25">
      <c r="B44" s="4"/>
    </row>
    <row r="45" spans="1:2" x14ac:dyDescent="0.25">
      <c r="B45" s="4"/>
    </row>
    <row r="46" spans="1:2" x14ac:dyDescent="0.25">
      <c r="B46" s="4"/>
    </row>
    <row r="47" spans="1:2" x14ac:dyDescent="0.25">
      <c r="B47" s="4"/>
    </row>
    <row r="48" spans="1:2" x14ac:dyDescent="0.25">
      <c r="B48" s="4"/>
    </row>
    <row r="49" spans="2:2" x14ac:dyDescent="0.25">
      <c r="B49" s="4"/>
    </row>
    <row r="50" spans="2:2" x14ac:dyDescent="0.25">
      <c r="B50" s="4"/>
    </row>
    <row r="51" spans="2:2" x14ac:dyDescent="0.25">
      <c r="B51" s="4"/>
    </row>
    <row r="52" spans="2:2" x14ac:dyDescent="0.25">
      <c r="B52" s="4"/>
    </row>
    <row r="53" spans="2:2" x14ac:dyDescent="0.25">
      <c r="B53" s="4"/>
    </row>
    <row r="54" spans="2:2" x14ac:dyDescent="0.25">
      <c r="B54" s="4"/>
    </row>
    <row r="55" spans="2:2" x14ac:dyDescent="0.25">
      <c r="B55" s="4"/>
    </row>
    <row r="56" spans="2:2" x14ac:dyDescent="0.25">
      <c r="B56" s="4"/>
    </row>
    <row r="57" spans="2:2" x14ac:dyDescent="0.25">
      <c r="B57" s="4"/>
    </row>
    <row r="58" spans="2:2" x14ac:dyDescent="0.25">
      <c r="B58" s="4"/>
    </row>
    <row r="59" spans="2:2" x14ac:dyDescent="0.25">
      <c r="B59" s="4"/>
    </row>
    <row r="60" spans="2:2" x14ac:dyDescent="0.25">
      <c r="B60" s="4"/>
    </row>
    <row r="61" spans="2:2" x14ac:dyDescent="0.25">
      <c r="B61" s="4"/>
    </row>
    <row r="62" spans="2:2" x14ac:dyDescent="0.25">
      <c r="B62" s="4"/>
    </row>
    <row r="63" spans="2:2" x14ac:dyDescent="0.25">
      <c r="B63" s="4"/>
    </row>
    <row r="64" spans="2:2" x14ac:dyDescent="0.25">
      <c r="B64" s="4"/>
    </row>
    <row r="65" spans="2:2" x14ac:dyDescent="0.25">
      <c r="B65" s="4"/>
    </row>
  </sheetData>
  <autoFilter ref="A2:M32"/>
  <conditionalFormatting sqref="B1:B33 B38:B1048576">
    <cfRule type="duplicateValues" dxfId="36" priority="4"/>
  </conditionalFormatting>
  <conditionalFormatting sqref="F1">
    <cfRule type="duplicateValues" dxfId="35" priority="2"/>
    <cfRule type="duplicateValues" dxfId="34" priority="3"/>
  </conditionalFormatting>
  <conditionalFormatting sqref="B34">
    <cfRule type="duplicateValues" dxfId="33"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3"/>
  <sheetViews>
    <sheetView zoomScale="80" zoomScaleNormal="80" workbookViewId="0">
      <selection activeCell="G40" sqref="G40"/>
    </sheetView>
  </sheetViews>
  <sheetFormatPr defaultColWidth="69.140625" defaultRowHeight="15" x14ac:dyDescent="0.25"/>
  <cols>
    <col min="1" max="1" width="30.85546875" bestFit="1" customWidth="1"/>
    <col min="2" max="2" width="22.85546875" bestFit="1" customWidth="1"/>
    <col min="3" max="3" width="28.42578125" bestFit="1" customWidth="1"/>
    <col min="4" max="4" width="16" bestFit="1" customWidth="1"/>
    <col min="5" max="5" width="11.7109375" bestFit="1" customWidth="1"/>
    <col min="6" max="6" width="17.140625" bestFit="1" customWidth="1"/>
    <col min="7" max="7" width="20.28515625" bestFit="1" customWidth="1"/>
    <col min="8" max="8" width="17.7109375" bestFit="1" customWidth="1"/>
    <col min="9" max="9" width="14.42578125" bestFit="1" customWidth="1"/>
    <col min="10" max="10" width="7.28515625" bestFit="1" customWidth="1"/>
    <col min="11" max="11" width="9.28515625" bestFit="1" customWidth="1"/>
    <col min="12" max="12" width="14.5703125" bestFit="1" customWidth="1"/>
    <col min="13" max="13" width="34.140625" bestFit="1" customWidth="1"/>
  </cols>
  <sheetData>
    <row r="1" spans="1:13" s="30" customFormat="1" ht="19.5" thickBot="1" x14ac:dyDescent="0.35">
      <c r="A1" s="33" t="s">
        <v>493</v>
      </c>
      <c r="B1" s="34">
        <f>COUNTA(B3:B3)</f>
        <v>0</v>
      </c>
      <c r="C1" s="55"/>
      <c r="D1" s="55"/>
      <c r="E1" s="55"/>
      <c r="F1" s="55"/>
    </row>
    <row r="2" spans="1:13" s="42" customFormat="1" ht="15.75" x14ac:dyDescent="0.25">
      <c r="A2" s="37" t="s">
        <v>0</v>
      </c>
      <c r="B2" s="38" t="s">
        <v>2</v>
      </c>
      <c r="C2" s="38" t="s">
        <v>3</v>
      </c>
      <c r="D2" s="38" t="s">
        <v>4</v>
      </c>
      <c r="E2" s="38" t="s">
        <v>5</v>
      </c>
      <c r="F2" s="38" t="s">
        <v>6</v>
      </c>
      <c r="G2" s="38" t="s">
        <v>7</v>
      </c>
      <c r="H2" s="38" t="s">
        <v>8</v>
      </c>
      <c r="I2" s="38" t="s">
        <v>9</v>
      </c>
      <c r="J2" s="38" t="s">
        <v>10</v>
      </c>
      <c r="K2" s="39" t="s">
        <v>11</v>
      </c>
      <c r="L2" s="39" t="s">
        <v>12</v>
      </c>
      <c r="M2" s="41" t="s">
        <v>521</v>
      </c>
    </row>
    <row r="3" spans="1:13" ht="15.75" thickBot="1" x14ac:dyDescent="0.3">
      <c r="A3" s="4"/>
      <c r="B3" s="4"/>
      <c r="C3" s="4"/>
      <c r="D3" s="4"/>
      <c r="E3" s="4"/>
      <c r="F3" s="4"/>
      <c r="G3" s="4"/>
      <c r="H3" s="4"/>
      <c r="I3" s="4"/>
      <c r="J3" s="4"/>
      <c r="K3" s="4"/>
      <c r="L3" s="4"/>
    </row>
    <row r="4" spans="1:13" ht="19.5" thickBot="1" x14ac:dyDescent="0.35">
      <c r="A4" s="51" t="s">
        <v>518</v>
      </c>
      <c r="B4" s="52">
        <f>COUNTA(B5)</f>
        <v>1</v>
      </c>
      <c r="C4" s="4"/>
      <c r="D4" s="4"/>
      <c r="E4" s="4"/>
      <c r="F4" s="4"/>
      <c r="G4" s="4"/>
      <c r="H4" s="4"/>
      <c r="I4" s="4"/>
      <c r="J4" s="4"/>
      <c r="K4" s="4"/>
      <c r="L4" s="4"/>
    </row>
    <row r="5" spans="1:13" x14ac:dyDescent="0.25">
      <c r="A5" t="s">
        <v>540</v>
      </c>
      <c r="B5" t="s">
        <v>545</v>
      </c>
      <c r="C5" s="4" t="s">
        <v>546</v>
      </c>
      <c r="D5" s="4" t="s">
        <v>547</v>
      </c>
      <c r="E5" s="4" t="s">
        <v>544</v>
      </c>
      <c r="F5" s="4"/>
      <c r="G5" s="4" t="s">
        <v>540</v>
      </c>
      <c r="H5" s="4"/>
      <c r="I5" s="4" t="s">
        <v>548</v>
      </c>
      <c r="J5" s="4"/>
      <c r="K5" s="4"/>
      <c r="L5" s="4" t="s">
        <v>39</v>
      </c>
      <c r="M5" t="s">
        <v>575</v>
      </c>
    </row>
    <row r="6" spans="1:13" ht="15.75" thickBot="1" x14ac:dyDescent="0.3">
      <c r="A6" s="8"/>
      <c r="B6" s="5"/>
      <c r="C6" s="4"/>
      <c r="D6" s="4"/>
      <c r="E6" s="4"/>
      <c r="F6" s="4"/>
      <c r="G6" s="4"/>
      <c r="H6" s="4"/>
      <c r="I6" s="4"/>
      <c r="J6" s="4"/>
      <c r="K6" s="4"/>
      <c r="L6" s="4"/>
    </row>
    <row r="7" spans="1:13" ht="19.5" thickBot="1" x14ac:dyDescent="0.35">
      <c r="A7" s="53" t="s">
        <v>549</v>
      </c>
      <c r="B7" s="54">
        <f>COUNTA(B8:B11)</f>
        <v>0</v>
      </c>
      <c r="C7" s="4"/>
      <c r="D7" s="4"/>
      <c r="E7" s="4"/>
      <c r="F7" s="4"/>
      <c r="G7" s="4"/>
      <c r="H7" s="4"/>
      <c r="I7" s="4"/>
      <c r="J7" s="4"/>
      <c r="K7" s="4"/>
      <c r="L7" s="4"/>
    </row>
    <row r="8" spans="1:13" x14ac:dyDescent="0.25">
      <c r="A8" s="4"/>
      <c r="B8" s="4"/>
      <c r="C8" s="4"/>
      <c r="D8" s="4"/>
      <c r="E8" s="4"/>
      <c r="F8" s="4"/>
      <c r="G8" s="4"/>
      <c r="H8" s="4"/>
      <c r="I8" s="4"/>
      <c r="J8" s="4"/>
      <c r="K8" s="4"/>
      <c r="L8" s="4"/>
    </row>
    <row r="9" spans="1:13" x14ac:dyDescent="0.25">
      <c r="A9" s="4"/>
      <c r="B9" s="4"/>
      <c r="C9" s="4"/>
      <c r="D9" s="4"/>
      <c r="E9" s="4"/>
      <c r="F9" s="4"/>
      <c r="G9" s="4"/>
      <c r="H9" s="4"/>
      <c r="I9" s="4"/>
      <c r="J9" s="4"/>
      <c r="K9" s="4"/>
      <c r="L9" s="4"/>
    </row>
    <row r="10" spans="1:13" x14ac:dyDescent="0.25">
      <c r="A10" s="4"/>
      <c r="B10" s="4"/>
      <c r="C10" s="4"/>
      <c r="D10" s="4"/>
      <c r="E10" s="4"/>
      <c r="F10" s="4"/>
      <c r="G10" s="4"/>
      <c r="H10" s="4"/>
      <c r="I10" s="4"/>
      <c r="J10" s="4"/>
      <c r="K10" s="4"/>
      <c r="L10" s="4"/>
    </row>
    <row r="11" spans="1:13" x14ac:dyDescent="0.25">
      <c r="A11" s="4"/>
      <c r="B11" s="4"/>
      <c r="C11" s="4"/>
      <c r="D11" s="4"/>
      <c r="E11" s="4"/>
      <c r="F11" s="4"/>
      <c r="G11" s="4"/>
      <c r="H11" s="4"/>
      <c r="I11" s="4"/>
      <c r="J11" s="4"/>
      <c r="K11" s="4"/>
      <c r="L11" s="4"/>
    </row>
    <row r="12" spans="1:13" x14ac:dyDescent="0.25">
      <c r="A12" s="4"/>
      <c r="B12" s="4"/>
      <c r="C12" s="4"/>
      <c r="D12" s="4"/>
      <c r="E12" s="4"/>
      <c r="F12" s="4"/>
      <c r="G12" s="4"/>
      <c r="H12" s="4"/>
      <c r="I12" s="4"/>
      <c r="J12" s="4"/>
      <c r="K12" s="4"/>
      <c r="L12" s="4"/>
    </row>
    <row r="13" spans="1:13" x14ac:dyDescent="0.25">
      <c r="A13" s="4"/>
      <c r="B13" s="4"/>
      <c r="C13" s="4"/>
      <c r="D13" s="4"/>
      <c r="E13" s="4"/>
      <c r="F13" s="4"/>
      <c r="G13" s="4"/>
      <c r="H13" s="4"/>
      <c r="I13" s="4"/>
      <c r="J13" s="4"/>
      <c r="K13" s="4"/>
      <c r="L13" s="4"/>
    </row>
    <row r="14" spans="1:13" x14ac:dyDescent="0.25">
      <c r="A14" s="4"/>
      <c r="B14" s="4"/>
      <c r="C14" s="4"/>
      <c r="D14" s="4"/>
      <c r="E14" s="4"/>
      <c r="F14" s="4"/>
      <c r="G14" s="4"/>
      <c r="H14" s="4"/>
      <c r="I14" s="4"/>
      <c r="J14" s="4"/>
      <c r="K14" s="4"/>
      <c r="L14" s="4"/>
    </row>
    <row r="15" spans="1:13" x14ac:dyDescent="0.25">
      <c r="A15" s="4"/>
      <c r="B15" s="4"/>
      <c r="C15" s="4"/>
      <c r="D15" s="4"/>
      <c r="E15" s="4"/>
      <c r="F15" s="4"/>
      <c r="G15" s="4"/>
      <c r="H15" s="4"/>
      <c r="I15" s="4"/>
      <c r="J15" s="4"/>
      <c r="K15" s="4"/>
      <c r="L15" s="4"/>
    </row>
    <row r="16" spans="1:13" x14ac:dyDescent="0.25">
      <c r="A16" s="4"/>
      <c r="B16" s="4"/>
      <c r="C16" s="4"/>
      <c r="D16" s="4"/>
      <c r="E16" s="4"/>
      <c r="F16" s="4"/>
      <c r="G16" s="4"/>
      <c r="H16" s="4"/>
      <c r="I16" s="4"/>
      <c r="J16" s="4"/>
      <c r="K16" s="4"/>
      <c r="L16" s="4"/>
    </row>
    <row r="17" spans="1:12" x14ac:dyDescent="0.25">
      <c r="A17" s="4"/>
      <c r="B17" s="4"/>
      <c r="C17" s="4"/>
      <c r="D17" s="4"/>
      <c r="E17" s="4"/>
      <c r="F17" s="4"/>
      <c r="G17" s="4"/>
      <c r="H17" s="4"/>
      <c r="I17" s="4"/>
      <c r="J17" s="4"/>
      <c r="K17" s="4"/>
      <c r="L17" s="4"/>
    </row>
    <row r="18" spans="1:12" x14ac:dyDescent="0.25">
      <c r="A18" s="4"/>
      <c r="B18" s="4"/>
      <c r="C18" s="4"/>
      <c r="D18" s="4"/>
      <c r="E18" s="4"/>
      <c r="F18" s="4"/>
      <c r="G18" s="4"/>
      <c r="H18" s="4"/>
      <c r="I18" s="4"/>
      <c r="J18" s="4"/>
      <c r="K18" s="4"/>
      <c r="L18" s="4"/>
    </row>
    <row r="19" spans="1:12" x14ac:dyDescent="0.25">
      <c r="A19" s="4"/>
      <c r="B19" s="4"/>
      <c r="C19" s="4"/>
      <c r="D19" s="4"/>
      <c r="E19" s="4"/>
      <c r="F19" s="4"/>
      <c r="G19" s="4"/>
      <c r="H19" s="4"/>
      <c r="I19" s="4"/>
      <c r="J19" s="4"/>
      <c r="K19" s="4"/>
      <c r="L19" s="4"/>
    </row>
    <row r="20" spans="1:12" x14ac:dyDescent="0.25">
      <c r="A20" s="4"/>
      <c r="B20" s="4"/>
      <c r="C20" s="4"/>
      <c r="D20" s="4"/>
      <c r="E20" s="4"/>
      <c r="F20" s="4"/>
      <c r="G20" s="4"/>
      <c r="H20" s="4"/>
      <c r="I20" s="4"/>
      <c r="J20" s="4"/>
      <c r="K20" s="4"/>
      <c r="L20" s="4"/>
    </row>
    <row r="21" spans="1:12" x14ac:dyDescent="0.25">
      <c r="A21" s="4"/>
      <c r="B21" s="4"/>
      <c r="C21" s="4"/>
      <c r="D21" s="4"/>
      <c r="E21" s="4"/>
      <c r="F21" s="4"/>
      <c r="G21" s="4"/>
      <c r="H21" s="4"/>
      <c r="I21" s="4"/>
      <c r="J21" s="4"/>
      <c r="K21" s="4"/>
      <c r="L21" s="4"/>
    </row>
    <row r="22" spans="1:12" x14ac:dyDescent="0.25">
      <c r="A22" s="4"/>
      <c r="B22" s="4"/>
      <c r="C22" s="4"/>
      <c r="D22" s="4"/>
      <c r="E22" s="4"/>
      <c r="F22" s="4"/>
      <c r="G22" s="4"/>
      <c r="H22" s="4"/>
      <c r="I22" s="4"/>
      <c r="J22" s="4"/>
      <c r="K22" s="4"/>
      <c r="L22" s="4"/>
    </row>
    <row r="23" spans="1:12" x14ac:dyDescent="0.25">
      <c r="A23" s="4"/>
      <c r="B23" s="4"/>
      <c r="C23" s="4"/>
      <c r="D23" s="4"/>
      <c r="E23" s="4"/>
      <c r="F23" s="4"/>
      <c r="G23" s="4"/>
      <c r="H23" s="4"/>
      <c r="I23" s="4"/>
      <c r="J23" s="4"/>
      <c r="K23" s="4"/>
      <c r="L23" s="4"/>
    </row>
    <row r="24" spans="1:12" x14ac:dyDescent="0.25">
      <c r="A24" s="4"/>
      <c r="B24" s="4"/>
      <c r="C24" s="4"/>
      <c r="D24" s="4"/>
      <c r="E24" s="4"/>
      <c r="F24" s="4"/>
      <c r="G24" s="4"/>
      <c r="H24" s="4"/>
      <c r="I24" s="4"/>
      <c r="J24" s="4"/>
      <c r="K24" s="4"/>
      <c r="L24" s="4"/>
    </row>
    <row r="25" spans="1:12" x14ac:dyDescent="0.25">
      <c r="A25" s="4"/>
      <c r="B25" s="4"/>
      <c r="C25" s="4"/>
      <c r="D25" s="4"/>
      <c r="E25" s="4"/>
      <c r="F25" s="4"/>
      <c r="G25" s="4"/>
      <c r="H25" s="4"/>
      <c r="I25" s="4"/>
      <c r="J25" s="4"/>
      <c r="K25" s="4"/>
      <c r="L25" s="4"/>
    </row>
    <row r="26" spans="1:12" x14ac:dyDescent="0.25">
      <c r="A26" s="4"/>
      <c r="B26" s="4"/>
      <c r="C26" s="4"/>
      <c r="D26" s="4"/>
      <c r="E26" s="4"/>
      <c r="F26" s="4"/>
      <c r="G26" s="4"/>
      <c r="H26" s="4"/>
      <c r="I26" s="4"/>
      <c r="J26" s="4"/>
      <c r="K26" s="4"/>
      <c r="L26" s="4"/>
    </row>
    <row r="27" spans="1:12" x14ac:dyDescent="0.25">
      <c r="A27" s="4"/>
      <c r="B27" s="4"/>
      <c r="C27" s="4"/>
      <c r="D27" s="4"/>
      <c r="E27" s="4"/>
      <c r="F27" s="4"/>
      <c r="G27" s="4"/>
      <c r="H27" s="4"/>
      <c r="I27" s="4"/>
      <c r="J27" s="4"/>
      <c r="K27" s="4"/>
      <c r="L27" s="4"/>
    </row>
    <row r="28" spans="1:12" x14ac:dyDescent="0.25">
      <c r="A28" s="4"/>
      <c r="B28" s="4"/>
      <c r="C28" s="4"/>
      <c r="D28" s="4"/>
      <c r="E28" s="4"/>
      <c r="F28" s="4"/>
      <c r="G28" s="4"/>
      <c r="H28" s="4"/>
      <c r="I28" s="4"/>
      <c r="J28" s="4"/>
      <c r="K28" s="4"/>
      <c r="L28" s="4"/>
    </row>
    <row r="29" spans="1:12" x14ac:dyDescent="0.25">
      <c r="A29" s="4"/>
      <c r="B29" s="4"/>
      <c r="C29" s="4"/>
      <c r="D29" s="4"/>
      <c r="E29" s="4"/>
      <c r="F29" s="4"/>
      <c r="G29" s="4"/>
      <c r="H29" s="4"/>
      <c r="I29" s="4"/>
      <c r="J29" s="4"/>
      <c r="K29" s="4"/>
      <c r="L29" s="4"/>
    </row>
    <row r="30" spans="1:12" x14ac:dyDescent="0.25">
      <c r="A30" s="4"/>
      <c r="B30" s="4"/>
      <c r="C30" s="4"/>
      <c r="D30" s="4"/>
      <c r="E30" s="4"/>
      <c r="F30" s="4"/>
      <c r="G30" s="4"/>
      <c r="H30" s="4"/>
      <c r="I30" s="4"/>
      <c r="J30" s="4"/>
      <c r="K30" s="4"/>
      <c r="L30" s="4"/>
    </row>
    <row r="31" spans="1:12" x14ac:dyDescent="0.25">
      <c r="A31" s="4"/>
      <c r="B31" s="4"/>
      <c r="C31" s="4"/>
      <c r="D31" s="4"/>
      <c r="E31" s="4"/>
      <c r="F31" s="4"/>
      <c r="G31" s="4"/>
      <c r="H31" s="4"/>
      <c r="I31" s="4"/>
      <c r="J31" s="4"/>
      <c r="K31" s="4"/>
      <c r="L31" s="4"/>
    </row>
    <row r="32" spans="1:12" x14ac:dyDescent="0.25">
      <c r="A32" s="4"/>
      <c r="B32" s="4"/>
      <c r="C32" s="4"/>
      <c r="D32" s="4"/>
      <c r="E32" s="4"/>
      <c r="F32" s="4"/>
      <c r="G32" s="4"/>
      <c r="H32" s="4"/>
      <c r="I32" s="4"/>
      <c r="J32" s="4"/>
      <c r="K32" s="4"/>
      <c r="L32" s="4"/>
    </row>
    <row r="33" spans="1:12" x14ac:dyDescent="0.25">
      <c r="A33" s="4"/>
      <c r="B33" s="4"/>
      <c r="C33" s="4"/>
      <c r="D33" s="4"/>
      <c r="E33" s="4"/>
      <c r="F33" s="4"/>
      <c r="G33" s="4"/>
      <c r="H33" s="4"/>
      <c r="I33" s="4"/>
      <c r="J33" s="4"/>
      <c r="K33" s="4"/>
      <c r="L33" s="4"/>
    </row>
  </sheetData>
  <autoFilter ref="A2:L2">
    <sortState ref="A3:M39">
      <sortCondition ref="A2"/>
    </sortState>
  </autoFilter>
  <conditionalFormatting sqref="F1">
    <cfRule type="duplicateValues" dxfId="32" priority="2"/>
    <cfRule type="duplicateValues" dxfId="31" priority="3"/>
  </conditionalFormatting>
  <conditionalFormatting sqref="B4">
    <cfRule type="duplicateValues" dxfId="3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8"/>
  <sheetViews>
    <sheetView zoomScale="80" zoomScaleNormal="80" workbookViewId="0">
      <selection activeCell="C37" sqref="C37"/>
    </sheetView>
  </sheetViews>
  <sheetFormatPr defaultColWidth="69.140625" defaultRowHeight="15" x14ac:dyDescent="0.25"/>
  <cols>
    <col min="1" max="1" width="30.85546875" bestFit="1" customWidth="1"/>
    <col min="2" max="2" width="25.28515625" bestFit="1" customWidth="1"/>
    <col min="3" max="3" width="28.42578125" bestFit="1" customWidth="1"/>
    <col min="4" max="4" width="7.28515625" bestFit="1" customWidth="1"/>
    <col min="5" max="5" width="11.7109375" bestFit="1" customWidth="1"/>
    <col min="6" max="6" width="14.28515625" bestFit="1" customWidth="1"/>
    <col min="7" max="7" width="13" bestFit="1" customWidth="1"/>
    <col min="8" max="8" width="14.85546875" bestFit="1" customWidth="1"/>
    <col min="9" max="9" width="12.7109375" bestFit="1" customWidth="1"/>
    <col min="10" max="10" width="4.42578125" bestFit="1" customWidth="1"/>
    <col min="11" max="11" width="6.42578125" bestFit="1" customWidth="1"/>
    <col min="12" max="12" width="11.85546875" bestFit="1" customWidth="1"/>
    <col min="13" max="13" width="10.28515625" bestFit="1" customWidth="1"/>
  </cols>
  <sheetData>
    <row r="1" spans="1:13" s="30" customFormat="1" ht="19.5" thickBot="1" x14ac:dyDescent="0.35">
      <c r="A1" s="33" t="s">
        <v>493</v>
      </c>
      <c r="B1" s="34">
        <f>COUNTA(B3:B3)</f>
        <v>1</v>
      </c>
      <c r="C1" s="55"/>
      <c r="D1" s="55"/>
      <c r="E1" s="55"/>
      <c r="F1" s="55"/>
    </row>
    <row r="2" spans="1:13" s="42" customFormat="1" ht="15.75" x14ac:dyDescent="0.25">
      <c r="A2" s="37" t="s">
        <v>0</v>
      </c>
      <c r="B2" s="38" t="s">
        <v>2</v>
      </c>
      <c r="C2" s="38" t="s">
        <v>3</v>
      </c>
      <c r="D2" s="38" t="s">
        <v>4</v>
      </c>
      <c r="E2" s="38" t="s">
        <v>5</v>
      </c>
      <c r="F2" s="38" t="s">
        <v>6</v>
      </c>
      <c r="G2" s="38" t="s">
        <v>7</v>
      </c>
      <c r="H2" s="38" t="s">
        <v>8</v>
      </c>
      <c r="I2" s="38" t="s">
        <v>9</v>
      </c>
      <c r="J2" s="38" t="s">
        <v>10</v>
      </c>
      <c r="K2" s="39" t="s">
        <v>11</v>
      </c>
      <c r="L2" s="39" t="s">
        <v>12</v>
      </c>
      <c r="M2" s="41" t="s">
        <v>521</v>
      </c>
    </row>
    <row r="3" spans="1:13" x14ac:dyDescent="0.25">
      <c r="A3" s="4" t="s">
        <v>326</v>
      </c>
      <c r="B3" s="4" t="s">
        <v>327</v>
      </c>
      <c r="C3" s="4"/>
      <c r="D3" s="4" t="s">
        <v>328</v>
      </c>
      <c r="E3" s="4"/>
      <c r="F3" s="4" t="s">
        <v>329</v>
      </c>
      <c r="G3" s="4" t="s">
        <v>330</v>
      </c>
      <c r="H3" s="4"/>
      <c r="I3" s="4" t="s">
        <v>331</v>
      </c>
      <c r="J3" s="4"/>
      <c r="K3" s="4"/>
      <c r="L3" s="4" t="s">
        <v>39</v>
      </c>
    </row>
    <row r="4" spans="1:13" ht="15.75" thickBot="1" x14ac:dyDescent="0.3"/>
    <row r="5" spans="1:13" ht="19.5" thickBot="1" x14ac:dyDescent="0.35">
      <c r="A5" s="51" t="s">
        <v>518</v>
      </c>
      <c r="B5" s="52">
        <f>COUNTA(B6)</f>
        <v>0</v>
      </c>
    </row>
    <row r="7" spans="1:13" ht="15.75" thickBot="1" x14ac:dyDescent="0.3">
      <c r="A7" s="8"/>
      <c r="B7" s="5"/>
    </row>
    <row r="8" spans="1:13" ht="19.5" thickBot="1" x14ac:dyDescent="0.35">
      <c r="A8" s="53" t="s">
        <v>549</v>
      </c>
      <c r="B8" s="54">
        <f>COUNTA(B9:B12)</f>
        <v>0</v>
      </c>
    </row>
  </sheetData>
  <conditionalFormatting sqref="F1">
    <cfRule type="duplicateValues" dxfId="29" priority="2"/>
    <cfRule type="duplicateValues" dxfId="28" priority="3"/>
  </conditionalFormatting>
  <conditionalFormatting sqref="B5">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7"/>
  <sheetViews>
    <sheetView zoomScale="90" zoomScaleNormal="90" workbookViewId="0">
      <selection activeCell="F50" sqref="F50"/>
    </sheetView>
  </sheetViews>
  <sheetFormatPr defaultColWidth="69.140625" defaultRowHeight="15" x14ac:dyDescent="0.25"/>
  <cols>
    <col min="1" max="1" width="30.85546875" bestFit="1" customWidth="1"/>
    <col min="2" max="2" width="22" bestFit="1" customWidth="1"/>
    <col min="3" max="3" width="28.42578125" bestFit="1" customWidth="1"/>
    <col min="4" max="4" width="15.42578125" bestFit="1" customWidth="1"/>
    <col min="5" max="5" width="19.140625" bestFit="1" customWidth="1"/>
    <col min="6" max="6" width="16.28515625" bestFit="1" customWidth="1"/>
    <col min="7" max="7" width="15" bestFit="1" customWidth="1"/>
    <col min="8" max="8" width="30.140625" bestFit="1" customWidth="1"/>
    <col min="9" max="9" width="25.7109375" bestFit="1" customWidth="1"/>
    <col min="10" max="10" width="12.85546875" bestFit="1" customWidth="1"/>
    <col min="11" max="11" width="55.140625" bestFit="1" customWidth="1"/>
    <col min="12" max="12" width="14.28515625" bestFit="1" customWidth="1"/>
    <col min="13" max="13" width="84.140625" bestFit="1" customWidth="1"/>
  </cols>
  <sheetData>
    <row r="1" spans="1:13" s="30" customFormat="1" ht="19.5" thickBot="1" x14ac:dyDescent="0.35">
      <c r="A1" s="33" t="s">
        <v>493</v>
      </c>
      <c r="B1" s="34">
        <f>COUNTA(B3:B10)</f>
        <v>8</v>
      </c>
      <c r="C1" s="55"/>
      <c r="D1" s="55"/>
      <c r="E1" s="55"/>
      <c r="F1" s="55"/>
    </row>
    <row r="2" spans="1:13" s="42" customFormat="1" ht="15.75" x14ac:dyDescent="0.25">
      <c r="A2" s="37" t="s">
        <v>0</v>
      </c>
      <c r="B2" s="38" t="s">
        <v>2</v>
      </c>
      <c r="C2" s="38" t="s">
        <v>3</v>
      </c>
      <c r="D2" s="38" t="s">
        <v>4</v>
      </c>
      <c r="E2" s="38" t="s">
        <v>5</v>
      </c>
      <c r="F2" s="38" t="s">
        <v>6</v>
      </c>
      <c r="G2" s="38" t="s">
        <v>7</v>
      </c>
      <c r="H2" s="38" t="s">
        <v>8</v>
      </c>
      <c r="I2" s="38" t="s">
        <v>9</v>
      </c>
      <c r="J2" s="38" t="s">
        <v>10</v>
      </c>
      <c r="K2" s="39" t="s">
        <v>584</v>
      </c>
      <c r="L2" s="39" t="s">
        <v>12</v>
      </c>
      <c r="M2" s="43" t="s">
        <v>521</v>
      </c>
    </row>
    <row r="3" spans="1:13" x14ac:dyDescent="0.25">
      <c r="A3" s="4" t="s">
        <v>332</v>
      </c>
      <c r="B3" s="4" t="s">
        <v>335</v>
      </c>
      <c r="C3" s="4"/>
      <c r="D3" s="4" t="s">
        <v>336</v>
      </c>
      <c r="E3" s="4" t="s">
        <v>337</v>
      </c>
      <c r="F3" s="4" t="s">
        <v>337</v>
      </c>
      <c r="G3" s="4" t="s">
        <v>334</v>
      </c>
      <c r="H3" s="4"/>
      <c r="I3" s="4" t="s">
        <v>338</v>
      </c>
      <c r="J3" s="4"/>
      <c r="K3" s="4"/>
      <c r="L3" s="4" t="s">
        <v>39</v>
      </c>
    </row>
    <row r="4" spans="1:13" x14ac:dyDescent="0.25">
      <c r="A4" s="4" t="s">
        <v>332</v>
      </c>
      <c r="B4" s="4" t="s">
        <v>339</v>
      </c>
      <c r="C4" s="4"/>
      <c r="D4" s="4" t="s">
        <v>340</v>
      </c>
      <c r="E4" s="4"/>
      <c r="F4" s="4" t="s">
        <v>341</v>
      </c>
      <c r="G4" s="4" t="s">
        <v>334</v>
      </c>
      <c r="H4" s="4" t="s">
        <v>342</v>
      </c>
      <c r="I4" s="4" t="s">
        <v>343</v>
      </c>
      <c r="J4" s="4"/>
      <c r="K4" s="4"/>
      <c r="L4" s="4" t="s">
        <v>344</v>
      </c>
    </row>
    <row r="5" spans="1:13" x14ac:dyDescent="0.25">
      <c r="A5" s="4" t="s">
        <v>332</v>
      </c>
      <c r="B5" s="4" t="s">
        <v>361</v>
      </c>
      <c r="C5" s="4"/>
      <c r="D5" s="4" t="s">
        <v>15</v>
      </c>
      <c r="E5" s="4" t="s">
        <v>348</v>
      </c>
      <c r="F5" s="4" t="s">
        <v>348</v>
      </c>
      <c r="G5" s="4" t="s">
        <v>334</v>
      </c>
      <c r="H5" s="4"/>
      <c r="I5" s="4" t="s">
        <v>362</v>
      </c>
      <c r="J5" s="4"/>
      <c r="K5" s="4"/>
      <c r="L5" s="4" t="s">
        <v>39</v>
      </c>
    </row>
    <row r="6" spans="1:13" x14ac:dyDescent="0.25">
      <c r="A6" s="4" t="s">
        <v>332</v>
      </c>
      <c r="B6" s="4" t="s">
        <v>361</v>
      </c>
      <c r="C6" s="4"/>
      <c r="D6" s="4"/>
      <c r="E6" s="4"/>
      <c r="F6" s="4" t="s">
        <v>354</v>
      </c>
      <c r="G6" s="4" t="s">
        <v>334</v>
      </c>
      <c r="H6" s="4"/>
      <c r="I6" s="4" t="s">
        <v>363</v>
      </c>
      <c r="J6" s="4"/>
      <c r="K6" s="4"/>
      <c r="L6" s="4" t="s">
        <v>39</v>
      </c>
    </row>
    <row r="7" spans="1:13" x14ac:dyDescent="0.25">
      <c r="A7" s="4" t="s">
        <v>332</v>
      </c>
      <c r="B7" s="4" t="s">
        <v>345</v>
      </c>
      <c r="C7" s="4" t="s">
        <v>13</v>
      </c>
      <c r="D7" s="4" t="s">
        <v>346</v>
      </c>
      <c r="E7" s="4" t="s">
        <v>347</v>
      </c>
      <c r="F7" s="4" t="s">
        <v>348</v>
      </c>
      <c r="G7" s="4" t="s">
        <v>334</v>
      </c>
      <c r="H7" s="4" t="s">
        <v>349</v>
      </c>
      <c r="I7" s="4" t="s">
        <v>350</v>
      </c>
      <c r="J7" s="4" t="s">
        <v>350</v>
      </c>
      <c r="K7" s="4" t="s">
        <v>351</v>
      </c>
      <c r="L7" s="4" t="s">
        <v>39</v>
      </c>
    </row>
    <row r="8" spans="1:13" x14ac:dyDescent="0.25">
      <c r="A8" s="4" t="s">
        <v>332</v>
      </c>
      <c r="B8" s="4" t="s">
        <v>352</v>
      </c>
      <c r="C8" s="4"/>
      <c r="D8" s="4" t="s">
        <v>353</v>
      </c>
      <c r="E8" s="4" t="s">
        <v>354</v>
      </c>
      <c r="F8" s="4" t="s">
        <v>354</v>
      </c>
      <c r="G8" s="4" t="s">
        <v>334</v>
      </c>
      <c r="H8" s="4"/>
      <c r="I8" s="4" t="s">
        <v>355</v>
      </c>
      <c r="J8" s="4"/>
      <c r="K8" s="4" t="s">
        <v>356</v>
      </c>
      <c r="L8" s="4" t="s">
        <v>39</v>
      </c>
    </row>
    <row r="9" spans="1:13" x14ac:dyDescent="0.25">
      <c r="A9" s="4" t="s">
        <v>332</v>
      </c>
      <c r="B9" s="4" t="s">
        <v>357</v>
      </c>
      <c r="C9" s="4" t="s">
        <v>358</v>
      </c>
      <c r="D9" s="4" t="s">
        <v>359</v>
      </c>
      <c r="E9" s="4" t="s">
        <v>360</v>
      </c>
      <c r="F9" s="4" t="s">
        <v>348</v>
      </c>
      <c r="G9" s="4" t="s">
        <v>334</v>
      </c>
      <c r="H9" s="4"/>
      <c r="I9" s="4"/>
      <c r="J9" s="4"/>
      <c r="K9" s="4"/>
      <c r="L9" s="4" t="s">
        <v>47</v>
      </c>
    </row>
    <row r="10" spans="1:13" s="6" customFormat="1" x14ac:dyDescent="0.25">
      <c r="A10" s="4" t="s">
        <v>332</v>
      </c>
      <c r="B10" s="4" t="s">
        <v>364</v>
      </c>
      <c r="C10" s="4" t="s">
        <v>364</v>
      </c>
      <c r="D10" s="4" t="s">
        <v>365</v>
      </c>
      <c r="E10" s="4"/>
      <c r="F10" s="4" t="s">
        <v>333</v>
      </c>
      <c r="G10" s="4" t="s">
        <v>334</v>
      </c>
      <c r="H10" s="4" t="s">
        <v>13</v>
      </c>
      <c r="I10" s="4" t="s">
        <v>366</v>
      </c>
      <c r="J10" s="4" t="s">
        <v>367</v>
      </c>
      <c r="K10" s="4" t="s">
        <v>368</v>
      </c>
      <c r="L10" s="4" t="s">
        <v>39</v>
      </c>
      <c r="M10"/>
    </row>
    <row r="11" spans="1:13" ht="15.75" thickBot="1" x14ac:dyDescent="0.3"/>
    <row r="12" spans="1:13" ht="19.5" thickBot="1" x14ac:dyDescent="0.35">
      <c r="A12" s="51" t="s">
        <v>518</v>
      </c>
      <c r="B12" s="52">
        <f>COUNTA(B13)</f>
        <v>1</v>
      </c>
    </row>
    <row r="13" spans="1:13" x14ac:dyDescent="0.25">
      <c r="A13" t="s">
        <v>332</v>
      </c>
      <c r="B13" t="s">
        <v>499</v>
      </c>
      <c r="D13" t="s">
        <v>500</v>
      </c>
      <c r="E13" t="s">
        <v>337</v>
      </c>
      <c r="G13" t="s">
        <v>334</v>
      </c>
      <c r="L13" t="s">
        <v>39</v>
      </c>
      <c r="M13" t="s">
        <v>520</v>
      </c>
    </row>
    <row r="14" spans="1:13" ht="15.75" thickBot="1" x14ac:dyDescent="0.3">
      <c r="A14" s="8"/>
      <c r="B14" s="5"/>
    </row>
    <row r="15" spans="1:13" ht="19.5" thickBot="1" x14ac:dyDescent="0.35">
      <c r="A15" s="53" t="s">
        <v>549</v>
      </c>
      <c r="B15" s="54">
        <f>COUNTA(B16:B17)</f>
        <v>2</v>
      </c>
    </row>
    <row r="16" spans="1:13" x14ac:dyDescent="0.25">
      <c r="A16" t="s">
        <v>332</v>
      </c>
      <c r="B16" t="s">
        <v>565</v>
      </c>
      <c r="D16" t="s">
        <v>566</v>
      </c>
      <c r="G16" t="s">
        <v>334</v>
      </c>
      <c r="L16" t="s">
        <v>567</v>
      </c>
      <c r="M16" t="s">
        <v>564</v>
      </c>
    </row>
    <row r="17" spans="1:13" x14ac:dyDescent="0.25">
      <c r="A17" t="s">
        <v>332</v>
      </c>
      <c r="B17" t="s">
        <v>2997</v>
      </c>
      <c r="D17" t="s">
        <v>2998</v>
      </c>
      <c r="E17" t="s">
        <v>2013</v>
      </c>
      <c r="G17" t="s">
        <v>2999</v>
      </c>
      <c r="L17" t="s">
        <v>3000</v>
      </c>
      <c r="M17" t="s">
        <v>564</v>
      </c>
    </row>
  </sheetData>
  <autoFilter ref="A2:M10">
    <sortState ref="A3:M12">
      <sortCondition ref="B2:B12"/>
    </sortState>
  </autoFilter>
  <conditionalFormatting sqref="F1">
    <cfRule type="duplicateValues" dxfId="26" priority="2"/>
    <cfRule type="duplicateValues" dxfId="25" priority="3"/>
  </conditionalFormatting>
  <conditionalFormatting sqref="B12">
    <cfRule type="duplicateValues" dxfId="24"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5"/>
  <sheetViews>
    <sheetView zoomScale="70" zoomScaleNormal="70" workbookViewId="0">
      <selection activeCell="E24" sqref="E24"/>
    </sheetView>
  </sheetViews>
  <sheetFormatPr defaultColWidth="69.140625" defaultRowHeight="15" x14ac:dyDescent="0.25"/>
  <cols>
    <col min="1" max="1" width="30.85546875" bestFit="1" customWidth="1"/>
    <col min="2" max="2" width="33.5703125" bestFit="1" customWidth="1"/>
    <col min="3" max="3" width="28.42578125" bestFit="1" customWidth="1"/>
    <col min="4" max="4" width="32.140625" bestFit="1" customWidth="1"/>
    <col min="5" max="5" width="18.140625" bestFit="1" customWidth="1"/>
    <col min="6" max="6" width="25.85546875" bestFit="1" customWidth="1"/>
    <col min="7" max="7" width="16" bestFit="1" customWidth="1"/>
    <col min="8" max="8" width="17.42578125" bestFit="1" customWidth="1"/>
    <col min="9" max="9" width="28.7109375" bestFit="1" customWidth="1"/>
    <col min="10" max="10" width="7.7109375" bestFit="1" customWidth="1"/>
    <col min="11" max="11" width="9.7109375" bestFit="1" customWidth="1"/>
    <col min="12" max="12" width="14.85546875" bestFit="1" customWidth="1"/>
    <col min="13" max="13" width="30" bestFit="1" customWidth="1"/>
  </cols>
  <sheetData>
    <row r="1" spans="1:13" s="30" customFormat="1" ht="19.5" thickBot="1" x14ac:dyDescent="0.35">
      <c r="A1" s="33" t="s">
        <v>493</v>
      </c>
      <c r="B1" s="34">
        <f>COUNTA(B3:B10)</f>
        <v>8</v>
      </c>
      <c r="C1" s="55"/>
      <c r="D1" s="55"/>
      <c r="E1" s="55"/>
      <c r="F1" s="55"/>
    </row>
    <row r="2" spans="1:13" s="42" customFormat="1" ht="15.75" x14ac:dyDescent="0.25">
      <c r="A2" s="37" t="s">
        <v>0</v>
      </c>
      <c r="B2" s="38" t="s">
        <v>2</v>
      </c>
      <c r="C2" s="38" t="s">
        <v>3</v>
      </c>
      <c r="D2" s="38" t="s">
        <v>4</v>
      </c>
      <c r="E2" s="38" t="s">
        <v>5</v>
      </c>
      <c r="F2" s="38" t="s">
        <v>6</v>
      </c>
      <c r="G2" s="38" t="s">
        <v>7</v>
      </c>
      <c r="H2" s="38" t="s">
        <v>8</v>
      </c>
      <c r="I2" s="38" t="s">
        <v>9</v>
      </c>
      <c r="J2" s="38" t="s">
        <v>10</v>
      </c>
      <c r="K2" s="39" t="s">
        <v>11</v>
      </c>
      <c r="L2" s="39" t="s">
        <v>12</v>
      </c>
      <c r="M2" s="41" t="s">
        <v>521</v>
      </c>
    </row>
    <row r="3" spans="1:13" x14ac:dyDescent="0.25">
      <c r="A3" s="4" t="s">
        <v>369</v>
      </c>
      <c r="B3" s="4" t="s">
        <v>371</v>
      </c>
      <c r="C3" s="4"/>
      <c r="D3" s="4" t="s">
        <v>372</v>
      </c>
      <c r="E3" s="4" t="s">
        <v>15</v>
      </c>
      <c r="F3" s="4" t="s">
        <v>373</v>
      </c>
      <c r="G3" s="4" t="s">
        <v>370</v>
      </c>
      <c r="H3" s="4"/>
      <c r="I3" s="4" t="s">
        <v>374</v>
      </c>
      <c r="J3" s="4"/>
      <c r="K3" s="4"/>
      <c r="L3" s="4" t="s">
        <v>39</v>
      </c>
    </row>
    <row r="4" spans="1:13" x14ac:dyDescent="0.25">
      <c r="A4" s="4" t="s">
        <v>369</v>
      </c>
      <c r="B4" s="4" t="s">
        <v>375</v>
      </c>
      <c r="C4" s="4"/>
      <c r="D4" s="4"/>
      <c r="E4" s="4"/>
      <c r="F4" s="4" t="s">
        <v>376</v>
      </c>
      <c r="G4" s="4" t="s">
        <v>370</v>
      </c>
      <c r="H4" s="4"/>
      <c r="I4" s="4" t="s">
        <v>377</v>
      </c>
      <c r="J4" s="4"/>
      <c r="K4" s="4"/>
      <c r="L4" s="4" t="s">
        <v>39</v>
      </c>
    </row>
    <row r="5" spans="1:13" x14ac:dyDescent="0.25">
      <c r="A5" s="4" t="s">
        <v>369</v>
      </c>
      <c r="B5" s="4" t="s">
        <v>378</v>
      </c>
      <c r="C5" s="4"/>
      <c r="D5" s="4" t="s">
        <v>379</v>
      </c>
      <c r="E5" s="4"/>
      <c r="F5" s="4" t="s">
        <v>373</v>
      </c>
      <c r="G5" s="4" t="s">
        <v>370</v>
      </c>
      <c r="H5" s="4"/>
      <c r="I5" s="4" t="s">
        <v>380</v>
      </c>
      <c r="J5" s="4"/>
      <c r="K5" s="4"/>
      <c r="L5" s="4" t="s">
        <v>39</v>
      </c>
    </row>
    <row r="6" spans="1:13" x14ac:dyDescent="0.25">
      <c r="A6" s="4" t="s">
        <v>369</v>
      </c>
      <c r="B6" s="4" t="s">
        <v>382</v>
      </c>
      <c r="C6" s="4"/>
      <c r="D6" s="4" t="s">
        <v>383</v>
      </c>
      <c r="E6" s="4"/>
      <c r="F6" s="4" t="s">
        <v>384</v>
      </c>
      <c r="G6" s="4" t="s">
        <v>370</v>
      </c>
      <c r="H6" s="4" t="s">
        <v>385</v>
      </c>
      <c r="I6" s="4" t="s">
        <v>386</v>
      </c>
      <c r="J6" s="4"/>
      <c r="K6" s="4"/>
      <c r="L6" s="4" t="s">
        <v>59</v>
      </c>
    </row>
    <row r="7" spans="1:13" x14ac:dyDescent="0.25">
      <c r="A7" s="4" t="s">
        <v>369</v>
      </c>
      <c r="B7" s="4" t="s">
        <v>387</v>
      </c>
      <c r="C7" s="4"/>
      <c r="D7" s="4" t="s">
        <v>388</v>
      </c>
      <c r="E7" s="4"/>
      <c r="F7" s="4" t="s">
        <v>373</v>
      </c>
      <c r="G7" s="4" t="s">
        <v>370</v>
      </c>
      <c r="H7" s="4"/>
      <c r="I7" s="4" t="s">
        <v>389</v>
      </c>
      <c r="J7" s="4"/>
      <c r="K7" s="4"/>
      <c r="L7" s="4" t="s">
        <v>28</v>
      </c>
    </row>
    <row r="8" spans="1:13" x14ac:dyDescent="0.25">
      <c r="A8" s="4" t="s">
        <v>369</v>
      </c>
      <c r="B8" s="4" t="s">
        <v>390</v>
      </c>
      <c r="C8" s="4"/>
      <c r="D8" s="4" t="s">
        <v>391</v>
      </c>
      <c r="E8" s="4"/>
      <c r="F8" s="4" t="s">
        <v>373</v>
      </c>
      <c r="G8" s="4" t="s">
        <v>370</v>
      </c>
      <c r="H8" s="4"/>
      <c r="I8" s="4"/>
      <c r="J8" s="4"/>
      <c r="K8" s="4"/>
      <c r="L8" s="4" t="s">
        <v>28</v>
      </c>
    </row>
    <row r="9" spans="1:13" x14ac:dyDescent="0.25">
      <c r="A9" s="4" t="s">
        <v>369</v>
      </c>
      <c r="B9" s="4" t="s">
        <v>392</v>
      </c>
      <c r="C9" s="4"/>
      <c r="D9" s="4" t="s">
        <v>393</v>
      </c>
      <c r="E9" s="4"/>
      <c r="F9" s="4" t="s">
        <v>381</v>
      </c>
      <c r="G9" s="4" t="s">
        <v>370</v>
      </c>
      <c r="H9" s="4"/>
      <c r="I9" s="4"/>
      <c r="J9" s="4"/>
      <c r="K9" s="4"/>
      <c r="L9" s="4" t="s">
        <v>39</v>
      </c>
    </row>
    <row r="10" spans="1:13" x14ac:dyDescent="0.25">
      <c r="A10" s="4" t="s">
        <v>369</v>
      </c>
      <c r="B10" s="4" t="s">
        <v>394</v>
      </c>
      <c r="C10" s="4"/>
      <c r="D10" s="4"/>
      <c r="E10" s="4"/>
      <c r="F10" s="4" t="s">
        <v>395</v>
      </c>
      <c r="G10" s="4" t="s">
        <v>370</v>
      </c>
      <c r="H10" s="4"/>
      <c r="I10" s="4" t="s">
        <v>396</v>
      </c>
      <c r="J10" s="4"/>
      <c r="K10" s="4"/>
      <c r="L10" s="4" t="s">
        <v>28</v>
      </c>
      <c r="M10" s="10"/>
    </row>
    <row r="11" spans="1:13" ht="15.75" thickBot="1" x14ac:dyDescent="0.3"/>
    <row r="12" spans="1:13" ht="19.5" thickBot="1" x14ac:dyDescent="0.35">
      <c r="A12" s="51" t="s">
        <v>518</v>
      </c>
      <c r="B12" s="52">
        <f>COUNTA(B13)</f>
        <v>1</v>
      </c>
    </row>
    <row r="13" spans="1:13" x14ac:dyDescent="0.25">
      <c r="A13" t="s">
        <v>369</v>
      </c>
      <c r="B13" t="s">
        <v>501</v>
      </c>
      <c r="D13" t="s">
        <v>502</v>
      </c>
      <c r="E13" t="s">
        <v>503</v>
      </c>
      <c r="F13" t="s">
        <v>504</v>
      </c>
      <c r="G13" t="s">
        <v>370</v>
      </c>
      <c r="M13" t="s">
        <v>520</v>
      </c>
    </row>
    <row r="14" spans="1:13" ht="15.75" thickBot="1" x14ac:dyDescent="0.3">
      <c r="A14" s="8"/>
      <c r="B14" s="5"/>
    </row>
    <row r="15" spans="1:13" ht="19.5" thickBot="1" x14ac:dyDescent="0.35">
      <c r="A15" s="53" t="s">
        <v>549</v>
      </c>
      <c r="B15" s="54">
        <f>COUNTA(B16:B19)</f>
        <v>0</v>
      </c>
    </row>
  </sheetData>
  <autoFilter ref="A2:M10">
    <sortState ref="A3:M13">
      <sortCondition ref="B2:B13"/>
    </sortState>
  </autoFilter>
  <conditionalFormatting sqref="F1">
    <cfRule type="duplicateValues" dxfId="23" priority="2"/>
    <cfRule type="duplicateValues" dxfId="22" priority="3"/>
  </conditionalFormatting>
  <conditionalFormatting sqref="B12">
    <cfRule type="duplicateValues" dxfId="2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Overview </vt:lpstr>
      <vt:lpstr>Premises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2018-05-01T14:46:43Z</cp:lastPrinted>
  <dcterms:created xsi:type="dcterms:W3CDTF">2017-12-07T14:35:07Z</dcterms:created>
  <dcterms:modified xsi:type="dcterms:W3CDTF">2018-05-03T10:42:36Z</dcterms:modified>
</cp:coreProperties>
</file>