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4.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7.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8.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0.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2.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drawings/drawing13.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drawings/drawing14.xml" ContentType="application/vnd.openxmlformats-officedocument.drawing+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drawings/drawing15.xml" ContentType="application/vnd.openxmlformats-officedocument.drawing+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16.xml" ContentType="application/vnd.openxmlformats-officedocument.drawing+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17.xml" ContentType="application/vnd.openxmlformats-officedocument.drawing+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drawings/drawing18.xml" ContentType="application/vnd.openxmlformats-officedocument.drawing+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drawings/drawing19.xml" ContentType="application/vnd.openxmlformats-officedocument.drawing+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drawings/drawing20.xml" ContentType="application/vnd.openxmlformats-officedocument.drawing+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drawings/drawing21.xml" ContentType="application/vnd.openxmlformats-officedocument.drawing+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drawings/drawing22.xml" ContentType="application/vnd.openxmlformats-officedocument.drawing+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drawings/drawing23.xml" ContentType="application/vnd.openxmlformats-officedocument.drawing+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drawings/drawing24.xml" ContentType="application/vnd.openxmlformats-officedocument.drawing+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drawings/drawing25.xml" ContentType="application/vnd.openxmlformats-officedocument.drawing+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drawings/drawing26.xml" ContentType="application/vnd.openxmlformats-officedocument.drawing+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10995" tabRatio="822" firstSheet="11" activeTab="26"/>
  </bookViews>
  <sheets>
    <sheet name="CB_DATA_" sheetId="6" state="veryHidden" r:id="rId1"/>
    <sheet name="Грип" sheetId="1" r:id="rId2"/>
    <sheet name="Вінницька" sheetId="10" r:id="rId3"/>
    <sheet name="Волинська" sheetId="11" r:id="rId4"/>
    <sheet name="Дніпропетровська" sheetId="13" r:id="rId5"/>
    <sheet name="Донецька" sheetId="14" r:id="rId6"/>
    <sheet name="Житомирська" sheetId="15" r:id="rId7"/>
    <sheet name="Закарпатська" sheetId="16" r:id="rId8"/>
    <sheet name="Запорізька" sheetId="17" r:id="rId9"/>
    <sheet name="Ів.-Франковська" sheetId="18" r:id="rId10"/>
    <sheet name="Київська" sheetId="19" r:id="rId11"/>
    <sheet name="Кіровоградська" sheetId="20" r:id="rId12"/>
    <sheet name="Луганська" sheetId="21" r:id="rId13"/>
    <sheet name="Львівська" sheetId="22" r:id="rId14"/>
    <sheet name="Миколаївська" sheetId="23" r:id="rId15"/>
    <sheet name="Одеська" sheetId="24" r:id="rId16"/>
    <sheet name="Полтавська" sheetId="25" r:id="rId17"/>
    <sheet name="Рівненська" sheetId="26" r:id="rId18"/>
    <sheet name="Сумська" sheetId="27" r:id="rId19"/>
    <sheet name="Тернопільська" sheetId="28" r:id="rId20"/>
    <sheet name="Харківська" sheetId="29" r:id="rId21"/>
    <sheet name="Херсонська" sheetId="30" r:id="rId22"/>
    <sheet name="Хмельницька" sheetId="31" r:id="rId23"/>
    <sheet name="Черкаська" sheetId="32" r:id="rId24"/>
    <sheet name="Чернівецька" sheetId="33" r:id="rId25"/>
    <sheet name="Чернігівська" sheetId="34" r:id="rId26"/>
    <sheet name="м.Київ" sheetId="35" r:id="rId27"/>
  </sheets>
  <definedNames>
    <definedName name="CB_0fc0a979c75f4894bfe25ccfb4f9c97c" localSheetId="2" hidden="1">Вінницька!#REF!</definedName>
    <definedName name="CB_0fc0a979c75f4894bfe25ccfb4f9c97c" localSheetId="3" hidden="1">Волинська!#REF!</definedName>
    <definedName name="CB_0fc0a979c75f4894bfe25ccfb4f9c97c" localSheetId="1" hidden="1">Грип!#REF!</definedName>
    <definedName name="CB_0fc0a979c75f4894bfe25ccfb4f9c97c" localSheetId="4" hidden="1">Дніпропетровська!#REF!</definedName>
    <definedName name="CB_0fc0a979c75f4894bfe25ccfb4f9c97c" localSheetId="5" hidden="1">Донецька!#REF!</definedName>
    <definedName name="CB_0fc0a979c75f4894bfe25ccfb4f9c97c" localSheetId="6" hidden="1">Житомирська!#REF!</definedName>
    <definedName name="CB_0fc0a979c75f4894bfe25ccfb4f9c97c" localSheetId="7" hidden="1">Закарпатська!#REF!</definedName>
    <definedName name="CB_0fc0a979c75f4894bfe25ccfb4f9c97c" localSheetId="8" hidden="1">Запорізька!#REF!</definedName>
    <definedName name="CB_0fc0a979c75f4894bfe25ccfb4f9c97c" localSheetId="9" hidden="1">'Ів.-Франковська'!#REF!</definedName>
    <definedName name="CB_0fc0a979c75f4894bfe25ccfb4f9c97c" localSheetId="10" hidden="1">Київська!#REF!</definedName>
    <definedName name="CB_0fc0a979c75f4894bfe25ccfb4f9c97c" localSheetId="11" hidden="1">Кіровоградська!#REF!</definedName>
    <definedName name="CB_0fc0a979c75f4894bfe25ccfb4f9c97c" localSheetId="12" hidden="1">Луганська!#REF!</definedName>
    <definedName name="CB_0fc0a979c75f4894bfe25ccfb4f9c97c" localSheetId="13" hidden="1">Львівська!#REF!</definedName>
    <definedName name="CB_0fc0a979c75f4894bfe25ccfb4f9c97c" localSheetId="26" hidden="1">м.Київ!#REF!</definedName>
    <definedName name="CB_0fc0a979c75f4894bfe25ccfb4f9c97c" localSheetId="14" hidden="1">Миколаївська!#REF!</definedName>
    <definedName name="CB_0fc0a979c75f4894bfe25ccfb4f9c97c" localSheetId="15" hidden="1">Одеська!#REF!</definedName>
    <definedName name="CB_0fc0a979c75f4894bfe25ccfb4f9c97c" localSheetId="16" hidden="1">Полтавська!#REF!</definedName>
    <definedName name="CB_0fc0a979c75f4894bfe25ccfb4f9c97c" localSheetId="17" hidden="1">Рівненська!#REF!</definedName>
    <definedName name="CB_0fc0a979c75f4894bfe25ccfb4f9c97c" localSheetId="18" hidden="1">Сумська!#REF!</definedName>
    <definedName name="CB_0fc0a979c75f4894bfe25ccfb4f9c97c" localSheetId="19" hidden="1">Тернопільська!#REF!</definedName>
    <definedName name="CB_0fc0a979c75f4894bfe25ccfb4f9c97c" localSheetId="20" hidden="1">Харківська!#REF!</definedName>
    <definedName name="CB_0fc0a979c75f4894bfe25ccfb4f9c97c" localSheetId="21" hidden="1">Херсонська!#REF!</definedName>
    <definedName name="CB_0fc0a979c75f4894bfe25ccfb4f9c97c" localSheetId="22" hidden="1">Хмельницька!#REF!</definedName>
    <definedName name="CB_0fc0a979c75f4894bfe25ccfb4f9c97c" localSheetId="23" hidden="1">Черкаська!#REF!</definedName>
    <definedName name="CB_0fc0a979c75f4894bfe25ccfb4f9c97c" localSheetId="24" hidden="1">Чернівецька!#REF!</definedName>
    <definedName name="CB_0fc0a979c75f4894bfe25ccfb4f9c97c" localSheetId="25" hidden="1">Чернігівська!#REF!</definedName>
    <definedName name="CB_230d77ed54b8487088851fe45e4f80b7" localSheetId="2" hidden="1">Вінницька!#REF!</definedName>
    <definedName name="CB_230d77ed54b8487088851fe45e4f80b7" localSheetId="3" hidden="1">Волинська!#REF!</definedName>
    <definedName name="CB_230d77ed54b8487088851fe45e4f80b7" localSheetId="1" hidden="1">Грип!#REF!</definedName>
    <definedName name="CB_230d77ed54b8487088851fe45e4f80b7" localSheetId="4" hidden="1">Дніпропетровська!#REF!</definedName>
    <definedName name="CB_230d77ed54b8487088851fe45e4f80b7" localSheetId="5" hidden="1">Донецька!#REF!</definedName>
    <definedName name="CB_230d77ed54b8487088851fe45e4f80b7" localSheetId="6" hidden="1">Житомирська!#REF!</definedName>
    <definedName name="CB_230d77ed54b8487088851fe45e4f80b7" localSheetId="7" hidden="1">Закарпатська!#REF!</definedName>
    <definedName name="CB_230d77ed54b8487088851fe45e4f80b7" localSheetId="8" hidden="1">Запорізька!#REF!</definedName>
    <definedName name="CB_230d77ed54b8487088851fe45e4f80b7" localSheetId="9" hidden="1">'Ів.-Франковська'!#REF!</definedName>
    <definedName name="CB_230d77ed54b8487088851fe45e4f80b7" localSheetId="10" hidden="1">Київська!#REF!</definedName>
    <definedName name="CB_230d77ed54b8487088851fe45e4f80b7" localSheetId="11" hidden="1">Кіровоградська!#REF!</definedName>
    <definedName name="CB_230d77ed54b8487088851fe45e4f80b7" localSheetId="12" hidden="1">Луганська!#REF!</definedName>
    <definedName name="CB_230d77ed54b8487088851fe45e4f80b7" localSheetId="13" hidden="1">Львівська!#REF!</definedName>
    <definedName name="CB_230d77ed54b8487088851fe45e4f80b7" localSheetId="26" hidden="1">м.Київ!#REF!</definedName>
    <definedName name="CB_230d77ed54b8487088851fe45e4f80b7" localSheetId="14" hidden="1">Миколаївська!#REF!</definedName>
    <definedName name="CB_230d77ed54b8487088851fe45e4f80b7" localSheetId="15" hidden="1">Одеська!#REF!</definedName>
    <definedName name="CB_230d77ed54b8487088851fe45e4f80b7" localSheetId="16" hidden="1">Полтавська!#REF!</definedName>
    <definedName name="CB_230d77ed54b8487088851fe45e4f80b7" localSheetId="17" hidden="1">Рівненська!#REF!</definedName>
    <definedName name="CB_230d77ed54b8487088851fe45e4f80b7" localSheetId="18" hidden="1">Сумська!#REF!</definedName>
    <definedName name="CB_230d77ed54b8487088851fe45e4f80b7" localSheetId="19" hidden="1">Тернопільська!#REF!</definedName>
    <definedName name="CB_230d77ed54b8487088851fe45e4f80b7" localSheetId="20" hidden="1">Харківська!#REF!</definedName>
    <definedName name="CB_230d77ed54b8487088851fe45e4f80b7" localSheetId="21" hidden="1">Херсонська!#REF!</definedName>
    <definedName name="CB_230d77ed54b8487088851fe45e4f80b7" localSheetId="22" hidden="1">Хмельницька!#REF!</definedName>
    <definedName name="CB_230d77ed54b8487088851fe45e4f80b7" localSheetId="23" hidden="1">Черкаська!#REF!</definedName>
    <definedName name="CB_230d77ed54b8487088851fe45e4f80b7" localSheetId="24" hidden="1">Чернівецька!#REF!</definedName>
    <definedName name="CB_230d77ed54b8487088851fe45e4f80b7" localSheetId="25" hidden="1">Чернігівська!#REF!</definedName>
    <definedName name="CB_25f982dca18d4f599966cbf408b15174" localSheetId="2" hidden="1">Вінницька!#REF!</definedName>
    <definedName name="CB_25f982dca18d4f599966cbf408b15174" localSheetId="3" hidden="1">Волинська!#REF!</definedName>
    <definedName name="CB_25f982dca18d4f599966cbf408b15174" localSheetId="1" hidden="1">Грип!#REF!</definedName>
    <definedName name="CB_25f982dca18d4f599966cbf408b15174" localSheetId="4" hidden="1">Дніпропетровська!#REF!</definedName>
    <definedName name="CB_25f982dca18d4f599966cbf408b15174" localSheetId="5" hidden="1">Донецька!#REF!</definedName>
    <definedName name="CB_25f982dca18d4f599966cbf408b15174" localSheetId="6" hidden="1">Житомирська!#REF!</definedName>
    <definedName name="CB_25f982dca18d4f599966cbf408b15174" localSheetId="7" hidden="1">Закарпатська!#REF!</definedName>
    <definedName name="CB_25f982dca18d4f599966cbf408b15174" localSheetId="8" hidden="1">Запорізька!#REF!</definedName>
    <definedName name="CB_25f982dca18d4f599966cbf408b15174" localSheetId="9" hidden="1">'Ів.-Франковська'!#REF!</definedName>
    <definedName name="CB_25f982dca18d4f599966cbf408b15174" localSheetId="10" hidden="1">Київська!#REF!</definedName>
    <definedName name="CB_25f982dca18d4f599966cbf408b15174" localSheetId="11" hidden="1">Кіровоградська!#REF!</definedName>
    <definedName name="CB_25f982dca18d4f599966cbf408b15174" localSheetId="12" hidden="1">Луганська!#REF!</definedName>
    <definedName name="CB_25f982dca18d4f599966cbf408b15174" localSheetId="13" hidden="1">Львівська!#REF!</definedName>
    <definedName name="CB_25f982dca18d4f599966cbf408b15174" localSheetId="26" hidden="1">м.Київ!#REF!</definedName>
    <definedName name="CB_25f982dca18d4f599966cbf408b15174" localSheetId="14" hidden="1">Миколаївська!#REF!</definedName>
    <definedName name="CB_25f982dca18d4f599966cbf408b15174" localSheetId="15" hidden="1">Одеська!#REF!</definedName>
    <definedName name="CB_25f982dca18d4f599966cbf408b15174" localSheetId="16" hidden="1">Полтавська!#REF!</definedName>
    <definedName name="CB_25f982dca18d4f599966cbf408b15174" localSheetId="17" hidden="1">Рівненська!#REF!</definedName>
    <definedName name="CB_25f982dca18d4f599966cbf408b15174" localSheetId="18" hidden="1">Сумська!#REF!</definedName>
    <definedName name="CB_25f982dca18d4f599966cbf408b15174" localSheetId="19" hidden="1">Тернопільська!#REF!</definedName>
    <definedName name="CB_25f982dca18d4f599966cbf408b15174" localSheetId="20" hidden="1">Харківська!#REF!</definedName>
    <definedName name="CB_25f982dca18d4f599966cbf408b15174" localSheetId="21" hidden="1">Херсонська!#REF!</definedName>
    <definedName name="CB_25f982dca18d4f599966cbf408b15174" localSheetId="22" hidden="1">Хмельницька!#REF!</definedName>
    <definedName name="CB_25f982dca18d4f599966cbf408b15174" localSheetId="23" hidden="1">Черкаська!#REF!</definedName>
    <definedName name="CB_25f982dca18d4f599966cbf408b15174" localSheetId="24" hidden="1">Чернівецька!#REF!</definedName>
    <definedName name="CB_25f982dca18d4f599966cbf408b15174" localSheetId="25" hidden="1">Чернігівська!#REF!</definedName>
    <definedName name="CB_55e73dd42e31477795bfddb75a979fc1" localSheetId="2" hidden="1">Вінницька!#REF!</definedName>
    <definedName name="CB_55e73dd42e31477795bfddb75a979fc1" localSheetId="3" hidden="1">Волинська!#REF!</definedName>
    <definedName name="CB_55e73dd42e31477795bfddb75a979fc1" localSheetId="1" hidden="1">Грип!#REF!</definedName>
    <definedName name="CB_55e73dd42e31477795bfddb75a979fc1" localSheetId="4" hidden="1">Дніпропетровська!#REF!</definedName>
    <definedName name="CB_55e73dd42e31477795bfddb75a979fc1" localSheetId="5" hidden="1">Донецька!#REF!</definedName>
    <definedName name="CB_55e73dd42e31477795bfddb75a979fc1" localSheetId="6" hidden="1">Житомирська!#REF!</definedName>
    <definedName name="CB_55e73dd42e31477795bfddb75a979fc1" localSheetId="7" hidden="1">Закарпатська!#REF!</definedName>
    <definedName name="CB_55e73dd42e31477795bfddb75a979fc1" localSheetId="8" hidden="1">Запорізька!#REF!</definedName>
    <definedName name="CB_55e73dd42e31477795bfddb75a979fc1" localSheetId="9" hidden="1">'Ів.-Франковська'!#REF!</definedName>
    <definedName name="CB_55e73dd42e31477795bfddb75a979fc1" localSheetId="10" hidden="1">Київська!#REF!</definedName>
    <definedName name="CB_55e73dd42e31477795bfddb75a979fc1" localSheetId="11" hidden="1">Кіровоградська!#REF!</definedName>
    <definedName name="CB_55e73dd42e31477795bfddb75a979fc1" localSheetId="12" hidden="1">Луганська!#REF!</definedName>
    <definedName name="CB_55e73dd42e31477795bfddb75a979fc1" localSheetId="13" hidden="1">Львівська!#REF!</definedName>
    <definedName name="CB_55e73dd42e31477795bfddb75a979fc1" localSheetId="26" hidden="1">м.Київ!#REF!</definedName>
    <definedName name="CB_55e73dd42e31477795bfddb75a979fc1" localSheetId="14" hidden="1">Миколаївська!#REF!</definedName>
    <definedName name="CB_55e73dd42e31477795bfddb75a979fc1" localSheetId="15" hidden="1">Одеська!#REF!</definedName>
    <definedName name="CB_55e73dd42e31477795bfddb75a979fc1" localSheetId="16" hidden="1">Полтавська!#REF!</definedName>
    <definedName name="CB_55e73dd42e31477795bfddb75a979fc1" localSheetId="17" hidden="1">Рівненська!#REF!</definedName>
    <definedName name="CB_55e73dd42e31477795bfddb75a979fc1" localSheetId="18" hidden="1">Сумська!#REF!</definedName>
    <definedName name="CB_55e73dd42e31477795bfddb75a979fc1" localSheetId="19" hidden="1">Тернопільська!#REF!</definedName>
    <definedName name="CB_55e73dd42e31477795bfddb75a979fc1" localSheetId="20" hidden="1">Харківська!#REF!</definedName>
    <definedName name="CB_55e73dd42e31477795bfddb75a979fc1" localSheetId="21" hidden="1">Херсонська!#REF!</definedName>
    <definedName name="CB_55e73dd42e31477795bfddb75a979fc1" localSheetId="22" hidden="1">Хмельницька!#REF!</definedName>
    <definedName name="CB_55e73dd42e31477795bfddb75a979fc1" localSheetId="23" hidden="1">Черкаська!#REF!</definedName>
    <definedName name="CB_55e73dd42e31477795bfddb75a979fc1" localSheetId="24" hidden="1">Чернівецька!#REF!</definedName>
    <definedName name="CB_55e73dd42e31477795bfddb75a979fc1" localSheetId="25" hidden="1">Чернігівська!#REF!</definedName>
    <definedName name="CB_5ee7e041998d42218d1e60571aa0b5d1" localSheetId="2" hidden="1">Вінницька!#REF!</definedName>
    <definedName name="CB_5ee7e041998d42218d1e60571aa0b5d1" localSheetId="3" hidden="1">Волинська!#REF!</definedName>
    <definedName name="CB_5ee7e041998d42218d1e60571aa0b5d1" localSheetId="1" hidden="1">Грип!#REF!</definedName>
    <definedName name="CB_5ee7e041998d42218d1e60571aa0b5d1" localSheetId="4" hidden="1">Дніпропетровська!#REF!</definedName>
    <definedName name="CB_5ee7e041998d42218d1e60571aa0b5d1" localSheetId="5" hidden="1">Донецька!#REF!</definedName>
    <definedName name="CB_5ee7e041998d42218d1e60571aa0b5d1" localSheetId="6" hidden="1">Житомирська!#REF!</definedName>
    <definedName name="CB_5ee7e041998d42218d1e60571aa0b5d1" localSheetId="7" hidden="1">Закарпатська!#REF!</definedName>
    <definedName name="CB_5ee7e041998d42218d1e60571aa0b5d1" localSheetId="8" hidden="1">Запорізька!#REF!</definedName>
    <definedName name="CB_5ee7e041998d42218d1e60571aa0b5d1" localSheetId="9" hidden="1">'Ів.-Франковська'!#REF!</definedName>
    <definedName name="CB_5ee7e041998d42218d1e60571aa0b5d1" localSheetId="10" hidden="1">Київська!#REF!</definedName>
    <definedName name="CB_5ee7e041998d42218d1e60571aa0b5d1" localSheetId="11" hidden="1">Кіровоградська!#REF!</definedName>
    <definedName name="CB_5ee7e041998d42218d1e60571aa0b5d1" localSheetId="12" hidden="1">Луганська!#REF!</definedName>
    <definedName name="CB_5ee7e041998d42218d1e60571aa0b5d1" localSheetId="13" hidden="1">Львівська!#REF!</definedName>
    <definedName name="CB_5ee7e041998d42218d1e60571aa0b5d1" localSheetId="26" hidden="1">м.Київ!#REF!</definedName>
    <definedName name="CB_5ee7e041998d42218d1e60571aa0b5d1" localSheetId="14" hidden="1">Миколаївська!#REF!</definedName>
    <definedName name="CB_5ee7e041998d42218d1e60571aa0b5d1" localSheetId="15" hidden="1">Одеська!#REF!</definedName>
    <definedName name="CB_5ee7e041998d42218d1e60571aa0b5d1" localSheetId="16" hidden="1">Полтавська!#REF!</definedName>
    <definedName name="CB_5ee7e041998d42218d1e60571aa0b5d1" localSheetId="17" hidden="1">Рівненська!#REF!</definedName>
    <definedName name="CB_5ee7e041998d42218d1e60571aa0b5d1" localSheetId="18" hidden="1">Сумська!#REF!</definedName>
    <definedName name="CB_5ee7e041998d42218d1e60571aa0b5d1" localSheetId="19" hidden="1">Тернопільська!#REF!</definedName>
    <definedName name="CB_5ee7e041998d42218d1e60571aa0b5d1" localSheetId="20" hidden="1">Харківська!#REF!</definedName>
    <definedName name="CB_5ee7e041998d42218d1e60571aa0b5d1" localSheetId="21" hidden="1">Херсонська!#REF!</definedName>
    <definedName name="CB_5ee7e041998d42218d1e60571aa0b5d1" localSheetId="22" hidden="1">Хмельницька!#REF!</definedName>
    <definedName name="CB_5ee7e041998d42218d1e60571aa0b5d1" localSheetId="23" hidden="1">Черкаська!#REF!</definedName>
    <definedName name="CB_5ee7e041998d42218d1e60571aa0b5d1" localSheetId="24" hidden="1">Чернівецька!#REF!</definedName>
    <definedName name="CB_5ee7e041998d42218d1e60571aa0b5d1" localSheetId="25" hidden="1">Чернігівська!#REF!</definedName>
    <definedName name="CB_72490097e041428dba76043e3081e5b1" localSheetId="2" hidden="1">Вінницька!#REF!</definedName>
    <definedName name="CB_72490097e041428dba76043e3081e5b1" localSheetId="3" hidden="1">Волинська!#REF!</definedName>
    <definedName name="CB_72490097e041428dba76043e3081e5b1" localSheetId="1" hidden="1">Грип!#REF!</definedName>
    <definedName name="CB_72490097e041428dba76043e3081e5b1" localSheetId="4" hidden="1">Дніпропетровська!#REF!</definedName>
    <definedName name="CB_72490097e041428dba76043e3081e5b1" localSheetId="5" hidden="1">Донецька!#REF!</definedName>
    <definedName name="CB_72490097e041428dba76043e3081e5b1" localSheetId="6" hidden="1">Житомирська!#REF!</definedName>
    <definedName name="CB_72490097e041428dba76043e3081e5b1" localSheetId="7" hidden="1">Закарпатська!#REF!</definedName>
    <definedName name="CB_72490097e041428dba76043e3081e5b1" localSheetId="8" hidden="1">Запорізька!#REF!</definedName>
    <definedName name="CB_72490097e041428dba76043e3081e5b1" localSheetId="9" hidden="1">'Ів.-Франковська'!#REF!</definedName>
    <definedName name="CB_72490097e041428dba76043e3081e5b1" localSheetId="10" hidden="1">Київська!#REF!</definedName>
    <definedName name="CB_72490097e041428dba76043e3081e5b1" localSheetId="11" hidden="1">Кіровоградська!#REF!</definedName>
    <definedName name="CB_72490097e041428dba76043e3081e5b1" localSheetId="12" hidden="1">Луганська!#REF!</definedName>
    <definedName name="CB_72490097e041428dba76043e3081e5b1" localSheetId="13" hidden="1">Львівська!#REF!</definedName>
    <definedName name="CB_72490097e041428dba76043e3081e5b1" localSheetId="26" hidden="1">м.Київ!#REF!</definedName>
    <definedName name="CB_72490097e041428dba76043e3081e5b1" localSheetId="14" hidden="1">Миколаївська!#REF!</definedName>
    <definedName name="CB_72490097e041428dba76043e3081e5b1" localSheetId="15" hidden="1">Одеська!#REF!</definedName>
    <definedName name="CB_72490097e041428dba76043e3081e5b1" localSheetId="16" hidden="1">Полтавська!#REF!</definedName>
    <definedName name="CB_72490097e041428dba76043e3081e5b1" localSheetId="17" hidden="1">Рівненська!#REF!</definedName>
    <definedName name="CB_72490097e041428dba76043e3081e5b1" localSheetId="18" hidden="1">Сумська!#REF!</definedName>
    <definedName name="CB_72490097e041428dba76043e3081e5b1" localSheetId="19" hidden="1">Тернопільська!#REF!</definedName>
    <definedName name="CB_72490097e041428dba76043e3081e5b1" localSheetId="20" hidden="1">Харківська!#REF!</definedName>
    <definedName name="CB_72490097e041428dba76043e3081e5b1" localSheetId="21" hidden="1">Херсонська!#REF!</definedName>
    <definedName name="CB_72490097e041428dba76043e3081e5b1" localSheetId="22" hidden="1">Хмельницька!#REF!</definedName>
    <definedName name="CB_72490097e041428dba76043e3081e5b1" localSheetId="23" hidden="1">Черкаська!#REF!</definedName>
    <definedName name="CB_72490097e041428dba76043e3081e5b1" localSheetId="24" hidden="1">Чернівецька!#REF!</definedName>
    <definedName name="CB_72490097e041428dba76043e3081e5b1" localSheetId="25" hidden="1">Чернігівська!#REF!</definedName>
    <definedName name="CB_86ae8e305fba439cb1e0eea973b17665" localSheetId="2" hidden="1">Вінницька!#REF!</definedName>
    <definedName name="CB_86ae8e305fba439cb1e0eea973b17665" localSheetId="3" hidden="1">Волинська!#REF!</definedName>
    <definedName name="CB_86ae8e305fba439cb1e0eea973b17665" localSheetId="1" hidden="1">Грип!#REF!</definedName>
    <definedName name="CB_86ae8e305fba439cb1e0eea973b17665" localSheetId="4" hidden="1">Дніпропетровська!#REF!</definedName>
    <definedName name="CB_86ae8e305fba439cb1e0eea973b17665" localSheetId="5" hidden="1">Донецька!#REF!</definedName>
    <definedName name="CB_86ae8e305fba439cb1e0eea973b17665" localSheetId="6" hidden="1">Житомирська!#REF!</definedName>
    <definedName name="CB_86ae8e305fba439cb1e0eea973b17665" localSheetId="7" hidden="1">Закарпатська!#REF!</definedName>
    <definedName name="CB_86ae8e305fba439cb1e0eea973b17665" localSheetId="8" hidden="1">Запорізька!#REF!</definedName>
    <definedName name="CB_86ae8e305fba439cb1e0eea973b17665" localSheetId="9" hidden="1">'Ів.-Франковська'!#REF!</definedName>
    <definedName name="CB_86ae8e305fba439cb1e0eea973b17665" localSheetId="10" hidden="1">Київська!#REF!</definedName>
    <definedName name="CB_86ae8e305fba439cb1e0eea973b17665" localSheetId="11" hidden="1">Кіровоградська!#REF!</definedName>
    <definedName name="CB_86ae8e305fba439cb1e0eea973b17665" localSheetId="12" hidden="1">Луганська!#REF!</definedName>
    <definedName name="CB_86ae8e305fba439cb1e0eea973b17665" localSheetId="13" hidden="1">Львівська!#REF!</definedName>
    <definedName name="CB_86ae8e305fba439cb1e0eea973b17665" localSheetId="26" hidden="1">м.Київ!#REF!</definedName>
    <definedName name="CB_86ae8e305fba439cb1e0eea973b17665" localSheetId="14" hidden="1">Миколаївська!#REF!</definedName>
    <definedName name="CB_86ae8e305fba439cb1e0eea973b17665" localSheetId="15" hidden="1">Одеська!#REF!</definedName>
    <definedName name="CB_86ae8e305fba439cb1e0eea973b17665" localSheetId="16" hidden="1">Полтавська!#REF!</definedName>
    <definedName name="CB_86ae8e305fba439cb1e0eea973b17665" localSheetId="17" hidden="1">Рівненська!#REF!</definedName>
    <definedName name="CB_86ae8e305fba439cb1e0eea973b17665" localSheetId="18" hidden="1">Сумська!#REF!</definedName>
    <definedName name="CB_86ae8e305fba439cb1e0eea973b17665" localSheetId="19" hidden="1">Тернопільська!#REF!</definedName>
    <definedName name="CB_86ae8e305fba439cb1e0eea973b17665" localSheetId="20" hidden="1">Харківська!#REF!</definedName>
    <definedName name="CB_86ae8e305fba439cb1e0eea973b17665" localSheetId="21" hidden="1">Херсонська!#REF!</definedName>
    <definedName name="CB_86ae8e305fba439cb1e0eea973b17665" localSheetId="22" hidden="1">Хмельницька!#REF!</definedName>
    <definedName name="CB_86ae8e305fba439cb1e0eea973b17665" localSheetId="23" hidden="1">Черкаська!#REF!</definedName>
    <definedName name="CB_86ae8e305fba439cb1e0eea973b17665" localSheetId="24" hidden="1">Чернівецька!#REF!</definedName>
    <definedName name="CB_86ae8e305fba439cb1e0eea973b17665" localSheetId="25" hidden="1">Чернігівська!#REF!</definedName>
    <definedName name="CB_8d1880d7144f4236943030d45380c911" localSheetId="2" hidden="1">Вінницька!#REF!</definedName>
    <definedName name="CB_8d1880d7144f4236943030d45380c911" localSheetId="3" hidden="1">Волинська!#REF!</definedName>
    <definedName name="CB_8d1880d7144f4236943030d45380c911" localSheetId="1" hidden="1">Грип!#REF!</definedName>
    <definedName name="CB_8d1880d7144f4236943030d45380c911" localSheetId="4" hidden="1">Дніпропетровська!#REF!</definedName>
    <definedName name="CB_8d1880d7144f4236943030d45380c911" localSheetId="5" hidden="1">Донецька!#REF!</definedName>
    <definedName name="CB_8d1880d7144f4236943030d45380c911" localSheetId="6" hidden="1">Житомирська!#REF!</definedName>
    <definedName name="CB_8d1880d7144f4236943030d45380c911" localSheetId="7" hidden="1">Закарпатська!#REF!</definedName>
    <definedName name="CB_8d1880d7144f4236943030d45380c911" localSheetId="8" hidden="1">Запорізька!#REF!</definedName>
    <definedName name="CB_8d1880d7144f4236943030d45380c911" localSheetId="9" hidden="1">'Ів.-Франковська'!#REF!</definedName>
    <definedName name="CB_8d1880d7144f4236943030d45380c911" localSheetId="10" hidden="1">Київська!#REF!</definedName>
    <definedName name="CB_8d1880d7144f4236943030d45380c911" localSheetId="11" hidden="1">Кіровоградська!#REF!</definedName>
    <definedName name="CB_8d1880d7144f4236943030d45380c911" localSheetId="12" hidden="1">Луганська!#REF!</definedName>
    <definedName name="CB_8d1880d7144f4236943030d45380c911" localSheetId="13" hidden="1">Львівська!#REF!</definedName>
    <definedName name="CB_8d1880d7144f4236943030d45380c911" localSheetId="26" hidden="1">м.Київ!#REF!</definedName>
    <definedName name="CB_8d1880d7144f4236943030d45380c911" localSheetId="14" hidden="1">Миколаївська!#REF!</definedName>
    <definedName name="CB_8d1880d7144f4236943030d45380c911" localSheetId="15" hidden="1">Одеська!#REF!</definedName>
    <definedName name="CB_8d1880d7144f4236943030d45380c911" localSheetId="16" hidden="1">Полтавська!#REF!</definedName>
    <definedName name="CB_8d1880d7144f4236943030d45380c911" localSheetId="17" hidden="1">Рівненська!#REF!</definedName>
    <definedName name="CB_8d1880d7144f4236943030d45380c911" localSheetId="18" hidden="1">Сумська!#REF!</definedName>
    <definedName name="CB_8d1880d7144f4236943030d45380c911" localSheetId="19" hidden="1">Тернопільська!#REF!</definedName>
    <definedName name="CB_8d1880d7144f4236943030d45380c911" localSheetId="20" hidden="1">Харківська!#REF!</definedName>
    <definedName name="CB_8d1880d7144f4236943030d45380c911" localSheetId="21" hidden="1">Херсонська!#REF!</definedName>
    <definedName name="CB_8d1880d7144f4236943030d45380c911" localSheetId="22" hidden="1">Хмельницька!#REF!</definedName>
    <definedName name="CB_8d1880d7144f4236943030d45380c911" localSheetId="23" hidden="1">Черкаська!#REF!</definedName>
    <definedName name="CB_8d1880d7144f4236943030d45380c911" localSheetId="24" hidden="1">Чернівецька!#REF!</definedName>
    <definedName name="CB_8d1880d7144f4236943030d45380c911" localSheetId="25" hidden="1">Чернігівська!#REF!</definedName>
    <definedName name="CB_b68f5717014a441cacc7c9b00bb02763" localSheetId="2" hidden="1">Вінницька!#REF!</definedName>
    <definedName name="CB_b68f5717014a441cacc7c9b00bb02763" localSheetId="3" hidden="1">Волинська!#REF!</definedName>
    <definedName name="CB_b68f5717014a441cacc7c9b00bb02763" localSheetId="1" hidden="1">Грип!#REF!</definedName>
    <definedName name="CB_b68f5717014a441cacc7c9b00bb02763" localSheetId="4" hidden="1">Дніпропетровська!#REF!</definedName>
    <definedName name="CB_b68f5717014a441cacc7c9b00bb02763" localSheetId="5" hidden="1">Донецька!#REF!</definedName>
    <definedName name="CB_b68f5717014a441cacc7c9b00bb02763" localSheetId="6" hidden="1">Житомирська!#REF!</definedName>
    <definedName name="CB_b68f5717014a441cacc7c9b00bb02763" localSheetId="7" hidden="1">Закарпатська!#REF!</definedName>
    <definedName name="CB_b68f5717014a441cacc7c9b00bb02763" localSheetId="8" hidden="1">Запорізька!#REF!</definedName>
    <definedName name="CB_b68f5717014a441cacc7c9b00bb02763" localSheetId="9" hidden="1">'Ів.-Франковська'!#REF!</definedName>
    <definedName name="CB_b68f5717014a441cacc7c9b00bb02763" localSheetId="10" hidden="1">Київська!#REF!</definedName>
    <definedName name="CB_b68f5717014a441cacc7c9b00bb02763" localSheetId="11" hidden="1">Кіровоградська!#REF!</definedName>
    <definedName name="CB_b68f5717014a441cacc7c9b00bb02763" localSheetId="12" hidden="1">Луганська!#REF!</definedName>
    <definedName name="CB_b68f5717014a441cacc7c9b00bb02763" localSheetId="13" hidden="1">Львівська!#REF!</definedName>
    <definedName name="CB_b68f5717014a441cacc7c9b00bb02763" localSheetId="26" hidden="1">м.Київ!#REF!</definedName>
    <definedName name="CB_b68f5717014a441cacc7c9b00bb02763" localSheetId="14" hidden="1">Миколаївська!#REF!</definedName>
    <definedName name="CB_b68f5717014a441cacc7c9b00bb02763" localSheetId="15" hidden="1">Одеська!#REF!</definedName>
    <definedName name="CB_b68f5717014a441cacc7c9b00bb02763" localSheetId="16" hidden="1">Полтавська!#REF!</definedName>
    <definedName name="CB_b68f5717014a441cacc7c9b00bb02763" localSheetId="17" hidden="1">Рівненська!#REF!</definedName>
    <definedName name="CB_b68f5717014a441cacc7c9b00bb02763" localSheetId="18" hidden="1">Сумська!#REF!</definedName>
    <definedName name="CB_b68f5717014a441cacc7c9b00bb02763" localSheetId="19" hidden="1">Тернопільська!#REF!</definedName>
    <definedName name="CB_b68f5717014a441cacc7c9b00bb02763" localSheetId="20" hidden="1">Харківська!#REF!</definedName>
    <definedName name="CB_b68f5717014a441cacc7c9b00bb02763" localSheetId="21" hidden="1">Херсонська!#REF!</definedName>
    <definedName name="CB_b68f5717014a441cacc7c9b00bb02763" localSheetId="22" hidden="1">Хмельницька!#REF!</definedName>
    <definedName name="CB_b68f5717014a441cacc7c9b00bb02763" localSheetId="23" hidden="1">Черкаська!#REF!</definedName>
    <definedName name="CB_b68f5717014a441cacc7c9b00bb02763" localSheetId="24" hidden="1">Чернівецька!#REF!</definedName>
    <definedName name="CB_b68f5717014a441cacc7c9b00bb02763" localSheetId="25" hidden="1">Чернігівська!#REF!</definedName>
    <definedName name="CB_Block_00000000000000000000000000000000" localSheetId="2" hidden="1">"'7.0.0.0"</definedName>
    <definedName name="CB_Block_00000000000000000000000000000000" localSheetId="3" hidden="1">"'7.0.0.0"</definedName>
    <definedName name="CB_Block_00000000000000000000000000000000" localSheetId="1" hidden="1">"'7.0.0.0"</definedName>
    <definedName name="CB_Block_00000000000000000000000000000000" localSheetId="4" hidden="1">"'7.0.0.0"</definedName>
    <definedName name="CB_Block_00000000000000000000000000000000" localSheetId="5" hidden="1">"'7.0.0.0"</definedName>
    <definedName name="CB_Block_00000000000000000000000000000000" localSheetId="6" hidden="1">"'7.0.0.0"</definedName>
    <definedName name="CB_Block_00000000000000000000000000000000" localSheetId="7" hidden="1">"'7.0.0.0"</definedName>
    <definedName name="CB_Block_00000000000000000000000000000000" localSheetId="8" hidden="1">"'7.0.0.0"</definedName>
    <definedName name="CB_Block_00000000000000000000000000000000" localSheetId="9" hidden="1">"'7.0.0.0"</definedName>
    <definedName name="CB_Block_00000000000000000000000000000000" localSheetId="10" hidden="1">"'7.0.0.0"</definedName>
    <definedName name="CB_Block_00000000000000000000000000000000" localSheetId="11" hidden="1">"'7.0.0.0"</definedName>
    <definedName name="CB_Block_00000000000000000000000000000000" localSheetId="12" hidden="1">"'7.0.0.0"</definedName>
    <definedName name="CB_Block_00000000000000000000000000000000" localSheetId="13" hidden="1">"'7.0.0.0"</definedName>
    <definedName name="CB_Block_00000000000000000000000000000000" localSheetId="26" hidden="1">"'7.0.0.0"</definedName>
    <definedName name="CB_Block_00000000000000000000000000000000" localSheetId="14" hidden="1">"'7.0.0.0"</definedName>
    <definedName name="CB_Block_00000000000000000000000000000000" localSheetId="15" hidden="1">"'7.0.0.0"</definedName>
    <definedName name="CB_Block_00000000000000000000000000000000" localSheetId="16" hidden="1">"'7.0.0.0"</definedName>
    <definedName name="CB_Block_00000000000000000000000000000000" localSheetId="17" hidden="1">"'7.0.0.0"</definedName>
    <definedName name="CB_Block_00000000000000000000000000000000" localSheetId="18" hidden="1">"'7.0.0.0"</definedName>
    <definedName name="CB_Block_00000000000000000000000000000000" localSheetId="19" hidden="1">"'7.0.0.0"</definedName>
    <definedName name="CB_Block_00000000000000000000000000000000" localSheetId="20" hidden="1">"'7.0.0.0"</definedName>
    <definedName name="CB_Block_00000000000000000000000000000000" localSheetId="21" hidden="1">"'7.0.0.0"</definedName>
    <definedName name="CB_Block_00000000000000000000000000000000" localSheetId="22" hidden="1">"'7.0.0.0"</definedName>
    <definedName name="CB_Block_00000000000000000000000000000000" localSheetId="23" hidden="1">"'7.0.0.0"</definedName>
    <definedName name="CB_Block_00000000000000000000000000000000" localSheetId="24" hidden="1">"'7.0.0.0"</definedName>
    <definedName name="CB_Block_00000000000000000000000000000000" localSheetId="25" hidden="1">"'7.0.0.0"</definedName>
    <definedName name="CB_Block_00000000000000000000000000000001" localSheetId="0" hidden="1">"'636709341512538203"</definedName>
    <definedName name="CB_Block_00000000000000000000000000000001" localSheetId="2" hidden="1">"'636709341512069453"</definedName>
    <definedName name="CB_Block_00000000000000000000000000000001" localSheetId="3" hidden="1">"'636709341512069453"</definedName>
    <definedName name="CB_Block_00000000000000000000000000000001" localSheetId="1" hidden="1">"'636709341512069453"</definedName>
    <definedName name="CB_Block_00000000000000000000000000000001" localSheetId="4" hidden="1">"'636709341512069453"</definedName>
    <definedName name="CB_Block_00000000000000000000000000000001" localSheetId="5" hidden="1">"'636709341512069453"</definedName>
    <definedName name="CB_Block_00000000000000000000000000000001" localSheetId="6" hidden="1">"'636709341512069453"</definedName>
    <definedName name="CB_Block_00000000000000000000000000000001" localSheetId="7" hidden="1">"'636709341512069453"</definedName>
    <definedName name="CB_Block_00000000000000000000000000000001" localSheetId="8" hidden="1">"'636709341512069453"</definedName>
    <definedName name="CB_Block_00000000000000000000000000000001" localSheetId="9" hidden="1">"'636709341512069453"</definedName>
    <definedName name="CB_Block_00000000000000000000000000000001" localSheetId="10" hidden="1">"'636709341512069453"</definedName>
    <definedName name="CB_Block_00000000000000000000000000000001" localSheetId="11" hidden="1">"'636709341512069453"</definedName>
    <definedName name="CB_Block_00000000000000000000000000000001" localSheetId="12" hidden="1">"'636709341512069453"</definedName>
    <definedName name="CB_Block_00000000000000000000000000000001" localSheetId="13" hidden="1">"'636709341512069453"</definedName>
    <definedName name="CB_Block_00000000000000000000000000000001" localSheetId="26" hidden="1">"'636709341512069453"</definedName>
    <definedName name="CB_Block_00000000000000000000000000000001" localSheetId="14" hidden="1">"'636709341512069453"</definedName>
    <definedName name="CB_Block_00000000000000000000000000000001" localSheetId="15" hidden="1">"'636709341512069453"</definedName>
    <definedName name="CB_Block_00000000000000000000000000000001" localSheetId="16" hidden="1">"'636709341512069453"</definedName>
    <definedName name="CB_Block_00000000000000000000000000000001" localSheetId="17" hidden="1">"'636709341512069453"</definedName>
    <definedName name="CB_Block_00000000000000000000000000000001" localSheetId="18" hidden="1">"'636709341512069453"</definedName>
    <definedName name="CB_Block_00000000000000000000000000000001" localSheetId="19" hidden="1">"'636709341512069453"</definedName>
    <definedName name="CB_Block_00000000000000000000000000000001" localSheetId="20" hidden="1">"'636709341512069453"</definedName>
    <definedName name="CB_Block_00000000000000000000000000000001" localSheetId="21" hidden="1">"'636709341512069453"</definedName>
    <definedName name="CB_Block_00000000000000000000000000000001" localSheetId="22" hidden="1">"'636709341512069453"</definedName>
    <definedName name="CB_Block_00000000000000000000000000000001" localSheetId="23" hidden="1">"'636709341512069453"</definedName>
    <definedName name="CB_Block_00000000000000000000000000000001" localSheetId="24" hidden="1">"'636709341512069453"</definedName>
    <definedName name="CB_Block_00000000000000000000000000000001" localSheetId="25" hidden="1">"'636709341512069453"</definedName>
    <definedName name="CB_Block_00000000000000000000000000000003" localSheetId="2" hidden="1">"'11.1.275.0"</definedName>
    <definedName name="CB_Block_00000000000000000000000000000003" localSheetId="3" hidden="1">"'11.1.275.0"</definedName>
    <definedName name="CB_Block_00000000000000000000000000000003" localSheetId="1" hidden="1">"'11.1.275.0"</definedName>
    <definedName name="CB_Block_00000000000000000000000000000003" localSheetId="4" hidden="1">"'11.1.275.0"</definedName>
    <definedName name="CB_Block_00000000000000000000000000000003" localSheetId="5" hidden="1">"'11.1.275.0"</definedName>
    <definedName name="CB_Block_00000000000000000000000000000003" localSheetId="6" hidden="1">"'11.1.275.0"</definedName>
    <definedName name="CB_Block_00000000000000000000000000000003" localSheetId="7" hidden="1">"'11.1.275.0"</definedName>
    <definedName name="CB_Block_00000000000000000000000000000003" localSheetId="8" hidden="1">"'11.1.275.0"</definedName>
    <definedName name="CB_Block_00000000000000000000000000000003" localSheetId="9" hidden="1">"'11.1.275.0"</definedName>
    <definedName name="CB_Block_00000000000000000000000000000003" localSheetId="10" hidden="1">"'11.1.275.0"</definedName>
    <definedName name="CB_Block_00000000000000000000000000000003" localSheetId="11" hidden="1">"'11.1.275.0"</definedName>
    <definedName name="CB_Block_00000000000000000000000000000003" localSheetId="12" hidden="1">"'11.1.275.0"</definedName>
    <definedName name="CB_Block_00000000000000000000000000000003" localSheetId="13" hidden="1">"'11.1.275.0"</definedName>
    <definedName name="CB_Block_00000000000000000000000000000003" localSheetId="26" hidden="1">"'11.1.275.0"</definedName>
    <definedName name="CB_Block_00000000000000000000000000000003" localSheetId="14" hidden="1">"'11.1.275.0"</definedName>
    <definedName name="CB_Block_00000000000000000000000000000003" localSheetId="15" hidden="1">"'11.1.275.0"</definedName>
    <definedName name="CB_Block_00000000000000000000000000000003" localSheetId="16" hidden="1">"'11.1.275.0"</definedName>
    <definedName name="CB_Block_00000000000000000000000000000003" localSheetId="17" hidden="1">"'11.1.275.0"</definedName>
    <definedName name="CB_Block_00000000000000000000000000000003" localSheetId="18" hidden="1">"'11.1.275.0"</definedName>
    <definedName name="CB_Block_00000000000000000000000000000003" localSheetId="19" hidden="1">"'11.1.275.0"</definedName>
    <definedName name="CB_Block_00000000000000000000000000000003" localSheetId="20" hidden="1">"'11.1.275.0"</definedName>
    <definedName name="CB_Block_00000000000000000000000000000003" localSheetId="21" hidden="1">"'11.1.275.0"</definedName>
    <definedName name="CB_Block_00000000000000000000000000000003" localSheetId="22" hidden="1">"'11.1.275.0"</definedName>
    <definedName name="CB_Block_00000000000000000000000000000003" localSheetId="23" hidden="1">"'11.1.275.0"</definedName>
    <definedName name="CB_Block_00000000000000000000000000000003" localSheetId="24" hidden="1">"'11.1.275.0"</definedName>
    <definedName name="CB_Block_00000000000000000000000000000003" localSheetId="25" hidden="1">"'11.1.275.0"</definedName>
    <definedName name="CB_BlockExt_00000000000000000000000000000003" localSheetId="2" hidden="1">"'11.1.1.1.00"</definedName>
    <definedName name="CB_BlockExt_00000000000000000000000000000003" localSheetId="3" hidden="1">"'11.1.1.1.00"</definedName>
    <definedName name="CB_BlockExt_00000000000000000000000000000003" localSheetId="1" hidden="1">"'11.1.1.1.00"</definedName>
    <definedName name="CB_BlockExt_00000000000000000000000000000003" localSheetId="4" hidden="1">"'11.1.1.1.00"</definedName>
    <definedName name="CB_BlockExt_00000000000000000000000000000003" localSheetId="5" hidden="1">"'11.1.1.1.00"</definedName>
    <definedName name="CB_BlockExt_00000000000000000000000000000003" localSheetId="6" hidden="1">"'11.1.1.1.00"</definedName>
    <definedName name="CB_BlockExt_00000000000000000000000000000003" localSheetId="7" hidden="1">"'11.1.1.1.00"</definedName>
    <definedName name="CB_BlockExt_00000000000000000000000000000003" localSheetId="8" hidden="1">"'11.1.1.1.00"</definedName>
    <definedName name="CB_BlockExt_00000000000000000000000000000003" localSheetId="9" hidden="1">"'11.1.1.1.00"</definedName>
    <definedName name="CB_BlockExt_00000000000000000000000000000003" localSheetId="10" hidden="1">"'11.1.1.1.00"</definedName>
    <definedName name="CB_BlockExt_00000000000000000000000000000003" localSheetId="11" hidden="1">"'11.1.1.1.00"</definedName>
    <definedName name="CB_BlockExt_00000000000000000000000000000003" localSheetId="12" hidden="1">"'11.1.1.1.00"</definedName>
    <definedName name="CB_BlockExt_00000000000000000000000000000003" localSheetId="13" hidden="1">"'11.1.1.1.00"</definedName>
    <definedName name="CB_BlockExt_00000000000000000000000000000003" localSheetId="26" hidden="1">"'11.1.1.1.00"</definedName>
    <definedName name="CB_BlockExt_00000000000000000000000000000003" localSheetId="14" hidden="1">"'11.1.1.1.00"</definedName>
    <definedName name="CB_BlockExt_00000000000000000000000000000003" localSheetId="15" hidden="1">"'11.1.1.1.00"</definedName>
    <definedName name="CB_BlockExt_00000000000000000000000000000003" localSheetId="16" hidden="1">"'11.1.1.1.00"</definedName>
    <definedName name="CB_BlockExt_00000000000000000000000000000003" localSheetId="17" hidden="1">"'11.1.1.1.00"</definedName>
    <definedName name="CB_BlockExt_00000000000000000000000000000003" localSheetId="18" hidden="1">"'11.1.1.1.00"</definedName>
    <definedName name="CB_BlockExt_00000000000000000000000000000003" localSheetId="19" hidden="1">"'11.1.1.1.00"</definedName>
    <definedName name="CB_BlockExt_00000000000000000000000000000003" localSheetId="20" hidden="1">"'11.1.1.1.00"</definedName>
    <definedName name="CB_BlockExt_00000000000000000000000000000003" localSheetId="21" hidden="1">"'11.1.1.1.00"</definedName>
    <definedName name="CB_BlockExt_00000000000000000000000000000003" localSheetId="22" hidden="1">"'11.1.1.1.00"</definedName>
    <definedName name="CB_BlockExt_00000000000000000000000000000003" localSheetId="23" hidden="1">"'11.1.1.1.00"</definedName>
    <definedName name="CB_BlockExt_00000000000000000000000000000003" localSheetId="24" hidden="1">"'11.1.1.1.00"</definedName>
    <definedName name="CB_BlockExt_00000000000000000000000000000003" localSheetId="25" hidden="1">"'11.1.1.1.00"</definedName>
    <definedName name="CB_d328fff2281540b0bbb8756e8ae85b75" localSheetId="2" hidden="1">Вінницька!#REF!</definedName>
    <definedName name="CB_d328fff2281540b0bbb8756e8ae85b75" localSheetId="3" hidden="1">Волинська!#REF!</definedName>
    <definedName name="CB_d328fff2281540b0bbb8756e8ae85b75" localSheetId="1" hidden="1">Грип!#REF!</definedName>
    <definedName name="CB_d328fff2281540b0bbb8756e8ae85b75" localSheetId="4" hidden="1">Дніпропетровська!#REF!</definedName>
    <definedName name="CB_d328fff2281540b0bbb8756e8ae85b75" localSheetId="5" hidden="1">Донецька!#REF!</definedName>
    <definedName name="CB_d328fff2281540b0bbb8756e8ae85b75" localSheetId="6" hidden="1">Житомирська!#REF!</definedName>
    <definedName name="CB_d328fff2281540b0bbb8756e8ae85b75" localSheetId="7" hidden="1">Закарпатська!#REF!</definedName>
    <definedName name="CB_d328fff2281540b0bbb8756e8ae85b75" localSheetId="8" hidden="1">Запорізька!#REF!</definedName>
    <definedName name="CB_d328fff2281540b0bbb8756e8ae85b75" localSheetId="9" hidden="1">'Ів.-Франковська'!#REF!</definedName>
    <definedName name="CB_d328fff2281540b0bbb8756e8ae85b75" localSheetId="10" hidden="1">Київська!#REF!</definedName>
    <definedName name="CB_d328fff2281540b0bbb8756e8ae85b75" localSheetId="11" hidden="1">Кіровоградська!#REF!</definedName>
    <definedName name="CB_d328fff2281540b0bbb8756e8ae85b75" localSheetId="12" hidden="1">Луганська!#REF!</definedName>
    <definedName name="CB_d328fff2281540b0bbb8756e8ae85b75" localSheetId="13" hidden="1">Львівська!#REF!</definedName>
    <definedName name="CB_d328fff2281540b0bbb8756e8ae85b75" localSheetId="26" hidden="1">м.Київ!#REF!</definedName>
    <definedName name="CB_d328fff2281540b0bbb8756e8ae85b75" localSheetId="14" hidden="1">Миколаївська!#REF!</definedName>
    <definedName name="CB_d328fff2281540b0bbb8756e8ae85b75" localSheetId="15" hidden="1">Одеська!#REF!</definedName>
    <definedName name="CB_d328fff2281540b0bbb8756e8ae85b75" localSheetId="16" hidden="1">Полтавська!#REF!</definedName>
    <definedName name="CB_d328fff2281540b0bbb8756e8ae85b75" localSheetId="17" hidden="1">Рівненська!#REF!</definedName>
    <definedName name="CB_d328fff2281540b0bbb8756e8ae85b75" localSheetId="18" hidden="1">Сумська!#REF!</definedName>
    <definedName name="CB_d328fff2281540b0bbb8756e8ae85b75" localSheetId="19" hidden="1">Тернопільська!#REF!</definedName>
    <definedName name="CB_d328fff2281540b0bbb8756e8ae85b75" localSheetId="20" hidden="1">Харківська!#REF!</definedName>
    <definedName name="CB_d328fff2281540b0bbb8756e8ae85b75" localSheetId="21" hidden="1">Херсонська!#REF!</definedName>
    <definedName name="CB_d328fff2281540b0bbb8756e8ae85b75" localSheetId="22" hidden="1">Хмельницька!#REF!</definedName>
    <definedName name="CB_d328fff2281540b0bbb8756e8ae85b75" localSheetId="23" hidden="1">Черкаська!#REF!</definedName>
    <definedName name="CB_d328fff2281540b0bbb8756e8ae85b75" localSheetId="24" hidden="1">Чернівецька!#REF!</definedName>
    <definedName name="CB_d328fff2281540b0bbb8756e8ae85b75" localSheetId="25" hidden="1">Чернігівська!#REF!</definedName>
    <definedName name="CB_ef9b06eb416f42949e5d7659bb605a9e" localSheetId="2" hidden="1">Вінницька!#REF!</definedName>
    <definedName name="CB_ef9b06eb416f42949e5d7659bb605a9e" localSheetId="3" hidden="1">Волинська!#REF!</definedName>
    <definedName name="CB_ef9b06eb416f42949e5d7659bb605a9e" localSheetId="1" hidden="1">Грип!#REF!</definedName>
    <definedName name="CB_ef9b06eb416f42949e5d7659bb605a9e" localSheetId="4" hidden="1">Дніпропетровська!#REF!</definedName>
    <definedName name="CB_ef9b06eb416f42949e5d7659bb605a9e" localSheetId="5" hidden="1">Донецька!#REF!</definedName>
    <definedName name="CB_ef9b06eb416f42949e5d7659bb605a9e" localSheetId="6" hidden="1">Житомирська!#REF!</definedName>
    <definedName name="CB_ef9b06eb416f42949e5d7659bb605a9e" localSheetId="7" hidden="1">Закарпатська!#REF!</definedName>
    <definedName name="CB_ef9b06eb416f42949e5d7659bb605a9e" localSheetId="8" hidden="1">Запорізька!#REF!</definedName>
    <definedName name="CB_ef9b06eb416f42949e5d7659bb605a9e" localSheetId="9" hidden="1">'Ів.-Франковська'!#REF!</definedName>
    <definedName name="CB_ef9b06eb416f42949e5d7659bb605a9e" localSheetId="10" hidden="1">Київська!#REF!</definedName>
    <definedName name="CB_ef9b06eb416f42949e5d7659bb605a9e" localSheetId="11" hidden="1">Кіровоградська!#REF!</definedName>
    <definedName name="CB_ef9b06eb416f42949e5d7659bb605a9e" localSheetId="12" hidden="1">Луганська!#REF!</definedName>
    <definedName name="CB_ef9b06eb416f42949e5d7659bb605a9e" localSheetId="13" hidden="1">Львівська!#REF!</definedName>
    <definedName name="CB_ef9b06eb416f42949e5d7659bb605a9e" localSheetId="26" hidden="1">м.Київ!#REF!</definedName>
    <definedName name="CB_ef9b06eb416f42949e5d7659bb605a9e" localSheetId="14" hidden="1">Миколаївська!#REF!</definedName>
    <definedName name="CB_ef9b06eb416f42949e5d7659bb605a9e" localSheetId="15" hidden="1">Одеська!#REF!</definedName>
    <definedName name="CB_ef9b06eb416f42949e5d7659bb605a9e" localSheetId="16" hidden="1">Полтавська!#REF!</definedName>
    <definedName name="CB_ef9b06eb416f42949e5d7659bb605a9e" localSheetId="17" hidden="1">Рівненська!#REF!</definedName>
    <definedName name="CB_ef9b06eb416f42949e5d7659bb605a9e" localSheetId="18" hidden="1">Сумська!#REF!</definedName>
    <definedName name="CB_ef9b06eb416f42949e5d7659bb605a9e" localSheetId="19" hidden="1">Тернопільська!#REF!</definedName>
    <definedName name="CB_ef9b06eb416f42949e5d7659bb605a9e" localSheetId="20" hidden="1">Харківська!#REF!</definedName>
    <definedName name="CB_ef9b06eb416f42949e5d7659bb605a9e" localSheetId="21" hidden="1">Херсонська!#REF!</definedName>
    <definedName name="CB_ef9b06eb416f42949e5d7659bb605a9e" localSheetId="22" hidden="1">Хмельницька!#REF!</definedName>
    <definedName name="CB_ef9b06eb416f42949e5d7659bb605a9e" localSheetId="23" hidden="1">Черкаська!#REF!</definedName>
    <definedName name="CB_ef9b06eb416f42949e5d7659bb605a9e" localSheetId="24" hidden="1">Чернівецька!#REF!</definedName>
    <definedName name="CB_ef9b06eb416f42949e5d7659bb605a9e" localSheetId="25" hidden="1">Чернігівська!#REF!</definedName>
    <definedName name="CB_f9c045b0d025454db28a62df6389a3ff" localSheetId="2" hidden="1">Вінницька!#REF!</definedName>
    <definedName name="CB_f9c045b0d025454db28a62df6389a3ff" localSheetId="3" hidden="1">Волинська!#REF!</definedName>
    <definedName name="CB_f9c045b0d025454db28a62df6389a3ff" localSheetId="1" hidden="1">Грип!#REF!</definedName>
    <definedName name="CB_f9c045b0d025454db28a62df6389a3ff" localSheetId="4" hidden="1">Дніпропетровська!#REF!</definedName>
    <definedName name="CB_f9c045b0d025454db28a62df6389a3ff" localSheetId="5" hidden="1">Донецька!#REF!</definedName>
    <definedName name="CB_f9c045b0d025454db28a62df6389a3ff" localSheetId="6" hidden="1">Житомирська!#REF!</definedName>
    <definedName name="CB_f9c045b0d025454db28a62df6389a3ff" localSheetId="7" hidden="1">Закарпатська!#REF!</definedName>
    <definedName name="CB_f9c045b0d025454db28a62df6389a3ff" localSheetId="8" hidden="1">Запорізька!#REF!</definedName>
    <definedName name="CB_f9c045b0d025454db28a62df6389a3ff" localSheetId="9" hidden="1">'Ів.-Франковська'!#REF!</definedName>
    <definedName name="CB_f9c045b0d025454db28a62df6389a3ff" localSheetId="10" hidden="1">Київська!#REF!</definedName>
    <definedName name="CB_f9c045b0d025454db28a62df6389a3ff" localSheetId="11" hidden="1">Кіровоградська!#REF!</definedName>
    <definedName name="CB_f9c045b0d025454db28a62df6389a3ff" localSheetId="12" hidden="1">Луганська!#REF!</definedName>
    <definedName name="CB_f9c045b0d025454db28a62df6389a3ff" localSheetId="13" hidden="1">Львівська!#REF!</definedName>
    <definedName name="CB_f9c045b0d025454db28a62df6389a3ff" localSheetId="26" hidden="1">м.Київ!#REF!</definedName>
    <definedName name="CB_f9c045b0d025454db28a62df6389a3ff" localSheetId="14" hidden="1">Миколаївська!#REF!</definedName>
    <definedName name="CB_f9c045b0d025454db28a62df6389a3ff" localSheetId="15" hidden="1">Одеська!#REF!</definedName>
    <definedName name="CB_f9c045b0d025454db28a62df6389a3ff" localSheetId="16" hidden="1">Полтавська!#REF!</definedName>
    <definedName name="CB_f9c045b0d025454db28a62df6389a3ff" localSheetId="17" hidden="1">Рівненська!#REF!</definedName>
    <definedName name="CB_f9c045b0d025454db28a62df6389a3ff" localSheetId="18" hidden="1">Сумська!#REF!</definedName>
    <definedName name="CB_f9c045b0d025454db28a62df6389a3ff" localSheetId="19" hidden="1">Тернопільська!#REF!</definedName>
    <definedName name="CB_f9c045b0d025454db28a62df6389a3ff" localSheetId="20" hidden="1">Харківська!#REF!</definedName>
    <definedName name="CB_f9c045b0d025454db28a62df6389a3ff" localSheetId="21" hidden="1">Херсонська!#REF!</definedName>
    <definedName name="CB_f9c045b0d025454db28a62df6389a3ff" localSheetId="22" hidden="1">Хмельницька!#REF!</definedName>
    <definedName name="CB_f9c045b0d025454db28a62df6389a3ff" localSheetId="23" hidden="1">Черкаська!#REF!</definedName>
    <definedName name="CB_f9c045b0d025454db28a62df6389a3ff" localSheetId="24" hidden="1">Чернівецька!#REF!</definedName>
    <definedName name="CB_f9c045b0d025454db28a62df6389a3ff" localSheetId="25" hidden="1">Чернігівська!#REF!</definedName>
    <definedName name="CBWorkbookPriority" localSheetId="0" hidden="1">-1699700251</definedName>
    <definedName name="CBx_525660f1d1ce4aef9716dcf390cad1f7" localSheetId="0" hidden="1">"'CB_DATA_'!$A$1"</definedName>
    <definedName name="CBx_5fc0691d9c704e4190fed223af98fd48" localSheetId="0" hidden="1">"'Грип'!$A$1"</definedName>
    <definedName name="CBx_Sheet_Guid" localSheetId="0" hidden="1">"'525660f1-d1ce-4aef-9716-dcf390cad1f7"</definedName>
    <definedName name="CBx_Sheet_Guid" localSheetId="2" hidden="1">"'5fc0691d-9c70-4e41-90fe-d223af98fd48"</definedName>
    <definedName name="CBx_Sheet_Guid" localSheetId="3" hidden="1">"'5fc0691d-9c70-4e41-90fe-d223af98fd48"</definedName>
    <definedName name="CBx_Sheet_Guid" localSheetId="1" hidden="1">"'5fc0691d-9c70-4e41-90fe-d223af98fd48"</definedName>
    <definedName name="CBx_Sheet_Guid" localSheetId="4" hidden="1">"'5fc0691d-9c70-4e41-90fe-d223af98fd48"</definedName>
    <definedName name="CBx_Sheet_Guid" localSheetId="5" hidden="1">"'5fc0691d-9c70-4e41-90fe-d223af98fd48"</definedName>
    <definedName name="CBx_Sheet_Guid" localSheetId="6" hidden="1">"'5fc0691d-9c70-4e41-90fe-d223af98fd48"</definedName>
    <definedName name="CBx_Sheet_Guid" localSheetId="7" hidden="1">"'5fc0691d-9c70-4e41-90fe-d223af98fd48"</definedName>
    <definedName name="CBx_Sheet_Guid" localSheetId="8" hidden="1">"'5fc0691d-9c70-4e41-90fe-d223af98fd48"</definedName>
    <definedName name="CBx_Sheet_Guid" localSheetId="9" hidden="1">"'5fc0691d-9c70-4e41-90fe-d223af98fd48"</definedName>
    <definedName name="CBx_Sheet_Guid" localSheetId="10" hidden="1">"'5fc0691d-9c70-4e41-90fe-d223af98fd48"</definedName>
    <definedName name="CBx_Sheet_Guid" localSheetId="11" hidden="1">"'5fc0691d-9c70-4e41-90fe-d223af98fd48"</definedName>
    <definedName name="CBx_Sheet_Guid" localSheetId="12" hidden="1">"'5fc0691d-9c70-4e41-90fe-d223af98fd48"</definedName>
    <definedName name="CBx_Sheet_Guid" localSheetId="13" hidden="1">"'5fc0691d-9c70-4e41-90fe-d223af98fd48"</definedName>
    <definedName name="CBx_Sheet_Guid" localSheetId="26" hidden="1">"'5fc0691d-9c70-4e41-90fe-d223af98fd48"</definedName>
    <definedName name="CBx_Sheet_Guid" localSheetId="14" hidden="1">"'5fc0691d-9c70-4e41-90fe-d223af98fd48"</definedName>
    <definedName name="CBx_Sheet_Guid" localSheetId="15" hidden="1">"'5fc0691d-9c70-4e41-90fe-d223af98fd48"</definedName>
    <definedName name="CBx_Sheet_Guid" localSheetId="16" hidden="1">"'5fc0691d-9c70-4e41-90fe-d223af98fd48"</definedName>
    <definedName name="CBx_Sheet_Guid" localSheetId="17" hidden="1">"'5fc0691d-9c70-4e41-90fe-d223af98fd48"</definedName>
    <definedName name="CBx_Sheet_Guid" localSheetId="18" hidden="1">"'5fc0691d-9c70-4e41-90fe-d223af98fd48"</definedName>
    <definedName name="CBx_Sheet_Guid" localSheetId="19" hidden="1">"'5fc0691d-9c70-4e41-90fe-d223af98fd48"</definedName>
    <definedName name="CBx_Sheet_Guid" localSheetId="20" hidden="1">"'5fc0691d-9c70-4e41-90fe-d223af98fd48"</definedName>
    <definedName name="CBx_Sheet_Guid" localSheetId="21" hidden="1">"'5fc0691d-9c70-4e41-90fe-d223af98fd48"</definedName>
    <definedName name="CBx_Sheet_Guid" localSheetId="22" hidden="1">"'5fc0691d-9c70-4e41-90fe-d223af98fd48"</definedName>
    <definedName name="CBx_Sheet_Guid" localSheetId="23" hidden="1">"'5fc0691d-9c70-4e41-90fe-d223af98fd48"</definedName>
    <definedName name="CBx_Sheet_Guid" localSheetId="24" hidden="1">"'5fc0691d-9c70-4e41-90fe-d223af98fd48"</definedName>
    <definedName name="CBx_Sheet_Guid" localSheetId="25" hidden="1">"'5fc0691d-9c70-4e41-90fe-d223af98fd48"</definedName>
    <definedName name="CBx_SheetRef" localSheetId="0" hidden="1">CB_DATA_!$A$14</definedName>
    <definedName name="CBx_SheetRef" localSheetId="2" hidden="1">CB_DATA_!$B$14</definedName>
    <definedName name="CBx_SheetRef" localSheetId="3" hidden="1">CB_DATA_!$B$14</definedName>
    <definedName name="CBx_SheetRef" localSheetId="1" hidden="1">CB_DATA_!$B$14</definedName>
    <definedName name="CBx_SheetRef" localSheetId="4" hidden="1">CB_DATA_!$B$14</definedName>
    <definedName name="CBx_SheetRef" localSheetId="5" hidden="1">CB_DATA_!$B$14</definedName>
    <definedName name="CBx_SheetRef" localSheetId="6" hidden="1">CB_DATA_!$B$14</definedName>
    <definedName name="CBx_SheetRef" localSheetId="7" hidden="1">CB_DATA_!$B$14</definedName>
    <definedName name="CBx_SheetRef" localSheetId="8" hidden="1">CB_DATA_!$B$14</definedName>
    <definedName name="CBx_SheetRef" localSheetId="9" hidden="1">CB_DATA_!$B$14</definedName>
    <definedName name="CBx_SheetRef" localSheetId="10" hidden="1">CB_DATA_!$B$14</definedName>
    <definedName name="CBx_SheetRef" localSheetId="11" hidden="1">CB_DATA_!$B$14</definedName>
    <definedName name="CBx_SheetRef" localSheetId="12" hidden="1">CB_DATA_!$B$14</definedName>
    <definedName name="CBx_SheetRef" localSheetId="13" hidden="1">CB_DATA_!$B$14</definedName>
    <definedName name="CBx_SheetRef" localSheetId="26" hidden="1">CB_DATA_!$B$14</definedName>
    <definedName name="CBx_SheetRef" localSheetId="14" hidden="1">CB_DATA_!$B$14</definedName>
    <definedName name="CBx_SheetRef" localSheetId="15" hidden="1">CB_DATA_!$B$14</definedName>
    <definedName name="CBx_SheetRef" localSheetId="16" hidden="1">CB_DATA_!$B$14</definedName>
    <definedName name="CBx_SheetRef" localSheetId="17" hidden="1">CB_DATA_!$B$14</definedName>
    <definedName name="CBx_SheetRef" localSheetId="18" hidden="1">CB_DATA_!$B$14</definedName>
    <definedName name="CBx_SheetRef" localSheetId="19" hidden="1">CB_DATA_!$B$14</definedName>
    <definedName name="CBx_SheetRef" localSheetId="20" hidden="1">CB_DATA_!$B$14</definedName>
    <definedName name="CBx_SheetRef" localSheetId="21" hidden="1">CB_DATA_!$B$14</definedName>
    <definedName name="CBx_SheetRef" localSheetId="22" hidden="1">CB_DATA_!$B$14</definedName>
    <definedName name="CBx_SheetRef" localSheetId="23" hidden="1">CB_DATA_!$B$14</definedName>
    <definedName name="CBx_SheetRef" localSheetId="24" hidden="1">CB_DATA_!$B$14</definedName>
    <definedName name="CBx_SheetRef" localSheetId="25" hidden="1">CB_DATA_!$B$14</definedName>
    <definedName name="CBx_StorageType" localSheetId="0" hidden="1">2</definedName>
    <definedName name="CBx_StorageType" localSheetId="2" hidden="1">2</definedName>
    <definedName name="CBx_StorageType" localSheetId="3" hidden="1">2</definedName>
    <definedName name="CBx_StorageType" localSheetId="1" hidden="1">2</definedName>
    <definedName name="CBx_StorageType" localSheetId="4" hidden="1">2</definedName>
    <definedName name="CBx_StorageType" localSheetId="5" hidden="1">2</definedName>
    <definedName name="CBx_StorageType" localSheetId="6" hidden="1">2</definedName>
    <definedName name="CBx_StorageType" localSheetId="7" hidden="1">2</definedName>
    <definedName name="CBx_StorageType" localSheetId="8" hidden="1">2</definedName>
    <definedName name="CBx_StorageType" localSheetId="9" hidden="1">2</definedName>
    <definedName name="CBx_StorageType" localSheetId="10" hidden="1">2</definedName>
    <definedName name="CBx_StorageType" localSheetId="11" hidden="1">2</definedName>
    <definedName name="CBx_StorageType" localSheetId="12" hidden="1">2</definedName>
    <definedName name="CBx_StorageType" localSheetId="13" hidden="1">2</definedName>
    <definedName name="CBx_StorageType" localSheetId="26" hidden="1">2</definedName>
    <definedName name="CBx_StorageType" localSheetId="14" hidden="1">2</definedName>
    <definedName name="CBx_StorageType" localSheetId="15" hidden="1">2</definedName>
    <definedName name="CBx_StorageType" localSheetId="16" hidden="1">2</definedName>
    <definedName name="CBx_StorageType" localSheetId="17" hidden="1">2</definedName>
    <definedName name="CBx_StorageType" localSheetId="18" hidden="1">2</definedName>
    <definedName name="CBx_StorageType" localSheetId="19" hidden="1">2</definedName>
    <definedName name="CBx_StorageType" localSheetId="20" hidden="1">2</definedName>
    <definedName name="CBx_StorageType" localSheetId="21" hidden="1">2</definedName>
    <definedName name="CBx_StorageType" localSheetId="22" hidden="1">2</definedName>
    <definedName name="CBx_StorageType" localSheetId="23" hidden="1">2</definedName>
    <definedName name="CBx_StorageType" localSheetId="24" hidden="1">2</definedName>
    <definedName name="CBx_StorageType" localSheetId="25" hidden="1">2</definedName>
    <definedName name="solver_adj" localSheetId="2" hidden="1">Вінницька!$F$2:$F$13</definedName>
    <definedName name="solver_adj" localSheetId="3" hidden="1">Волинська!$F$2:$F$13</definedName>
    <definedName name="solver_adj" localSheetId="1" hidden="1">Грип!$F$2:$F$13</definedName>
    <definedName name="solver_adj" localSheetId="4" hidden="1">Дніпропетровська!$F$2:$F$13</definedName>
    <definedName name="solver_adj" localSheetId="5" hidden="1">Донецька!$F$2:$F$13</definedName>
    <definedName name="solver_adj" localSheetId="6" hidden="1">Житомирська!$F$2:$F$13</definedName>
    <definedName name="solver_adj" localSheetId="7" hidden="1">Закарпатська!$F$2:$F$13</definedName>
    <definedName name="solver_adj" localSheetId="8" hidden="1">Запорізька!$F$2:$F$13</definedName>
    <definedName name="solver_adj" localSheetId="9" hidden="1">'Ів.-Франковська'!$F$2:$F$13</definedName>
    <definedName name="solver_adj" localSheetId="10" hidden="1">Київська!$F$2:$F$13</definedName>
    <definedName name="solver_adj" localSheetId="11" hidden="1">Кіровоградська!$F$2:$F$13</definedName>
    <definedName name="solver_adj" localSheetId="12" hidden="1">Луганська!$F$2:$F$13</definedName>
    <definedName name="solver_adj" localSheetId="13" hidden="1">Львівська!$F$2:$F$13</definedName>
    <definedName name="solver_adj" localSheetId="26" hidden="1">м.Київ!$F$2:$F$13</definedName>
    <definedName name="solver_adj" localSheetId="14" hidden="1">Миколаївська!$F$2:$F$13</definedName>
    <definedName name="solver_adj" localSheetId="15" hidden="1">Одеська!$F$2:$F$13</definedName>
    <definedName name="solver_adj" localSheetId="16" hidden="1">Полтавська!$F$2:$F$13</definedName>
    <definedName name="solver_adj" localSheetId="17" hidden="1">Рівненська!$F$2:$F$13</definedName>
    <definedName name="solver_adj" localSheetId="18" hidden="1">Сумська!$F$2:$F$13</definedName>
    <definedName name="solver_adj" localSheetId="19" hidden="1">Тернопільська!$F$2:$F$13</definedName>
    <definedName name="solver_adj" localSheetId="20" hidden="1">Харківська!$F$2:$F$13</definedName>
    <definedName name="solver_adj" localSheetId="21" hidden="1">Херсонська!$F$2:$F$13</definedName>
    <definedName name="solver_adj" localSheetId="22" hidden="1">Хмельницька!$F$2:$F$13</definedName>
    <definedName name="solver_adj" localSheetId="23" hidden="1">Черкаська!$F$2:$F$13</definedName>
    <definedName name="solver_adj" localSheetId="24" hidden="1">Чернівецька!$F$2:$F$13</definedName>
    <definedName name="solver_adj" localSheetId="25" hidden="1">Чернігівська!$F$2:$F$13</definedName>
    <definedName name="solver_cvg" localSheetId="2" hidden="1">0.0001</definedName>
    <definedName name="solver_cvg" localSheetId="3" hidden="1">0.0001</definedName>
    <definedName name="solver_cvg" localSheetId="1"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cvg" localSheetId="11" hidden="1">0.0001</definedName>
    <definedName name="solver_cvg" localSheetId="12" hidden="1">0.0001</definedName>
    <definedName name="solver_cvg" localSheetId="13" hidden="1">0.0001</definedName>
    <definedName name="solver_cvg" localSheetId="26" hidden="1">0.0001</definedName>
    <definedName name="solver_cvg" localSheetId="14" hidden="1">0.0001</definedName>
    <definedName name="solver_cvg" localSheetId="15" hidden="1">0.0001</definedName>
    <definedName name="solver_cvg" localSheetId="16" hidden="1">0.0001</definedName>
    <definedName name="solver_cvg" localSheetId="17" hidden="1">0.0001</definedName>
    <definedName name="solver_cvg" localSheetId="18" hidden="1">0.0001</definedName>
    <definedName name="solver_cvg" localSheetId="19" hidden="1">0.0001</definedName>
    <definedName name="solver_cvg" localSheetId="20" hidden="1">0.0001</definedName>
    <definedName name="solver_cvg" localSheetId="21" hidden="1">0.0001</definedName>
    <definedName name="solver_cvg" localSheetId="22" hidden="1">0.0001</definedName>
    <definedName name="solver_cvg" localSheetId="23" hidden="1">0.0001</definedName>
    <definedName name="solver_cvg" localSheetId="24" hidden="1">0.0001</definedName>
    <definedName name="solver_cvg" localSheetId="25" hidden="1">0.0001</definedName>
    <definedName name="solver_drv" localSheetId="2" hidden="1">1</definedName>
    <definedName name="solver_drv" localSheetId="3" hidden="1">1</definedName>
    <definedName name="solver_drv" localSheetId="1"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drv" localSheetId="11" hidden="1">1</definedName>
    <definedName name="solver_drv" localSheetId="12" hidden="1">1</definedName>
    <definedName name="solver_drv" localSheetId="13" hidden="1">1</definedName>
    <definedName name="solver_drv" localSheetId="26" hidden="1">1</definedName>
    <definedName name="solver_drv" localSheetId="14" hidden="1">1</definedName>
    <definedName name="solver_drv" localSheetId="15" hidden="1">1</definedName>
    <definedName name="solver_drv" localSheetId="16" hidden="1">1</definedName>
    <definedName name="solver_drv" localSheetId="17" hidden="1">1</definedName>
    <definedName name="solver_drv" localSheetId="18" hidden="1">1</definedName>
    <definedName name="solver_drv" localSheetId="19" hidden="1">1</definedName>
    <definedName name="solver_drv" localSheetId="20" hidden="1">1</definedName>
    <definedName name="solver_drv" localSheetId="21" hidden="1">1</definedName>
    <definedName name="solver_drv" localSheetId="22" hidden="1">1</definedName>
    <definedName name="solver_drv" localSheetId="23" hidden="1">1</definedName>
    <definedName name="solver_drv" localSheetId="24" hidden="1">1</definedName>
    <definedName name="solver_drv" localSheetId="25" hidden="1">1</definedName>
    <definedName name="solver_eng" localSheetId="2" hidden="1">1</definedName>
    <definedName name="solver_eng" localSheetId="3" hidden="1">1</definedName>
    <definedName name="solver_eng" localSheetId="1" hidden="1">1</definedName>
    <definedName name="solver_eng" localSheetId="4" hidden="1">1</definedName>
    <definedName name="solver_eng" localSheetId="5" hidden="1">1</definedName>
    <definedName name="solver_eng" localSheetId="6" hidden="1">1</definedName>
    <definedName name="solver_eng" localSheetId="7" hidden="1">1</definedName>
    <definedName name="solver_eng" localSheetId="8" hidden="1">1</definedName>
    <definedName name="solver_eng" localSheetId="9" hidden="1">1</definedName>
    <definedName name="solver_eng" localSheetId="10" hidden="1">1</definedName>
    <definedName name="solver_eng" localSheetId="11" hidden="1">1</definedName>
    <definedName name="solver_eng" localSheetId="12" hidden="1">1</definedName>
    <definedName name="solver_eng" localSheetId="13" hidden="1">1</definedName>
    <definedName name="solver_eng" localSheetId="26" hidden="1">1</definedName>
    <definedName name="solver_eng" localSheetId="14" hidden="1">1</definedName>
    <definedName name="solver_eng" localSheetId="15" hidden="1">1</definedName>
    <definedName name="solver_eng" localSheetId="16" hidden="1">1</definedName>
    <definedName name="solver_eng" localSheetId="17" hidden="1">1</definedName>
    <definedName name="solver_eng" localSheetId="18" hidden="1">1</definedName>
    <definedName name="solver_eng" localSheetId="19" hidden="1">1</definedName>
    <definedName name="solver_eng" localSheetId="20" hidden="1">1</definedName>
    <definedName name="solver_eng" localSheetId="21" hidden="1">1</definedName>
    <definedName name="solver_eng" localSheetId="22" hidden="1">1</definedName>
    <definedName name="solver_eng" localSheetId="23" hidden="1">1</definedName>
    <definedName name="solver_eng" localSheetId="24" hidden="1">1</definedName>
    <definedName name="solver_eng" localSheetId="25" hidden="1">1</definedName>
    <definedName name="solver_est" localSheetId="2" hidden="1">1</definedName>
    <definedName name="solver_est" localSheetId="3" hidden="1">1</definedName>
    <definedName name="solver_est" localSheetId="1"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est" localSheetId="11" hidden="1">1</definedName>
    <definedName name="solver_est" localSheetId="12" hidden="1">1</definedName>
    <definedName name="solver_est" localSheetId="13" hidden="1">1</definedName>
    <definedName name="solver_est" localSheetId="26" hidden="1">1</definedName>
    <definedName name="solver_est" localSheetId="14" hidden="1">1</definedName>
    <definedName name="solver_est" localSheetId="15" hidden="1">1</definedName>
    <definedName name="solver_est" localSheetId="16" hidden="1">1</definedName>
    <definedName name="solver_est" localSheetId="17" hidden="1">1</definedName>
    <definedName name="solver_est" localSheetId="18" hidden="1">1</definedName>
    <definedName name="solver_est" localSheetId="19" hidden="1">1</definedName>
    <definedName name="solver_est" localSheetId="20" hidden="1">1</definedName>
    <definedName name="solver_est" localSheetId="21" hidden="1">1</definedName>
    <definedName name="solver_est" localSheetId="22" hidden="1">1</definedName>
    <definedName name="solver_est" localSheetId="23" hidden="1">1</definedName>
    <definedName name="solver_est" localSheetId="24" hidden="1">1</definedName>
    <definedName name="solver_est" localSheetId="25" hidden="1">1</definedName>
    <definedName name="solver_itr" localSheetId="2" hidden="1">2147483647</definedName>
    <definedName name="solver_itr" localSheetId="3" hidden="1">2147483647</definedName>
    <definedName name="solver_itr" localSheetId="1"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9" hidden="1">2147483647</definedName>
    <definedName name="solver_itr" localSheetId="10" hidden="1">2147483647</definedName>
    <definedName name="solver_itr" localSheetId="11" hidden="1">2147483647</definedName>
    <definedName name="solver_itr" localSheetId="12" hidden="1">2147483647</definedName>
    <definedName name="solver_itr" localSheetId="13" hidden="1">2147483647</definedName>
    <definedName name="solver_itr" localSheetId="26" hidden="1">2147483647</definedName>
    <definedName name="solver_itr" localSheetId="14" hidden="1">2147483647</definedName>
    <definedName name="solver_itr" localSheetId="15" hidden="1">2147483647</definedName>
    <definedName name="solver_itr" localSheetId="16" hidden="1">2147483647</definedName>
    <definedName name="solver_itr" localSheetId="17" hidden="1">2147483647</definedName>
    <definedName name="solver_itr" localSheetId="18" hidden="1">2147483647</definedName>
    <definedName name="solver_itr" localSheetId="19" hidden="1">2147483647</definedName>
    <definedName name="solver_itr" localSheetId="20" hidden="1">2147483647</definedName>
    <definedName name="solver_itr" localSheetId="21" hidden="1">2147483647</definedName>
    <definedName name="solver_itr" localSheetId="22" hidden="1">2147483647</definedName>
    <definedName name="solver_itr" localSheetId="23" hidden="1">2147483647</definedName>
    <definedName name="solver_itr" localSheetId="24" hidden="1">2147483647</definedName>
    <definedName name="solver_itr" localSheetId="25" hidden="1">2147483647</definedName>
    <definedName name="solver_lhs1" localSheetId="2" hidden="1">Вінницька!#REF!</definedName>
    <definedName name="solver_lhs1" localSheetId="3" hidden="1">Волинська!#REF!</definedName>
    <definedName name="solver_lhs1" localSheetId="1" hidden="1">Грип!#REF!</definedName>
    <definedName name="solver_lhs1" localSheetId="4" hidden="1">Дніпропетровська!#REF!</definedName>
    <definedName name="solver_lhs1" localSheetId="5" hidden="1">Донецька!#REF!</definedName>
    <definedName name="solver_lhs1" localSheetId="6" hidden="1">Житомирська!#REF!</definedName>
    <definedName name="solver_lhs1" localSheetId="7" hidden="1">Закарпатська!#REF!</definedName>
    <definedName name="solver_lhs1" localSheetId="8" hidden="1">Запорізька!#REF!</definedName>
    <definedName name="solver_lhs1" localSheetId="9" hidden="1">'Ів.-Франковська'!#REF!</definedName>
    <definedName name="solver_lhs1" localSheetId="10" hidden="1">Київська!#REF!</definedName>
    <definedName name="solver_lhs1" localSheetId="11" hidden="1">Кіровоградська!#REF!</definedName>
    <definedName name="solver_lhs1" localSheetId="12" hidden="1">Луганська!#REF!</definedName>
    <definedName name="solver_lhs1" localSheetId="13" hidden="1">Львівська!#REF!</definedName>
    <definedName name="solver_lhs1" localSheetId="26" hidden="1">м.Київ!#REF!</definedName>
    <definedName name="solver_lhs1" localSheetId="14" hidden="1">Миколаївська!#REF!</definedName>
    <definedName name="solver_lhs1" localSheetId="15" hidden="1">Одеська!#REF!</definedName>
    <definedName name="solver_lhs1" localSheetId="16" hidden="1">Полтавська!#REF!</definedName>
    <definedName name="solver_lhs1" localSheetId="17" hidden="1">Рівненська!#REF!</definedName>
    <definedName name="solver_lhs1" localSheetId="18" hidden="1">Сумська!#REF!</definedName>
    <definedName name="solver_lhs1" localSheetId="19" hidden="1">Тернопільська!#REF!</definedName>
    <definedName name="solver_lhs1" localSheetId="20" hidden="1">Харківська!#REF!</definedName>
    <definedName name="solver_lhs1" localSheetId="21" hidden="1">Херсонська!#REF!</definedName>
    <definedName name="solver_lhs1" localSheetId="22" hidden="1">Хмельницька!#REF!</definedName>
    <definedName name="solver_lhs1" localSheetId="23" hidden="1">Черкаська!#REF!</definedName>
    <definedName name="solver_lhs1" localSheetId="24" hidden="1">Чернівецька!#REF!</definedName>
    <definedName name="solver_lhs1" localSheetId="25" hidden="1">Чернігівська!#REF!</definedName>
    <definedName name="solver_lhs2" localSheetId="2" hidden="1">Вінницька!#REF!</definedName>
    <definedName name="solver_lhs2" localSheetId="3" hidden="1">Волинська!#REF!</definedName>
    <definedName name="solver_lhs2" localSheetId="1" hidden="1">Грип!#REF!</definedName>
    <definedName name="solver_lhs2" localSheetId="4" hidden="1">Дніпропетровська!#REF!</definedName>
    <definedName name="solver_lhs2" localSheetId="5" hidden="1">Донецька!#REF!</definedName>
    <definedName name="solver_lhs2" localSheetId="6" hidden="1">Житомирська!#REF!</definedName>
    <definedName name="solver_lhs2" localSheetId="7" hidden="1">Закарпатська!#REF!</definedName>
    <definedName name="solver_lhs2" localSheetId="8" hidden="1">Запорізька!#REF!</definedName>
    <definedName name="solver_lhs2" localSheetId="9" hidden="1">'Ів.-Франковська'!#REF!</definedName>
    <definedName name="solver_lhs2" localSheetId="10" hidden="1">Київська!#REF!</definedName>
    <definedName name="solver_lhs2" localSheetId="11" hidden="1">Кіровоградська!#REF!</definedName>
    <definedName name="solver_lhs2" localSheetId="12" hidden="1">Луганська!#REF!</definedName>
    <definedName name="solver_lhs2" localSheetId="13" hidden="1">Львівська!#REF!</definedName>
    <definedName name="solver_lhs2" localSheetId="26" hidden="1">м.Київ!#REF!</definedName>
    <definedName name="solver_lhs2" localSheetId="14" hidden="1">Миколаївська!#REF!</definedName>
    <definedName name="solver_lhs2" localSheetId="15" hidden="1">Одеська!#REF!</definedName>
    <definedName name="solver_lhs2" localSheetId="16" hidden="1">Полтавська!#REF!</definedName>
    <definedName name="solver_lhs2" localSheetId="17" hidden="1">Рівненська!#REF!</definedName>
    <definedName name="solver_lhs2" localSheetId="18" hidden="1">Сумська!#REF!</definedName>
    <definedName name="solver_lhs2" localSheetId="19" hidden="1">Тернопільська!#REF!</definedName>
    <definedName name="solver_lhs2" localSheetId="20" hidden="1">Харківська!#REF!</definedName>
    <definedName name="solver_lhs2" localSheetId="21" hidden="1">Херсонська!#REF!</definedName>
    <definedName name="solver_lhs2" localSheetId="22" hidden="1">Хмельницька!#REF!</definedName>
    <definedName name="solver_lhs2" localSheetId="23" hidden="1">Черкаська!#REF!</definedName>
    <definedName name="solver_lhs2" localSheetId="24" hidden="1">Чернівецька!#REF!</definedName>
    <definedName name="solver_lhs2" localSheetId="25" hidden="1">Чернігівська!#REF!</definedName>
    <definedName name="solver_mip" localSheetId="2" hidden="1">2147483647</definedName>
    <definedName name="solver_mip" localSheetId="3" hidden="1">2147483647</definedName>
    <definedName name="solver_mip" localSheetId="1"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9" hidden="1">2147483647</definedName>
    <definedName name="solver_mip" localSheetId="10" hidden="1">2147483647</definedName>
    <definedName name="solver_mip" localSheetId="11" hidden="1">2147483647</definedName>
    <definedName name="solver_mip" localSheetId="12" hidden="1">2147483647</definedName>
    <definedName name="solver_mip" localSheetId="13" hidden="1">2147483647</definedName>
    <definedName name="solver_mip" localSheetId="26" hidden="1">2147483647</definedName>
    <definedName name="solver_mip" localSheetId="14" hidden="1">2147483647</definedName>
    <definedName name="solver_mip" localSheetId="15" hidden="1">2147483647</definedName>
    <definedName name="solver_mip" localSheetId="16" hidden="1">2147483647</definedName>
    <definedName name="solver_mip" localSheetId="17" hidden="1">2147483647</definedName>
    <definedName name="solver_mip" localSheetId="18" hidden="1">2147483647</definedName>
    <definedName name="solver_mip" localSheetId="19" hidden="1">2147483647</definedName>
    <definedName name="solver_mip" localSheetId="20" hidden="1">2147483647</definedName>
    <definedName name="solver_mip" localSheetId="21" hidden="1">2147483647</definedName>
    <definedName name="solver_mip" localSheetId="22" hidden="1">2147483647</definedName>
    <definedName name="solver_mip" localSheetId="23" hidden="1">2147483647</definedName>
    <definedName name="solver_mip" localSheetId="24" hidden="1">2147483647</definedName>
    <definedName name="solver_mip" localSheetId="25" hidden="1">2147483647</definedName>
    <definedName name="solver_mni" localSheetId="2" hidden="1">30</definedName>
    <definedName name="solver_mni" localSheetId="3" hidden="1">30</definedName>
    <definedName name="solver_mni" localSheetId="1"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ni" localSheetId="11" hidden="1">30</definedName>
    <definedName name="solver_mni" localSheetId="12" hidden="1">30</definedName>
    <definedName name="solver_mni" localSheetId="13" hidden="1">30</definedName>
    <definedName name="solver_mni" localSheetId="26" hidden="1">30</definedName>
    <definedName name="solver_mni" localSheetId="14" hidden="1">30</definedName>
    <definedName name="solver_mni" localSheetId="15" hidden="1">30</definedName>
    <definedName name="solver_mni" localSheetId="16" hidden="1">30</definedName>
    <definedName name="solver_mni" localSheetId="17" hidden="1">30</definedName>
    <definedName name="solver_mni" localSheetId="18" hidden="1">30</definedName>
    <definedName name="solver_mni" localSheetId="19" hidden="1">30</definedName>
    <definedName name="solver_mni" localSheetId="20" hidden="1">30</definedName>
    <definedName name="solver_mni" localSheetId="21" hidden="1">30</definedName>
    <definedName name="solver_mni" localSheetId="22" hidden="1">30</definedName>
    <definedName name="solver_mni" localSheetId="23" hidden="1">30</definedName>
    <definedName name="solver_mni" localSheetId="24" hidden="1">30</definedName>
    <definedName name="solver_mni" localSheetId="25" hidden="1">30</definedName>
    <definedName name="solver_mrt" localSheetId="2" hidden="1">0.075</definedName>
    <definedName name="solver_mrt" localSheetId="3" hidden="1">0.075</definedName>
    <definedName name="solver_mrt" localSheetId="1"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rt" localSheetId="11" hidden="1">0.075</definedName>
    <definedName name="solver_mrt" localSheetId="12" hidden="1">0.075</definedName>
    <definedName name="solver_mrt" localSheetId="13" hidden="1">0.075</definedName>
    <definedName name="solver_mrt" localSheetId="26" hidden="1">0.075</definedName>
    <definedName name="solver_mrt" localSheetId="14" hidden="1">0.075</definedName>
    <definedName name="solver_mrt" localSheetId="15" hidden="1">0.075</definedName>
    <definedName name="solver_mrt" localSheetId="16" hidden="1">0.075</definedName>
    <definedName name="solver_mrt" localSheetId="17" hidden="1">0.075</definedName>
    <definedName name="solver_mrt" localSheetId="18" hidden="1">0.075</definedName>
    <definedName name="solver_mrt" localSheetId="19" hidden="1">0.075</definedName>
    <definedName name="solver_mrt" localSheetId="20" hidden="1">0.075</definedName>
    <definedName name="solver_mrt" localSheetId="21" hidden="1">0.075</definedName>
    <definedName name="solver_mrt" localSheetId="22" hidden="1">0.075</definedName>
    <definedName name="solver_mrt" localSheetId="23" hidden="1">0.075</definedName>
    <definedName name="solver_mrt" localSheetId="24" hidden="1">0.075</definedName>
    <definedName name="solver_mrt" localSheetId="25" hidden="1">0.075</definedName>
    <definedName name="solver_msl" localSheetId="2" hidden="1">2</definedName>
    <definedName name="solver_msl" localSheetId="3" hidden="1">2</definedName>
    <definedName name="solver_msl" localSheetId="1"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msl" localSheetId="11" hidden="1">2</definedName>
    <definedName name="solver_msl" localSheetId="12" hidden="1">2</definedName>
    <definedName name="solver_msl" localSheetId="13" hidden="1">2</definedName>
    <definedName name="solver_msl" localSheetId="26" hidden="1">2</definedName>
    <definedName name="solver_msl" localSheetId="14" hidden="1">2</definedName>
    <definedName name="solver_msl" localSheetId="15" hidden="1">2</definedName>
    <definedName name="solver_msl" localSheetId="16" hidden="1">2</definedName>
    <definedName name="solver_msl" localSheetId="17" hidden="1">2</definedName>
    <definedName name="solver_msl" localSheetId="18" hidden="1">2</definedName>
    <definedName name="solver_msl" localSheetId="19" hidden="1">2</definedName>
    <definedName name="solver_msl" localSheetId="20" hidden="1">2</definedName>
    <definedName name="solver_msl" localSheetId="21" hidden="1">2</definedName>
    <definedName name="solver_msl" localSheetId="22" hidden="1">2</definedName>
    <definedName name="solver_msl" localSheetId="23" hidden="1">2</definedName>
    <definedName name="solver_msl" localSheetId="24" hidden="1">2</definedName>
    <definedName name="solver_msl" localSheetId="25" hidden="1">2</definedName>
    <definedName name="solver_neg" localSheetId="2" hidden="1">1</definedName>
    <definedName name="solver_neg" localSheetId="3" hidden="1">1</definedName>
    <definedName name="solver_neg" localSheetId="1"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eg" localSheetId="11" hidden="1">1</definedName>
    <definedName name="solver_neg" localSheetId="12" hidden="1">1</definedName>
    <definedName name="solver_neg" localSheetId="13" hidden="1">1</definedName>
    <definedName name="solver_neg" localSheetId="26" hidden="1">1</definedName>
    <definedName name="solver_neg" localSheetId="14" hidden="1">1</definedName>
    <definedName name="solver_neg" localSheetId="15" hidden="1">1</definedName>
    <definedName name="solver_neg" localSheetId="16" hidden="1">1</definedName>
    <definedName name="solver_neg" localSheetId="17" hidden="1">1</definedName>
    <definedName name="solver_neg" localSheetId="18" hidden="1">1</definedName>
    <definedName name="solver_neg" localSheetId="19" hidden="1">1</definedName>
    <definedName name="solver_neg" localSheetId="20" hidden="1">1</definedName>
    <definedName name="solver_neg" localSheetId="21" hidden="1">1</definedName>
    <definedName name="solver_neg" localSheetId="22" hidden="1">1</definedName>
    <definedName name="solver_neg" localSheetId="23" hidden="1">1</definedName>
    <definedName name="solver_neg" localSheetId="24" hidden="1">1</definedName>
    <definedName name="solver_neg" localSheetId="25" hidden="1">1</definedName>
    <definedName name="solver_nod" localSheetId="2" hidden="1">2147483647</definedName>
    <definedName name="solver_nod" localSheetId="3" hidden="1">2147483647</definedName>
    <definedName name="solver_nod" localSheetId="1"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9" hidden="1">2147483647</definedName>
    <definedName name="solver_nod" localSheetId="10" hidden="1">2147483647</definedName>
    <definedName name="solver_nod" localSheetId="11" hidden="1">2147483647</definedName>
    <definedName name="solver_nod" localSheetId="12" hidden="1">2147483647</definedName>
    <definedName name="solver_nod" localSheetId="13" hidden="1">2147483647</definedName>
    <definedName name="solver_nod" localSheetId="26" hidden="1">2147483647</definedName>
    <definedName name="solver_nod" localSheetId="14" hidden="1">2147483647</definedName>
    <definedName name="solver_nod" localSheetId="15" hidden="1">2147483647</definedName>
    <definedName name="solver_nod" localSheetId="16" hidden="1">2147483647</definedName>
    <definedName name="solver_nod" localSheetId="17" hidden="1">2147483647</definedName>
    <definedName name="solver_nod" localSheetId="18" hidden="1">2147483647</definedName>
    <definedName name="solver_nod" localSheetId="19" hidden="1">2147483647</definedName>
    <definedName name="solver_nod" localSheetId="20" hidden="1">2147483647</definedName>
    <definedName name="solver_nod" localSheetId="21" hidden="1">2147483647</definedName>
    <definedName name="solver_nod" localSheetId="22" hidden="1">2147483647</definedName>
    <definedName name="solver_nod" localSheetId="23" hidden="1">2147483647</definedName>
    <definedName name="solver_nod" localSheetId="24" hidden="1">2147483647</definedName>
    <definedName name="solver_nod" localSheetId="25" hidden="1">2147483647</definedName>
    <definedName name="solver_num" localSheetId="2" hidden="1">0</definedName>
    <definedName name="solver_num" localSheetId="3" hidden="1">0</definedName>
    <definedName name="solver_num" localSheetId="1" hidden="1">0</definedName>
    <definedName name="solver_num" localSheetId="4" hidden="1">0</definedName>
    <definedName name="solver_num" localSheetId="5" hidden="1">0</definedName>
    <definedName name="solver_num" localSheetId="6" hidden="1">0</definedName>
    <definedName name="solver_num" localSheetId="7" hidden="1">0</definedName>
    <definedName name="solver_num" localSheetId="8" hidden="1">0</definedName>
    <definedName name="solver_num" localSheetId="9" hidden="1">0</definedName>
    <definedName name="solver_num" localSheetId="10" hidden="1">0</definedName>
    <definedName name="solver_num" localSheetId="11" hidden="1">0</definedName>
    <definedName name="solver_num" localSheetId="12" hidden="1">0</definedName>
    <definedName name="solver_num" localSheetId="13" hidden="1">0</definedName>
    <definedName name="solver_num" localSheetId="26" hidden="1">0</definedName>
    <definedName name="solver_num" localSheetId="14" hidden="1">0</definedName>
    <definedName name="solver_num" localSheetId="15" hidden="1">0</definedName>
    <definedName name="solver_num" localSheetId="16" hidden="1">0</definedName>
    <definedName name="solver_num" localSheetId="17" hidden="1">0</definedName>
    <definedName name="solver_num" localSheetId="18" hidden="1">0</definedName>
    <definedName name="solver_num" localSheetId="19" hidden="1">0</definedName>
    <definedName name="solver_num" localSheetId="20" hidden="1">0</definedName>
    <definedName name="solver_num" localSheetId="21" hidden="1">0</definedName>
    <definedName name="solver_num" localSheetId="22" hidden="1">0</definedName>
    <definedName name="solver_num" localSheetId="23" hidden="1">0</definedName>
    <definedName name="solver_num" localSheetId="24" hidden="1">0</definedName>
    <definedName name="solver_num" localSheetId="25" hidden="1">0</definedName>
    <definedName name="solver_nwt" localSheetId="2" hidden="1">1</definedName>
    <definedName name="solver_nwt" localSheetId="3" hidden="1">1</definedName>
    <definedName name="solver_nwt" localSheetId="1"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nwt" localSheetId="11" hidden="1">1</definedName>
    <definedName name="solver_nwt" localSheetId="12" hidden="1">1</definedName>
    <definedName name="solver_nwt" localSheetId="13" hidden="1">1</definedName>
    <definedName name="solver_nwt" localSheetId="26" hidden="1">1</definedName>
    <definedName name="solver_nwt" localSheetId="14" hidden="1">1</definedName>
    <definedName name="solver_nwt" localSheetId="15" hidden="1">1</definedName>
    <definedName name="solver_nwt" localSheetId="16" hidden="1">1</definedName>
    <definedName name="solver_nwt" localSheetId="17" hidden="1">1</definedName>
    <definedName name="solver_nwt" localSheetId="18" hidden="1">1</definedName>
    <definedName name="solver_nwt" localSheetId="19" hidden="1">1</definedName>
    <definedName name="solver_nwt" localSheetId="20" hidden="1">1</definedName>
    <definedName name="solver_nwt" localSheetId="21" hidden="1">1</definedName>
    <definedName name="solver_nwt" localSheetId="22" hidden="1">1</definedName>
    <definedName name="solver_nwt" localSheetId="23" hidden="1">1</definedName>
    <definedName name="solver_nwt" localSheetId="24" hidden="1">1</definedName>
    <definedName name="solver_nwt" localSheetId="25" hidden="1">1</definedName>
    <definedName name="solver_opt" localSheetId="2" hidden="1">Вінницька!$L$26</definedName>
    <definedName name="solver_opt" localSheetId="3" hidden="1">Волинська!$L$26</definedName>
    <definedName name="solver_opt" localSheetId="1" hidden="1">Грип!$L$26</definedName>
    <definedName name="solver_opt" localSheetId="4" hidden="1">Дніпропетровська!$L$26</definedName>
    <definedName name="solver_opt" localSheetId="5" hidden="1">Донецька!$L$26</definedName>
    <definedName name="solver_opt" localSheetId="6" hidden="1">Житомирська!$L$26</definedName>
    <definedName name="solver_opt" localSheetId="7" hidden="1">Закарпатська!$L$26</definedName>
    <definedName name="solver_opt" localSheetId="8" hidden="1">Запорізька!$L$26</definedName>
    <definedName name="solver_opt" localSheetId="9" hidden="1">'Ів.-Франковська'!$L$26</definedName>
    <definedName name="solver_opt" localSheetId="10" hidden="1">Київська!$L$26</definedName>
    <definedName name="solver_opt" localSheetId="11" hidden="1">Кіровоградська!$L$26</definedName>
    <definedName name="solver_opt" localSheetId="12" hidden="1">Луганська!$L$26</definedName>
    <definedName name="solver_opt" localSheetId="13" hidden="1">Львівська!$L$26</definedName>
    <definedName name="solver_opt" localSheetId="26" hidden="1">м.Київ!$L$26</definedName>
    <definedName name="solver_opt" localSheetId="14" hidden="1">Миколаївська!$L$26</definedName>
    <definedName name="solver_opt" localSheetId="15" hidden="1">Одеська!$L$26</definedName>
    <definedName name="solver_opt" localSheetId="16" hidden="1">Полтавська!$L$26</definedName>
    <definedName name="solver_opt" localSheetId="17" hidden="1">Рівненська!$L$26</definedName>
    <definedName name="solver_opt" localSheetId="18" hidden="1">Сумська!$L$26</definedName>
    <definedName name="solver_opt" localSheetId="19" hidden="1">Тернопільська!$L$26</definedName>
    <definedName name="solver_opt" localSheetId="20" hidden="1">Харківська!$L$26</definedName>
    <definedName name="solver_opt" localSheetId="21" hidden="1">Херсонська!$L$26</definedName>
    <definedName name="solver_opt" localSheetId="22" hidden="1">Хмельницька!$L$26</definedName>
    <definedName name="solver_opt" localSheetId="23" hidden="1">Черкаська!$L$26</definedName>
    <definedName name="solver_opt" localSheetId="24" hidden="1">Чернівецька!$L$26</definedName>
    <definedName name="solver_opt" localSheetId="25" hidden="1">Чернігівська!$L$26</definedName>
    <definedName name="solver_pre" localSheetId="2" hidden="1">0.000001</definedName>
    <definedName name="solver_pre" localSheetId="3" hidden="1">0.000001</definedName>
    <definedName name="solver_pre" localSheetId="1"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pre" localSheetId="11" hidden="1">0.000001</definedName>
    <definedName name="solver_pre" localSheetId="12" hidden="1">0.000001</definedName>
    <definedName name="solver_pre" localSheetId="13" hidden="1">0.000001</definedName>
    <definedName name="solver_pre" localSheetId="26" hidden="1">0.000001</definedName>
    <definedName name="solver_pre" localSheetId="14" hidden="1">0.000001</definedName>
    <definedName name="solver_pre" localSheetId="15" hidden="1">0.000001</definedName>
    <definedName name="solver_pre" localSheetId="16" hidden="1">0.000001</definedName>
    <definedName name="solver_pre" localSheetId="17" hidden="1">0.000001</definedName>
    <definedName name="solver_pre" localSheetId="18" hidden="1">0.000001</definedName>
    <definedName name="solver_pre" localSheetId="19" hidden="1">0.000001</definedName>
    <definedName name="solver_pre" localSheetId="20" hidden="1">0.000001</definedName>
    <definedName name="solver_pre" localSheetId="21" hidden="1">0.000001</definedName>
    <definedName name="solver_pre" localSheetId="22" hidden="1">0.000001</definedName>
    <definedName name="solver_pre" localSheetId="23" hidden="1">0.000001</definedName>
    <definedName name="solver_pre" localSheetId="24" hidden="1">0.000001</definedName>
    <definedName name="solver_pre" localSheetId="25" hidden="1">0.000001</definedName>
    <definedName name="solver_rbv" localSheetId="2" hidden="1">1</definedName>
    <definedName name="solver_rbv" localSheetId="3" hidden="1">1</definedName>
    <definedName name="solver_rbv" localSheetId="1"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bv" localSheetId="8" hidden="1">1</definedName>
    <definedName name="solver_rbv" localSheetId="9" hidden="1">1</definedName>
    <definedName name="solver_rbv" localSheetId="10" hidden="1">1</definedName>
    <definedName name="solver_rbv" localSheetId="11" hidden="1">1</definedName>
    <definedName name="solver_rbv" localSheetId="12" hidden="1">1</definedName>
    <definedName name="solver_rbv" localSheetId="13" hidden="1">1</definedName>
    <definedName name="solver_rbv" localSheetId="26" hidden="1">1</definedName>
    <definedName name="solver_rbv" localSheetId="14" hidden="1">1</definedName>
    <definedName name="solver_rbv" localSheetId="15" hidden="1">1</definedName>
    <definedName name="solver_rbv" localSheetId="16" hidden="1">1</definedName>
    <definedName name="solver_rbv" localSheetId="17" hidden="1">1</definedName>
    <definedName name="solver_rbv" localSheetId="18" hidden="1">1</definedName>
    <definedName name="solver_rbv" localSheetId="19" hidden="1">1</definedName>
    <definedName name="solver_rbv" localSheetId="20" hidden="1">1</definedName>
    <definedName name="solver_rbv" localSheetId="21" hidden="1">1</definedName>
    <definedName name="solver_rbv" localSheetId="22" hidden="1">1</definedName>
    <definedName name="solver_rbv" localSheetId="23" hidden="1">1</definedName>
    <definedName name="solver_rbv" localSheetId="24" hidden="1">1</definedName>
    <definedName name="solver_rbv" localSheetId="25" hidden="1">1</definedName>
    <definedName name="solver_rel1" localSheetId="2" hidden="1">3</definedName>
    <definedName name="solver_rel1" localSheetId="3" hidden="1">3</definedName>
    <definedName name="solver_rel1" localSheetId="1" hidden="1">3</definedName>
    <definedName name="solver_rel1" localSheetId="4" hidden="1">3</definedName>
    <definedName name="solver_rel1" localSheetId="5" hidden="1">3</definedName>
    <definedName name="solver_rel1" localSheetId="6" hidden="1">3</definedName>
    <definedName name="solver_rel1" localSheetId="7" hidden="1">3</definedName>
    <definedName name="solver_rel1" localSheetId="8" hidden="1">3</definedName>
    <definedName name="solver_rel1" localSheetId="9" hidden="1">3</definedName>
    <definedName name="solver_rel1" localSheetId="10" hidden="1">3</definedName>
    <definedName name="solver_rel1" localSheetId="11" hidden="1">3</definedName>
    <definedName name="solver_rel1" localSheetId="12" hidden="1">3</definedName>
    <definedName name="solver_rel1" localSheetId="13" hidden="1">3</definedName>
    <definedName name="solver_rel1" localSheetId="26" hidden="1">3</definedName>
    <definedName name="solver_rel1" localSheetId="14" hidden="1">3</definedName>
    <definedName name="solver_rel1" localSheetId="15" hidden="1">3</definedName>
    <definedName name="solver_rel1" localSheetId="16" hidden="1">3</definedName>
    <definedName name="solver_rel1" localSheetId="17" hidden="1">3</definedName>
    <definedName name="solver_rel1" localSheetId="18" hidden="1">3</definedName>
    <definedName name="solver_rel1" localSheetId="19" hidden="1">3</definedName>
    <definedName name="solver_rel1" localSheetId="20" hidden="1">3</definedName>
    <definedName name="solver_rel1" localSheetId="21" hidden="1">3</definedName>
    <definedName name="solver_rel1" localSheetId="22" hidden="1">3</definedName>
    <definedName name="solver_rel1" localSheetId="23" hidden="1">3</definedName>
    <definedName name="solver_rel1" localSheetId="24" hidden="1">3</definedName>
    <definedName name="solver_rel1" localSheetId="25" hidden="1">3</definedName>
    <definedName name="solver_rel2" localSheetId="2" hidden="1">3</definedName>
    <definedName name="solver_rel2" localSheetId="3" hidden="1">3</definedName>
    <definedName name="solver_rel2" localSheetId="1" hidden="1">3</definedName>
    <definedName name="solver_rel2" localSheetId="4" hidden="1">3</definedName>
    <definedName name="solver_rel2" localSheetId="5" hidden="1">3</definedName>
    <definedName name="solver_rel2" localSheetId="6" hidden="1">3</definedName>
    <definedName name="solver_rel2" localSheetId="7" hidden="1">3</definedName>
    <definedName name="solver_rel2" localSheetId="8" hidden="1">3</definedName>
    <definedName name="solver_rel2" localSheetId="9" hidden="1">3</definedName>
    <definedName name="solver_rel2" localSheetId="10" hidden="1">3</definedName>
    <definedName name="solver_rel2" localSheetId="11" hidden="1">3</definedName>
    <definedName name="solver_rel2" localSheetId="12" hidden="1">3</definedName>
    <definedName name="solver_rel2" localSheetId="13" hidden="1">3</definedName>
    <definedName name="solver_rel2" localSheetId="26" hidden="1">3</definedName>
    <definedName name="solver_rel2" localSheetId="14" hidden="1">3</definedName>
    <definedName name="solver_rel2" localSheetId="15" hidden="1">3</definedName>
    <definedName name="solver_rel2" localSheetId="16" hidden="1">3</definedName>
    <definedName name="solver_rel2" localSheetId="17" hidden="1">3</definedName>
    <definedName name="solver_rel2" localSheetId="18" hidden="1">3</definedName>
    <definedName name="solver_rel2" localSheetId="19" hidden="1">3</definedName>
    <definedName name="solver_rel2" localSheetId="20" hidden="1">3</definedName>
    <definedName name="solver_rel2" localSheetId="21" hidden="1">3</definedName>
    <definedName name="solver_rel2" localSheetId="22" hidden="1">3</definedName>
    <definedName name="solver_rel2" localSheetId="23" hidden="1">3</definedName>
    <definedName name="solver_rel2" localSheetId="24" hidden="1">3</definedName>
    <definedName name="solver_rel2" localSheetId="25" hidden="1">3</definedName>
    <definedName name="solver_rhs1" localSheetId="2" hidden="1">0</definedName>
    <definedName name="solver_rhs1" localSheetId="3" hidden="1">0</definedName>
    <definedName name="solver_rhs1" localSheetId="1"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1" localSheetId="8" hidden="1">0</definedName>
    <definedName name="solver_rhs1" localSheetId="9" hidden="1">0</definedName>
    <definedName name="solver_rhs1" localSheetId="10" hidden="1">0</definedName>
    <definedName name="solver_rhs1" localSheetId="11" hidden="1">0</definedName>
    <definedName name="solver_rhs1" localSheetId="12" hidden="1">0</definedName>
    <definedName name="solver_rhs1" localSheetId="13" hidden="1">0</definedName>
    <definedName name="solver_rhs1" localSheetId="26" hidden="1">0</definedName>
    <definedName name="solver_rhs1" localSheetId="14" hidden="1">0</definedName>
    <definedName name="solver_rhs1" localSheetId="15" hidden="1">0</definedName>
    <definedName name="solver_rhs1" localSheetId="16" hidden="1">0</definedName>
    <definedName name="solver_rhs1" localSheetId="17" hidden="1">0</definedName>
    <definedName name="solver_rhs1" localSheetId="18" hidden="1">0</definedName>
    <definedName name="solver_rhs1" localSheetId="19" hidden="1">0</definedName>
    <definedName name="solver_rhs1" localSheetId="20" hidden="1">0</definedName>
    <definedName name="solver_rhs1" localSheetId="21" hidden="1">0</definedName>
    <definedName name="solver_rhs1" localSheetId="22" hidden="1">0</definedName>
    <definedName name="solver_rhs1" localSheetId="23" hidden="1">0</definedName>
    <definedName name="solver_rhs1" localSheetId="24" hidden="1">0</definedName>
    <definedName name="solver_rhs1" localSheetId="25" hidden="1">0</definedName>
    <definedName name="solver_rhs2" localSheetId="2" hidden="1">0</definedName>
    <definedName name="solver_rhs2" localSheetId="3" hidden="1">0</definedName>
    <definedName name="solver_rhs2" localSheetId="1" hidden="1">0</definedName>
    <definedName name="solver_rhs2" localSheetId="4" hidden="1">0</definedName>
    <definedName name="solver_rhs2" localSheetId="5" hidden="1">0</definedName>
    <definedName name="solver_rhs2" localSheetId="6" hidden="1">0</definedName>
    <definedName name="solver_rhs2" localSheetId="7" hidden="1">0</definedName>
    <definedName name="solver_rhs2" localSheetId="8" hidden="1">0</definedName>
    <definedName name="solver_rhs2" localSheetId="9" hidden="1">0</definedName>
    <definedName name="solver_rhs2" localSheetId="10" hidden="1">0</definedName>
    <definedName name="solver_rhs2" localSheetId="11" hidden="1">0</definedName>
    <definedName name="solver_rhs2" localSheetId="12" hidden="1">0</definedName>
    <definedName name="solver_rhs2" localSheetId="13" hidden="1">0</definedName>
    <definedName name="solver_rhs2" localSheetId="26" hidden="1">0</definedName>
    <definedName name="solver_rhs2" localSheetId="14" hidden="1">0</definedName>
    <definedName name="solver_rhs2" localSheetId="15" hidden="1">0</definedName>
    <definedName name="solver_rhs2" localSheetId="16" hidden="1">0</definedName>
    <definedName name="solver_rhs2" localSheetId="17" hidden="1">0</definedName>
    <definedName name="solver_rhs2" localSheetId="18" hidden="1">0</definedName>
    <definedName name="solver_rhs2" localSheetId="19" hidden="1">0</definedName>
    <definedName name="solver_rhs2" localSheetId="20" hidden="1">0</definedName>
    <definedName name="solver_rhs2" localSheetId="21" hidden="1">0</definedName>
    <definedName name="solver_rhs2" localSheetId="22" hidden="1">0</definedName>
    <definedName name="solver_rhs2" localSheetId="23" hidden="1">0</definedName>
    <definedName name="solver_rhs2" localSheetId="24" hidden="1">0</definedName>
    <definedName name="solver_rhs2" localSheetId="25" hidden="1">0</definedName>
    <definedName name="solver_rlx" localSheetId="2" hidden="1">2</definedName>
    <definedName name="solver_rlx" localSheetId="3" hidden="1">2</definedName>
    <definedName name="solver_rlx" localSheetId="1"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lx" localSheetId="11" hidden="1">2</definedName>
    <definedName name="solver_rlx" localSheetId="12" hidden="1">2</definedName>
    <definedName name="solver_rlx" localSheetId="13" hidden="1">2</definedName>
    <definedName name="solver_rlx" localSheetId="26" hidden="1">2</definedName>
    <definedName name="solver_rlx" localSheetId="14" hidden="1">2</definedName>
    <definedName name="solver_rlx" localSheetId="15" hidden="1">2</definedName>
    <definedName name="solver_rlx" localSheetId="16" hidden="1">2</definedName>
    <definedName name="solver_rlx" localSheetId="17" hidden="1">2</definedName>
    <definedName name="solver_rlx" localSheetId="18" hidden="1">2</definedName>
    <definedName name="solver_rlx" localSheetId="19" hidden="1">2</definedName>
    <definedName name="solver_rlx" localSheetId="20" hidden="1">2</definedName>
    <definedName name="solver_rlx" localSheetId="21" hidden="1">2</definedName>
    <definedName name="solver_rlx" localSheetId="22" hidden="1">2</definedName>
    <definedName name="solver_rlx" localSheetId="23" hidden="1">2</definedName>
    <definedName name="solver_rlx" localSheetId="24" hidden="1">2</definedName>
    <definedName name="solver_rlx" localSheetId="25" hidden="1">2</definedName>
    <definedName name="solver_rsd" localSheetId="2" hidden="1">0</definedName>
    <definedName name="solver_rsd" localSheetId="3" hidden="1">0</definedName>
    <definedName name="solver_rsd" localSheetId="1"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rsd" localSheetId="11" hidden="1">0</definedName>
    <definedName name="solver_rsd" localSheetId="12" hidden="1">0</definedName>
    <definedName name="solver_rsd" localSheetId="13" hidden="1">0</definedName>
    <definedName name="solver_rsd" localSheetId="26" hidden="1">0</definedName>
    <definedName name="solver_rsd" localSheetId="14" hidden="1">0</definedName>
    <definedName name="solver_rsd" localSheetId="15" hidden="1">0</definedName>
    <definedName name="solver_rsd" localSheetId="16" hidden="1">0</definedName>
    <definedName name="solver_rsd" localSheetId="17" hidden="1">0</definedName>
    <definedName name="solver_rsd" localSheetId="18" hidden="1">0</definedName>
    <definedName name="solver_rsd" localSheetId="19" hidden="1">0</definedName>
    <definedName name="solver_rsd" localSheetId="20" hidden="1">0</definedName>
    <definedName name="solver_rsd" localSheetId="21" hidden="1">0</definedName>
    <definedName name="solver_rsd" localSheetId="22" hidden="1">0</definedName>
    <definedName name="solver_rsd" localSheetId="23" hidden="1">0</definedName>
    <definedName name="solver_rsd" localSheetId="24" hidden="1">0</definedName>
    <definedName name="solver_rsd" localSheetId="25" hidden="1">0</definedName>
    <definedName name="solver_scl" localSheetId="2" hidden="1">1</definedName>
    <definedName name="solver_scl" localSheetId="3" hidden="1">1</definedName>
    <definedName name="solver_scl" localSheetId="1" hidden="1">1</definedName>
    <definedName name="solver_scl" localSheetId="4" hidden="1">1</definedName>
    <definedName name="solver_scl" localSheetId="5" hidden="1">1</definedName>
    <definedName name="solver_scl" localSheetId="6" hidden="1">1</definedName>
    <definedName name="solver_scl" localSheetId="7" hidden="1">1</definedName>
    <definedName name="solver_scl" localSheetId="8" hidden="1">1</definedName>
    <definedName name="solver_scl" localSheetId="9" hidden="1">1</definedName>
    <definedName name="solver_scl" localSheetId="10" hidden="1">1</definedName>
    <definedName name="solver_scl" localSheetId="11" hidden="1">1</definedName>
    <definedName name="solver_scl" localSheetId="12" hidden="1">1</definedName>
    <definedName name="solver_scl" localSheetId="13" hidden="1">1</definedName>
    <definedName name="solver_scl" localSheetId="26" hidden="1">1</definedName>
    <definedName name="solver_scl" localSheetId="14" hidden="1">1</definedName>
    <definedName name="solver_scl" localSheetId="15" hidden="1">1</definedName>
    <definedName name="solver_scl" localSheetId="16" hidden="1">1</definedName>
    <definedName name="solver_scl" localSheetId="17" hidden="1">1</definedName>
    <definedName name="solver_scl" localSheetId="18" hidden="1">1</definedName>
    <definedName name="solver_scl" localSheetId="19" hidden="1">1</definedName>
    <definedName name="solver_scl" localSheetId="20" hidden="1">1</definedName>
    <definedName name="solver_scl" localSheetId="21" hidden="1">1</definedName>
    <definedName name="solver_scl" localSheetId="22" hidden="1">1</definedName>
    <definedName name="solver_scl" localSheetId="23" hidden="1">1</definedName>
    <definedName name="solver_scl" localSheetId="24" hidden="1">1</definedName>
    <definedName name="solver_scl" localSheetId="25" hidden="1">1</definedName>
    <definedName name="solver_sho" localSheetId="2" hidden="1">2</definedName>
    <definedName name="solver_sho" localSheetId="3" hidden="1">2</definedName>
    <definedName name="solver_sho" localSheetId="1"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ho" localSheetId="11" hidden="1">2</definedName>
    <definedName name="solver_sho" localSheetId="12" hidden="1">2</definedName>
    <definedName name="solver_sho" localSheetId="13" hidden="1">2</definedName>
    <definedName name="solver_sho" localSheetId="26" hidden="1">2</definedName>
    <definedName name="solver_sho" localSheetId="14" hidden="1">2</definedName>
    <definedName name="solver_sho" localSheetId="15" hidden="1">2</definedName>
    <definedName name="solver_sho" localSheetId="16" hidden="1">2</definedName>
    <definedName name="solver_sho" localSheetId="17" hidden="1">2</definedName>
    <definedName name="solver_sho" localSheetId="18" hidden="1">2</definedName>
    <definedName name="solver_sho" localSheetId="19" hidden="1">2</definedName>
    <definedName name="solver_sho" localSheetId="20" hidden="1">2</definedName>
    <definedName name="solver_sho" localSheetId="21" hidden="1">2</definedName>
    <definedName name="solver_sho" localSheetId="22" hidden="1">2</definedName>
    <definedName name="solver_sho" localSheetId="23" hidden="1">2</definedName>
    <definedName name="solver_sho" localSheetId="24" hidden="1">2</definedName>
    <definedName name="solver_sho" localSheetId="25" hidden="1">2</definedName>
    <definedName name="solver_ssz" localSheetId="2" hidden="1">100</definedName>
    <definedName name="solver_ssz" localSheetId="3" hidden="1">100</definedName>
    <definedName name="solver_ssz" localSheetId="1"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sz" localSheetId="8" hidden="1">100</definedName>
    <definedName name="solver_ssz" localSheetId="9" hidden="1">100</definedName>
    <definedName name="solver_ssz" localSheetId="10" hidden="1">100</definedName>
    <definedName name="solver_ssz" localSheetId="11" hidden="1">100</definedName>
    <definedName name="solver_ssz" localSheetId="12" hidden="1">100</definedName>
    <definedName name="solver_ssz" localSheetId="13" hidden="1">100</definedName>
    <definedName name="solver_ssz" localSheetId="26" hidden="1">100</definedName>
    <definedName name="solver_ssz" localSheetId="14" hidden="1">100</definedName>
    <definedName name="solver_ssz" localSheetId="15" hidden="1">100</definedName>
    <definedName name="solver_ssz" localSheetId="16" hidden="1">100</definedName>
    <definedName name="solver_ssz" localSheetId="17" hidden="1">100</definedName>
    <definedName name="solver_ssz" localSheetId="18" hidden="1">100</definedName>
    <definedName name="solver_ssz" localSheetId="19" hidden="1">100</definedName>
    <definedName name="solver_ssz" localSheetId="20" hidden="1">100</definedName>
    <definedName name="solver_ssz" localSheetId="21" hidden="1">100</definedName>
    <definedName name="solver_ssz" localSheetId="22" hidden="1">100</definedName>
    <definedName name="solver_ssz" localSheetId="23" hidden="1">100</definedName>
    <definedName name="solver_ssz" localSheetId="24" hidden="1">100</definedName>
    <definedName name="solver_ssz" localSheetId="25" hidden="1">100</definedName>
    <definedName name="solver_tim" localSheetId="2" hidden="1">2147483647</definedName>
    <definedName name="solver_tim" localSheetId="3" hidden="1">2147483647</definedName>
    <definedName name="solver_tim" localSheetId="1"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9" hidden="1">2147483647</definedName>
    <definedName name="solver_tim" localSheetId="10" hidden="1">2147483647</definedName>
    <definedName name="solver_tim" localSheetId="11" hidden="1">2147483647</definedName>
    <definedName name="solver_tim" localSheetId="12" hidden="1">2147483647</definedName>
    <definedName name="solver_tim" localSheetId="13" hidden="1">2147483647</definedName>
    <definedName name="solver_tim" localSheetId="26" hidden="1">2147483647</definedName>
    <definedName name="solver_tim" localSheetId="14" hidden="1">2147483647</definedName>
    <definedName name="solver_tim" localSheetId="15" hidden="1">2147483647</definedName>
    <definedName name="solver_tim" localSheetId="16" hidden="1">2147483647</definedName>
    <definedName name="solver_tim" localSheetId="17" hidden="1">2147483647</definedName>
    <definedName name="solver_tim" localSheetId="18" hidden="1">2147483647</definedName>
    <definedName name="solver_tim" localSheetId="19" hidden="1">2147483647</definedName>
    <definedName name="solver_tim" localSheetId="20" hidden="1">2147483647</definedName>
    <definedName name="solver_tim" localSheetId="21" hidden="1">2147483647</definedName>
    <definedName name="solver_tim" localSheetId="22" hidden="1">2147483647</definedName>
    <definedName name="solver_tim" localSheetId="23" hidden="1">2147483647</definedName>
    <definedName name="solver_tim" localSheetId="24" hidden="1">2147483647</definedName>
    <definedName name="solver_tim" localSheetId="25" hidden="1">2147483647</definedName>
    <definedName name="solver_tol" localSheetId="2" hidden="1">0.01</definedName>
    <definedName name="solver_tol" localSheetId="3" hidden="1">0.01</definedName>
    <definedName name="solver_tol" localSheetId="1"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9" hidden="1">0.01</definedName>
    <definedName name="solver_tol" localSheetId="10" hidden="1">0.01</definedName>
    <definedName name="solver_tol" localSheetId="11" hidden="1">0.01</definedName>
    <definedName name="solver_tol" localSheetId="12" hidden="1">0.01</definedName>
    <definedName name="solver_tol" localSheetId="13" hidden="1">0.01</definedName>
    <definedName name="solver_tol" localSheetId="26" hidden="1">0.01</definedName>
    <definedName name="solver_tol" localSheetId="14" hidden="1">0.01</definedName>
    <definedName name="solver_tol" localSheetId="15" hidden="1">0.01</definedName>
    <definedName name="solver_tol" localSheetId="16" hidden="1">0.01</definedName>
    <definedName name="solver_tol" localSheetId="17" hidden="1">0.01</definedName>
    <definedName name="solver_tol" localSheetId="18" hidden="1">0.01</definedName>
    <definedName name="solver_tol" localSheetId="19" hidden="1">0.01</definedName>
    <definedName name="solver_tol" localSheetId="20" hidden="1">0.01</definedName>
    <definedName name="solver_tol" localSheetId="21" hidden="1">0.01</definedName>
    <definedName name="solver_tol" localSheetId="22" hidden="1">0.01</definedName>
    <definedName name="solver_tol" localSheetId="23" hidden="1">0.01</definedName>
    <definedName name="solver_tol" localSheetId="24" hidden="1">0.01</definedName>
    <definedName name="solver_tol" localSheetId="25" hidden="1">0.01</definedName>
    <definedName name="solver_typ" localSheetId="2" hidden="1">2</definedName>
    <definedName name="solver_typ" localSheetId="3" hidden="1">2</definedName>
    <definedName name="solver_typ" localSheetId="1"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typ" localSheetId="8" hidden="1">2</definedName>
    <definedName name="solver_typ" localSheetId="9" hidden="1">2</definedName>
    <definedName name="solver_typ" localSheetId="10" hidden="1">2</definedName>
    <definedName name="solver_typ" localSheetId="11" hidden="1">2</definedName>
    <definedName name="solver_typ" localSheetId="12" hidden="1">2</definedName>
    <definedName name="solver_typ" localSheetId="13" hidden="1">2</definedName>
    <definedName name="solver_typ" localSheetId="26" hidden="1">2</definedName>
    <definedName name="solver_typ" localSheetId="14" hidden="1">2</definedName>
    <definedName name="solver_typ" localSheetId="15" hidden="1">2</definedName>
    <definedName name="solver_typ" localSheetId="16" hidden="1">2</definedName>
    <definedName name="solver_typ" localSheetId="17" hidden="1">2</definedName>
    <definedName name="solver_typ" localSheetId="18" hidden="1">2</definedName>
    <definedName name="solver_typ" localSheetId="19" hidden="1">2</definedName>
    <definedName name="solver_typ" localSheetId="20" hidden="1">2</definedName>
    <definedName name="solver_typ" localSheetId="21" hidden="1">2</definedName>
    <definedName name="solver_typ" localSheetId="22" hidden="1">2</definedName>
    <definedName name="solver_typ" localSheetId="23" hidden="1">2</definedName>
    <definedName name="solver_typ" localSheetId="24" hidden="1">2</definedName>
    <definedName name="solver_typ" localSheetId="25" hidden="1">2</definedName>
    <definedName name="solver_val" localSheetId="2" hidden="1">0</definedName>
    <definedName name="solver_val" localSheetId="3" hidden="1">0</definedName>
    <definedName name="solver_val" localSheetId="1"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al" localSheetId="11" hidden="1">0</definedName>
    <definedName name="solver_val" localSheetId="12" hidden="1">0</definedName>
    <definedName name="solver_val" localSheetId="13" hidden="1">0</definedName>
    <definedName name="solver_val" localSheetId="26" hidden="1">0</definedName>
    <definedName name="solver_val" localSheetId="14" hidden="1">0</definedName>
    <definedName name="solver_val" localSheetId="15" hidden="1">0</definedName>
    <definedName name="solver_val" localSheetId="16" hidden="1">0</definedName>
    <definedName name="solver_val" localSheetId="17" hidden="1">0</definedName>
    <definedName name="solver_val" localSheetId="18" hidden="1">0</definedName>
    <definedName name="solver_val" localSheetId="19" hidden="1">0</definedName>
    <definedName name="solver_val" localSheetId="20" hidden="1">0</definedName>
    <definedName name="solver_val" localSheetId="21" hidden="1">0</definedName>
    <definedName name="solver_val" localSheetId="22" hidden="1">0</definedName>
    <definedName name="solver_val" localSheetId="23" hidden="1">0</definedName>
    <definedName name="solver_val" localSheetId="24" hidden="1">0</definedName>
    <definedName name="solver_val" localSheetId="25" hidden="1">0</definedName>
    <definedName name="solver_ver" localSheetId="2" hidden="1">3</definedName>
    <definedName name="solver_ver" localSheetId="3" hidden="1">3</definedName>
    <definedName name="solver_ver" localSheetId="1"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9" hidden="1">3</definedName>
    <definedName name="solver_ver" localSheetId="10" hidden="1">3</definedName>
    <definedName name="solver_ver" localSheetId="11" hidden="1">3</definedName>
    <definedName name="solver_ver" localSheetId="12" hidden="1">3</definedName>
    <definedName name="solver_ver" localSheetId="13" hidden="1">3</definedName>
    <definedName name="solver_ver" localSheetId="26" hidden="1">3</definedName>
    <definedName name="solver_ver" localSheetId="14" hidden="1">3</definedName>
    <definedName name="solver_ver" localSheetId="15" hidden="1">3</definedName>
    <definedName name="solver_ver" localSheetId="16" hidden="1">3</definedName>
    <definedName name="solver_ver" localSheetId="17" hidden="1">3</definedName>
    <definedName name="solver_ver" localSheetId="18" hidden="1">3</definedName>
    <definedName name="solver_ver" localSheetId="19" hidden="1">3</definedName>
    <definedName name="solver_ver" localSheetId="20" hidden="1">3</definedName>
    <definedName name="solver_ver" localSheetId="21" hidden="1">3</definedName>
    <definedName name="solver_ver" localSheetId="22" hidden="1">3</definedName>
    <definedName name="solver_ver" localSheetId="23" hidden="1">3</definedName>
    <definedName name="solver_ver" localSheetId="24" hidden="1">3</definedName>
    <definedName name="solver_ver" localSheetId="25" hidden="1">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5" i="35" l="1"/>
  <c r="C25" i="35"/>
  <c r="D25" i="35" s="1"/>
  <c r="F24" i="35"/>
  <c r="C24" i="35"/>
  <c r="F23" i="35"/>
  <c r="C23" i="35"/>
  <c r="D23" i="35" s="1"/>
  <c r="E23" i="35" s="1"/>
  <c r="F22" i="35"/>
  <c r="D22" i="35"/>
  <c r="C22" i="35"/>
  <c r="F21" i="35"/>
  <c r="D21" i="35"/>
  <c r="E21" i="35" s="1"/>
  <c r="C21" i="35"/>
  <c r="F20" i="35"/>
  <c r="C20" i="35"/>
  <c r="D20" i="35" s="1"/>
  <c r="F19" i="35"/>
  <c r="C19" i="35"/>
  <c r="F18" i="35"/>
  <c r="C18" i="35"/>
  <c r="D18" i="35" s="1"/>
  <c r="E18" i="35" s="1"/>
  <c r="F17" i="35"/>
  <c r="C17" i="35"/>
  <c r="F16" i="35"/>
  <c r="C16" i="35"/>
  <c r="D16" i="35" s="1"/>
  <c r="E16" i="35" s="1"/>
  <c r="F15" i="35"/>
  <c r="C15" i="35"/>
  <c r="F14" i="35"/>
  <c r="C14" i="35"/>
  <c r="D14" i="35" s="1"/>
  <c r="E14" i="35" s="1"/>
  <c r="D13" i="35"/>
  <c r="C13" i="35"/>
  <c r="C12" i="35"/>
  <c r="D11" i="35"/>
  <c r="C11" i="35"/>
  <c r="C10" i="35"/>
  <c r="D10" i="35" s="1"/>
  <c r="C9" i="35"/>
  <c r="D9" i="35" s="1"/>
  <c r="C8" i="35"/>
  <c r="D7" i="35"/>
  <c r="C7" i="35"/>
  <c r="C6" i="35"/>
  <c r="D6" i="35" s="1"/>
  <c r="E6" i="35" s="1"/>
  <c r="D5" i="35"/>
  <c r="C5" i="35"/>
  <c r="C4" i="35"/>
  <c r="G3" i="35"/>
  <c r="I3" i="35" s="1"/>
  <c r="D3" i="35"/>
  <c r="C3" i="35"/>
  <c r="K2" i="35"/>
  <c r="I2" i="35"/>
  <c r="C2" i="35"/>
  <c r="J2" i="35" s="1"/>
  <c r="F25" i="34"/>
  <c r="C25" i="34"/>
  <c r="D25" i="34" s="1"/>
  <c r="F24" i="34"/>
  <c r="C24" i="34"/>
  <c r="F23" i="34"/>
  <c r="C23" i="34"/>
  <c r="D23" i="34" s="1"/>
  <c r="F22" i="34"/>
  <c r="C22" i="34"/>
  <c r="F21" i="34"/>
  <c r="C21" i="34"/>
  <c r="D21" i="34" s="1"/>
  <c r="F20" i="34"/>
  <c r="C20" i="34"/>
  <c r="D20" i="34" s="1"/>
  <c r="F19" i="34"/>
  <c r="D19" i="34"/>
  <c r="C19" i="34"/>
  <c r="F18" i="34"/>
  <c r="C18" i="34"/>
  <c r="F17" i="34"/>
  <c r="D17" i="34"/>
  <c r="C17" i="34"/>
  <c r="F16" i="34"/>
  <c r="C16" i="34"/>
  <c r="D16" i="34" s="1"/>
  <c r="F15" i="34"/>
  <c r="D15" i="34"/>
  <c r="C15" i="34"/>
  <c r="F14" i="34"/>
  <c r="C14" i="34"/>
  <c r="C13" i="34"/>
  <c r="D13" i="34" s="1"/>
  <c r="D12" i="34"/>
  <c r="C12" i="34"/>
  <c r="C11" i="34"/>
  <c r="D11" i="34" s="1"/>
  <c r="C10" i="34"/>
  <c r="D10" i="34" s="1"/>
  <c r="C9" i="34"/>
  <c r="D9" i="34" s="1"/>
  <c r="D8" i="34"/>
  <c r="C8" i="34"/>
  <c r="C7" i="34"/>
  <c r="D7" i="34" s="1"/>
  <c r="C6" i="34"/>
  <c r="D6" i="34" s="1"/>
  <c r="C5" i="34"/>
  <c r="D5" i="34" s="1"/>
  <c r="D4" i="34"/>
  <c r="C4" i="34"/>
  <c r="G3" i="34"/>
  <c r="I3" i="34" s="1"/>
  <c r="C3" i="34"/>
  <c r="D3" i="34" s="1"/>
  <c r="K2" i="34"/>
  <c r="I2" i="34"/>
  <c r="C2" i="34"/>
  <c r="J2" i="34" s="1"/>
  <c r="L2" i="34" s="1"/>
  <c r="F25" i="33"/>
  <c r="C25" i="33"/>
  <c r="D25" i="33" s="1"/>
  <c r="F24" i="33"/>
  <c r="C24" i="33"/>
  <c r="F23" i="33"/>
  <c r="C23" i="33"/>
  <c r="D23" i="33" s="1"/>
  <c r="E23" i="33" s="1"/>
  <c r="F22" i="33"/>
  <c r="C22" i="33"/>
  <c r="F21" i="33"/>
  <c r="C21" i="33"/>
  <c r="D21" i="33" s="1"/>
  <c r="E21" i="33" s="1"/>
  <c r="F20" i="33"/>
  <c r="C20" i="33"/>
  <c r="F19" i="33"/>
  <c r="D19" i="33"/>
  <c r="C19" i="33"/>
  <c r="F18" i="33"/>
  <c r="C18" i="33"/>
  <c r="D18" i="33" s="1"/>
  <c r="E18" i="33" s="1"/>
  <c r="F17" i="33"/>
  <c r="D17" i="33"/>
  <c r="C17" i="33"/>
  <c r="F16" i="33"/>
  <c r="D16" i="33"/>
  <c r="E16" i="33" s="1"/>
  <c r="C16" i="33"/>
  <c r="F15" i="33"/>
  <c r="C15" i="33"/>
  <c r="D15" i="33" s="1"/>
  <c r="F14" i="33"/>
  <c r="C14" i="33"/>
  <c r="C13" i="33"/>
  <c r="D12" i="33"/>
  <c r="C12" i="33"/>
  <c r="C11" i="33"/>
  <c r="D11" i="33" s="1"/>
  <c r="C10" i="33"/>
  <c r="C9" i="33"/>
  <c r="D8" i="33"/>
  <c r="C8" i="33"/>
  <c r="C7" i="33"/>
  <c r="D7" i="33" s="1"/>
  <c r="E7" i="33" s="1"/>
  <c r="E6" i="33"/>
  <c r="D6" i="33"/>
  <c r="C6" i="33"/>
  <c r="C5" i="33"/>
  <c r="C4" i="33"/>
  <c r="G3" i="33"/>
  <c r="I3" i="33" s="1"/>
  <c r="C3" i="33"/>
  <c r="D3" i="33" s="1"/>
  <c r="K2" i="33"/>
  <c r="I2" i="33"/>
  <c r="C2" i="33"/>
  <c r="J2" i="33" s="1"/>
  <c r="F25" i="32"/>
  <c r="C25" i="32"/>
  <c r="D25" i="32" s="1"/>
  <c r="F24" i="32"/>
  <c r="C24" i="32"/>
  <c r="D24" i="32" s="1"/>
  <c r="F23" i="32"/>
  <c r="C23" i="32"/>
  <c r="D23" i="32" s="1"/>
  <c r="E23" i="32" s="1"/>
  <c r="F22" i="32"/>
  <c r="C22" i="32"/>
  <c r="D22" i="32" s="1"/>
  <c r="F21" i="32"/>
  <c r="C21" i="32"/>
  <c r="D21" i="32" s="1"/>
  <c r="F20" i="32"/>
  <c r="C20" i="32"/>
  <c r="F19" i="32"/>
  <c r="C19" i="32"/>
  <c r="F18" i="32"/>
  <c r="C18" i="32"/>
  <c r="F17" i="32"/>
  <c r="C17" i="32"/>
  <c r="F16" i="32"/>
  <c r="C16" i="32"/>
  <c r="F15" i="32"/>
  <c r="C15" i="32"/>
  <c r="F14" i="32"/>
  <c r="C14" i="32"/>
  <c r="D13" i="32"/>
  <c r="C13" i="32"/>
  <c r="C12" i="32"/>
  <c r="D12" i="32" s="1"/>
  <c r="E12" i="32" s="1"/>
  <c r="C11" i="32"/>
  <c r="D11" i="32" s="1"/>
  <c r="C10" i="32"/>
  <c r="C9" i="32"/>
  <c r="D9" i="32" s="1"/>
  <c r="C8" i="32"/>
  <c r="D8" i="32" s="1"/>
  <c r="C7" i="32"/>
  <c r="D7" i="32" s="1"/>
  <c r="C6" i="32"/>
  <c r="C5" i="32"/>
  <c r="D5" i="32" s="1"/>
  <c r="C4" i="32"/>
  <c r="D4" i="32" s="1"/>
  <c r="G3" i="32"/>
  <c r="I3" i="32" s="1"/>
  <c r="C3" i="32"/>
  <c r="D3" i="32" s="1"/>
  <c r="K2" i="32"/>
  <c r="I2" i="32"/>
  <c r="C2" i="32"/>
  <c r="J2" i="32" s="1"/>
  <c r="F25" i="31"/>
  <c r="C25" i="31"/>
  <c r="D25" i="31" s="1"/>
  <c r="F24" i="31"/>
  <c r="C24" i="31"/>
  <c r="D24" i="31" s="1"/>
  <c r="E24" i="31" s="1"/>
  <c r="F23" i="31"/>
  <c r="D23" i="31"/>
  <c r="C23" i="31"/>
  <c r="F22" i="31"/>
  <c r="C22" i="31"/>
  <c r="D22" i="31" s="1"/>
  <c r="E22" i="31" s="1"/>
  <c r="F21" i="31"/>
  <c r="C21" i="31"/>
  <c r="D21" i="31" s="1"/>
  <c r="F20" i="31"/>
  <c r="D20" i="31"/>
  <c r="C20" i="31"/>
  <c r="F19" i="31"/>
  <c r="C19" i="31"/>
  <c r="F18" i="31"/>
  <c r="C18" i="31"/>
  <c r="D18" i="31" s="1"/>
  <c r="F17" i="31"/>
  <c r="C17" i="31"/>
  <c r="F16" i="31"/>
  <c r="E16" i="31"/>
  <c r="D16" i="31"/>
  <c r="C16" i="31"/>
  <c r="F15" i="31"/>
  <c r="C15" i="31"/>
  <c r="F14" i="31"/>
  <c r="C14" i="31"/>
  <c r="J14" i="31" s="1"/>
  <c r="C13" i="31"/>
  <c r="D13" i="31" s="1"/>
  <c r="C12" i="31"/>
  <c r="C11" i="31"/>
  <c r="D10" i="31"/>
  <c r="E10" i="31" s="1"/>
  <c r="C10" i="31"/>
  <c r="C9" i="31"/>
  <c r="D9" i="31" s="1"/>
  <c r="C8" i="31"/>
  <c r="C7" i="31"/>
  <c r="D7" i="31" s="1"/>
  <c r="D6" i="31"/>
  <c r="C6" i="31"/>
  <c r="C5" i="31"/>
  <c r="D5" i="31" s="1"/>
  <c r="E5" i="31" s="1"/>
  <c r="C4" i="31"/>
  <c r="G3" i="31"/>
  <c r="I3" i="31" s="1"/>
  <c r="C3" i="31"/>
  <c r="D3" i="31" s="1"/>
  <c r="K2" i="31"/>
  <c r="I2" i="31"/>
  <c r="C2" i="31"/>
  <c r="J2" i="31" s="1"/>
  <c r="F25" i="30"/>
  <c r="C25" i="30"/>
  <c r="D25" i="30" s="1"/>
  <c r="F24" i="30"/>
  <c r="C24" i="30"/>
  <c r="D24" i="30" s="1"/>
  <c r="E24" i="30" s="1"/>
  <c r="F23" i="30"/>
  <c r="D23" i="30"/>
  <c r="C23" i="30"/>
  <c r="F22" i="30"/>
  <c r="C22" i="30"/>
  <c r="D22" i="30" s="1"/>
  <c r="E22" i="30" s="1"/>
  <c r="F21" i="30"/>
  <c r="C21" i="30"/>
  <c r="D21" i="30" s="1"/>
  <c r="F20" i="30"/>
  <c r="D20" i="30"/>
  <c r="C20" i="30"/>
  <c r="F19" i="30"/>
  <c r="C19" i="30"/>
  <c r="F18" i="30"/>
  <c r="C18" i="30"/>
  <c r="D18" i="30" s="1"/>
  <c r="E18" i="30" s="1"/>
  <c r="F17" i="30"/>
  <c r="C17" i="30"/>
  <c r="F16" i="30"/>
  <c r="C16" i="30"/>
  <c r="D16" i="30" s="1"/>
  <c r="F15" i="30"/>
  <c r="C15" i="30"/>
  <c r="F14" i="30"/>
  <c r="D14" i="30"/>
  <c r="C14" i="30"/>
  <c r="J14" i="30" s="1"/>
  <c r="C13" i="30"/>
  <c r="D13" i="30" s="1"/>
  <c r="C12" i="30"/>
  <c r="C11" i="30"/>
  <c r="D11" i="30" s="1"/>
  <c r="D10" i="30"/>
  <c r="C10" i="30"/>
  <c r="C9" i="30"/>
  <c r="D9" i="30" s="1"/>
  <c r="E9" i="30" s="1"/>
  <c r="C8" i="30"/>
  <c r="C7" i="30"/>
  <c r="C6" i="30"/>
  <c r="D6" i="30" s="1"/>
  <c r="C5" i="30"/>
  <c r="D5" i="30" s="1"/>
  <c r="E5" i="30" s="1"/>
  <c r="C4" i="30"/>
  <c r="I3" i="30"/>
  <c r="G3" i="30"/>
  <c r="C3" i="30"/>
  <c r="K2" i="30"/>
  <c r="I2" i="30"/>
  <c r="C2" i="30"/>
  <c r="D2" i="30" s="1"/>
  <c r="K2" i="29"/>
  <c r="F25" i="29"/>
  <c r="C25" i="29"/>
  <c r="D25" i="29" s="1"/>
  <c r="F24" i="29"/>
  <c r="C24" i="29"/>
  <c r="D24" i="29" s="1"/>
  <c r="E24" i="29" s="1"/>
  <c r="F23" i="29"/>
  <c r="C23" i="29"/>
  <c r="D23" i="29" s="1"/>
  <c r="F22" i="29"/>
  <c r="C22" i="29"/>
  <c r="D22" i="29" s="1"/>
  <c r="F21" i="29"/>
  <c r="C21" i="29"/>
  <c r="D21" i="29" s="1"/>
  <c r="F20" i="29"/>
  <c r="C20" i="29"/>
  <c r="F19" i="29"/>
  <c r="C19" i="29"/>
  <c r="D19" i="29" s="1"/>
  <c r="F18" i="29"/>
  <c r="C18" i="29"/>
  <c r="F17" i="29"/>
  <c r="C17" i="29"/>
  <c r="D17" i="29" s="1"/>
  <c r="F16" i="29"/>
  <c r="C16" i="29"/>
  <c r="F15" i="29"/>
  <c r="C15" i="29"/>
  <c r="D15" i="29" s="1"/>
  <c r="F14" i="29"/>
  <c r="C14" i="29"/>
  <c r="D13" i="29"/>
  <c r="C13" i="29"/>
  <c r="C12" i="29"/>
  <c r="D12" i="29" s="1"/>
  <c r="E12" i="29" s="1"/>
  <c r="C11" i="29"/>
  <c r="D11" i="29" s="1"/>
  <c r="C10" i="29"/>
  <c r="C9" i="29"/>
  <c r="D9" i="29" s="1"/>
  <c r="C8" i="29"/>
  <c r="D8" i="29" s="1"/>
  <c r="C7" i="29"/>
  <c r="D7" i="29" s="1"/>
  <c r="C6" i="29"/>
  <c r="C5" i="29"/>
  <c r="C4" i="29"/>
  <c r="D4" i="29" s="1"/>
  <c r="G3" i="29"/>
  <c r="I3" i="29" s="1"/>
  <c r="C3" i="29"/>
  <c r="D3" i="29" s="1"/>
  <c r="E2" i="29"/>
  <c r="D2" i="29"/>
  <c r="C2" i="29"/>
  <c r="J2" i="29" s="1"/>
  <c r="G3" i="28"/>
  <c r="I3" i="28" s="1"/>
  <c r="F25" i="28"/>
  <c r="C25" i="28"/>
  <c r="D25" i="28" s="1"/>
  <c r="F24" i="28"/>
  <c r="C24" i="28"/>
  <c r="F23" i="28"/>
  <c r="C23" i="28"/>
  <c r="D23" i="28" s="1"/>
  <c r="E23" i="28" s="1"/>
  <c r="F22" i="28"/>
  <c r="C22" i="28"/>
  <c r="F21" i="28"/>
  <c r="C21" i="28"/>
  <c r="D21" i="28" s="1"/>
  <c r="E21" i="28" s="1"/>
  <c r="F20" i="28"/>
  <c r="C20" i="28"/>
  <c r="D20" i="28" s="1"/>
  <c r="F19" i="28"/>
  <c r="C19" i="28"/>
  <c r="F18" i="28"/>
  <c r="D18" i="28"/>
  <c r="E18" i="28" s="1"/>
  <c r="C18" i="28"/>
  <c r="F17" i="28"/>
  <c r="C17" i="28"/>
  <c r="E16" i="28" s="1"/>
  <c r="F16" i="28"/>
  <c r="C16" i="28"/>
  <c r="D16" i="28" s="1"/>
  <c r="F15" i="28"/>
  <c r="C15" i="28"/>
  <c r="F14" i="28"/>
  <c r="E14" i="28"/>
  <c r="D14" i="28"/>
  <c r="C14" i="28"/>
  <c r="J14" i="28" s="1"/>
  <c r="C13" i="28"/>
  <c r="C12" i="28"/>
  <c r="D11" i="28"/>
  <c r="C11" i="28"/>
  <c r="D10" i="28"/>
  <c r="C10" i="28"/>
  <c r="E10" i="28" s="1"/>
  <c r="C9" i="28"/>
  <c r="C8" i="28"/>
  <c r="D7" i="28"/>
  <c r="C7" i="28"/>
  <c r="C6" i="28"/>
  <c r="D6" i="28" s="1"/>
  <c r="C5" i="28"/>
  <c r="C4" i="28"/>
  <c r="D4" i="28" s="1"/>
  <c r="C3" i="28"/>
  <c r="D3" i="28" s="1"/>
  <c r="K2" i="28"/>
  <c r="I2" i="28"/>
  <c r="C2" i="28"/>
  <c r="J2" i="28" s="1"/>
  <c r="F25" i="27"/>
  <c r="C25" i="27"/>
  <c r="D25" i="27" s="1"/>
  <c r="F24" i="27"/>
  <c r="C24" i="27"/>
  <c r="D24" i="27" s="1"/>
  <c r="F23" i="27"/>
  <c r="C23" i="27"/>
  <c r="D23" i="27" s="1"/>
  <c r="F22" i="27"/>
  <c r="E22" i="27"/>
  <c r="D22" i="27"/>
  <c r="C22" i="27"/>
  <c r="F21" i="27"/>
  <c r="C21" i="27"/>
  <c r="F20" i="27"/>
  <c r="C20" i="27"/>
  <c r="D20" i="27" s="1"/>
  <c r="F19" i="27"/>
  <c r="C19" i="27"/>
  <c r="D19" i="27" s="1"/>
  <c r="E19" i="27" s="1"/>
  <c r="F18" i="27"/>
  <c r="C18" i="27"/>
  <c r="D18" i="27" s="1"/>
  <c r="F17" i="27"/>
  <c r="C17" i="27"/>
  <c r="D17" i="27" s="1"/>
  <c r="F16" i="27"/>
  <c r="C16" i="27"/>
  <c r="D16" i="27" s="1"/>
  <c r="F15" i="27"/>
  <c r="C15" i="27"/>
  <c r="D15" i="27" s="1"/>
  <c r="F14" i="27"/>
  <c r="D14" i="27"/>
  <c r="C14" i="27"/>
  <c r="J14" i="27" s="1"/>
  <c r="C13" i="27"/>
  <c r="D13" i="27" s="1"/>
  <c r="C12" i="27"/>
  <c r="D12" i="27" s="1"/>
  <c r="C11" i="27"/>
  <c r="D11" i="27" s="1"/>
  <c r="C10" i="27"/>
  <c r="D10" i="27" s="1"/>
  <c r="C9" i="27"/>
  <c r="D9" i="27" s="1"/>
  <c r="C8" i="27"/>
  <c r="D8" i="27" s="1"/>
  <c r="E8" i="27" s="1"/>
  <c r="C7" i="27"/>
  <c r="D7" i="27" s="1"/>
  <c r="C6" i="27"/>
  <c r="D6" i="27" s="1"/>
  <c r="C5" i="27"/>
  <c r="D5" i="27" s="1"/>
  <c r="E5" i="27" s="1"/>
  <c r="C4" i="27"/>
  <c r="D4" i="27" s="1"/>
  <c r="E4" i="27" s="1"/>
  <c r="G3" i="27"/>
  <c r="K3" i="27" s="1"/>
  <c r="C3" i="27"/>
  <c r="D3" i="27" s="1"/>
  <c r="K2" i="27"/>
  <c r="I2" i="27"/>
  <c r="C2" i="27"/>
  <c r="D2" i="27" s="1"/>
  <c r="F25" i="26"/>
  <c r="D25" i="26"/>
  <c r="C25" i="26"/>
  <c r="F24" i="26"/>
  <c r="D24" i="26"/>
  <c r="E24" i="26" s="1"/>
  <c r="C24" i="26"/>
  <c r="F23" i="26"/>
  <c r="C23" i="26"/>
  <c r="D23" i="26" s="1"/>
  <c r="F22" i="26"/>
  <c r="C22" i="26"/>
  <c r="D22" i="26" s="1"/>
  <c r="F21" i="26"/>
  <c r="C21" i="26"/>
  <c r="D21" i="26" s="1"/>
  <c r="F20" i="26"/>
  <c r="C20" i="26"/>
  <c r="D20" i="26" s="1"/>
  <c r="F19" i="26"/>
  <c r="C19" i="26"/>
  <c r="F18" i="26"/>
  <c r="C18" i="26"/>
  <c r="D18" i="26" s="1"/>
  <c r="F17" i="26"/>
  <c r="C17" i="26"/>
  <c r="F16" i="26"/>
  <c r="C16" i="26"/>
  <c r="D16" i="26" s="1"/>
  <c r="F15" i="26"/>
  <c r="C15" i="26"/>
  <c r="D15" i="26" s="1"/>
  <c r="F14" i="26"/>
  <c r="D14" i="26"/>
  <c r="C14" i="26"/>
  <c r="J14" i="26" s="1"/>
  <c r="C13" i="26"/>
  <c r="D13" i="26" s="1"/>
  <c r="C12" i="26"/>
  <c r="D12" i="26" s="1"/>
  <c r="C11" i="26"/>
  <c r="D11" i="26" s="1"/>
  <c r="C10" i="26"/>
  <c r="D10" i="26" s="1"/>
  <c r="C9" i="26"/>
  <c r="D9" i="26" s="1"/>
  <c r="C8" i="26"/>
  <c r="D8" i="26" s="1"/>
  <c r="E8" i="26" s="1"/>
  <c r="C7" i="26"/>
  <c r="D7" i="26" s="1"/>
  <c r="C6" i="26"/>
  <c r="D6" i="26" s="1"/>
  <c r="C5" i="26"/>
  <c r="D5" i="26" s="1"/>
  <c r="E5" i="26" s="1"/>
  <c r="C4" i="26"/>
  <c r="D4" i="26" s="1"/>
  <c r="E4" i="26" s="1"/>
  <c r="G3" i="26"/>
  <c r="C3" i="26"/>
  <c r="D3" i="26" s="1"/>
  <c r="K2" i="26"/>
  <c r="I2" i="26"/>
  <c r="C2" i="26"/>
  <c r="D2" i="26" s="1"/>
  <c r="F25" i="25"/>
  <c r="C25" i="25"/>
  <c r="D25" i="25" s="1"/>
  <c r="F24" i="25"/>
  <c r="D24" i="25"/>
  <c r="E24" i="25" s="1"/>
  <c r="C24" i="25"/>
  <c r="F23" i="25"/>
  <c r="C23" i="25"/>
  <c r="E22" i="25" s="1"/>
  <c r="F22" i="25"/>
  <c r="C22" i="25"/>
  <c r="D22" i="25" s="1"/>
  <c r="F21" i="25"/>
  <c r="C21" i="25"/>
  <c r="F20" i="25"/>
  <c r="C20" i="25"/>
  <c r="D20" i="25" s="1"/>
  <c r="F19" i="25"/>
  <c r="C19" i="25"/>
  <c r="D19" i="25" s="1"/>
  <c r="F18" i="25"/>
  <c r="D18" i="25"/>
  <c r="C18" i="25"/>
  <c r="F17" i="25"/>
  <c r="C17" i="25"/>
  <c r="D17" i="25" s="1"/>
  <c r="E17" i="25" s="1"/>
  <c r="F16" i="25"/>
  <c r="C16" i="25"/>
  <c r="D16" i="25" s="1"/>
  <c r="F15" i="25"/>
  <c r="C15" i="25"/>
  <c r="D15" i="25" s="1"/>
  <c r="E15" i="25" s="1"/>
  <c r="F14" i="25"/>
  <c r="C14" i="25"/>
  <c r="J14" i="25" s="1"/>
  <c r="C13" i="25"/>
  <c r="D13" i="25" s="1"/>
  <c r="E13" i="25" s="1"/>
  <c r="C12" i="25"/>
  <c r="D12" i="25" s="1"/>
  <c r="E12" i="25" s="1"/>
  <c r="C11" i="25"/>
  <c r="C10" i="25"/>
  <c r="D10" i="25" s="1"/>
  <c r="D9" i="25"/>
  <c r="E9" i="25" s="1"/>
  <c r="C9" i="25"/>
  <c r="C8" i="25"/>
  <c r="D8" i="25" s="1"/>
  <c r="E8" i="25" s="1"/>
  <c r="C7" i="25"/>
  <c r="D6" i="25"/>
  <c r="C6" i="25"/>
  <c r="C5" i="25"/>
  <c r="C4" i="25"/>
  <c r="D4" i="25" s="1"/>
  <c r="G3" i="25"/>
  <c r="C3" i="25"/>
  <c r="D3" i="25" s="1"/>
  <c r="K2" i="25"/>
  <c r="I2" i="25"/>
  <c r="C2" i="25"/>
  <c r="D2" i="25" s="1"/>
  <c r="F25" i="24"/>
  <c r="C25" i="24"/>
  <c r="D25" i="24" s="1"/>
  <c r="F24" i="24"/>
  <c r="C24" i="24"/>
  <c r="F23" i="24"/>
  <c r="C23" i="24"/>
  <c r="D23" i="24" s="1"/>
  <c r="E23" i="24" s="1"/>
  <c r="F22" i="24"/>
  <c r="C22" i="24"/>
  <c r="F21" i="24"/>
  <c r="C21" i="24"/>
  <c r="D21" i="24" s="1"/>
  <c r="F20" i="24"/>
  <c r="C20" i="24"/>
  <c r="D20" i="24" s="1"/>
  <c r="F19" i="24"/>
  <c r="C19" i="24"/>
  <c r="D19" i="24" s="1"/>
  <c r="F18" i="24"/>
  <c r="C18" i="24"/>
  <c r="D18" i="24" s="1"/>
  <c r="E18" i="24" s="1"/>
  <c r="F17" i="24"/>
  <c r="D17" i="24"/>
  <c r="C17" i="24"/>
  <c r="F16" i="24"/>
  <c r="D16" i="24"/>
  <c r="E16" i="24" s="1"/>
  <c r="C16" i="24"/>
  <c r="F15" i="24"/>
  <c r="C15" i="24"/>
  <c r="F14" i="24"/>
  <c r="D14" i="24"/>
  <c r="C14" i="24"/>
  <c r="J14" i="24" s="1"/>
  <c r="C13" i="24"/>
  <c r="C12" i="24"/>
  <c r="C11" i="24"/>
  <c r="D11" i="24" s="1"/>
  <c r="C10" i="24"/>
  <c r="D10" i="24" s="1"/>
  <c r="E10" i="24" s="1"/>
  <c r="C9" i="24"/>
  <c r="C8" i="24"/>
  <c r="C7" i="24"/>
  <c r="D7" i="24" s="1"/>
  <c r="C6" i="24"/>
  <c r="D6" i="24" s="1"/>
  <c r="C5" i="24"/>
  <c r="C4" i="24"/>
  <c r="D4" i="24" s="1"/>
  <c r="G3" i="24"/>
  <c r="I3" i="24" s="1"/>
  <c r="C3" i="24"/>
  <c r="D3" i="24" s="1"/>
  <c r="K2" i="24"/>
  <c r="I2" i="24"/>
  <c r="C2" i="24"/>
  <c r="J2" i="24" s="1"/>
  <c r="F25" i="23"/>
  <c r="C25" i="23"/>
  <c r="D25" i="23" s="1"/>
  <c r="F24" i="23"/>
  <c r="C24" i="23"/>
  <c r="F23" i="23"/>
  <c r="C23" i="23"/>
  <c r="D23" i="23" s="1"/>
  <c r="E23" i="23" s="1"/>
  <c r="F22" i="23"/>
  <c r="C22" i="23"/>
  <c r="F21" i="23"/>
  <c r="D21" i="23"/>
  <c r="E21" i="23" s="1"/>
  <c r="C21" i="23"/>
  <c r="F20" i="23"/>
  <c r="C20" i="23"/>
  <c r="D20" i="23" s="1"/>
  <c r="F19" i="23"/>
  <c r="C19" i="23"/>
  <c r="F18" i="23"/>
  <c r="C18" i="23"/>
  <c r="D18" i="23" s="1"/>
  <c r="E18" i="23" s="1"/>
  <c r="F17" i="23"/>
  <c r="C17" i="23"/>
  <c r="F16" i="23"/>
  <c r="C16" i="23"/>
  <c r="D16" i="23" s="1"/>
  <c r="F15" i="23"/>
  <c r="C15" i="23"/>
  <c r="F14" i="23"/>
  <c r="C14" i="23"/>
  <c r="D14" i="23" s="1"/>
  <c r="E14" i="23" s="1"/>
  <c r="C13" i="23"/>
  <c r="C12" i="23"/>
  <c r="C11" i="23"/>
  <c r="D11" i="23" s="1"/>
  <c r="C10" i="23"/>
  <c r="D10" i="23" s="1"/>
  <c r="C9" i="23"/>
  <c r="C8" i="23"/>
  <c r="D7" i="23"/>
  <c r="C7" i="23"/>
  <c r="C6" i="23"/>
  <c r="D6" i="23" s="1"/>
  <c r="E6" i="23" s="1"/>
  <c r="C5" i="23"/>
  <c r="C4" i="23"/>
  <c r="G3" i="23"/>
  <c r="I3" i="23" s="1"/>
  <c r="C3" i="23"/>
  <c r="D3" i="23" s="1"/>
  <c r="K2" i="23"/>
  <c r="I2" i="23"/>
  <c r="C2" i="23"/>
  <c r="J2" i="23" s="1"/>
  <c r="L2" i="23" s="1"/>
  <c r="F25" i="22"/>
  <c r="C25" i="22"/>
  <c r="D25" i="22" s="1"/>
  <c r="F24" i="22"/>
  <c r="C24" i="22"/>
  <c r="F23" i="22"/>
  <c r="C23" i="22"/>
  <c r="D23" i="22" s="1"/>
  <c r="F22" i="22"/>
  <c r="C22" i="22"/>
  <c r="F21" i="22"/>
  <c r="C21" i="22"/>
  <c r="D21" i="22" s="1"/>
  <c r="F20" i="22"/>
  <c r="C20" i="22"/>
  <c r="D20" i="22" s="1"/>
  <c r="F19" i="22"/>
  <c r="D19" i="22"/>
  <c r="C19" i="22"/>
  <c r="F18" i="22"/>
  <c r="C18" i="22"/>
  <c r="F17" i="22"/>
  <c r="C17" i="22"/>
  <c r="F16" i="22"/>
  <c r="C16" i="22"/>
  <c r="F15" i="22"/>
  <c r="C15" i="22"/>
  <c r="J14" i="22"/>
  <c r="J15" i="22" s="1"/>
  <c r="J16" i="22" s="1"/>
  <c r="F14" i="22"/>
  <c r="C14" i="22"/>
  <c r="D14" i="22" s="1"/>
  <c r="E14" i="22" s="1"/>
  <c r="C13" i="22"/>
  <c r="D13" i="22" s="1"/>
  <c r="E13" i="22" s="1"/>
  <c r="D12" i="22"/>
  <c r="C12" i="22"/>
  <c r="C11" i="22"/>
  <c r="D11" i="22" s="1"/>
  <c r="C10" i="22"/>
  <c r="D10" i="22" s="1"/>
  <c r="C9" i="22"/>
  <c r="D9" i="22" s="1"/>
  <c r="C8" i="22"/>
  <c r="D8" i="22" s="1"/>
  <c r="C7" i="22"/>
  <c r="D7" i="22" s="1"/>
  <c r="C6" i="22"/>
  <c r="D6" i="22" s="1"/>
  <c r="C5" i="22"/>
  <c r="D5" i="22" s="1"/>
  <c r="E5" i="22" s="1"/>
  <c r="D4" i="22"/>
  <c r="C4" i="22"/>
  <c r="G3" i="22"/>
  <c r="I3" i="22" s="1"/>
  <c r="C3" i="22"/>
  <c r="D3" i="22" s="1"/>
  <c r="K2" i="22"/>
  <c r="I2" i="22"/>
  <c r="C2" i="22"/>
  <c r="J2" i="22" s="1"/>
  <c r="F25" i="21"/>
  <c r="C25" i="21"/>
  <c r="D25" i="21" s="1"/>
  <c r="F24" i="21"/>
  <c r="C24" i="21"/>
  <c r="D24" i="21" s="1"/>
  <c r="F23" i="21"/>
  <c r="C23" i="21"/>
  <c r="F22" i="21"/>
  <c r="C22" i="21"/>
  <c r="D22" i="21" s="1"/>
  <c r="F21" i="21"/>
  <c r="C21" i="21"/>
  <c r="F20" i="21"/>
  <c r="C20" i="21"/>
  <c r="D20" i="21" s="1"/>
  <c r="F19" i="21"/>
  <c r="C19" i="21"/>
  <c r="F18" i="21"/>
  <c r="D18" i="21"/>
  <c r="E18" i="21" s="1"/>
  <c r="C18" i="21"/>
  <c r="F17" i="21"/>
  <c r="C17" i="21"/>
  <c r="F16" i="21"/>
  <c r="D16" i="21"/>
  <c r="E16" i="21" s="1"/>
  <c r="C16" i="21"/>
  <c r="F15" i="21"/>
  <c r="C15" i="21"/>
  <c r="F14" i="21"/>
  <c r="D14" i="21"/>
  <c r="E14" i="21" s="1"/>
  <c r="C14" i="21"/>
  <c r="J14" i="21" s="1"/>
  <c r="C13" i="21"/>
  <c r="D13" i="21" s="1"/>
  <c r="C12" i="21"/>
  <c r="C11" i="21"/>
  <c r="D10" i="21"/>
  <c r="C10" i="21"/>
  <c r="C9" i="21"/>
  <c r="D9" i="21" s="1"/>
  <c r="E9" i="21" s="1"/>
  <c r="C8" i="21"/>
  <c r="C7" i="21"/>
  <c r="C6" i="21"/>
  <c r="D6" i="21" s="1"/>
  <c r="C5" i="21"/>
  <c r="D5" i="21" s="1"/>
  <c r="E5" i="21" s="1"/>
  <c r="C4" i="21"/>
  <c r="G3" i="21"/>
  <c r="I3" i="21" s="1"/>
  <c r="C3" i="21"/>
  <c r="K2" i="21"/>
  <c r="I2" i="21"/>
  <c r="C2" i="21"/>
  <c r="D2" i="21" s="1"/>
  <c r="C2" i="20"/>
  <c r="D2" i="20"/>
  <c r="I2" i="20"/>
  <c r="J2" i="20"/>
  <c r="K2" i="20"/>
  <c r="F25" i="20"/>
  <c r="C25" i="20"/>
  <c r="D25" i="20" s="1"/>
  <c r="F24" i="20"/>
  <c r="C24" i="20"/>
  <c r="F23" i="20"/>
  <c r="C23" i="20"/>
  <c r="D23" i="20" s="1"/>
  <c r="E23" i="20" s="1"/>
  <c r="F22" i="20"/>
  <c r="D22" i="20"/>
  <c r="C22" i="20"/>
  <c r="F21" i="20"/>
  <c r="C21" i="20"/>
  <c r="D21" i="20" s="1"/>
  <c r="E21" i="20" s="1"/>
  <c r="F20" i="20"/>
  <c r="C20" i="20"/>
  <c r="D20" i="20" s="1"/>
  <c r="F19" i="20"/>
  <c r="C19" i="20"/>
  <c r="F18" i="20"/>
  <c r="C18" i="20"/>
  <c r="D18" i="20" s="1"/>
  <c r="F17" i="20"/>
  <c r="C17" i="20"/>
  <c r="F16" i="20"/>
  <c r="C16" i="20"/>
  <c r="D16" i="20" s="1"/>
  <c r="F15" i="20"/>
  <c r="C15" i="20"/>
  <c r="F14" i="20"/>
  <c r="C14" i="20"/>
  <c r="D14" i="20" s="1"/>
  <c r="C13" i="20"/>
  <c r="D13" i="20" s="1"/>
  <c r="C12" i="20"/>
  <c r="C11" i="20"/>
  <c r="D11" i="20" s="1"/>
  <c r="C10" i="20"/>
  <c r="D10" i="20" s="1"/>
  <c r="E10" i="20" s="1"/>
  <c r="C9" i="20"/>
  <c r="D9" i="20" s="1"/>
  <c r="C8" i="20"/>
  <c r="D7" i="20"/>
  <c r="C7" i="20"/>
  <c r="C6" i="20"/>
  <c r="D6" i="20" s="1"/>
  <c r="E6" i="20" s="1"/>
  <c r="C5" i="20"/>
  <c r="D5" i="20" s="1"/>
  <c r="C4" i="20"/>
  <c r="G3" i="20"/>
  <c r="C3" i="20"/>
  <c r="E2" i="20" s="1"/>
  <c r="F25" i="19"/>
  <c r="C25" i="19"/>
  <c r="F24" i="19"/>
  <c r="C24" i="19"/>
  <c r="D24" i="19" s="1"/>
  <c r="F23" i="19"/>
  <c r="C23" i="19"/>
  <c r="E22" i="19" s="1"/>
  <c r="F22" i="19"/>
  <c r="D22" i="19"/>
  <c r="C22" i="19"/>
  <c r="F21" i="19"/>
  <c r="C21" i="19"/>
  <c r="F20" i="19"/>
  <c r="D20" i="19"/>
  <c r="C20" i="19"/>
  <c r="F19" i="19"/>
  <c r="C19" i="19"/>
  <c r="D19" i="19" s="1"/>
  <c r="E19" i="19" s="1"/>
  <c r="F18" i="19"/>
  <c r="D18" i="19"/>
  <c r="C18" i="19"/>
  <c r="F17" i="19"/>
  <c r="C17" i="19"/>
  <c r="D17" i="19" s="1"/>
  <c r="E17" i="19" s="1"/>
  <c r="F16" i="19"/>
  <c r="C16" i="19"/>
  <c r="D16" i="19" s="1"/>
  <c r="F15" i="19"/>
  <c r="C15" i="19"/>
  <c r="D15" i="19" s="1"/>
  <c r="F14" i="19"/>
  <c r="D14" i="19"/>
  <c r="C14" i="19"/>
  <c r="C13" i="19"/>
  <c r="C12" i="19"/>
  <c r="D12" i="19" s="1"/>
  <c r="C11" i="19"/>
  <c r="C10" i="19"/>
  <c r="D10" i="19" s="1"/>
  <c r="D9" i="19"/>
  <c r="C9" i="19"/>
  <c r="C8" i="19"/>
  <c r="D8" i="19" s="1"/>
  <c r="E8" i="19" s="1"/>
  <c r="C7" i="19"/>
  <c r="C6" i="19"/>
  <c r="C5" i="19"/>
  <c r="D5" i="19" s="1"/>
  <c r="E5" i="19" s="1"/>
  <c r="C4" i="19"/>
  <c r="G3" i="19"/>
  <c r="K3" i="19" s="1"/>
  <c r="C3" i="19"/>
  <c r="K2" i="19"/>
  <c r="I2" i="19"/>
  <c r="C2" i="19"/>
  <c r="D2" i="19" s="1"/>
  <c r="F25" i="18"/>
  <c r="D25" i="18"/>
  <c r="C25" i="18"/>
  <c r="F24" i="18"/>
  <c r="C24" i="18"/>
  <c r="F23" i="18"/>
  <c r="C23" i="18"/>
  <c r="D23" i="18" s="1"/>
  <c r="E23" i="18" s="1"/>
  <c r="F22" i="18"/>
  <c r="C22" i="18"/>
  <c r="F21" i="18"/>
  <c r="D21" i="18"/>
  <c r="E21" i="18" s="1"/>
  <c r="C21" i="18"/>
  <c r="F20" i="18"/>
  <c r="C20" i="18"/>
  <c r="D20" i="18" s="1"/>
  <c r="F19" i="18"/>
  <c r="C19" i="18"/>
  <c r="F18" i="18"/>
  <c r="C18" i="18"/>
  <c r="D18" i="18" s="1"/>
  <c r="E18" i="18" s="1"/>
  <c r="F17" i="18"/>
  <c r="C17" i="18"/>
  <c r="F16" i="18"/>
  <c r="C16" i="18"/>
  <c r="D16" i="18" s="1"/>
  <c r="E16" i="18" s="1"/>
  <c r="F15" i="18"/>
  <c r="C15" i="18"/>
  <c r="F14" i="18"/>
  <c r="C14" i="18"/>
  <c r="D14" i="18" s="1"/>
  <c r="D13" i="18"/>
  <c r="C13" i="18"/>
  <c r="C12" i="18"/>
  <c r="C11" i="18"/>
  <c r="D11" i="18" s="1"/>
  <c r="C10" i="18"/>
  <c r="D10" i="18" s="1"/>
  <c r="C9" i="18"/>
  <c r="D9" i="18" s="1"/>
  <c r="C8" i="18"/>
  <c r="D7" i="18"/>
  <c r="C7" i="18"/>
  <c r="C6" i="18"/>
  <c r="D6" i="18" s="1"/>
  <c r="E6" i="18" s="1"/>
  <c r="D5" i="18"/>
  <c r="C5" i="18"/>
  <c r="C4" i="18"/>
  <c r="G3" i="18"/>
  <c r="I3" i="18" s="1"/>
  <c r="D3" i="18"/>
  <c r="C3" i="18"/>
  <c r="K2" i="18"/>
  <c r="I2" i="18"/>
  <c r="C2" i="18"/>
  <c r="F25" i="17"/>
  <c r="C25" i="17"/>
  <c r="D25" i="17" s="1"/>
  <c r="F24" i="17"/>
  <c r="C24" i="17"/>
  <c r="F23" i="17"/>
  <c r="C23" i="17"/>
  <c r="D23" i="17" s="1"/>
  <c r="E23" i="17" s="1"/>
  <c r="F22" i="17"/>
  <c r="C22" i="17"/>
  <c r="F21" i="17"/>
  <c r="D21" i="17"/>
  <c r="E21" i="17" s="1"/>
  <c r="C21" i="17"/>
  <c r="F20" i="17"/>
  <c r="C20" i="17"/>
  <c r="D20" i="17" s="1"/>
  <c r="F19" i="17"/>
  <c r="C19" i="17"/>
  <c r="F18" i="17"/>
  <c r="C18" i="17"/>
  <c r="D18" i="17" s="1"/>
  <c r="F17" i="17"/>
  <c r="C17" i="17"/>
  <c r="F16" i="17"/>
  <c r="C16" i="17"/>
  <c r="D16" i="17" s="1"/>
  <c r="E16" i="17" s="1"/>
  <c r="F15" i="17"/>
  <c r="C15" i="17"/>
  <c r="F14" i="17"/>
  <c r="C14" i="17"/>
  <c r="D14" i="17" s="1"/>
  <c r="C13" i="17"/>
  <c r="C12" i="17"/>
  <c r="D12" i="17" s="1"/>
  <c r="C11" i="17"/>
  <c r="D11" i="17" s="1"/>
  <c r="C10" i="17"/>
  <c r="D10" i="17" s="1"/>
  <c r="C9" i="17"/>
  <c r="C8" i="17"/>
  <c r="D8" i="17" s="1"/>
  <c r="D7" i="17"/>
  <c r="C7" i="17"/>
  <c r="C6" i="17"/>
  <c r="D6" i="17" s="1"/>
  <c r="E6" i="17" s="1"/>
  <c r="C5" i="17"/>
  <c r="C4" i="17"/>
  <c r="G3" i="17"/>
  <c r="I3" i="17" s="1"/>
  <c r="C3" i="17"/>
  <c r="D3" i="17" s="1"/>
  <c r="K2" i="17"/>
  <c r="I2" i="17"/>
  <c r="C2" i="17"/>
  <c r="J2" i="17" s="1"/>
  <c r="C2" i="16"/>
  <c r="F25" i="16"/>
  <c r="C25" i="16"/>
  <c r="D25" i="16" s="1"/>
  <c r="F24" i="16"/>
  <c r="C24" i="16"/>
  <c r="D24" i="16" s="1"/>
  <c r="F23" i="16"/>
  <c r="D23" i="16"/>
  <c r="C23" i="16"/>
  <c r="F22" i="16"/>
  <c r="C22" i="16"/>
  <c r="D22" i="16" s="1"/>
  <c r="E22" i="16" s="1"/>
  <c r="F21" i="16"/>
  <c r="C21" i="16"/>
  <c r="D21" i="16" s="1"/>
  <c r="F20" i="16"/>
  <c r="D20" i="16"/>
  <c r="C20" i="16"/>
  <c r="F19" i="16"/>
  <c r="C19" i="16"/>
  <c r="F18" i="16"/>
  <c r="C18" i="16"/>
  <c r="D18" i="16" s="1"/>
  <c r="F17" i="16"/>
  <c r="C17" i="16"/>
  <c r="F16" i="16"/>
  <c r="D16" i="16"/>
  <c r="E16" i="16" s="1"/>
  <c r="C16" i="16"/>
  <c r="F15" i="16"/>
  <c r="C15" i="16"/>
  <c r="F14" i="16"/>
  <c r="C14" i="16"/>
  <c r="J14" i="16" s="1"/>
  <c r="C13" i="16"/>
  <c r="D13" i="16" s="1"/>
  <c r="C12" i="16"/>
  <c r="C11" i="16"/>
  <c r="D10" i="16"/>
  <c r="C10" i="16"/>
  <c r="C9" i="16"/>
  <c r="D9" i="16" s="1"/>
  <c r="E9" i="16" s="1"/>
  <c r="C8" i="16"/>
  <c r="C7" i="16"/>
  <c r="C6" i="16"/>
  <c r="D6" i="16" s="1"/>
  <c r="C5" i="16"/>
  <c r="C4" i="16"/>
  <c r="D4" i="16" s="1"/>
  <c r="G3" i="16"/>
  <c r="I3" i="16" s="1"/>
  <c r="C3" i="16"/>
  <c r="D3" i="16" s="1"/>
  <c r="E3" i="16" s="1"/>
  <c r="K2" i="16"/>
  <c r="I2" i="16"/>
  <c r="D2" i="16"/>
  <c r="L2" i="35" l="1"/>
  <c r="E22" i="35"/>
  <c r="E10" i="35"/>
  <c r="D24" i="35"/>
  <c r="E24" i="35" s="1"/>
  <c r="J3" i="35"/>
  <c r="D2" i="35"/>
  <c r="E3" i="35"/>
  <c r="D4" i="35"/>
  <c r="E4" i="35" s="1"/>
  <c r="E7" i="35"/>
  <c r="D8" i="35"/>
  <c r="E8" i="35" s="1"/>
  <c r="E11" i="35"/>
  <c r="D12" i="35"/>
  <c r="E12" i="35" s="1"/>
  <c r="J14" i="35"/>
  <c r="D15" i="35"/>
  <c r="D17" i="35"/>
  <c r="D19" i="35"/>
  <c r="E19" i="35" s="1"/>
  <c r="E2" i="35"/>
  <c r="K3" i="35"/>
  <c r="E15" i="35"/>
  <c r="E17" i="35"/>
  <c r="H3" i="35"/>
  <c r="G4" i="35" s="1"/>
  <c r="E5" i="35"/>
  <c r="E9" i="35"/>
  <c r="E13" i="35"/>
  <c r="H3" i="34"/>
  <c r="G4" i="34" s="1"/>
  <c r="I4" i="34" s="1"/>
  <c r="D2" i="34"/>
  <c r="E2" i="34" s="1"/>
  <c r="E5" i="34"/>
  <c r="E13" i="34"/>
  <c r="E15" i="34"/>
  <c r="E19" i="34"/>
  <c r="E9" i="34"/>
  <c r="D14" i="34"/>
  <c r="E14" i="34" s="1"/>
  <c r="E17" i="34"/>
  <c r="D18" i="34"/>
  <c r="E18" i="34" s="1"/>
  <c r="E16" i="34"/>
  <c r="H4" i="34"/>
  <c r="E3" i="34"/>
  <c r="J3" i="34"/>
  <c r="E7" i="34"/>
  <c r="E11" i="34"/>
  <c r="J14" i="34"/>
  <c r="E21" i="34"/>
  <c r="E23" i="34"/>
  <c r="K3" i="34"/>
  <c r="K4" i="34" s="1"/>
  <c r="E4" i="34"/>
  <c r="E8" i="34"/>
  <c r="E12" i="34"/>
  <c r="D22" i="34"/>
  <c r="E22" i="34" s="1"/>
  <c r="D24" i="34"/>
  <c r="E24" i="34" s="1"/>
  <c r="E6" i="34"/>
  <c r="E10" i="34"/>
  <c r="L2" i="33"/>
  <c r="E11" i="33"/>
  <c r="J3" i="33"/>
  <c r="D2" i="33"/>
  <c r="E2" i="33" s="1"/>
  <c r="E3" i="33"/>
  <c r="D4" i="33"/>
  <c r="J14" i="33"/>
  <c r="K3" i="33"/>
  <c r="E4" i="33"/>
  <c r="D5" i="33"/>
  <c r="E5" i="33" s="1"/>
  <c r="E8" i="33"/>
  <c r="D9" i="33"/>
  <c r="E12" i="33"/>
  <c r="D13" i="33"/>
  <c r="E15" i="33"/>
  <c r="E17" i="33"/>
  <c r="E19" i="33"/>
  <c r="D22" i="33"/>
  <c r="D24" i="33"/>
  <c r="H3" i="33"/>
  <c r="G4" i="33" s="1"/>
  <c r="E9" i="33"/>
  <c r="D10" i="33"/>
  <c r="E10" i="33" s="1"/>
  <c r="E13" i="33"/>
  <c r="D14" i="33"/>
  <c r="E14" i="33" s="1"/>
  <c r="D20" i="33"/>
  <c r="E22" i="33"/>
  <c r="E24" i="33"/>
  <c r="L2" i="32"/>
  <c r="E21" i="32"/>
  <c r="E4" i="32"/>
  <c r="E8" i="32"/>
  <c r="K3" i="32"/>
  <c r="D2" i="32"/>
  <c r="E2" i="32" s="1"/>
  <c r="E3" i="32"/>
  <c r="J3" i="32"/>
  <c r="E7" i="32"/>
  <c r="E11" i="32"/>
  <c r="J14" i="32"/>
  <c r="J15" i="32" s="1"/>
  <c r="D15" i="32"/>
  <c r="E15" i="32" s="1"/>
  <c r="D17" i="32"/>
  <c r="E17" i="32" s="1"/>
  <c r="D19" i="32"/>
  <c r="E19" i="32"/>
  <c r="H3" i="32"/>
  <c r="G4" i="32" s="1"/>
  <c r="E5" i="32"/>
  <c r="D6" i="32"/>
  <c r="E6" i="32" s="1"/>
  <c r="E9" i="32"/>
  <c r="D10" i="32"/>
  <c r="E13" i="32"/>
  <c r="D14" i="32"/>
  <c r="E14" i="32" s="1"/>
  <c r="D16" i="32"/>
  <c r="E16" i="32" s="1"/>
  <c r="D18" i="32"/>
  <c r="E18" i="32" s="1"/>
  <c r="D20" i="32"/>
  <c r="E22" i="32"/>
  <c r="E24" i="32"/>
  <c r="E10" i="32"/>
  <c r="H3" i="31"/>
  <c r="G4" i="31" s="1"/>
  <c r="L2" i="31"/>
  <c r="K3" i="31"/>
  <c r="K4" i="31" s="1"/>
  <c r="E18" i="31"/>
  <c r="E9" i="31"/>
  <c r="E13" i="31"/>
  <c r="D14" i="31"/>
  <c r="E14" i="31" s="1"/>
  <c r="J15" i="31"/>
  <c r="H4" i="31"/>
  <c r="G5" i="31" s="1"/>
  <c r="I4" i="31"/>
  <c r="D11" i="31"/>
  <c r="E11" i="31" s="1"/>
  <c r="D2" i="31"/>
  <c r="E2" i="31" s="1"/>
  <c r="E3" i="31"/>
  <c r="J3" i="31"/>
  <c r="D4" i="31"/>
  <c r="E7" i="31"/>
  <c r="D8" i="31"/>
  <c r="E8" i="31" s="1"/>
  <c r="D12" i="31"/>
  <c r="D15" i="31"/>
  <c r="E15" i="31" s="1"/>
  <c r="D17" i="31"/>
  <c r="E17" i="31" s="1"/>
  <c r="D19" i="31"/>
  <c r="E19" i="31" s="1"/>
  <c r="E21" i="31"/>
  <c r="E23" i="31"/>
  <c r="E6" i="31"/>
  <c r="E4" i="31"/>
  <c r="E12" i="31"/>
  <c r="K3" i="30"/>
  <c r="H3" i="30"/>
  <c r="G4" i="30" s="1"/>
  <c r="H4" i="30" s="1"/>
  <c r="G5" i="30" s="1"/>
  <c r="E13" i="30"/>
  <c r="E6" i="30"/>
  <c r="K4" i="30"/>
  <c r="I4" i="30"/>
  <c r="E15" i="30"/>
  <c r="E2" i="30"/>
  <c r="J15" i="30"/>
  <c r="J2" i="30"/>
  <c r="L2" i="30" s="1"/>
  <c r="D7" i="30"/>
  <c r="E14" i="30"/>
  <c r="E16" i="30"/>
  <c r="J3" i="30"/>
  <c r="D4" i="30"/>
  <c r="E4" i="30" s="1"/>
  <c r="E7" i="30"/>
  <c r="D8" i="30"/>
  <c r="E8" i="30" s="1"/>
  <c r="E11" i="30"/>
  <c r="D12" i="30"/>
  <c r="D15" i="30"/>
  <c r="D17" i="30"/>
  <c r="E17" i="30" s="1"/>
  <c r="D19" i="30"/>
  <c r="E19" i="30" s="1"/>
  <c r="E21" i="30"/>
  <c r="E23" i="30"/>
  <c r="D3" i="30"/>
  <c r="E3" i="30" s="1"/>
  <c r="E10" i="30"/>
  <c r="E12" i="30"/>
  <c r="I2" i="29"/>
  <c r="L2" i="29"/>
  <c r="E4" i="29"/>
  <c r="D5" i="29"/>
  <c r="E15" i="29"/>
  <c r="E17" i="29"/>
  <c r="E19" i="29"/>
  <c r="E8" i="29"/>
  <c r="E16" i="29"/>
  <c r="D6" i="29"/>
  <c r="E6" i="29" s="1"/>
  <c r="E9" i="29"/>
  <c r="E3" i="29"/>
  <c r="J3" i="29"/>
  <c r="E7" i="29"/>
  <c r="E11" i="29"/>
  <c r="J14" i="29"/>
  <c r="E21" i="29"/>
  <c r="E23" i="29"/>
  <c r="K3" i="29"/>
  <c r="H3" i="29"/>
  <c r="E5" i="29"/>
  <c r="D10" i="29"/>
  <c r="E22" i="29"/>
  <c r="G4" i="29"/>
  <c r="E13" i="29"/>
  <c r="D14" i="29"/>
  <c r="E14" i="29" s="1"/>
  <c r="D16" i="29"/>
  <c r="D18" i="29"/>
  <c r="E18" i="29" s="1"/>
  <c r="D20" i="29"/>
  <c r="E10" i="29"/>
  <c r="E6" i="28"/>
  <c r="J15" i="28"/>
  <c r="L2" i="28"/>
  <c r="J3" i="28"/>
  <c r="J4" i="28" s="1"/>
  <c r="J16" i="28"/>
  <c r="J17" i="28" s="1"/>
  <c r="E7" i="28"/>
  <c r="D8" i="28"/>
  <c r="E11" i="28"/>
  <c r="D12" i="28"/>
  <c r="D17" i="28"/>
  <c r="E17" i="28" s="1"/>
  <c r="K3" i="28"/>
  <c r="E4" i="28"/>
  <c r="D5" i="28"/>
  <c r="E8" i="28"/>
  <c r="D9" i="28"/>
  <c r="E9" i="28" s="1"/>
  <c r="E12" i="28"/>
  <c r="D13" i="28"/>
  <c r="E13" i="28" s="1"/>
  <c r="E15" i="28"/>
  <c r="D22" i="28"/>
  <c r="E22" i="28" s="1"/>
  <c r="D24" i="28"/>
  <c r="E24" i="28" s="1"/>
  <c r="D2" i="28"/>
  <c r="E2" i="28" s="1"/>
  <c r="E3" i="28"/>
  <c r="D15" i="28"/>
  <c r="D19" i="28"/>
  <c r="E19" i="28" s="1"/>
  <c r="H3" i="28"/>
  <c r="G4" i="28" s="1"/>
  <c r="E5" i="28"/>
  <c r="H3" i="27"/>
  <c r="G4" i="27" s="1"/>
  <c r="H4" i="27" s="1"/>
  <c r="G5" i="27" s="1"/>
  <c r="E13" i="27"/>
  <c r="E15" i="27"/>
  <c r="E9" i="27"/>
  <c r="E12" i="27"/>
  <c r="E17" i="27"/>
  <c r="E24" i="27"/>
  <c r="J15" i="27"/>
  <c r="K4" i="27"/>
  <c r="I4" i="27"/>
  <c r="J16" i="27"/>
  <c r="J2" i="27"/>
  <c r="L2" i="27" s="1"/>
  <c r="I3" i="27"/>
  <c r="E6" i="27"/>
  <c r="E14" i="27"/>
  <c r="E16" i="27"/>
  <c r="E18" i="27"/>
  <c r="D21" i="27"/>
  <c r="E21" i="27" s="1"/>
  <c r="E3" i="27"/>
  <c r="J3" i="27"/>
  <c r="E7" i="27"/>
  <c r="E11" i="27"/>
  <c r="E23" i="27"/>
  <c r="E2" i="27"/>
  <c r="E10" i="27"/>
  <c r="H3" i="26"/>
  <c r="G4" i="26" s="1"/>
  <c r="E13" i="26"/>
  <c r="E15" i="26"/>
  <c r="E22" i="26"/>
  <c r="E9" i="26"/>
  <c r="E12" i="26"/>
  <c r="J15" i="26"/>
  <c r="J16" i="26" s="1"/>
  <c r="J2" i="26"/>
  <c r="L2" i="26" s="1"/>
  <c r="I3" i="26"/>
  <c r="E14" i="26"/>
  <c r="E16" i="26"/>
  <c r="E18" i="26"/>
  <c r="E3" i="26"/>
  <c r="E7" i="26"/>
  <c r="E11" i="26"/>
  <c r="D17" i="26"/>
  <c r="E17" i="26" s="1"/>
  <c r="D19" i="26"/>
  <c r="E19" i="26" s="1"/>
  <c r="E21" i="26"/>
  <c r="E23" i="26"/>
  <c r="E2" i="26"/>
  <c r="K3" i="26"/>
  <c r="E6" i="26"/>
  <c r="E10" i="26"/>
  <c r="H3" i="25"/>
  <c r="G4" i="25" s="1"/>
  <c r="H4" i="25" s="1"/>
  <c r="D5" i="25"/>
  <c r="E5" i="25" s="1"/>
  <c r="D14" i="25"/>
  <c r="E14" i="25" s="1"/>
  <c r="E19" i="25"/>
  <c r="E4" i="25"/>
  <c r="J15" i="25"/>
  <c r="J2" i="25"/>
  <c r="L2" i="25" s="1"/>
  <c r="I3" i="25"/>
  <c r="E6" i="25"/>
  <c r="D7" i="25"/>
  <c r="E7" i="25" s="1"/>
  <c r="E10" i="25"/>
  <c r="D11" i="25"/>
  <c r="E11" i="25" s="1"/>
  <c r="E16" i="25"/>
  <c r="E18" i="25"/>
  <c r="D21" i="25"/>
  <c r="E21" i="25" s="1"/>
  <c r="D23" i="25"/>
  <c r="E3" i="25"/>
  <c r="J3" i="25"/>
  <c r="E23" i="25"/>
  <c r="E2" i="25"/>
  <c r="K3" i="25"/>
  <c r="E11" i="24"/>
  <c r="E21" i="24"/>
  <c r="J15" i="24"/>
  <c r="J16" i="24" s="1"/>
  <c r="D12" i="24"/>
  <c r="E14" i="24"/>
  <c r="D15" i="24"/>
  <c r="E15" i="24" s="1"/>
  <c r="E6" i="24"/>
  <c r="L2" i="24"/>
  <c r="J3" i="24"/>
  <c r="J4" i="24" s="1"/>
  <c r="E7" i="24"/>
  <c r="D8" i="24"/>
  <c r="E8" i="24" s="1"/>
  <c r="K3" i="24"/>
  <c r="E4" i="24"/>
  <c r="D5" i="24"/>
  <c r="D9" i="24"/>
  <c r="E12" i="24"/>
  <c r="D13" i="24"/>
  <c r="E17" i="24"/>
  <c r="E19" i="24"/>
  <c r="D22" i="24"/>
  <c r="D24" i="24"/>
  <c r="D2" i="24"/>
  <c r="E2" i="24" s="1"/>
  <c r="E3" i="24"/>
  <c r="H3" i="24"/>
  <c r="G4" i="24" s="1"/>
  <c r="E5" i="24"/>
  <c r="E9" i="24"/>
  <c r="E13" i="24"/>
  <c r="E22" i="24"/>
  <c r="E24" i="24"/>
  <c r="E10" i="23"/>
  <c r="E16" i="23"/>
  <c r="D2" i="23"/>
  <c r="E2" i="23" s="1"/>
  <c r="E3" i="23"/>
  <c r="J3" i="23"/>
  <c r="D4" i="23"/>
  <c r="E4" i="23" s="1"/>
  <c r="E7" i="23"/>
  <c r="D8" i="23"/>
  <c r="E8" i="23" s="1"/>
  <c r="E11" i="23"/>
  <c r="D12" i="23"/>
  <c r="E12" i="23" s="1"/>
  <c r="J14" i="23"/>
  <c r="D15" i="23"/>
  <c r="D17" i="23"/>
  <c r="E17" i="23" s="1"/>
  <c r="D19" i="23"/>
  <c r="E19" i="23" s="1"/>
  <c r="K3" i="23"/>
  <c r="D5" i="23"/>
  <c r="E5" i="23" s="1"/>
  <c r="D9" i="23"/>
  <c r="D13" i="23"/>
  <c r="E13" i="23" s="1"/>
  <c r="E15" i="23"/>
  <c r="D22" i="23"/>
  <c r="E22" i="23" s="1"/>
  <c r="D24" i="23"/>
  <c r="E24" i="23" s="1"/>
  <c r="H3" i="23"/>
  <c r="G4" i="23" s="1"/>
  <c r="E9" i="23"/>
  <c r="L2" i="22"/>
  <c r="H3" i="22"/>
  <c r="G4" i="22" s="1"/>
  <c r="I4" i="22" s="1"/>
  <c r="E18" i="22"/>
  <c r="D2" i="22"/>
  <c r="E2" i="22" s="1"/>
  <c r="D18" i="22"/>
  <c r="D17" i="22"/>
  <c r="E17" i="22" s="1"/>
  <c r="E9" i="22"/>
  <c r="D15" i="22"/>
  <c r="E15" i="22" s="1"/>
  <c r="D16" i="22"/>
  <c r="E16" i="22" s="1"/>
  <c r="E19" i="22"/>
  <c r="J17" i="22"/>
  <c r="E3" i="22"/>
  <c r="J3" i="22"/>
  <c r="E7" i="22"/>
  <c r="E11" i="22"/>
  <c r="E21" i="22"/>
  <c r="E23" i="22"/>
  <c r="E22" i="22"/>
  <c r="K3" i="22"/>
  <c r="E4" i="22"/>
  <c r="E8" i="22"/>
  <c r="E12" i="22"/>
  <c r="D22" i="22"/>
  <c r="D24" i="22"/>
  <c r="E24" i="22" s="1"/>
  <c r="E6" i="22"/>
  <c r="E10" i="22"/>
  <c r="K3" i="21"/>
  <c r="K4" i="21" s="1"/>
  <c r="H3" i="21"/>
  <c r="G4" i="21" s="1"/>
  <c r="J15" i="21"/>
  <c r="J16" i="21" s="1"/>
  <c r="E22" i="21"/>
  <c r="E24" i="21"/>
  <c r="E13" i="21"/>
  <c r="I4" i="21"/>
  <c r="E15" i="21"/>
  <c r="J17" i="21"/>
  <c r="E2" i="21"/>
  <c r="D3" i="21"/>
  <c r="D7" i="21"/>
  <c r="E7" i="21" s="1"/>
  <c r="E6" i="21"/>
  <c r="D11" i="21"/>
  <c r="E11" i="21" s="1"/>
  <c r="E10" i="21"/>
  <c r="J2" i="21"/>
  <c r="L2" i="21" s="1"/>
  <c r="E3" i="21"/>
  <c r="D4" i="21"/>
  <c r="E4" i="21" s="1"/>
  <c r="D8" i="21"/>
  <c r="D12" i="21"/>
  <c r="D15" i="21"/>
  <c r="D17" i="21"/>
  <c r="E17" i="21" s="1"/>
  <c r="D19" i="21"/>
  <c r="E19" i="21" s="1"/>
  <c r="E23" i="21"/>
  <c r="D21" i="21"/>
  <c r="E21" i="21" s="1"/>
  <c r="D23" i="21"/>
  <c r="E8" i="21"/>
  <c r="E12" i="21"/>
  <c r="L2" i="20"/>
  <c r="D3" i="20"/>
  <c r="E3" i="20" s="1"/>
  <c r="E14" i="20"/>
  <c r="E16" i="20"/>
  <c r="E18" i="20"/>
  <c r="D24" i="20"/>
  <c r="E24" i="20" s="1"/>
  <c r="E22" i="20"/>
  <c r="H3" i="20"/>
  <c r="G4" i="20" s="1"/>
  <c r="D8" i="20"/>
  <c r="E8" i="20" s="1"/>
  <c r="E7" i="20"/>
  <c r="I3" i="20"/>
  <c r="J3" i="20"/>
  <c r="K3" i="20"/>
  <c r="D4" i="20"/>
  <c r="E4" i="20" s="1"/>
  <c r="E11" i="20"/>
  <c r="D12" i="20"/>
  <c r="J14" i="20"/>
  <c r="D15" i="20"/>
  <c r="E15" i="20" s="1"/>
  <c r="D17" i="20"/>
  <c r="E17" i="20" s="1"/>
  <c r="D19" i="20"/>
  <c r="E19" i="20" s="1"/>
  <c r="E12" i="20"/>
  <c r="E5" i="20"/>
  <c r="E9" i="20"/>
  <c r="E13" i="20"/>
  <c r="H3" i="19"/>
  <c r="G4" i="19" s="1"/>
  <c r="K4" i="19" s="1"/>
  <c r="I3" i="19"/>
  <c r="E24" i="19"/>
  <c r="J2" i="19"/>
  <c r="L2" i="19" s="1"/>
  <c r="E9" i="19"/>
  <c r="E12" i="19"/>
  <c r="E2" i="19"/>
  <c r="D13" i="19"/>
  <c r="E13" i="19" s="1"/>
  <c r="E15" i="19"/>
  <c r="D4" i="19"/>
  <c r="D7" i="19"/>
  <c r="E7" i="19" s="1"/>
  <c r="D11" i="19"/>
  <c r="E10" i="19"/>
  <c r="E4" i="19"/>
  <c r="D21" i="19"/>
  <c r="E21" i="19" s="1"/>
  <c r="D23" i="19"/>
  <c r="E23" i="19" s="1"/>
  <c r="D25" i="19"/>
  <c r="D3" i="19"/>
  <c r="E3" i="19" s="1"/>
  <c r="D6" i="19"/>
  <c r="E6" i="19" s="1"/>
  <c r="J14" i="19"/>
  <c r="E14" i="19"/>
  <c r="E16" i="19"/>
  <c r="E18" i="19"/>
  <c r="E11" i="19"/>
  <c r="D24" i="18"/>
  <c r="E24" i="18" s="1"/>
  <c r="E10" i="18"/>
  <c r="D22" i="18"/>
  <c r="E22" i="18" s="1"/>
  <c r="E2" i="18"/>
  <c r="E14" i="18"/>
  <c r="D2" i="18"/>
  <c r="E3" i="18"/>
  <c r="D4" i="18"/>
  <c r="E4" i="18" s="1"/>
  <c r="E7" i="18"/>
  <c r="D8" i="18"/>
  <c r="E11" i="18"/>
  <c r="D12" i="18"/>
  <c r="E12" i="18" s="1"/>
  <c r="J14" i="18"/>
  <c r="D15" i="18"/>
  <c r="D17" i="18"/>
  <c r="E17" i="18" s="1"/>
  <c r="D19" i="18"/>
  <c r="E19" i="18" s="1"/>
  <c r="J2" i="18"/>
  <c r="K3" i="18"/>
  <c r="E8" i="18"/>
  <c r="E15" i="18"/>
  <c r="H3" i="18"/>
  <c r="G4" i="18" s="1"/>
  <c r="E5" i="18"/>
  <c r="E9" i="18"/>
  <c r="E13" i="18"/>
  <c r="E3" i="17"/>
  <c r="J14" i="17"/>
  <c r="J15" i="17" s="1"/>
  <c r="J16" i="17" s="1"/>
  <c r="J17" i="17" s="1"/>
  <c r="E10" i="17"/>
  <c r="E22" i="17"/>
  <c r="L2" i="17"/>
  <c r="J3" i="17"/>
  <c r="J4" i="17" s="1"/>
  <c r="E18" i="17"/>
  <c r="D2" i="17"/>
  <c r="E2" i="17" s="1"/>
  <c r="D4" i="17"/>
  <c r="E7" i="17"/>
  <c r="E11" i="17"/>
  <c r="D15" i="17"/>
  <c r="E15" i="17" s="1"/>
  <c r="D17" i="17"/>
  <c r="D19" i="17"/>
  <c r="K3" i="17"/>
  <c r="E4" i="17"/>
  <c r="D5" i="17"/>
  <c r="E5" i="17" s="1"/>
  <c r="E8" i="17"/>
  <c r="D9" i="17"/>
  <c r="E9" i="17" s="1"/>
  <c r="E12" i="17"/>
  <c r="D13" i="17"/>
  <c r="E17" i="17"/>
  <c r="E19" i="17"/>
  <c r="D22" i="17"/>
  <c r="D24" i="17"/>
  <c r="E14" i="17"/>
  <c r="H3" i="17"/>
  <c r="G4" i="17" s="1"/>
  <c r="E13" i="17"/>
  <c r="E24" i="17"/>
  <c r="H3" i="16"/>
  <c r="G4" i="16" s="1"/>
  <c r="J15" i="16"/>
  <c r="E18" i="16"/>
  <c r="D14" i="16"/>
  <c r="E24" i="16"/>
  <c r="J2" i="16"/>
  <c r="L2" i="16" s="1"/>
  <c r="E13" i="16"/>
  <c r="J3" i="16"/>
  <c r="J4" i="16" s="1"/>
  <c r="J5" i="16" s="1"/>
  <c r="D15" i="16"/>
  <c r="E15" i="16" s="1"/>
  <c r="D17" i="16"/>
  <c r="E17" i="16" s="1"/>
  <c r="D19" i="16"/>
  <c r="E19" i="16" s="1"/>
  <c r="K3" i="16"/>
  <c r="D5" i="16"/>
  <c r="E4" i="16"/>
  <c r="E2" i="16"/>
  <c r="E5" i="16"/>
  <c r="E6" i="16"/>
  <c r="D7" i="16"/>
  <c r="D8" i="16"/>
  <c r="E7" i="16"/>
  <c r="E10" i="16"/>
  <c r="D11" i="16"/>
  <c r="E11" i="16" s="1"/>
  <c r="D12" i="16"/>
  <c r="E12" i="16" s="1"/>
  <c r="E14" i="16"/>
  <c r="E21" i="16"/>
  <c r="E23" i="16"/>
  <c r="J16" i="16"/>
  <c r="E8" i="16"/>
  <c r="C2" i="15"/>
  <c r="D2" i="15" s="1"/>
  <c r="E2" i="15" s="1"/>
  <c r="I2" i="15"/>
  <c r="J2" i="15"/>
  <c r="K2" i="15"/>
  <c r="F25" i="15"/>
  <c r="C25" i="15"/>
  <c r="D25" i="15" s="1"/>
  <c r="F24" i="15"/>
  <c r="D24" i="15"/>
  <c r="E24" i="15" s="1"/>
  <c r="C24" i="15"/>
  <c r="F23" i="15"/>
  <c r="C23" i="15"/>
  <c r="F22" i="15"/>
  <c r="C22" i="15"/>
  <c r="F21" i="15"/>
  <c r="C21" i="15"/>
  <c r="D21" i="15" s="1"/>
  <c r="F20" i="15"/>
  <c r="C20" i="15"/>
  <c r="D20" i="15" s="1"/>
  <c r="F19" i="15"/>
  <c r="C19" i="15"/>
  <c r="D19" i="15" s="1"/>
  <c r="F18" i="15"/>
  <c r="C18" i="15"/>
  <c r="D18" i="15" s="1"/>
  <c r="E18" i="15" s="1"/>
  <c r="F17" i="15"/>
  <c r="D17" i="15"/>
  <c r="C17" i="15"/>
  <c r="F16" i="15"/>
  <c r="C16" i="15"/>
  <c r="F15" i="15"/>
  <c r="C15" i="15"/>
  <c r="D15" i="15" s="1"/>
  <c r="J14" i="15"/>
  <c r="J15" i="15" s="1"/>
  <c r="F14" i="15"/>
  <c r="D14" i="15"/>
  <c r="E14" i="15" s="1"/>
  <c r="C14" i="15"/>
  <c r="C13" i="15"/>
  <c r="D12" i="15"/>
  <c r="C12" i="15"/>
  <c r="C11" i="15"/>
  <c r="D11" i="15" s="1"/>
  <c r="C10" i="15"/>
  <c r="D10" i="15" s="1"/>
  <c r="C9" i="15"/>
  <c r="D9" i="15" s="1"/>
  <c r="C8" i="15"/>
  <c r="D8" i="15" s="1"/>
  <c r="E8" i="15" s="1"/>
  <c r="C7" i="15"/>
  <c r="D6" i="15"/>
  <c r="C6" i="15"/>
  <c r="C5" i="15"/>
  <c r="C4" i="15"/>
  <c r="D4" i="15" s="1"/>
  <c r="G3" i="15"/>
  <c r="I3" i="15" s="1"/>
  <c r="C3" i="15"/>
  <c r="D3" i="15" s="1"/>
  <c r="F25" i="14"/>
  <c r="C25" i="14"/>
  <c r="D25" i="14" s="1"/>
  <c r="F24" i="14"/>
  <c r="C24" i="14"/>
  <c r="D24" i="14" s="1"/>
  <c r="F23" i="14"/>
  <c r="C23" i="14"/>
  <c r="F22" i="14"/>
  <c r="C22" i="14"/>
  <c r="F21" i="14"/>
  <c r="C21" i="14"/>
  <c r="D21" i="14" s="1"/>
  <c r="F20" i="14"/>
  <c r="D20" i="14"/>
  <c r="C20" i="14"/>
  <c r="F19" i="14"/>
  <c r="C19" i="14"/>
  <c r="D19" i="14" s="1"/>
  <c r="E19" i="14" s="1"/>
  <c r="F18" i="14"/>
  <c r="D18" i="14"/>
  <c r="E18" i="14" s="1"/>
  <c r="C18" i="14"/>
  <c r="F17" i="14"/>
  <c r="C17" i="14"/>
  <c r="F16" i="14"/>
  <c r="C16" i="14"/>
  <c r="F15" i="14"/>
  <c r="C15" i="14"/>
  <c r="D15" i="14" s="1"/>
  <c r="E15" i="14" s="1"/>
  <c r="F14" i="14"/>
  <c r="C14" i="14"/>
  <c r="C13" i="14"/>
  <c r="C12" i="14"/>
  <c r="D12" i="14" s="1"/>
  <c r="C11" i="14"/>
  <c r="D11" i="14" s="1"/>
  <c r="D10" i="14"/>
  <c r="C10" i="14"/>
  <c r="C9" i="14"/>
  <c r="D9" i="14" s="1"/>
  <c r="E9" i="14" s="1"/>
  <c r="C8" i="14"/>
  <c r="D8" i="14" s="1"/>
  <c r="C7" i="14"/>
  <c r="D6" i="14"/>
  <c r="C6" i="14"/>
  <c r="C5" i="14"/>
  <c r="C4" i="14"/>
  <c r="D4" i="14" s="1"/>
  <c r="G3" i="14"/>
  <c r="I3" i="14" s="1"/>
  <c r="C3" i="14"/>
  <c r="D3" i="14" s="1"/>
  <c r="K2" i="14"/>
  <c r="I2" i="14"/>
  <c r="D2" i="14"/>
  <c r="C2" i="14"/>
  <c r="J2" i="14" s="1"/>
  <c r="C14" i="13"/>
  <c r="D14" i="13" s="1"/>
  <c r="F14" i="13"/>
  <c r="J14" i="13"/>
  <c r="F25" i="13"/>
  <c r="C25" i="13"/>
  <c r="D25" i="13" s="1"/>
  <c r="F24" i="13"/>
  <c r="D24" i="13"/>
  <c r="E24" i="13" s="1"/>
  <c r="C24" i="13"/>
  <c r="F23" i="13"/>
  <c r="C23" i="13"/>
  <c r="F22" i="13"/>
  <c r="C22" i="13"/>
  <c r="D22" i="13" s="1"/>
  <c r="F21" i="13"/>
  <c r="C21" i="13"/>
  <c r="D21" i="13" s="1"/>
  <c r="F20" i="13"/>
  <c r="C20" i="13"/>
  <c r="D20" i="13" s="1"/>
  <c r="F19" i="13"/>
  <c r="C19" i="13"/>
  <c r="F18" i="13"/>
  <c r="C18" i="13"/>
  <c r="D18" i="13" s="1"/>
  <c r="E18" i="13" s="1"/>
  <c r="F17" i="13"/>
  <c r="C17" i="13"/>
  <c r="F16" i="13"/>
  <c r="D16" i="13"/>
  <c r="E16" i="13" s="1"/>
  <c r="C16" i="13"/>
  <c r="F15" i="13"/>
  <c r="C15" i="13"/>
  <c r="C13" i="13"/>
  <c r="D13" i="13" s="1"/>
  <c r="E13" i="13" s="1"/>
  <c r="C12" i="13"/>
  <c r="C11" i="13"/>
  <c r="D11" i="13" s="1"/>
  <c r="C10" i="13"/>
  <c r="D10" i="13" s="1"/>
  <c r="C9" i="13"/>
  <c r="D9" i="13" s="1"/>
  <c r="C8" i="13"/>
  <c r="C7" i="13"/>
  <c r="D6" i="13"/>
  <c r="C6" i="13"/>
  <c r="C5" i="13"/>
  <c r="D5" i="13" s="1"/>
  <c r="E5" i="13" s="1"/>
  <c r="C4" i="13"/>
  <c r="G3" i="13"/>
  <c r="K3" i="13" s="1"/>
  <c r="C3" i="13"/>
  <c r="K2" i="13"/>
  <c r="I2" i="13"/>
  <c r="C2" i="13"/>
  <c r="J2" i="13" s="1"/>
  <c r="I2" i="10"/>
  <c r="F25" i="11"/>
  <c r="C25" i="11"/>
  <c r="F24" i="11"/>
  <c r="C24" i="11"/>
  <c r="D24" i="11" s="1"/>
  <c r="F23" i="11"/>
  <c r="C23" i="11"/>
  <c r="F22" i="11"/>
  <c r="C22" i="11"/>
  <c r="D22" i="11" s="1"/>
  <c r="F21" i="11"/>
  <c r="C21" i="11"/>
  <c r="F20" i="11"/>
  <c r="C20" i="11"/>
  <c r="F19" i="11"/>
  <c r="C19" i="11"/>
  <c r="D19" i="11" s="1"/>
  <c r="F18" i="11"/>
  <c r="C18" i="11"/>
  <c r="D18" i="11" s="1"/>
  <c r="F17" i="11"/>
  <c r="C17" i="11"/>
  <c r="F16" i="11"/>
  <c r="C16" i="11"/>
  <c r="F15" i="11"/>
  <c r="C15" i="11"/>
  <c r="D15" i="11" s="1"/>
  <c r="F14" i="11"/>
  <c r="C14" i="11"/>
  <c r="J14" i="11" s="1"/>
  <c r="C13" i="11"/>
  <c r="D13" i="11" s="1"/>
  <c r="E13" i="11" s="1"/>
  <c r="C12" i="11"/>
  <c r="D12" i="11" s="1"/>
  <c r="C11" i="11"/>
  <c r="C10" i="11"/>
  <c r="C9" i="11"/>
  <c r="D9" i="11" s="1"/>
  <c r="C8" i="11"/>
  <c r="D8" i="11" s="1"/>
  <c r="C7" i="11"/>
  <c r="C6" i="11"/>
  <c r="D6" i="11" s="1"/>
  <c r="C5" i="11"/>
  <c r="D5" i="11" s="1"/>
  <c r="E5" i="11" s="1"/>
  <c r="C4" i="11"/>
  <c r="D4" i="11" s="1"/>
  <c r="G3" i="11"/>
  <c r="K3" i="11" s="1"/>
  <c r="C3" i="11"/>
  <c r="K2" i="11"/>
  <c r="I2" i="11"/>
  <c r="C2" i="11"/>
  <c r="J2" i="11" s="1"/>
  <c r="F25" i="10"/>
  <c r="C25" i="10"/>
  <c r="F24" i="10"/>
  <c r="C24" i="10"/>
  <c r="D24" i="10" s="1"/>
  <c r="E24" i="10" s="1"/>
  <c r="F23" i="10"/>
  <c r="C23" i="10"/>
  <c r="F22" i="10"/>
  <c r="C22" i="10"/>
  <c r="D22" i="10" s="1"/>
  <c r="E22" i="10" s="1"/>
  <c r="F21" i="10"/>
  <c r="C21" i="10"/>
  <c r="F20" i="10"/>
  <c r="C20" i="10"/>
  <c r="F19" i="10"/>
  <c r="C19" i="10"/>
  <c r="D19" i="10" s="1"/>
  <c r="F18" i="10"/>
  <c r="D18" i="10"/>
  <c r="E18" i="10" s="1"/>
  <c r="C18" i="10"/>
  <c r="F17" i="10"/>
  <c r="C17" i="10"/>
  <c r="F16" i="10"/>
  <c r="C16" i="10"/>
  <c r="F15" i="10"/>
  <c r="C15" i="10"/>
  <c r="D15" i="10" s="1"/>
  <c r="E15" i="10" s="1"/>
  <c r="F14" i="10"/>
  <c r="C14" i="10"/>
  <c r="C13" i="10"/>
  <c r="D13" i="10" s="1"/>
  <c r="E13" i="10" s="1"/>
  <c r="C12" i="10"/>
  <c r="D12" i="10" s="1"/>
  <c r="C11" i="10"/>
  <c r="C10" i="10"/>
  <c r="C9" i="10"/>
  <c r="D9" i="10" s="1"/>
  <c r="C8" i="10"/>
  <c r="D8" i="10" s="1"/>
  <c r="C7" i="10"/>
  <c r="D6" i="10"/>
  <c r="C6" i="10"/>
  <c r="C5" i="10"/>
  <c r="D5" i="10" s="1"/>
  <c r="E5" i="10" s="1"/>
  <c r="C4" i="10"/>
  <c r="D4" i="10" s="1"/>
  <c r="C3" i="10"/>
  <c r="J3" i="10" s="1"/>
  <c r="C2" i="10"/>
  <c r="J2" i="10" s="1"/>
  <c r="C2" i="1"/>
  <c r="D2" i="1" s="1"/>
  <c r="I2" i="1"/>
  <c r="K2" i="1"/>
  <c r="L3" i="35" l="1"/>
  <c r="H4" i="35"/>
  <c r="G5" i="35" s="1"/>
  <c r="K4" i="35"/>
  <c r="I4" i="35"/>
  <c r="J15" i="35"/>
  <c r="J4" i="35"/>
  <c r="G5" i="34"/>
  <c r="I5" i="34" s="1"/>
  <c r="K5" i="34"/>
  <c r="J15" i="34"/>
  <c r="L3" i="34"/>
  <c r="J4" i="34"/>
  <c r="H4" i="33"/>
  <c r="G5" i="33" s="1"/>
  <c r="K4" i="33"/>
  <c r="I4" i="33"/>
  <c r="L3" i="33"/>
  <c r="J15" i="33"/>
  <c r="J4" i="33"/>
  <c r="J16" i="32"/>
  <c r="H4" i="32"/>
  <c r="G5" i="32" s="1"/>
  <c r="K4" i="32"/>
  <c r="I4" i="32"/>
  <c r="L3" i="32"/>
  <c r="J4" i="32"/>
  <c r="L3" i="31"/>
  <c r="K5" i="31"/>
  <c r="I5" i="31"/>
  <c r="H5" i="31"/>
  <c r="G6" i="31" s="1"/>
  <c r="J16" i="31"/>
  <c r="J4" i="31"/>
  <c r="L3" i="30"/>
  <c r="J4" i="30"/>
  <c r="L4" i="30" s="1"/>
  <c r="I5" i="30"/>
  <c r="H5" i="30"/>
  <c r="G6" i="30" s="1"/>
  <c r="K5" i="30"/>
  <c r="J16" i="30"/>
  <c r="J5" i="30"/>
  <c r="J15" i="29"/>
  <c r="H4" i="29"/>
  <c r="G5" i="29" s="1"/>
  <c r="I4" i="29"/>
  <c r="K4" i="29"/>
  <c r="J4" i="29"/>
  <c r="L3" i="29"/>
  <c r="K4" i="28"/>
  <c r="L4" i="28" s="1"/>
  <c r="I4" i="28"/>
  <c r="H4" i="28"/>
  <c r="G5" i="28" s="1"/>
  <c r="J18" i="28"/>
  <c r="L3" i="28"/>
  <c r="J5" i="28"/>
  <c r="K5" i="27"/>
  <c r="I5" i="27"/>
  <c r="H5" i="27"/>
  <c r="G6" i="27" s="1"/>
  <c r="L3" i="27"/>
  <c r="J4" i="27"/>
  <c r="J17" i="27"/>
  <c r="I4" i="26"/>
  <c r="H4" i="26"/>
  <c r="G5" i="26" s="1"/>
  <c r="K4" i="26"/>
  <c r="J17" i="26"/>
  <c r="J3" i="26"/>
  <c r="K4" i="25"/>
  <c r="I4" i="25"/>
  <c r="G5" i="25"/>
  <c r="K5" i="25" s="1"/>
  <c r="H5" i="25"/>
  <c r="G6" i="25" s="1"/>
  <c r="L3" i="25"/>
  <c r="J4" i="25"/>
  <c r="J16" i="25"/>
  <c r="L3" i="24"/>
  <c r="H4" i="24"/>
  <c r="G5" i="24" s="1"/>
  <c r="K4" i="24"/>
  <c r="L4" i="24" s="1"/>
  <c r="I4" i="24"/>
  <c r="J5" i="24"/>
  <c r="J17" i="24"/>
  <c r="K4" i="23"/>
  <c r="I4" i="23"/>
  <c r="H4" i="23"/>
  <c r="G5" i="23" s="1"/>
  <c r="L3" i="23"/>
  <c r="J4" i="23"/>
  <c r="J15" i="23"/>
  <c r="K4" i="22"/>
  <c r="H4" i="22"/>
  <c r="G5" i="22" s="1"/>
  <c r="J18" i="22"/>
  <c r="L3" i="22"/>
  <c r="J4" i="22"/>
  <c r="H4" i="21"/>
  <c r="G5" i="21" s="1"/>
  <c r="J3" i="21"/>
  <c r="L3" i="21" s="1"/>
  <c r="J18" i="21"/>
  <c r="J4" i="21"/>
  <c r="L3" i="20"/>
  <c r="K4" i="20"/>
  <c r="I4" i="20"/>
  <c r="H4" i="20"/>
  <c r="G5" i="20" s="1"/>
  <c r="J15" i="20"/>
  <c r="J4" i="20"/>
  <c r="H4" i="19"/>
  <c r="G5" i="19" s="1"/>
  <c r="I4" i="19"/>
  <c r="J3" i="19"/>
  <c r="H5" i="19"/>
  <c r="G6" i="19" s="1"/>
  <c r="I5" i="19"/>
  <c r="K5" i="19"/>
  <c r="J15" i="19"/>
  <c r="K4" i="18"/>
  <c r="H4" i="18"/>
  <c r="G5" i="18" s="1"/>
  <c r="I4" i="18"/>
  <c r="L2" i="18"/>
  <c r="J3" i="18"/>
  <c r="J15" i="18"/>
  <c r="K4" i="17"/>
  <c r="L4" i="17" s="1"/>
  <c r="G5" i="17"/>
  <c r="I4" i="17"/>
  <c r="H4" i="17"/>
  <c r="J18" i="17"/>
  <c r="J5" i="17"/>
  <c r="L3" i="17"/>
  <c r="I4" i="16"/>
  <c r="H4" i="16"/>
  <c r="G5" i="16" s="1"/>
  <c r="K4" i="16"/>
  <c r="L4" i="16" s="1"/>
  <c r="J6" i="16"/>
  <c r="J17" i="16"/>
  <c r="I5" i="16"/>
  <c r="H5" i="16"/>
  <c r="L3" i="16"/>
  <c r="H3" i="15"/>
  <c r="G4" i="15" s="1"/>
  <c r="I4" i="15" s="1"/>
  <c r="K3" i="15"/>
  <c r="E17" i="15"/>
  <c r="L2" i="15"/>
  <c r="E11" i="15"/>
  <c r="E21" i="15"/>
  <c r="E4" i="15"/>
  <c r="D5" i="15"/>
  <c r="E5" i="15" s="1"/>
  <c r="E12" i="15"/>
  <c r="D13" i="15"/>
  <c r="E13" i="15" s="1"/>
  <c r="D22" i="15"/>
  <c r="E22" i="15" s="1"/>
  <c r="E3" i="15"/>
  <c r="E6" i="15"/>
  <c r="D7" i="15"/>
  <c r="E7" i="15" s="1"/>
  <c r="D23" i="15"/>
  <c r="E23" i="15" s="1"/>
  <c r="E15" i="15"/>
  <c r="J3" i="15"/>
  <c r="J16" i="15"/>
  <c r="E19" i="15"/>
  <c r="E9" i="15"/>
  <c r="D16" i="15"/>
  <c r="E16" i="15" s="1"/>
  <c r="E10" i="15"/>
  <c r="K3" i="14"/>
  <c r="L2" i="14"/>
  <c r="H3" i="14"/>
  <c r="G4" i="14" s="1"/>
  <c r="D16" i="14"/>
  <c r="E16" i="14" s="1"/>
  <c r="D14" i="14"/>
  <c r="E14" i="14" s="1"/>
  <c r="J14" i="14"/>
  <c r="J15" i="14" s="1"/>
  <c r="J16" i="14" s="1"/>
  <c r="D17" i="14"/>
  <c r="E17" i="14" s="1"/>
  <c r="E21" i="14"/>
  <c r="E2" i="14"/>
  <c r="E4" i="14"/>
  <c r="D5" i="14"/>
  <c r="E5" i="14" s="1"/>
  <c r="E12" i="14"/>
  <c r="D13" i="14"/>
  <c r="E13" i="14" s="1"/>
  <c r="D22" i="14"/>
  <c r="E22" i="14" s="1"/>
  <c r="E11" i="14"/>
  <c r="E6" i="14"/>
  <c r="D7" i="14"/>
  <c r="E7" i="14" s="1"/>
  <c r="D23" i="14"/>
  <c r="E23" i="14" s="1"/>
  <c r="J3" i="14"/>
  <c r="E3" i="14"/>
  <c r="E8" i="14"/>
  <c r="E24" i="14"/>
  <c r="E10" i="14"/>
  <c r="L2" i="13"/>
  <c r="H3" i="13"/>
  <c r="G4" i="13" s="1"/>
  <c r="I4" i="13" s="1"/>
  <c r="I3" i="13"/>
  <c r="E14" i="13"/>
  <c r="E22" i="13"/>
  <c r="J15" i="13"/>
  <c r="J16" i="13"/>
  <c r="J17" i="13" s="1"/>
  <c r="E6" i="13"/>
  <c r="E9" i="13"/>
  <c r="J3" i="13"/>
  <c r="L3" i="13" s="1"/>
  <c r="E10" i="13"/>
  <c r="D2" i="13"/>
  <c r="D4" i="13"/>
  <c r="E4" i="13" s="1"/>
  <c r="E11" i="13"/>
  <c r="D12" i="13"/>
  <c r="E12" i="13" s="1"/>
  <c r="D17" i="13"/>
  <c r="E17" i="13" s="1"/>
  <c r="E21" i="13"/>
  <c r="E2" i="13"/>
  <c r="D3" i="13"/>
  <c r="E3" i="13" s="1"/>
  <c r="D7" i="13"/>
  <c r="D23" i="13"/>
  <c r="E23" i="13" s="1"/>
  <c r="E7" i="13"/>
  <c r="D8" i="13"/>
  <c r="E8" i="13" s="1"/>
  <c r="D15" i="13"/>
  <c r="E15" i="13" s="1"/>
  <c r="D19" i="13"/>
  <c r="E19" i="13" s="1"/>
  <c r="J15" i="11"/>
  <c r="J16" i="11" s="1"/>
  <c r="J17" i="11" s="1"/>
  <c r="K2" i="10"/>
  <c r="G3" i="10"/>
  <c r="I3" i="10" s="1"/>
  <c r="I3" i="11"/>
  <c r="E8" i="11"/>
  <c r="H3" i="11"/>
  <c r="G4" i="11" s="1"/>
  <c r="H4" i="11" s="1"/>
  <c r="G5" i="11" s="1"/>
  <c r="L2" i="11"/>
  <c r="E24" i="11"/>
  <c r="D14" i="11"/>
  <c r="E14" i="11" s="1"/>
  <c r="E6" i="11"/>
  <c r="E18" i="11"/>
  <c r="E22" i="11"/>
  <c r="J3" i="11"/>
  <c r="D16" i="11"/>
  <c r="E16" i="11" s="1"/>
  <c r="D20" i="11"/>
  <c r="D11" i="11"/>
  <c r="E11" i="11" s="1"/>
  <c r="D21" i="11"/>
  <c r="E21" i="11" s="1"/>
  <c r="D25" i="11"/>
  <c r="D2" i="11"/>
  <c r="E2" i="11" s="1"/>
  <c r="D17" i="11"/>
  <c r="E17" i="11" s="1"/>
  <c r="E4" i="11"/>
  <c r="E12" i="11"/>
  <c r="D10" i="11"/>
  <c r="E10" i="11" s="1"/>
  <c r="D7" i="11"/>
  <c r="E7" i="11" s="1"/>
  <c r="E15" i="11"/>
  <c r="E19" i="11"/>
  <c r="E9" i="11"/>
  <c r="D3" i="11"/>
  <c r="E3" i="11" s="1"/>
  <c r="D23" i="11"/>
  <c r="E23" i="11" s="1"/>
  <c r="E14" i="10"/>
  <c r="D14" i="10"/>
  <c r="J14" i="10"/>
  <c r="J15" i="10" s="1"/>
  <c r="J16" i="10" s="1"/>
  <c r="J17" i="10" s="1"/>
  <c r="E8" i="10"/>
  <c r="E9" i="10"/>
  <c r="E7" i="10"/>
  <c r="J4" i="10"/>
  <c r="E21" i="10"/>
  <c r="D10" i="10"/>
  <c r="E10" i="10" s="1"/>
  <c r="D16" i="10"/>
  <c r="E16" i="10" s="1"/>
  <c r="D3" i="10"/>
  <c r="D11" i="10"/>
  <c r="E11" i="10" s="1"/>
  <c r="D21" i="10"/>
  <c r="D2" i="10"/>
  <c r="E2" i="10" s="1"/>
  <c r="E3" i="10"/>
  <c r="D17" i="10"/>
  <c r="E4" i="10"/>
  <c r="E12" i="10"/>
  <c r="E17" i="10"/>
  <c r="E19" i="10"/>
  <c r="D20" i="10"/>
  <c r="D25" i="10"/>
  <c r="E6" i="10"/>
  <c r="D7" i="10"/>
  <c r="D23" i="10"/>
  <c r="E23" i="10" s="1"/>
  <c r="J2" i="1"/>
  <c r="L2" i="1" s="1"/>
  <c r="F17" i="1"/>
  <c r="F25" i="1"/>
  <c r="G3" i="1"/>
  <c r="K5" i="35" l="1"/>
  <c r="I5" i="35"/>
  <c r="H5" i="35"/>
  <c r="G6" i="35" s="1"/>
  <c r="L4" i="35"/>
  <c r="J5" i="35"/>
  <c r="J16" i="35"/>
  <c r="H5" i="34"/>
  <c r="G6" i="34" s="1"/>
  <c r="H6" i="34" s="1"/>
  <c r="G7" i="34" s="1"/>
  <c r="I6" i="34"/>
  <c r="K6" i="34"/>
  <c r="L4" i="34"/>
  <c r="J5" i="34"/>
  <c r="J16" i="34"/>
  <c r="K5" i="33"/>
  <c r="I5" i="33"/>
  <c r="H5" i="33"/>
  <c r="G6" i="33" s="1"/>
  <c r="L4" i="33"/>
  <c r="J5" i="33"/>
  <c r="J16" i="33"/>
  <c r="K5" i="32"/>
  <c r="I5" i="32"/>
  <c r="H5" i="32"/>
  <c r="G6" i="32" s="1"/>
  <c r="L4" i="32"/>
  <c r="J5" i="32"/>
  <c r="J17" i="32"/>
  <c r="J5" i="31"/>
  <c r="L4" i="31"/>
  <c r="J17" i="31"/>
  <c r="I6" i="31"/>
  <c r="H6" i="31"/>
  <c r="G7" i="31" s="1"/>
  <c r="K6" i="31"/>
  <c r="J17" i="30"/>
  <c r="I6" i="30"/>
  <c r="G7" i="30"/>
  <c r="H6" i="30"/>
  <c r="K6" i="30"/>
  <c r="J6" i="30"/>
  <c r="L5" i="30"/>
  <c r="L4" i="29"/>
  <c r="J5" i="29"/>
  <c r="K5" i="29"/>
  <c r="I5" i="29"/>
  <c r="H5" i="29"/>
  <c r="G6" i="29" s="1"/>
  <c r="J16" i="29"/>
  <c r="J6" i="28"/>
  <c r="K5" i="28"/>
  <c r="L5" i="28" s="1"/>
  <c r="I5" i="28"/>
  <c r="H5" i="28"/>
  <c r="G6" i="28" s="1"/>
  <c r="J19" i="28"/>
  <c r="I6" i="27"/>
  <c r="H6" i="27"/>
  <c r="G7" i="27" s="1"/>
  <c r="K6" i="27"/>
  <c r="L4" i="27"/>
  <c r="J5" i="27"/>
  <c r="J18" i="27"/>
  <c r="K5" i="26"/>
  <c r="I5" i="26"/>
  <c r="H5" i="26"/>
  <c r="G6" i="26" s="1"/>
  <c r="I6" i="26"/>
  <c r="H6" i="26"/>
  <c r="G7" i="26" s="1"/>
  <c r="K6" i="26"/>
  <c r="J18" i="26"/>
  <c r="L3" i="26"/>
  <c r="J4" i="26"/>
  <c r="I5" i="25"/>
  <c r="I6" i="25"/>
  <c r="H6" i="25"/>
  <c r="G7" i="25" s="1"/>
  <c r="K6" i="25"/>
  <c r="J5" i="25"/>
  <c r="L4" i="25"/>
  <c r="J17" i="25"/>
  <c r="J6" i="24"/>
  <c r="K5" i="24"/>
  <c r="L5" i="24" s="1"/>
  <c r="I5" i="24"/>
  <c r="H5" i="24"/>
  <c r="G6" i="24" s="1"/>
  <c r="J18" i="24"/>
  <c r="K5" i="23"/>
  <c r="I5" i="23"/>
  <c r="H5" i="23"/>
  <c r="G6" i="23" s="1"/>
  <c r="J16" i="23"/>
  <c r="L4" i="23"/>
  <c r="J5" i="23"/>
  <c r="K5" i="22"/>
  <c r="I5" i="22"/>
  <c r="H5" i="22"/>
  <c r="G6" i="22" s="1"/>
  <c r="L4" i="22"/>
  <c r="J5" i="22"/>
  <c r="J19" i="22"/>
  <c r="I5" i="21"/>
  <c r="K5" i="21"/>
  <c r="H5" i="21"/>
  <c r="G6" i="21" s="1"/>
  <c r="H6" i="21" s="1"/>
  <c r="G7" i="21" s="1"/>
  <c r="L4" i="21"/>
  <c r="J5" i="21"/>
  <c r="J19" i="21"/>
  <c r="I5" i="20"/>
  <c r="H5" i="20"/>
  <c r="G6" i="20" s="1"/>
  <c r="K5" i="20"/>
  <c r="L4" i="20"/>
  <c r="J5" i="20"/>
  <c r="J16" i="20"/>
  <c r="L3" i="19"/>
  <c r="J4" i="19"/>
  <c r="K6" i="19"/>
  <c r="I6" i="19"/>
  <c r="H6" i="19"/>
  <c r="G7" i="19" s="1"/>
  <c r="J16" i="19"/>
  <c r="K5" i="18"/>
  <c r="I5" i="18"/>
  <c r="H5" i="18"/>
  <c r="G6" i="18" s="1"/>
  <c r="L3" i="18"/>
  <c r="J4" i="18"/>
  <c r="J16" i="18"/>
  <c r="J19" i="17"/>
  <c r="I5" i="17"/>
  <c r="K5" i="17"/>
  <c r="L5" i="17" s="1"/>
  <c r="H5" i="17"/>
  <c r="G6" i="17" s="1"/>
  <c r="J6" i="17"/>
  <c r="G6" i="16"/>
  <c r="I6" i="16" s="1"/>
  <c r="K5" i="16"/>
  <c r="L5" i="16" s="1"/>
  <c r="H6" i="16"/>
  <c r="G7" i="16" s="1"/>
  <c r="J7" i="16"/>
  <c r="J18" i="16"/>
  <c r="H4" i="15"/>
  <c r="G5" i="15" s="1"/>
  <c r="H5" i="15" s="1"/>
  <c r="G6" i="15" s="1"/>
  <c r="K4" i="15"/>
  <c r="L3" i="15"/>
  <c r="J4" i="15"/>
  <c r="J17" i="15"/>
  <c r="L3" i="14"/>
  <c r="I4" i="14"/>
  <c r="H4" i="14"/>
  <c r="G5" i="14" s="1"/>
  <c r="K4" i="14"/>
  <c r="J17" i="14"/>
  <c r="J4" i="14"/>
  <c r="H4" i="13"/>
  <c r="G5" i="13" s="1"/>
  <c r="H5" i="13" s="1"/>
  <c r="G6" i="13" s="1"/>
  <c r="K4" i="13"/>
  <c r="J18" i="13"/>
  <c r="J4" i="13"/>
  <c r="H3" i="10"/>
  <c r="G4" i="10" s="1"/>
  <c r="I4" i="10" s="1"/>
  <c r="K3" i="10"/>
  <c r="L3" i="10" s="1"/>
  <c r="L2" i="10"/>
  <c r="I4" i="11"/>
  <c r="K4" i="11"/>
  <c r="K5" i="11" s="1"/>
  <c r="H5" i="11"/>
  <c r="G6" i="11" s="1"/>
  <c r="I5" i="11"/>
  <c r="L3" i="11"/>
  <c r="J4" i="11"/>
  <c r="J18" i="11"/>
  <c r="J5" i="10"/>
  <c r="J18" i="10"/>
  <c r="K3" i="1"/>
  <c r="I3" i="1"/>
  <c r="F15" i="1"/>
  <c r="F14" i="1"/>
  <c r="F16" i="1"/>
  <c r="F18" i="1"/>
  <c r="F19" i="1"/>
  <c r="F20" i="1"/>
  <c r="F21" i="1"/>
  <c r="F22" i="1"/>
  <c r="F23" i="1"/>
  <c r="F24" i="1"/>
  <c r="I6" i="35" l="1"/>
  <c r="H6" i="35"/>
  <c r="G7" i="35" s="1"/>
  <c r="K6" i="35"/>
  <c r="J17" i="35"/>
  <c r="J6" i="35"/>
  <c r="L5" i="35"/>
  <c r="L5" i="34"/>
  <c r="J6" i="34"/>
  <c r="I7" i="34"/>
  <c r="H7" i="34"/>
  <c r="G8" i="34" s="1"/>
  <c r="K7" i="34"/>
  <c r="J17" i="34"/>
  <c r="I6" i="33"/>
  <c r="H6" i="33"/>
  <c r="G7" i="33" s="1"/>
  <c r="K6" i="33"/>
  <c r="J6" i="33"/>
  <c r="L5" i="33"/>
  <c r="J17" i="33"/>
  <c r="H6" i="32"/>
  <c r="G7" i="32" s="1"/>
  <c r="I6" i="32"/>
  <c r="K6" i="32"/>
  <c r="J18" i="32"/>
  <c r="L5" i="32"/>
  <c r="J6" i="32"/>
  <c r="J18" i="31"/>
  <c r="I7" i="31"/>
  <c r="H7" i="31"/>
  <c r="G8" i="31" s="1"/>
  <c r="K7" i="31"/>
  <c r="L5" i="31"/>
  <c r="J6" i="31"/>
  <c r="I7" i="30"/>
  <c r="H7" i="30"/>
  <c r="G8" i="30" s="1"/>
  <c r="K7" i="30"/>
  <c r="L6" i="30"/>
  <c r="J7" i="30"/>
  <c r="J18" i="30"/>
  <c r="I6" i="29"/>
  <c r="H6" i="29"/>
  <c r="G7" i="29" s="1"/>
  <c r="K6" i="29"/>
  <c r="L5" i="29"/>
  <c r="J6" i="29"/>
  <c r="J17" i="29"/>
  <c r="I6" i="28"/>
  <c r="K6" i="28"/>
  <c r="L6" i="28" s="1"/>
  <c r="H6" i="28"/>
  <c r="G7" i="28" s="1"/>
  <c r="J7" i="28"/>
  <c r="J20" i="28"/>
  <c r="K7" i="27"/>
  <c r="I7" i="27"/>
  <c r="H7" i="27"/>
  <c r="G8" i="27" s="1"/>
  <c r="J19" i="27"/>
  <c r="L5" i="27"/>
  <c r="J6" i="27"/>
  <c r="H7" i="26"/>
  <c r="G8" i="26" s="1"/>
  <c r="K7" i="26"/>
  <c r="I7" i="26"/>
  <c r="J5" i="26"/>
  <c r="L4" i="26"/>
  <c r="J19" i="26"/>
  <c r="I7" i="25"/>
  <c r="H7" i="25"/>
  <c r="G8" i="25" s="1"/>
  <c r="K7" i="25"/>
  <c r="J18" i="25"/>
  <c r="L5" i="25"/>
  <c r="J6" i="25"/>
  <c r="I6" i="24"/>
  <c r="K6" i="24"/>
  <c r="L6" i="24" s="1"/>
  <c r="H6" i="24"/>
  <c r="G7" i="24" s="1"/>
  <c r="J7" i="24"/>
  <c r="J19" i="24"/>
  <c r="I6" i="23"/>
  <c r="H6" i="23"/>
  <c r="G7" i="23" s="1"/>
  <c r="K6" i="23"/>
  <c r="J6" i="23"/>
  <c r="L5" i="23"/>
  <c r="J17" i="23"/>
  <c r="I6" i="22"/>
  <c r="H6" i="22"/>
  <c r="G7" i="22" s="1"/>
  <c r="K6" i="22"/>
  <c r="J20" i="22"/>
  <c r="L5" i="22"/>
  <c r="J6" i="22"/>
  <c r="I6" i="21"/>
  <c r="K6" i="21"/>
  <c r="K7" i="21" s="1"/>
  <c r="I7" i="21"/>
  <c r="H7" i="21"/>
  <c r="G8" i="21" s="1"/>
  <c r="J6" i="21"/>
  <c r="L5" i="21"/>
  <c r="J20" i="21"/>
  <c r="I6" i="20"/>
  <c r="H6" i="20"/>
  <c r="G7" i="20" s="1"/>
  <c r="K6" i="20"/>
  <c r="J17" i="20"/>
  <c r="L5" i="20"/>
  <c r="J6" i="20"/>
  <c r="L4" i="19"/>
  <c r="J5" i="19"/>
  <c r="J17" i="19"/>
  <c r="I7" i="19"/>
  <c r="K7" i="19"/>
  <c r="H7" i="19"/>
  <c r="G8" i="19" s="1"/>
  <c r="J17" i="18"/>
  <c r="I6" i="18"/>
  <c r="H6" i="18"/>
  <c r="G7" i="18" s="1"/>
  <c r="K6" i="18"/>
  <c r="L4" i="18"/>
  <c r="J5" i="18"/>
  <c r="I6" i="17"/>
  <c r="K6" i="17"/>
  <c r="L6" i="17" s="1"/>
  <c r="H6" i="17"/>
  <c r="G7" i="17" s="1"/>
  <c r="J20" i="17"/>
  <c r="J7" i="17"/>
  <c r="K6" i="16"/>
  <c r="L6" i="16" s="1"/>
  <c r="K7" i="16"/>
  <c r="L7" i="16" s="1"/>
  <c r="G8" i="16"/>
  <c r="H7" i="16"/>
  <c r="I7" i="16"/>
  <c r="J19" i="16"/>
  <c r="J8" i="16"/>
  <c r="I5" i="15"/>
  <c r="K5" i="15"/>
  <c r="K6" i="15" s="1"/>
  <c r="I6" i="15"/>
  <c r="H6" i="15"/>
  <c r="G7" i="15" s="1"/>
  <c r="L4" i="15"/>
  <c r="J5" i="15"/>
  <c r="J18" i="15"/>
  <c r="K5" i="14"/>
  <c r="I5" i="14"/>
  <c r="H5" i="14"/>
  <c r="G6" i="14" s="1"/>
  <c r="I6" i="14" s="1"/>
  <c r="J18" i="14"/>
  <c r="L4" i="14"/>
  <c r="J5" i="14"/>
  <c r="I5" i="13"/>
  <c r="K5" i="13"/>
  <c r="H6" i="13"/>
  <c r="G7" i="13" s="1"/>
  <c r="I6" i="13"/>
  <c r="K6" i="13"/>
  <c r="L4" i="13"/>
  <c r="J5" i="13"/>
  <c r="J19" i="13"/>
  <c r="H4" i="10"/>
  <c r="G5" i="10" s="1"/>
  <c r="H5" i="10" s="1"/>
  <c r="G6" i="10" s="1"/>
  <c r="H6" i="10" s="1"/>
  <c r="G7" i="10" s="1"/>
  <c r="K4" i="10"/>
  <c r="L4" i="10" s="1"/>
  <c r="K6" i="11"/>
  <c r="I6" i="11"/>
  <c r="H6" i="11"/>
  <c r="G7" i="11" s="1"/>
  <c r="J19" i="11"/>
  <c r="J5" i="11"/>
  <c r="L4" i="11"/>
  <c r="J6" i="10"/>
  <c r="J19" i="10"/>
  <c r="H3" i="1"/>
  <c r="G4" i="1" s="1"/>
  <c r="I4" i="1" s="1"/>
  <c r="C3" i="1"/>
  <c r="E2" i="1" s="1"/>
  <c r="C4" i="1"/>
  <c r="C5" i="1"/>
  <c r="C6" i="1"/>
  <c r="D6" i="1" s="1"/>
  <c r="C7" i="1"/>
  <c r="C8" i="1"/>
  <c r="C9" i="1"/>
  <c r="C10" i="1"/>
  <c r="C11" i="1"/>
  <c r="C12" i="1"/>
  <c r="C13" i="1"/>
  <c r="C14" i="1"/>
  <c r="J14" i="1" s="1"/>
  <c r="C15" i="1"/>
  <c r="C16" i="1"/>
  <c r="C17" i="1"/>
  <c r="C18" i="1"/>
  <c r="C19" i="1"/>
  <c r="C20" i="1"/>
  <c r="C21" i="1"/>
  <c r="C22" i="1"/>
  <c r="C23" i="1"/>
  <c r="C24" i="1"/>
  <c r="C25" i="1"/>
  <c r="I7" i="35" l="1"/>
  <c r="H7" i="35"/>
  <c r="G8" i="35" s="1"/>
  <c r="K7" i="35"/>
  <c r="L6" i="35"/>
  <c r="J7" i="35"/>
  <c r="J18" i="35"/>
  <c r="H8" i="34"/>
  <c r="G9" i="34" s="1"/>
  <c r="K8" i="34"/>
  <c r="I8" i="34"/>
  <c r="J18" i="34"/>
  <c r="L6" i="34"/>
  <c r="J7" i="34"/>
  <c r="J18" i="33"/>
  <c r="I7" i="33"/>
  <c r="H7" i="33"/>
  <c r="G8" i="33" s="1"/>
  <c r="K7" i="33"/>
  <c r="L6" i="33"/>
  <c r="J7" i="33"/>
  <c r="I7" i="32"/>
  <c r="H7" i="32"/>
  <c r="G8" i="32" s="1"/>
  <c r="K7" i="32"/>
  <c r="L6" i="32"/>
  <c r="J7" i="32"/>
  <c r="J19" i="32"/>
  <c r="K8" i="31"/>
  <c r="H8" i="31"/>
  <c r="I8" i="31"/>
  <c r="G9" i="31"/>
  <c r="L6" i="31"/>
  <c r="J7" i="31"/>
  <c r="J19" i="31"/>
  <c r="K8" i="30"/>
  <c r="I8" i="30"/>
  <c r="H8" i="30"/>
  <c r="G9" i="30" s="1"/>
  <c r="J19" i="30"/>
  <c r="L7" i="30"/>
  <c r="J8" i="30"/>
  <c r="I7" i="29"/>
  <c r="K7" i="29"/>
  <c r="H7" i="29"/>
  <c r="G8" i="29" s="1"/>
  <c r="L6" i="29"/>
  <c r="J7" i="29"/>
  <c r="J18" i="29"/>
  <c r="J21" i="28"/>
  <c r="H7" i="28"/>
  <c r="G8" i="28" s="1"/>
  <c r="I7" i="28"/>
  <c r="K7" i="28"/>
  <c r="L7" i="28" s="1"/>
  <c r="J8" i="28"/>
  <c r="J20" i="27"/>
  <c r="K8" i="27"/>
  <c r="I8" i="27"/>
  <c r="H8" i="27"/>
  <c r="G9" i="27" s="1"/>
  <c r="L6" i="27"/>
  <c r="J7" i="27"/>
  <c r="G9" i="26"/>
  <c r="K8" i="26"/>
  <c r="I8" i="26"/>
  <c r="H8" i="26"/>
  <c r="J20" i="26"/>
  <c r="L5" i="26"/>
  <c r="J6" i="26"/>
  <c r="H8" i="25"/>
  <c r="G9" i="25" s="1"/>
  <c r="K8" i="25"/>
  <c r="I8" i="25"/>
  <c r="J19" i="25"/>
  <c r="L6" i="25"/>
  <c r="J7" i="25"/>
  <c r="I7" i="24"/>
  <c r="G8" i="24"/>
  <c r="H7" i="24"/>
  <c r="K7" i="24"/>
  <c r="L7" i="24" s="1"/>
  <c r="J20" i="24"/>
  <c r="J8" i="24"/>
  <c r="H7" i="23"/>
  <c r="G8" i="23" s="1"/>
  <c r="I7" i="23"/>
  <c r="K7" i="23"/>
  <c r="J18" i="23"/>
  <c r="L6" i="23"/>
  <c r="J7" i="23"/>
  <c r="I7" i="22"/>
  <c r="H7" i="22"/>
  <c r="G8" i="22" s="1"/>
  <c r="H8" i="22" s="1"/>
  <c r="G9" i="22" s="1"/>
  <c r="K7" i="22"/>
  <c r="J21" i="22"/>
  <c r="L6" i="22"/>
  <c r="J7" i="22"/>
  <c r="H8" i="21"/>
  <c r="G9" i="21" s="1"/>
  <c r="I8" i="21"/>
  <c r="K8" i="21"/>
  <c r="J21" i="21"/>
  <c r="L6" i="21"/>
  <c r="J7" i="21"/>
  <c r="H7" i="20"/>
  <c r="G8" i="20" s="1"/>
  <c r="K7" i="20"/>
  <c r="I7" i="20"/>
  <c r="L6" i="20"/>
  <c r="J7" i="20"/>
  <c r="J18" i="20"/>
  <c r="J6" i="19"/>
  <c r="L5" i="19"/>
  <c r="I8" i="19"/>
  <c r="H8" i="19"/>
  <c r="G9" i="19" s="1"/>
  <c r="K8" i="19"/>
  <c r="J18" i="19"/>
  <c r="J6" i="18"/>
  <c r="L5" i="18"/>
  <c r="J18" i="18"/>
  <c r="H7" i="18"/>
  <c r="G8" i="18" s="1"/>
  <c r="I7" i="18"/>
  <c r="K7" i="18"/>
  <c r="H7" i="17"/>
  <c r="G8" i="17" s="1"/>
  <c r="K7" i="17"/>
  <c r="L7" i="17" s="1"/>
  <c r="I7" i="17"/>
  <c r="J21" i="17"/>
  <c r="J8" i="17"/>
  <c r="I8" i="16"/>
  <c r="G9" i="16"/>
  <c r="K8" i="16"/>
  <c r="H8" i="16"/>
  <c r="J20" i="16"/>
  <c r="J9" i="16"/>
  <c r="L8" i="16"/>
  <c r="I7" i="15"/>
  <c r="H7" i="15"/>
  <c r="G8" i="15" s="1"/>
  <c r="K7" i="15"/>
  <c r="J19" i="15"/>
  <c r="L5" i="15"/>
  <c r="J6" i="15"/>
  <c r="K6" i="14"/>
  <c r="H6" i="14"/>
  <c r="G7" i="14" s="1"/>
  <c r="H7" i="14" s="1"/>
  <c r="G8" i="14" s="1"/>
  <c r="J19" i="14"/>
  <c r="J6" i="14"/>
  <c r="L5" i="14"/>
  <c r="H7" i="13"/>
  <c r="G8" i="13" s="1"/>
  <c r="K7" i="13"/>
  <c r="I7" i="13"/>
  <c r="J20" i="13"/>
  <c r="L5" i="13"/>
  <c r="J6" i="13"/>
  <c r="I5" i="10"/>
  <c r="I6" i="10"/>
  <c r="K5" i="10"/>
  <c r="L5" i="10" s="1"/>
  <c r="J20" i="11"/>
  <c r="L5" i="11"/>
  <c r="J6" i="11"/>
  <c r="I7" i="11"/>
  <c r="H7" i="11"/>
  <c r="G8" i="11" s="1"/>
  <c r="K7" i="11"/>
  <c r="I7" i="10"/>
  <c r="H7" i="10"/>
  <c r="G8" i="10" s="1"/>
  <c r="J7" i="10"/>
  <c r="J20" i="10"/>
  <c r="J15" i="1"/>
  <c r="E6" i="1"/>
  <c r="J3" i="1"/>
  <c r="L3" i="1" s="1"/>
  <c r="H4" i="1"/>
  <c r="G5" i="1" s="1"/>
  <c r="K4" i="1"/>
  <c r="B11" i="6"/>
  <c r="A11" i="6"/>
  <c r="P2" i="6"/>
  <c r="H8" i="35" l="1"/>
  <c r="G9" i="35" s="1"/>
  <c r="K8" i="35"/>
  <c r="I8" i="35"/>
  <c r="J19" i="35"/>
  <c r="L7" i="35"/>
  <c r="J8" i="35"/>
  <c r="K9" i="34"/>
  <c r="I9" i="34"/>
  <c r="H9" i="34"/>
  <c r="G10" i="34" s="1"/>
  <c r="L7" i="34"/>
  <c r="J8" i="34"/>
  <c r="J19" i="34"/>
  <c r="H8" i="33"/>
  <c r="G9" i="33" s="1"/>
  <c r="K8" i="33"/>
  <c r="I8" i="33"/>
  <c r="L7" i="33"/>
  <c r="J8" i="33"/>
  <c r="J19" i="33"/>
  <c r="H8" i="32"/>
  <c r="G9" i="32" s="1"/>
  <c r="K8" i="32"/>
  <c r="I8" i="32"/>
  <c r="J20" i="32"/>
  <c r="L7" i="32"/>
  <c r="J8" i="32"/>
  <c r="J20" i="31"/>
  <c r="I9" i="31"/>
  <c r="H9" i="31"/>
  <c r="G10" i="31" s="1"/>
  <c r="K9" i="31"/>
  <c r="L7" i="31"/>
  <c r="J8" i="31"/>
  <c r="K9" i="30"/>
  <c r="I9" i="30"/>
  <c r="H9" i="30"/>
  <c r="G10" i="30" s="1"/>
  <c r="J20" i="30"/>
  <c r="J9" i="30"/>
  <c r="L8" i="30"/>
  <c r="J19" i="29"/>
  <c r="L7" i="29"/>
  <c r="J8" i="29"/>
  <c r="H8" i="29"/>
  <c r="G9" i="29" s="1"/>
  <c r="K8" i="29"/>
  <c r="I8" i="29"/>
  <c r="K8" i="28"/>
  <c r="I8" i="28"/>
  <c r="H8" i="28"/>
  <c r="G9" i="28" s="1"/>
  <c r="J22" i="28"/>
  <c r="L8" i="28"/>
  <c r="J9" i="28"/>
  <c r="I9" i="27"/>
  <c r="H9" i="27"/>
  <c r="G10" i="27" s="1"/>
  <c r="K9" i="27"/>
  <c r="J21" i="27"/>
  <c r="L7" i="27"/>
  <c r="J8" i="27"/>
  <c r="J21" i="26"/>
  <c r="L6" i="26"/>
  <c r="J7" i="26"/>
  <c r="I9" i="26"/>
  <c r="H9" i="26"/>
  <c r="G10" i="26" s="1"/>
  <c r="K9" i="26"/>
  <c r="I9" i="25"/>
  <c r="H9" i="25"/>
  <c r="G10" i="25" s="1"/>
  <c r="K9" i="25"/>
  <c r="L7" i="25"/>
  <c r="J8" i="25"/>
  <c r="J20" i="25"/>
  <c r="J9" i="24"/>
  <c r="H8" i="24"/>
  <c r="G9" i="24" s="1"/>
  <c r="K8" i="24"/>
  <c r="L8" i="24" s="1"/>
  <c r="I8" i="24"/>
  <c r="J21" i="24"/>
  <c r="K8" i="23"/>
  <c r="I8" i="23"/>
  <c r="H8" i="23"/>
  <c r="G9" i="23" s="1"/>
  <c r="J19" i="23"/>
  <c r="L7" i="23"/>
  <c r="J8" i="23"/>
  <c r="K8" i="22"/>
  <c r="K9" i="22" s="1"/>
  <c r="I8" i="22"/>
  <c r="I9" i="22"/>
  <c r="H9" i="22"/>
  <c r="G10" i="22" s="1"/>
  <c r="L7" i="22"/>
  <c r="J8" i="22"/>
  <c r="J22" i="22"/>
  <c r="I9" i="21"/>
  <c r="H9" i="21"/>
  <c r="G10" i="21" s="1"/>
  <c r="K9" i="21"/>
  <c r="L7" i="21"/>
  <c r="J8" i="21"/>
  <c r="J22" i="21"/>
  <c r="K8" i="20"/>
  <c r="I8" i="20"/>
  <c r="H8" i="20"/>
  <c r="G9" i="20" s="1"/>
  <c r="L7" i="20"/>
  <c r="J8" i="20"/>
  <c r="J19" i="20"/>
  <c r="L6" i="19"/>
  <c r="J7" i="19"/>
  <c r="H9" i="19"/>
  <c r="G10" i="19" s="1"/>
  <c r="K9" i="19"/>
  <c r="I9" i="19"/>
  <c r="J19" i="19"/>
  <c r="L6" i="18"/>
  <c r="J7" i="18"/>
  <c r="J19" i="18"/>
  <c r="H8" i="18"/>
  <c r="G9" i="18" s="1"/>
  <c r="K8" i="18"/>
  <c r="I8" i="18"/>
  <c r="K8" i="17"/>
  <c r="H8" i="17"/>
  <c r="G9" i="17"/>
  <c r="I8" i="17"/>
  <c r="L8" i="17"/>
  <c r="J9" i="17"/>
  <c r="J22" i="17"/>
  <c r="J21" i="16"/>
  <c r="I9" i="16"/>
  <c r="H9" i="16"/>
  <c r="G10" i="16" s="1"/>
  <c r="K9" i="16"/>
  <c r="L9" i="16" s="1"/>
  <c r="J10" i="16"/>
  <c r="H8" i="15"/>
  <c r="G9" i="15" s="1"/>
  <c r="K8" i="15"/>
  <c r="I8" i="15"/>
  <c r="L6" i="15"/>
  <c r="J7" i="15"/>
  <c r="J20" i="15"/>
  <c r="K7" i="14"/>
  <c r="K8" i="14" s="1"/>
  <c r="I7" i="14"/>
  <c r="J7" i="14"/>
  <c r="L6" i="14"/>
  <c r="J20" i="14"/>
  <c r="H8" i="14"/>
  <c r="G9" i="14" s="1"/>
  <c r="I8" i="14"/>
  <c r="K8" i="13"/>
  <c r="I8" i="13"/>
  <c r="H8" i="13"/>
  <c r="G9" i="13" s="1"/>
  <c r="J21" i="13"/>
  <c r="L6" i="13"/>
  <c r="J7" i="13"/>
  <c r="K6" i="10"/>
  <c r="K7" i="10" s="1"/>
  <c r="L7" i="10" s="1"/>
  <c r="L6" i="11"/>
  <c r="J7" i="11"/>
  <c r="J21" i="11"/>
  <c r="K8" i="11"/>
  <c r="I8" i="11"/>
  <c r="H8" i="11"/>
  <c r="G9" i="11" s="1"/>
  <c r="J21" i="10"/>
  <c r="J8" i="10"/>
  <c r="H8" i="10"/>
  <c r="G9" i="10" s="1"/>
  <c r="I8" i="10"/>
  <c r="J16" i="1"/>
  <c r="H5" i="1"/>
  <c r="G6" i="1" s="1"/>
  <c r="I6" i="1" s="1"/>
  <c r="I5" i="1"/>
  <c r="J4" i="1"/>
  <c r="J5" i="1" s="1"/>
  <c r="J6" i="1" s="1"/>
  <c r="J7" i="1" s="1"/>
  <c r="J8" i="1" s="1"/>
  <c r="J9" i="1" s="1"/>
  <c r="J10" i="1" s="1"/>
  <c r="J11" i="1" s="1"/>
  <c r="J12" i="1" s="1"/>
  <c r="J13" i="1" s="1"/>
  <c r="K5" i="1"/>
  <c r="D13" i="1"/>
  <c r="E13" i="1" s="1"/>
  <c r="K9" i="35" l="1"/>
  <c r="I9" i="35"/>
  <c r="H9" i="35"/>
  <c r="G10" i="35" s="1"/>
  <c r="L8" i="35"/>
  <c r="J9" i="35"/>
  <c r="J20" i="35"/>
  <c r="H10" i="34"/>
  <c r="G11" i="34" s="1"/>
  <c r="K10" i="34"/>
  <c r="I10" i="34"/>
  <c r="J20" i="34"/>
  <c r="L8" i="34"/>
  <c r="J9" i="34"/>
  <c r="K9" i="33"/>
  <c r="I9" i="33"/>
  <c r="H9" i="33"/>
  <c r="G10" i="33" s="1"/>
  <c r="L8" i="33"/>
  <c r="J9" i="33"/>
  <c r="J20" i="33"/>
  <c r="K9" i="32"/>
  <c r="I9" i="32"/>
  <c r="H9" i="32"/>
  <c r="G10" i="32" s="1"/>
  <c r="L8" i="32"/>
  <c r="J9" i="32"/>
  <c r="J21" i="32"/>
  <c r="L8" i="31"/>
  <c r="J9" i="31"/>
  <c r="I10" i="31"/>
  <c r="H10" i="31"/>
  <c r="G11" i="31" s="1"/>
  <c r="K10" i="31"/>
  <c r="J21" i="31"/>
  <c r="I10" i="30"/>
  <c r="H10" i="30"/>
  <c r="G11" i="30" s="1"/>
  <c r="K10" i="30"/>
  <c r="L9" i="30"/>
  <c r="J10" i="30"/>
  <c r="J21" i="30"/>
  <c r="K9" i="29"/>
  <c r="I9" i="29"/>
  <c r="H9" i="29"/>
  <c r="G10" i="29" s="1"/>
  <c r="L8" i="29"/>
  <c r="J9" i="29"/>
  <c r="J20" i="29"/>
  <c r="H9" i="28"/>
  <c r="G10" i="28" s="1"/>
  <c r="K9" i="28"/>
  <c r="L9" i="28" s="1"/>
  <c r="I9" i="28"/>
  <c r="J10" i="28"/>
  <c r="J23" i="28"/>
  <c r="I10" i="27"/>
  <c r="H10" i="27"/>
  <c r="G11" i="27" s="1"/>
  <c r="K10" i="27"/>
  <c r="L8" i="27"/>
  <c r="J9" i="27"/>
  <c r="J22" i="27"/>
  <c r="J22" i="26"/>
  <c r="L7" i="26"/>
  <c r="J8" i="26"/>
  <c r="I10" i="26"/>
  <c r="H10" i="26"/>
  <c r="G11" i="26" s="1"/>
  <c r="K10" i="26"/>
  <c r="I10" i="25"/>
  <c r="H10" i="25"/>
  <c r="G11" i="25" s="1"/>
  <c r="K10" i="25"/>
  <c r="J9" i="25"/>
  <c r="L8" i="25"/>
  <c r="J21" i="25"/>
  <c r="K9" i="24"/>
  <c r="L9" i="24" s="1"/>
  <c r="G10" i="24"/>
  <c r="I9" i="24"/>
  <c r="H9" i="24"/>
  <c r="J22" i="24"/>
  <c r="J10" i="24"/>
  <c r="K9" i="23"/>
  <c r="I9" i="23"/>
  <c r="H9" i="23"/>
  <c r="G10" i="23" s="1"/>
  <c r="J20" i="23"/>
  <c r="L8" i="23"/>
  <c r="J9" i="23"/>
  <c r="H10" i="22"/>
  <c r="G11" i="22" s="1"/>
  <c r="I10" i="22"/>
  <c r="K10" i="22"/>
  <c r="J23" i="22"/>
  <c r="L8" i="22"/>
  <c r="J9" i="22"/>
  <c r="H10" i="21"/>
  <c r="G11" i="21" s="1"/>
  <c r="K10" i="21"/>
  <c r="I10" i="21"/>
  <c r="J23" i="21"/>
  <c r="L8" i="21"/>
  <c r="J9" i="21"/>
  <c r="I9" i="20"/>
  <c r="H9" i="20"/>
  <c r="G10" i="20" s="1"/>
  <c r="K9" i="20"/>
  <c r="J20" i="20"/>
  <c r="L8" i="20"/>
  <c r="J9" i="20"/>
  <c r="J8" i="19"/>
  <c r="L7" i="19"/>
  <c r="K10" i="19"/>
  <c r="I10" i="19"/>
  <c r="H10" i="19"/>
  <c r="G11" i="19" s="1"/>
  <c r="J20" i="19"/>
  <c r="K9" i="18"/>
  <c r="I9" i="18"/>
  <c r="H9" i="18"/>
  <c r="G10" i="18" s="1"/>
  <c r="J20" i="18"/>
  <c r="L7" i="18"/>
  <c r="J8" i="18"/>
  <c r="J23" i="17"/>
  <c r="H9" i="17"/>
  <c r="G10" i="17" s="1"/>
  <c r="K9" i="17"/>
  <c r="L9" i="17" s="1"/>
  <c r="I9" i="17"/>
  <c r="J10" i="17"/>
  <c r="H10" i="16"/>
  <c r="G11" i="16" s="1"/>
  <c r="K10" i="16"/>
  <c r="L10" i="16" s="1"/>
  <c r="I10" i="16"/>
  <c r="J11" i="16"/>
  <c r="J22" i="16"/>
  <c r="K9" i="15"/>
  <c r="I9" i="15"/>
  <c r="H9" i="15"/>
  <c r="G10" i="15" s="1"/>
  <c r="L7" i="15"/>
  <c r="J8" i="15"/>
  <c r="J21" i="15"/>
  <c r="H9" i="14"/>
  <c r="G10" i="14" s="1"/>
  <c r="K9" i="14"/>
  <c r="I9" i="14"/>
  <c r="J21" i="14"/>
  <c r="L7" i="14"/>
  <c r="J8" i="14"/>
  <c r="J22" i="13"/>
  <c r="K9" i="13"/>
  <c r="I9" i="13"/>
  <c r="H9" i="13"/>
  <c r="G10" i="13" s="1"/>
  <c r="L7" i="13"/>
  <c r="J8" i="13"/>
  <c r="L6" i="10"/>
  <c r="K8" i="10"/>
  <c r="L8" i="10" s="1"/>
  <c r="K9" i="11"/>
  <c r="I9" i="11"/>
  <c r="H9" i="11"/>
  <c r="G10" i="11" s="1"/>
  <c r="J22" i="11"/>
  <c r="L7" i="11"/>
  <c r="J8" i="11"/>
  <c r="I9" i="10"/>
  <c r="H9" i="10"/>
  <c r="G10" i="10" s="1"/>
  <c r="J9" i="10"/>
  <c r="J22" i="10"/>
  <c r="J17" i="1"/>
  <c r="L5" i="1"/>
  <c r="L4" i="1"/>
  <c r="K6" i="1"/>
  <c r="L6" i="1" s="1"/>
  <c r="H6" i="1"/>
  <c r="G7" i="1" s="1"/>
  <c r="I7" i="1" s="1"/>
  <c r="D18" i="1"/>
  <c r="E18" i="1" s="1"/>
  <c r="D17" i="1"/>
  <c r="E17" i="1" s="1"/>
  <c r="D16" i="1"/>
  <c r="E16" i="1" s="1"/>
  <c r="D15" i="1"/>
  <c r="E15" i="1" s="1"/>
  <c r="D14" i="1"/>
  <c r="E14" i="1" s="1"/>
  <c r="D12" i="1"/>
  <c r="E12" i="1" s="1"/>
  <c r="D11" i="1"/>
  <c r="E11" i="1" s="1"/>
  <c r="D10" i="1"/>
  <c r="E10" i="1" s="1"/>
  <c r="D9" i="1"/>
  <c r="E9" i="1" s="1"/>
  <c r="D8" i="1"/>
  <c r="E8" i="1" s="1"/>
  <c r="D7" i="1"/>
  <c r="E7" i="1" s="1"/>
  <c r="D5" i="1"/>
  <c r="E5" i="1" s="1"/>
  <c r="D4" i="1"/>
  <c r="E4" i="1" s="1"/>
  <c r="D3" i="1"/>
  <c r="E3" i="1" s="1"/>
  <c r="D25" i="1"/>
  <c r="D24" i="1"/>
  <c r="E24" i="1" s="1"/>
  <c r="D23" i="1"/>
  <c r="E23" i="1" s="1"/>
  <c r="D22" i="1"/>
  <c r="E22" i="1" s="1"/>
  <c r="D21" i="1"/>
  <c r="E21" i="1" s="1"/>
  <c r="D20" i="1"/>
  <c r="D19" i="1"/>
  <c r="E19" i="1" s="1"/>
  <c r="I10" i="35" l="1"/>
  <c r="H10" i="35"/>
  <c r="G11" i="35" s="1"/>
  <c r="K10" i="35"/>
  <c r="J21" i="35"/>
  <c r="J10" i="35"/>
  <c r="L9" i="35"/>
  <c r="I11" i="34"/>
  <c r="H11" i="34"/>
  <c r="G12" i="34" s="1"/>
  <c r="K11" i="34"/>
  <c r="L9" i="34"/>
  <c r="J10" i="34"/>
  <c r="J21" i="34"/>
  <c r="I10" i="33"/>
  <c r="H10" i="33"/>
  <c r="G11" i="33" s="1"/>
  <c r="K10" i="33"/>
  <c r="J21" i="33"/>
  <c r="L9" i="33"/>
  <c r="J10" i="33"/>
  <c r="I10" i="32"/>
  <c r="H10" i="32"/>
  <c r="G11" i="32" s="1"/>
  <c r="K10" i="32"/>
  <c r="J22" i="32"/>
  <c r="L9" i="32"/>
  <c r="J10" i="32"/>
  <c r="J22" i="31"/>
  <c r="I11" i="31"/>
  <c r="H11" i="31"/>
  <c r="G12" i="31" s="1"/>
  <c r="K11" i="31"/>
  <c r="J10" i="31"/>
  <c r="L9" i="31"/>
  <c r="H11" i="30"/>
  <c r="G12" i="30" s="1"/>
  <c r="K11" i="30"/>
  <c r="I11" i="30"/>
  <c r="J22" i="30"/>
  <c r="L10" i="30"/>
  <c r="J11" i="30"/>
  <c r="I10" i="29"/>
  <c r="H10" i="29"/>
  <c r="G11" i="29" s="1"/>
  <c r="K10" i="29"/>
  <c r="J21" i="29"/>
  <c r="L9" i="29"/>
  <c r="J10" i="29"/>
  <c r="J24" i="28"/>
  <c r="I10" i="28"/>
  <c r="K10" i="28"/>
  <c r="L10" i="28" s="1"/>
  <c r="H10" i="28"/>
  <c r="G11" i="28" s="1"/>
  <c r="J11" i="28"/>
  <c r="H11" i="27"/>
  <c r="G12" i="27" s="1"/>
  <c r="K11" i="27"/>
  <c r="I11" i="27"/>
  <c r="J23" i="27"/>
  <c r="L9" i="27"/>
  <c r="J10" i="27"/>
  <c r="J9" i="26"/>
  <c r="L8" i="26"/>
  <c r="H11" i="26"/>
  <c r="G12" i="26" s="1"/>
  <c r="K11" i="26"/>
  <c r="I11" i="26"/>
  <c r="J23" i="26"/>
  <c r="H11" i="25"/>
  <c r="G12" i="25" s="1"/>
  <c r="K11" i="25"/>
  <c r="I11" i="25"/>
  <c r="J22" i="25"/>
  <c r="L9" i="25"/>
  <c r="J10" i="25"/>
  <c r="I10" i="24"/>
  <c r="K10" i="24"/>
  <c r="L10" i="24" s="1"/>
  <c r="H10" i="24"/>
  <c r="G11" i="24" s="1"/>
  <c r="J23" i="24"/>
  <c r="J11" i="24"/>
  <c r="I10" i="23"/>
  <c r="H10" i="23"/>
  <c r="G11" i="23" s="1"/>
  <c r="K10" i="23"/>
  <c r="J10" i="23"/>
  <c r="L9" i="23"/>
  <c r="J21" i="23"/>
  <c r="I11" i="22"/>
  <c r="K11" i="22"/>
  <c r="H11" i="22"/>
  <c r="G12" i="22" s="1"/>
  <c r="L9" i="22"/>
  <c r="J10" i="22"/>
  <c r="J24" i="22"/>
  <c r="K11" i="21"/>
  <c r="I11" i="21"/>
  <c r="H11" i="21"/>
  <c r="G12" i="21" s="1"/>
  <c r="L9" i="21"/>
  <c r="J10" i="21"/>
  <c r="J24" i="21"/>
  <c r="I10" i="20"/>
  <c r="H10" i="20"/>
  <c r="G11" i="20" s="1"/>
  <c r="K10" i="20"/>
  <c r="L9" i="20"/>
  <c r="J10" i="20"/>
  <c r="J21" i="20"/>
  <c r="L8" i="19"/>
  <c r="J9" i="19"/>
  <c r="I11" i="19"/>
  <c r="K11" i="19"/>
  <c r="H11" i="19"/>
  <c r="G12" i="19" s="1"/>
  <c r="J21" i="19"/>
  <c r="I10" i="18"/>
  <c r="H10" i="18"/>
  <c r="G11" i="18" s="1"/>
  <c r="K10" i="18"/>
  <c r="L8" i="18"/>
  <c r="J9" i="18"/>
  <c r="J21" i="18"/>
  <c r="I10" i="17"/>
  <c r="H10" i="17"/>
  <c r="G11" i="17" s="1"/>
  <c r="K10" i="17"/>
  <c r="L10" i="17" s="1"/>
  <c r="J11" i="17"/>
  <c r="J24" i="17"/>
  <c r="K11" i="16"/>
  <c r="L11" i="16" s="1"/>
  <c r="H11" i="16"/>
  <c r="G12" i="16" s="1"/>
  <c r="I11" i="16"/>
  <c r="J23" i="16"/>
  <c r="J12" i="16"/>
  <c r="K10" i="15"/>
  <c r="I10" i="15"/>
  <c r="H10" i="15"/>
  <c r="G11" i="15" s="1"/>
  <c r="J22" i="15"/>
  <c r="L8" i="15"/>
  <c r="J9" i="15"/>
  <c r="K10" i="14"/>
  <c r="I10" i="14"/>
  <c r="H10" i="14"/>
  <c r="G11" i="14" s="1"/>
  <c r="J22" i="14"/>
  <c r="L8" i="14"/>
  <c r="J9" i="14"/>
  <c r="K10" i="13"/>
  <c r="I10" i="13"/>
  <c r="H10" i="13"/>
  <c r="G11" i="13" s="1"/>
  <c r="J23" i="13"/>
  <c r="L8" i="13"/>
  <c r="J9" i="13"/>
  <c r="K9" i="10"/>
  <c r="K10" i="10" s="1"/>
  <c r="K10" i="11"/>
  <c r="I10" i="11"/>
  <c r="H10" i="11"/>
  <c r="G11" i="11" s="1"/>
  <c r="J23" i="11"/>
  <c r="L8" i="11"/>
  <c r="J9" i="11"/>
  <c r="I10" i="10"/>
  <c r="H10" i="10"/>
  <c r="G11" i="10" s="1"/>
  <c r="J10" i="10"/>
  <c r="J23" i="10"/>
  <c r="J18" i="1"/>
  <c r="K7" i="1"/>
  <c r="H7" i="1"/>
  <c r="G8" i="1" s="1"/>
  <c r="I8" i="1" s="1"/>
  <c r="L7" i="1"/>
  <c r="I11" i="35" l="1"/>
  <c r="H11" i="35"/>
  <c r="G12" i="35" s="1"/>
  <c r="K11" i="35"/>
  <c r="L10" i="35"/>
  <c r="J11" i="35"/>
  <c r="J22" i="35"/>
  <c r="H12" i="34"/>
  <c r="G13" i="34" s="1"/>
  <c r="K12" i="34"/>
  <c r="I12" i="34"/>
  <c r="J22" i="34"/>
  <c r="L10" i="34"/>
  <c r="J11" i="34"/>
  <c r="I11" i="33"/>
  <c r="H11" i="33"/>
  <c r="G12" i="33" s="1"/>
  <c r="K11" i="33"/>
  <c r="L10" i="33"/>
  <c r="J11" i="33"/>
  <c r="J22" i="33"/>
  <c r="I11" i="32"/>
  <c r="H11" i="32"/>
  <c r="G12" i="32" s="1"/>
  <c r="K11" i="32"/>
  <c r="L10" i="32"/>
  <c r="J11" i="32"/>
  <c r="J23" i="32"/>
  <c r="K12" i="31"/>
  <c r="I12" i="31"/>
  <c r="H12" i="31"/>
  <c r="G13" i="31" s="1"/>
  <c r="L10" i="31"/>
  <c r="J11" i="31"/>
  <c r="J23" i="31"/>
  <c r="K12" i="30"/>
  <c r="H12" i="30"/>
  <c r="G13" i="30" s="1"/>
  <c r="I12" i="30"/>
  <c r="L11" i="30"/>
  <c r="J12" i="30"/>
  <c r="J23" i="30"/>
  <c r="I11" i="29"/>
  <c r="H11" i="29"/>
  <c r="G12" i="29" s="1"/>
  <c r="K11" i="29"/>
  <c r="L10" i="29"/>
  <c r="J11" i="29"/>
  <c r="J22" i="29"/>
  <c r="I11" i="28"/>
  <c r="H11" i="28"/>
  <c r="G12" i="28" s="1"/>
  <c r="K11" i="28"/>
  <c r="L11" i="28" s="1"/>
  <c r="J12" i="28"/>
  <c r="J25" i="28"/>
  <c r="K12" i="27"/>
  <c r="I12" i="27"/>
  <c r="H12" i="27"/>
  <c r="G13" i="27" s="1"/>
  <c r="L10" i="27"/>
  <c r="J11" i="27"/>
  <c r="J24" i="27"/>
  <c r="K12" i="26"/>
  <c r="I12" i="26"/>
  <c r="H12" i="26"/>
  <c r="G13" i="26" s="1"/>
  <c r="J24" i="26"/>
  <c r="L9" i="26"/>
  <c r="J10" i="26"/>
  <c r="K12" i="25"/>
  <c r="I12" i="25"/>
  <c r="H12" i="25"/>
  <c r="G13" i="25" s="1"/>
  <c r="L10" i="25"/>
  <c r="J11" i="25"/>
  <c r="J23" i="25"/>
  <c r="I11" i="24"/>
  <c r="H11" i="24"/>
  <c r="G12" i="24" s="1"/>
  <c r="K11" i="24"/>
  <c r="L11" i="24" s="1"/>
  <c r="J12" i="24"/>
  <c r="J24" i="24"/>
  <c r="J22" i="23"/>
  <c r="H11" i="23"/>
  <c r="G12" i="23" s="1"/>
  <c r="K11" i="23"/>
  <c r="I11" i="23"/>
  <c r="L10" i="23"/>
  <c r="J11" i="23"/>
  <c r="H12" i="22"/>
  <c r="G13" i="22" s="1"/>
  <c r="K12" i="22"/>
  <c r="I12" i="22"/>
  <c r="J25" i="22"/>
  <c r="L10" i="22"/>
  <c r="J11" i="22"/>
  <c r="I12" i="21"/>
  <c r="H12" i="21"/>
  <c r="G13" i="21" s="1"/>
  <c r="K12" i="21"/>
  <c r="J25" i="21"/>
  <c r="L10" i="21"/>
  <c r="J11" i="21"/>
  <c r="H11" i="20"/>
  <c r="G12" i="20" s="1"/>
  <c r="K11" i="20"/>
  <c r="I11" i="20"/>
  <c r="J22" i="20"/>
  <c r="L10" i="20"/>
  <c r="J11" i="20"/>
  <c r="L9" i="19"/>
  <c r="J10" i="19"/>
  <c r="I12" i="19"/>
  <c r="H12" i="19"/>
  <c r="G13" i="19" s="1"/>
  <c r="K12" i="19"/>
  <c r="J22" i="19"/>
  <c r="H11" i="18"/>
  <c r="G12" i="18" s="1"/>
  <c r="I11" i="18"/>
  <c r="K11" i="18"/>
  <c r="J22" i="18"/>
  <c r="J10" i="18"/>
  <c r="L9" i="18"/>
  <c r="H11" i="17"/>
  <c r="G12" i="17" s="1"/>
  <c r="K11" i="17"/>
  <c r="L11" i="17" s="1"/>
  <c r="I11" i="17"/>
  <c r="J25" i="17"/>
  <c r="J12" i="17"/>
  <c r="I12" i="16"/>
  <c r="K12" i="16"/>
  <c r="L12" i="16" s="1"/>
  <c r="H12" i="16"/>
  <c r="G13" i="16" s="1"/>
  <c r="J13" i="16"/>
  <c r="J24" i="16"/>
  <c r="K11" i="15"/>
  <c r="H11" i="15"/>
  <c r="G12" i="15" s="1"/>
  <c r="I11" i="15"/>
  <c r="L9" i="15"/>
  <c r="J10" i="15"/>
  <c r="J23" i="15"/>
  <c r="K11" i="14"/>
  <c r="I11" i="14"/>
  <c r="H11" i="14"/>
  <c r="G12" i="14" s="1"/>
  <c r="J23" i="14"/>
  <c r="L9" i="14"/>
  <c r="J10" i="14"/>
  <c r="K11" i="13"/>
  <c r="I11" i="13"/>
  <c r="H11" i="13"/>
  <c r="G12" i="13" s="1"/>
  <c r="L9" i="13"/>
  <c r="J10" i="13"/>
  <c r="J24" i="13"/>
  <c r="L9" i="10"/>
  <c r="I11" i="11"/>
  <c r="H11" i="11"/>
  <c r="G12" i="11" s="1"/>
  <c r="K11" i="11"/>
  <c r="J24" i="11"/>
  <c r="L9" i="11"/>
  <c r="J10" i="11"/>
  <c r="I11" i="10"/>
  <c r="H11" i="10"/>
  <c r="G12" i="10" s="1"/>
  <c r="K11" i="10"/>
  <c r="J24" i="10"/>
  <c r="L10" i="10"/>
  <c r="J11" i="10"/>
  <c r="J19" i="1"/>
  <c r="K8" i="1"/>
  <c r="L8" i="1" s="1"/>
  <c r="H8" i="1"/>
  <c r="G9" i="1" s="1"/>
  <c r="I9" i="1" s="1"/>
  <c r="K12" i="35" l="1"/>
  <c r="I12" i="35"/>
  <c r="H12" i="35"/>
  <c r="G13" i="35" s="1"/>
  <c r="J23" i="35"/>
  <c r="L11" i="35"/>
  <c r="J12" i="35"/>
  <c r="K13" i="34"/>
  <c r="I13" i="34"/>
  <c r="H13" i="34"/>
  <c r="G14" i="34" s="1"/>
  <c r="L11" i="34"/>
  <c r="J12" i="34"/>
  <c r="J23" i="34"/>
  <c r="J23" i="33"/>
  <c r="L11" i="33"/>
  <c r="J12" i="33"/>
  <c r="H12" i="33"/>
  <c r="G13" i="33" s="1"/>
  <c r="K12" i="33"/>
  <c r="I12" i="33"/>
  <c r="H12" i="32"/>
  <c r="G13" i="32" s="1"/>
  <c r="K12" i="32"/>
  <c r="I12" i="32"/>
  <c r="L11" i="32"/>
  <c r="J12" i="32"/>
  <c r="J24" i="32"/>
  <c r="I13" i="31"/>
  <c r="H13" i="31"/>
  <c r="G14" i="31" s="1"/>
  <c r="K13" i="31"/>
  <c r="J24" i="31"/>
  <c r="L11" i="31"/>
  <c r="J12" i="31"/>
  <c r="J24" i="30"/>
  <c r="I13" i="30"/>
  <c r="K13" i="30"/>
  <c r="H13" i="30"/>
  <c r="G14" i="30" s="1"/>
  <c r="L12" i="30"/>
  <c r="J13" i="30"/>
  <c r="H12" i="29"/>
  <c r="G13" i="29" s="1"/>
  <c r="I12" i="29"/>
  <c r="K12" i="29"/>
  <c r="J23" i="29"/>
  <c r="J12" i="29"/>
  <c r="L11" i="29"/>
  <c r="K12" i="28"/>
  <c r="L12" i="28" s="1"/>
  <c r="I12" i="28"/>
  <c r="H12" i="28"/>
  <c r="G13" i="28" s="1"/>
  <c r="J13" i="28"/>
  <c r="J25" i="27"/>
  <c r="L11" i="27"/>
  <c r="J12" i="27"/>
  <c r="K13" i="27"/>
  <c r="I13" i="27"/>
  <c r="H13" i="27"/>
  <c r="G14" i="27" s="1"/>
  <c r="K13" i="26"/>
  <c r="I13" i="26"/>
  <c r="H13" i="26"/>
  <c r="G14" i="26" s="1"/>
  <c r="L10" i="26"/>
  <c r="J11" i="26"/>
  <c r="J25" i="26"/>
  <c r="K13" i="25"/>
  <c r="I13" i="25"/>
  <c r="H13" i="25"/>
  <c r="G14" i="25" s="1"/>
  <c r="J24" i="25"/>
  <c r="L11" i="25"/>
  <c r="J12" i="25"/>
  <c r="H12" i="24"/>
  <c r="G13" i="24" s="1"/>
  <c r="K12" i="24"/>
  <c r="L12" i="24" s="1"/>
  <c r="I12" i="24"/>
  <c r="J25" i="24"/>
  <c r="J13" i="24"/>
  <c r="K12" i="23"/>
  <c r="H12" i="23"/>
  <c r="G13" i="23" s="1"/>
  <c r="I12" i="23"/>
  <c r="L11" i="23"/>
  <c r="J12" i="23"/>
  <c r="J23" i="23"/>
  <c r="K13" i="22"/>
  <c r="I13" i="22"/>
  <c r="H13" i="22"/>
  <c r="G14" i="22" s="1"/>
  <c r="L11" i="22"/>
  <c r="J12" i="22"/>
  <c r="I13" i="21"/>
  <c r="H13" i="21"/>
  <c r="G14" i="21" s="1"/>
  <c r="K13" i="21"/>
  <c r="L11" i="21"/>
  <c r="J12" i="21"/>
  <c r="K12" i="20"/>
  <c r="I12" i="20"/>
  <c r="H12" i="20"/>
  <c r="G13" i="20" s="1"/>
  <c r="L11" i="20"/>
  <c r="J12" i="20"/>
  <c r="J23" i="20"/>
  <c r="L10" i="19"/>
  <c r="J11" i="19"/>
  <c r="H13" i="19"/>
  <c r="G14" i="19" s="1"/>
  <c r="K13" i="19"/>
  <c r="I13" i="19"/>
  <c r="J23" i="19"/>
  <c r="K12" i="18"/>
  <c r="I12" i="18"/>
  <c r="H12" i="18"/>
  <c r="G13" i="18" s="1"/>
  <c r="L10" i="18"/>
  <c r="J11" i="18"/>
  <c r="J23" i="18"/>
  <c r="K12" i="17"/>
  <c r="L12" i="17" s="1"/>
  <c r="I12" i="17"/>
  <c r="H12" i="17"/>
  <c r="G13" i="17" s="1"/>
  <c r="J13" i="17"/>
  <c r="I13" i="16"/>
  <c r="H13" i="16"/>
  <c r="G14" i="16" s="1"/>
  <c r="K13" i="16"/>
  <c r="L13" i="16" s="1"/>
  <c r="J25" i="16"/>
  <c r="J24" i="15"/>
  <c r="L10" i="15"/>
  <c r="J11" i="15"/>
  <c r="K12" i="15"/>
  <c r="I12" i="15"/>
  <c r="H12" i="15"/>
  <c r="G13" i="15" s="1"/>
  <c r="K12" i="14"/>
  <c r="I12" i="14"/>
  <c r="H12" i="14"/>
  <c r="G13" i="14" s="1"/>
  <c r="L10" i="14"/>
  <c r="J11" i="14"/>
  <c r="J24" i="14"/>
  <c r="I12" i="13"/>
  <c r="H12" i="13"/>
  <c r="G13" i="13" s="1"/>
  <c r="K12" i="13"/>
  <c r="J25" i="13"/>
  <c r="L10" i="13"/>
  <c r="J11" i="13"/>
  <c r="I12" i="11"/>
  <c r="H12" i="11"/>
  <c r="G13" i="11" s="1"/>
  <c r="K12" i="11"/>
  <c r="L10" i="11"/>
  <c r="J11" i="11"/>
  <c r="J25" i="11"/>
  <c r="J12" i="10"/>
  <c r="L11" i="10"/>
  <c r="J25" i="10"/>
  <c r="I12" i="10"/>
  <c r="H12" i="10"/>
  <c r="G13" i="10" s="1"/>
  <c r="K12" i="10"/>
  <c r="J20" i="1"/>
  <c r="K9" i="1"/>
  <c r="L9" i="1" s="1"/>
  <c r="H9" i="1"/>
  <c r="G10" i="1" s="1"/>
  <c r="I10" i="1" s="1"/>
  <c r="K13" i="35" l="1"/>
  <c r="I13" i="35"/>
  <c r="H13" i="35"/>
  <c r="G14" i="35" s="1"/>
  <c r="L12" i="35"/>
  <c r="J13" i="35"/>
  <c r="L13" i="35" s="1"/>
  <c r="J24" i="35"/>
  <c r="I14" i="34"/>
  <c r="H14" i="34"/>
  <c r="K14" i="34"/>
  <c r="G15" i="34"/>
  <c r="J24" i="34"/>
  <c r="L12" i="34"/>
  <c r="J13" i="34"/>
  <c r="L13" i="34" s="1"/>
  <c r="K13" i="33"/>
  <c r="I13" i="33"/>
  <c r="H13" i="33"/>
  <c r="G14" i="33" s="1"/>
  <c r="L12" i="33"/>
  <c r="J13" i="33"/>
  <c r="L13" i="33" s="1"/>
  <c r="J24" i="33"/>
  <c r="K13" i="32"/>
  <c r="I13" i="32"/>
  <c r="H13" i="32"/>
  <c r="G14" i="32" s="1"/>
  <c r="L12" i="32"/>
  <c r="J13" i="32"/>
  <c r="L13" i="32" s="1"/>
  <c r="J25" i="32"/>
  <c r="H14" i="31"/>
  <c r="G15" i="31" s="1"/>
  <c r="K14" i="31"/>
  <c r="I14" i="31"/>
  <c r="J13" i="31"/>
  <c r="L13" i="31" s="1"/>
  <c r="L12" i="31"/>
  <c r="J25" i="31"/>
  <c r="L13" i="30"/>
  <c r="H14" i="30"/>
  <c r="G15" i="30" s="1"/>
  <c r="K14" i="30"/>
  <c r="I14" i="30"/>
  <c r="J25" i="30"/>
  <c r="K13" i="29"/>
  <c r="I13" i="29"/>
  <c r="H13" i="29"/>
  <c r="G14" i="29" s="1"/>
  <c r="L12" i="29"/>
  <c r="J13" i="29"/>
  <c r="L13" i="29" s="1"/>
  <c r="J24" i="29"/>
  <c r="H13" i="28"/>
  <c r="G14" i="28" s="1"/>
  <c r="K13" i="28"/>
  <c r="L13" i="28" s="1"/>
  <c r="I13" i="28"/>
  <c r="I14" i="27"/>
  <c r="H14" i="27"/>
  <c r="G15" i="27" s="1"/>
  <c r="K14" i="27"/>
  <c r="L12" i="27"/>
  <c r="J13" i="27"/>
  <c r="L13" i="27" s="1"/>
  <c r="I14" i="26"/>
  <c r="H14" i="26"/>
  <c r="G15" i="26" s="1"/>
  <c r="K14" i="26"/>
  <c r="L11" i="26"/>
  <c r="J12" i="26"/>
  <c r="H14" i="25"/>
  <c r="G15" i="25" s="1"/>
  <c r="K14" i="25"/>
  <c r="I14" i="25"/>
  <c r="L12" i="25"/>
  <c r="J13" i="25"/>
  <c r="L13" i="25" s="1"/>
  <c r="J25" i="25"/>
  <c r="K13" i="24"/>
  <c r="I13" i="24"/>
  <c r="H13" i="24"/>
  <c r="G14" i="24" s="1"/>
  <c r="L13" i="24"/>
  <c r="I13" i="23"/>
  <c r="K13" i="23"/>
  <c r="H13" i="23"/>
  <c r="G14" i="23" s="1"/>
  <c r="L12" i="23"/>
  <c r="J13" i="23"/>
  <c r="J24" i="23"/>
  <c r="I14" i="22"/>
  <c r="K14" i="22"/>
  <c r="H14" i="22"/>
  <c r="G15" i="22"/>
  <c r="L12" i="22"/>
  <c r="J13" i="22"/>
  <c r="L13" i="22" s="1"/>
  <c r="K14" i="21"/>
  <c r="I14" i="21"/>
  <c r="H14" i="21"/>
  <c r="G15" i="21" s="1"/>
  <c r="L12" i="21"/>
  <c r="J13" i="21"/>
  <c r="L13" i="21" s="1"/>
  <c r="I13" i="20"/>
  <c r="H13" i="20"/>
  <c r="G14" i="20" s="1"/>
  <c r="K13" i="20"/>
  <c r="J24" i="20"/>
  <c r="L12" i="20"/>
  <c r="J13" i="20"/>
  <c r="J12" i="19"/>
  <c r="L11" i="19"/>
  <c r="I14" i="19"/>
  <c r="H14" i="19"/>
  <c r="G15" i="19" s="1"/>
  <c r="K14" i="19"/>
  <c r="J24" i="19"/>
  <c r="K13" i="18"/>
  <c r="I13" i="18"/>
  <c r="H13" i="18"/>
  <c r="G14" i="18" s="1"/>
  <c r="J24" i="18"/>
  <c r="L11" i="18"/>
  <c r="J12" i="18"/>
  <c r="I13" i="17"/>
  <c r="K13" i="17"/>
  <c r="L13" i="17" s="1"/>
  <c r="H13" i="17"/>
  <c r="G14" i="17" s="1"/>
  <c r="K14" i="16"/>
  <c r="I14" i="16"/>
  <c r="H14" i="16"/>
  <c r="G15" i="16" s="1"/>
  <c r="K13" i="15"/>
  <c r="I13" i="15"/>
  <c r="H13" i="15"/>
  <c r="G14" i="15" s="1"/>
  <c r="L11" i="15"/>
  <c r="J12" i="15"/>
  <c r="J25" i="15"/>
  <c r="K13" i="14"/>
  <c r="I13" i="14"/>
  <c r="H13" i="14"/>
  <c r="G14" i="14" s="1"/>
  <c r="J25" i="14"/>
  <c r="L11" i="14"/>
  <c r="J12" i="14"/>
  <c r="L11" i="13"/>
  <c r="J12" i="13"/>
  <c r="K13" i="13"/>
  <c r="I13" i="13"/>
  <c r="H13" i="13"/>
  <c r="G14" i="13" s="1"/>
  <c r="H13" i="11"/>
  <c r="G14" i="11" s="1"/>
  <c r="K13" i="11"/>
  <c r="I13" i="11"/>
  <c r="L11" i="11"/>
  <c r="J12" i="11"/>
  <c r="H13" i="10"/>
  <c r="G14" i="10" s="1"/>
  <c r="K13" i="10"/>
  <c r="I13" i="10"/>
  <c r="L12" i="10"/>
  <c r="J13" i="10"/>
  <c r="J21" i="1"/>
  <c r="K10" i="1"/>
  <c r="L10" i="1" s="1"/>
  <c r="H10" i="1"/>
  <c r="G11" i="1" s="1"/>
  <c r="I11" i="1" s="1"/>
  <c r="I14" i="35" l="1"/>
  <c r="H14" i="35"/>
  <c r="G15" i="35" s="1"/>
  <c r="K14" i="35"/>
  <c r="J25" i="35"/>
  <c r="I15" i="34"/>
  <c r="H15" i="34"/>
  <c r="G16" i="34" s="1"/>
  <c r="K15" i="34"/>
  <c r="L14" i="34"/>
  <c r="J25" i="34"/>
  <c r="I14" i="33"/>
  <c r="H14" i="33"/>
  <c r="G15" i="33" s="1"/>
  <c r="K14" i="33"/>
  <c r="J25" i="33"/>
  <c r="I14" i="32"/>
  <c r="H14" i="32"/>
  <c r="G15" i="32" s="1"/>
  <c r="K14" i="32"/>
  <c r="I15" i="31"/>
  <c r="H15" i="31"/>
  <c r="G16" i="31"/>
  <c r="K15" i="31"/>
  <c r="L14" i="31"/>
  <c r="I15" i="30"/>
  <c r="H15" i="30"/>
  <c r="G16" i="30"/>
  <c r="K15" i="30"/>
  <c r="L14" i="30"/>
  <c r="I14" i="29"/>
  <c r="K14" i="29"/>
  <c r="H14" i="29"/>
  <c r="G15" i="29" s="1"/>
  <c r="J25" i="29"/>
  <c r="H14" i="28"/>
  <c r="G15" i="28" s="1"/>
  <c r="I14" i="28"/>
  <c r="K14" i="28"/>
  <c r="I15" i="27"/>
  <c r="H15" i="27"/>
  <c r="G16" i="27" s="1"/>
  <c r="K15" i="27"/>
  <c r="L14" i="27"/>
  <c r="I15" i="26"/>
  <c r="H15" i="26"/>
  <c r="G16" i="26" s="1"/>
  <c r="L12" i="26"/>
  <c r="J13" i="26"/>
  <c r="L13" i="26" s="1"/>
  <c r="K15" i="26"/>
  <c r="L14" i="26"/>
  <c r="I15" i="25"/>
  <c r="H15" i="25"/>
  <c r="G16" i="25"/>
  <c r="K15" i="25"/>
  <c r="L14" i="25"/>
  <c r="I14" i="24"/>
  <c r="H14" i="24"/>
  <c r="G15" i="24" s="1"/>
  <c r="K14" i="24"/>
  <c r="L13" i="23"/>
  <c r="H14" i="23"/>
  <c r="G15" i="23" s="1"/>
  <c r="I14" i="23"/>
  <c r="K14" i="23"/>
  <c r="J25" i="23"/>
  <c r="I15" i="22"/>
  <c r="H15" i="22"/>
  <c r="G16" i="22"/>
  <c r="K15" i="22"/>
  <c r="L14" i="22"/>
  <c r="I15" i="21"/>
  <c r="H15" i="21"/>
  <c r="G16" i="21"/>
  <c r="K15" i="21"/>
  <c r="L14" i="21"/>
  <c r="L13" i="20"/>
  <c r="H14" i="20"/>
  <c r="G15" i="20" s="1"/>
  <c r="K14" i="20"/>
  <c r="I14" i="20"/>
  <c r="J25" i="20"/>
  <c r="J13" i="19"/>
  <c r="L13" i="19" s="1"/>
  <c r="L12" i="19"/>
  <c r="H15" i="19"/>
  <c r="G16" i="19" s="1"/>
  <c r="I15" i="19"/>
  <c r="K15" i="19"/>
  <c r="L14" i="19"/>
  <c r="J25" i="19"/>
  <c r="I14" i="18"/>
  <c r="H14" i="18"/>
  <c r="G15" i="18" s="1"/>
  <c r="K14" i="18"/>
  <c r="L12" i="18"/>
  <c r="J13" i="18"/>
  <c r="L13" i="18" s="1"/>
  <c r="J25" i="18"/>
  <c r="H14" i="17"/>
  <c r="G15" i="17"/>
  <c r="K14" i="17"/>
  <c r="I14" i="17"/>
  <c r="I15" i="16"/>
  <c r="H15" i="16"/>
  <c r="G16" i="16" s="1"/>
  <c r="L14" i="16"/>
  <c r="K15" i="16"/>
  <c r="L12" i="15"/>
  <c r="J13" i="15"/>
  <c r="L13" i="15" s="1"/>
  <c r="I14" i="15"/>
  <c r="H14" i="15"/>
  <c r="G15" i="15" s="1"/>
  <c r="K14" i="15"/>
  <c r="I14" i="14"/>
  <c r="H14" i="14"/>
  <c r="G15" i="14" s="1"/>
  <c r="K14" i="14"/>
  <c r="L12" i="14"/>
  <c r="J13" i="14"/>
  <c r="L13" i="14" s="1"/>
  <c r="K14" i="13"/>
  <c r="L14" i="13" s="1"/>
  <c r="H14" i="13"/>
  <c r="G15" i="13" s="1"/>
  <c r="I14" i="13"/>
  <c r="L12" i="13"/>
  <c r="J13" i="13"/>
  <c r="L13" i="13" s="1"/>
  <c r="K14" i="11"/>
  <c r="I14" i="11"/>
  <c r="H14" i="11"/>
  <c r="G15" i="11" s="1"/>
  <c r="J13" i="11"/>
  <c r="L13" i="11" s="1"/>
  <c r="L12" i="11"/>
  <c r="L13" i="10"/>
  <c r="H14" i="10"/>
  <c r="G15" i="10" s="1"/>
  <c r="K14" i="10"/>
  <c r="I14" i="10"/>
  <c r="J22" i="1"/>
  <c r="K11" i="1"/>
  <c r="L11" i="1" s="1"/>
  <c r="H11" i="1"/>
  <c r="G12" i="1" s="1"/>
  <c r="I15" i="35" l="1"/>
  <c r="H15" i="35"/>
  <c r="G16" i="35" s="1"/>
  <c r="K15" i="35"/>
  <c r="L14" i="35"/>
  <c r="I16" i="34"/>
  <c r="H16" i="34"/>
  <c r="G17" i="34" s="1"/>
  <c r="K16" i="34"/>
  <c r="L15" i="34"/>
  <c r="I15" i="33"/>
  <c r="H15" i="33"/>
  <c r="G16" i="33" s="1"/>
  <c r="K15" i="33"/>
  <c r="L14" i="33"/>
  <c r="K15" i="32"/>
  <c r="L14" i="32"/>
  <c r="H15" i="32"/>
  <c r="G16" i="32" s="1"/>
  <c r="I15" i="32"/>
  <c r="I16" i="31"/>
  <c r="H16" i="31"/>
  <c r="G17" i="31" s="1"/>
  <c r="K16" i="31"/>
  <c r="L15" i="31"/>
  <c r="H16" i="30"/>
  <c r="I16" i="30"/>
  <c r="G17" i="30"/>
  <c r="K16" i="30"/>
  <c r="L15" i="30"/>
  <c r="I15" i="29"/>
  <c r="H15" i="29"/>
  <c r="G16" i="29" s="1"/>
  <c r="K15" i="29"/>
  <c r="L14" i="29"/>
  <c r="K15" i="28"/>
  <c r="L14" i="28"/>
  <c r="I15" i="28"/>
  <c r="H15" i="28"/>
  <c r="G16" i="28" s="1"/>
  <c r="K16" i="27"/>
  <c r="L15" i="27"/>
  <c r="H16" i="27"/>
  <c r="G17" i="27" s="1"/>
  <c r="I16" i="27"/>
  <c r="H16" i="26"/>
  <c r="G17" i="26" s="1"/>
  <c r="I16" i="26"/>
  <c r="K16" i="26"/>
  <c r="L15" i="26"/>
  <c r="H16" i="25"/>
  <c r="G17" i="25" s="1"/>
  <c r="I16" i="25"/>
  <c r="K16" i="25"/>
  <c r="L15" i="25"/>
  <c r="I15" i="24"/>
  <c r="H15" i="24"/>
  <c r="G16" i="24" s="1"/>
  <c r="K15" i="24"/>
  <c r="L14" i="24"/>
  <c r="K15" i="23"/>
  <c r="L14" i="23"/>
  <c r="I15" i="23"/>
  <c r="H15" i="23"/>
  <c r="G16" i="23" s="1"/>
  <c r="K16" i="22"/>
  <c r="L15" i="22"/>
  <c r="I16" i="22"/>
  <c r="H16" i="22"/>
  <c r="G17" i="22" s="1"/>
  <c r="K16" i="21"/>
  <c r="L15" i="21"/>
  <c r="I16" i="21"/>
  <c r="H16" i="21"/>
  <c r="G17" i="21" s="1"/>
  <c r="I15" i="20"/>
  <c r="H15" i="20"/>
  <c r="G16" i="20" s="1"/>
  <c r="K15" i="20"/>
  <c r="L14" i="20"/>
  <c r="K16" i="19"/>
  <c r="L15" i="19"/>
  <c r="G17" i="19"/>
  <c r="I16" i="19"/>
  <c r="H16" i="19"/>
  <c r="I15" i="18"/>
  <c r="H15" i="18"/>
  <c r="G16" i="18" s="1"/>
  <c r="K15" i="18"/>
  <c r="L14" i="18"/>
  <c r="I15" i="17"/>
  <c r="H15" i="17"/>
  <c r="G16" i="17"/>
  <c r="K15" i="17"/>
  <c r="L14" i="17"/>
  <c r="I16" i="16"/>
  <c r="H16" i="16"/>
  <c r="G17" i="16" s="1"/>
  <c r="K16" i="16"/>
  <c r="L15" i="16"/>
  <c r="I15" i="15"/>
  <c r="H15" i="15"/>
  <c r="G16" i="15" s="1"/>
  <c r="K15" i="15"/>
  <c r="L14" i="15"/>
  <c r="K15" i="14"/>
  <c r="L14" i="14"/>
  <c r="H15" i="14"/>
  <c r="G16" i="14" s="1"/>
  <c r="I15" i="14"/>
  <c r="I15" i="13"/>
  <c r="H15" i="13"/>
  <c r="G16" i="13" s="1"/>
  <c r="K15" i="13"/>
  <c r="K15" i="11"/>
  <c r="L14" i="11"/>
  <c r="I15" i="11"/>
  <c r="H15" i="11"/>
  <c r="G16" i="11" s="1"/>
  <c r="I15" i="10"/>
  <c r="H15" i="10"/>
  <c r="G16" i="10" s="1"/>
  <c r="K15" i="10"/>
  <c r="L14" i="10"/>
  <c r="I12" i="1"/>
  <c r="J23" i="1"/>
  <c r="K12" i="1"/>
  <c r="H12" i="1"/>
  <c r="G13" i="1" s="1"/>
  <c r="I13" i="1" s="1"/>
  <c r="L12" i="1"/>
  <c r="I16" i="35" l="1"/>
  <c r="H16" i="35"/>
  <c r="G17" i="35" s="1"/>
  <c r="K16" i="35"/>
  <c r="L15" i="35"/>
  <c r="K17" i="34"/>
  <c r="L16" i="34"/>
  <c r="I17" i="34"/>
  <c r="H17" i="34"/>
  <c r="G18" i="34" s="1"/>
  <c r="K16" i="33"/>
  <c r="L15" i="33"/>
  <c r="I16" i="33"/>
  <c r="H16" i="33"/>
  <c r="G17" i="33" s="1"/>
  <c r="I16" i="32"/>
  <c r="H16" i="32"/>
  <c r="G17" i="32" s="1"/>
  <c r="K16" i="32"/>
  <c r="L15" i="32"/>
  <c r="I17" i="31"/>
  <c r="H17" i="31"/>
  <c r="G18" i="31" s="1"/>
  <c r="K17" i="31"/>
  <c r="L16" i="31"/>
  <c r="K17" i="30"/>
  <c r="L16" i="30"/>
  <c r="I17" i="30"/>
  <c r="H17" i="30"/>
  <c r="G18" i="30" s="1"/>
  <c r="I16" i="29"/>
  <c r="H16" i="29"/>
  <c r="G17" i="29"/>
  <c r="K16" i="29"/>
  <c r="L15" i="29"/>
  <c r="I16" i="28"/>
  <c r="H16" i="28"/>
  <c r="G17" i="28" s="1"/>
  <c r="K16" i="28"/>
  <c r="L15" i="28"/>
  <c r="I17" i="27"/>
  <c r="H17" i="27"/>
  <c r="G18" i="27" s="1"/>
  <c r="K17" i="27"/>
  <c r="L16" i="27"/>
  <c r="K17" i="26"/>
  <c r="L16" i="26"/>
  <c r="I17" i="26"/>
  <c r="H17" i="26"/>
  <c r="G18" i="26" s="1"/>
  <c r="K17" i="25"/>
  <c r="L16" i="25"/>
  <c r="I17" i="25"/>
  <c r="H17" i="25"/>
  <c r="G18" i="25" s="1"/>
  <c r="K16" i="24"/>
  <c r="L15" i="24"/>
  <c r="I16" i="24"/>
  <c r="H16" i="24"/>
  <c r="G17" i="24" s="1"/>
  <c r="H16" i="23"/>
  <c r="I16" i="23"/>
  <c r="G17" i="23"/>
  <c r="K16" i="23"/>
  <c r="L15" i="23"/>
  <c r="I17" i="22"/>
  <c r="H17" i="22"/>
  <c r="G18" i="22"/>
  <c r="K17" i="22"/>
  <c r="L16" i="22"/>
  <c r="I17" i="21"/>
  <c r="H17" i="21"/>
  <c r="G18" i="21" s="1"/>
  <c r="K17" i="21"/>
  <c r="L16" i="21"/>
  <c r="H16" i="20"/>
  <c r="G17" i="20"/>
  <c r="I16" i="20"/>
  <c r="K16" i="20"/>
  <c r="L15" i="20"/>
  <c r="H17" i="19"/>
  <c r="I17" i="19"/>
  <c r="G18" i="19"/>
  <c r="K17" i="19"/>
  <c r="L16" i="19"/>
  <c r="I16" i="18"/>
  <c r="H16" i="18"/>
  <c r="G17" i="18" s="1"/>
  <c r="K16" i="18"/>
  <c r="L15" i="18"/>
  <c r="K16" i="17"/>
  <c r="L15" i="17"/>
  <c r="H16" i="17"/>
  <c r="G17" i="17" s="1"/>
  <c r="I16" i="17"/>
  <c r="I17" i="16"/>
  <c r="H17" i="16"/>
  <c r="G18" i="16" s="1"/>
  <c r="K17" i="16"/>
  <c r="L16" i="16"/>
  <c r="I16" i="15"/>
  <c r="H16" i="15"/>
  <c r="G17" i="15" s="1"/>
  <c r="K16" i="15"/>
  <c r="L15" i="15"/>
  <c r="I16" i="14"/>
  <c r="H16" i="14"/>
  <c r="G17" i="14" s="1"/>
  <c r="K16" i="14"/>
  <c r="L15" i="14"/>
  <c r="K16" i="13"/>
  <c r="L15" i="13"/>
  <c r="I16" i="13"/>
  <c r="H16" i="13"/>
  <c r="G17" i="13" s="1"/>
  <c r="K16" i="11"/>
  <c r="L15" i="11"/>
  <c r="I16" i="11"/>
  <c r="H16" i="11"/>
  <c r="G17" i="11" s="1"/>
  <c r="I16" i="10"/>
  <c r="H16" i="10"/>
  <c r="G17" i="10" s="1"/>
  <c r="K16" i="10"/>
  <c r="L15" i="10"/>
  <c r="J24" i="1"/>
  <c r="K13" i="1"/>
  <c r="L13" i="1" s="1"/>
  <c r="H13" i="1"/>
  <c r="G14" i="1" s="1"/>
  <c r="K14" i="1" s="1"/>
  <c r="I17" i="35" l="1"/>
  <c r="H17" i="35"/>
  <c r="G18" i="35" s="1"/>
  <c r="K17" i="35"/>
  <c r="L16" i="35"/>
  <c r="I18" i="34"/>
  <c r="H18" i="34"/>
  <c r="G19" i="34" s="1"/>
  <c r="K18" i="34"/>
  <c r="L17" i="34"/>
  <c r="I17" i="33"/>
  <c r="H17" i="33"/>
  <c r="G18" i="33"/>
  <c r="K17" i="33"/>
  <c r="L16" i="33"/>
  <c r="K17" i="32"/>
  <c r="L16" i="32"/>
  <c r="I17" i="32"/>
  <c r="H17" i="32"/>
  <c r="G18" i="32" s="1"/>
  <c r="K18" i="31"/>
  <c r="L17" i="31"/>
  <c r="H18" i="31"/>
  <c r="G19" i="31" s="1"/>
  <c r="I18" i="31"/>
  <c r="I18" i="30"/>
  <c r="H18" i="30"/>
  <c r="G19" i="30" s="1"/>
  <c r="K18" i="30"/>
  <c r="L17" i="30"/>
  <c r="K17" i="29"/>
  <c r="L16" i="29"/>
  <c r="I17" i="29"/>
  <c r="H17" i="29"/>
  <c r="G18" i="29" s="1"/>
  <c r="H17" i="28"/>
  <c r="G18" i="28" s="1"/>
  <c r="I17" i="28"/>
  <c r="K17" i="28"/>
  <c r="L16" i="28"/>
  <c r="I18" i="27"/>
  <c r="H18" i="27"/>
  <c r="G19" i="27" s="1"/>
  <c r="K18" i="27"/>
  <c r="L17" i="27"/>
  <c r="H18" i="26"/>
  <c r="G19" i="26"/>
  <c r="I18" i="26"/>
  <c r="K18" i="26"/>
  <c r="L17" i="26"/>
  <c r="I18" i="25"/>
  <c r="H18" i="25"/>
  <c r="G19" i="25" s="1"/>
  <c r="K18" i="25"/>
  <c r="L17" i="25"/>
  <c r="H17" i="24"/>
  <c r="I17" i="24"/>
  <c r="G18" i="24"/>
  <c r="K17" i="24"/>
  <c r="L16" i="24"/>
  <c r="I17" i="23"/>
  <c r="H17" i="23"/>
  <c r="G18" i="23"/>
  <c r="K17" i="23"/>
  <c r="L16" i="23"/>
  <c r="K18" i="22"/>
  <c r="L17" i="22"/>
  <c r="I18" i="22"/>
  <c r="H18" i="22"/>
  <c r="G19" i="22" s="1"/>
  <c r="K18" i="21"/>
  <c r="L17" i="21"/>
  <c r="I18" i="21"/>
  <c r="H18" i="21"/>
  <c r="G19" i="21" s="1"/>
  <c r="K17" i="20"/>
  <c r="L16" i="20"/>
  <c r="G18" i="20"/>
  <c r="I17" i="20"/>
  <c r="H17" i="20"/>
  <c r="K18" i="19"/>
  <c r="L17" i="19"/>
  <c r="G19" i="19"/>
  <c r="I18" i="19"/>
  <c r="H18" i="19"/>
  <c r="I17" i="18"/>
  <c r="H17" i="18"/>
  <c r="G18" i="18" s="1"/>
  <c r="K17" i="18"/>
  <c r="L16" i="18"/>
  <c r="I17" i="17"/>
  <c r="H17" i="17"/>
  <c r="G18" i="17" s="1"/>
  <c r="K17" i="17"/>
  <c r="L16" i="17"/>
  <c r="K18" i="16"/>
  <c r="L17" i="16"/>
  <c r="I18" i="16"/>
  <c r="H18" i="16"/>
  <c r="G19" i="16" s="1"/>
  <c r="K17" i="15"/>
  <c r="L16" i="15"/>
  <c r="H17" i="15"/>
  <c r="G18" i="15" s="1"/>
  <c r="I17" i="15"/>
  <c r="I17" i="14"/>
  <c r="H17" i="14"/>
  <c r="G18" i="14" s="1"/>
  <c r="K17" i="14"/>
  <c r="L16" i="14"/>
  <c r="I17" i="13"/>
  <c r="H17" i="13"/>
  <c r="G18" i="13" s="1"/>
  <c r="K17" i="13"/>
  <c r="L16" i="13"/>
  <c r="H17" i="11"/>
  <c r="G18" i="11" s="1"/>
  <c r="I17" i="11"/>
  <c r="K17" i="11"/>
  <c r="L16" i="11"/>
  <c r="K17" i="10"/>
  <c r="L16" i="10"/>
  <c r="H17" i="10"/>
  <c r="G18" i="10" s="1"/>
  <c r="I17" i="10"/>
  <c r="L14" i="1"/>
  <c r="J25" i="1"/>
  <c r="H14" i="1"/>
  <c r="G15" i="1" s="1"/>
  <c r="K15" i="1" s="1"/>
  <c r="I14" i="1"/>
  <c r="I18" i="35" l="1"/>
  <c r="H18" i="35"/>
  <c r="G19" i="35" s="1"/>
  <c r="K18" i="35"/>
  <c r="L17" i="35"/>
  <c r="K19" i="34"/>
  <c r="L18" i="34"/>
  <c r="I19" i="34"/>
  <c r="H19" i="34"/>
  <c r="G20" i="34" s="1"/>
  <c r="K18" i="33"/>
  <c r="L17" i="33"/>
  <c r="I18" i="33"/>
  <c r="H18" i="33"/>
  <c r="G19" i="33" s="1"/>
  <c r="I18" i="32"/>
  <c r="H18" i="32"/>
  <c r="G19" i="32"/>
  <c r="K18" i="32"/>
  <c r="L17" i="32"/>
  <c r="I19" i="31"/>
  <c r="H19" i="31"/>
  <c r="G20" i="31"/>
  <c r="K19" i="31"/>
  <c r="L18" i="31"/>
  <c r="I19" i="30"/>
  <c r="H19" i="30"/>
  <c r="G20" i="30"/>
  <c r="K19" i="30"/>
  <c r="L18" i="30"/>
  <c r="I18" i="29"/>
  <c r="H18" i="29"/>
  <c r="G19" i="29" s="1"/>
  <c r="K18" i="29"/>
  <c r="L17" i="29"/>
  <c r="K18" i="28"/>
  <c r="L17" i="28"/>
  <c r="I18" i="28"/>
  <c r="H18" i="28"/>
  <c r="G19" i="28" s="1"/>
  <c r="I19" i="27"/>
  <c r="H19" i="27"/>
  <c r="G20" i="27" s="1"/>
  <c r="K19" i="27"/>
  <c r="L18" i="27"/>
  <c r="K19" i="26"/>
  <c r="L18" i="26"/>
  <c r="I19" i="26"/>
  <c r="H19" i="26"/>
  <c r="G20" i="26" s="1"/>
  <c r="I19" i="25"/>
  <c r="H19" i="25"/>
  <c r="G20" i="25"/>
  <c r="K19" i="25"/>
  <c r="L18" i="25"/>
  <c r="K18" i="24"/>
  <c r="L17" i="24"/>
  <c r="I18" i="24"/>
  <c r="H18" i="24"/>
  <c r="G19" i="24" s="1"/>
  <c r="H18" i="23"/>
  <c r="G19" i="23" s="1"/>
  <c r="I18" i="23"/>
  <c r="K18" i="23"/>
  <c r="L17" i="23"/>
  <c r="I19" i="22"/>
  <c r="H19" i="22"/>
  <c r="G20" i="22"/>
  <c r="K19" i="22"/>
  <c r="L18" i="22"/>
  <c r="I19" i="21"/>
  <c r="H19" i="21"/>
  <c r="G20" i="21"/>
  <c r="K19" i="21"/>
  <c r="L18" i="21"/>
  <c r="H18" i="20"/>
  <c r="G19" i="20"/>
  <c r="I18" i="20"/>
  <c r="K18" i="20"/>
  <c r="L17" i="20"/>
  <c r="H19" i="19"/>
  <c r="I19" i="19"/>
  <c r="G20" i="19"/>
  <c r="K19" i="19"/>
  <c r="L18" i="19"/>
  <c r="I18" i="18"/>
  <c r="H18" i="18"/>
  <c r="G19" i="18" s="1"/>
  <c r="K18" i="18"/>
  <c r="L17" i="18"/>
  <c r="H18" i="17"/>
  <c r="I18" i="17"/>
  <c r="G19" i="17"/>
  <c r="K18" i="17"/>
  <c r="L17" i="17"/>
  <c r="I19" i="16"/>
  <c r="H19" i="16"/>
  <c r="G20" i="16" s="1"/>
  <c r="K19" i="16"/>
  <c r="L18" i="16"/>
  <c r="I18" i="15"/>
  <c r="H18" i="15"/>
  <c r="G19" i="15" s="1"/>
  <c r="K18" i="15"/>
  <c r="L17" i="15"/>
  <c r="K18" i="14"/>
  <c r="L17" i="14"/>
  <c r="I18" i="14"/>
  <c r="H18" i="14"/>
  <c r="G19" i="14" s="1"/>
  <c r="K18" i="13"/>
  <c r="L17" i="13"/>
  <c r="I18" i="13"/>
  <c r="H18" i="13"/>
  <c r="G19" i="13" s="1"/>
  <c r="I18" i="11"/>
  <c r="H18" i="11"/>
  <c r="G19" i="11" s="1"/>
  <c r="K18" i="11"/>
  <c r="L17" i="11"/>
  <c r="I18" i="10"/>
  <c r="H18" i="10"/>
  <c r="G19" i="10" s="1"/>
  <c r="K18" i="10"/>
  <c r="L17" i="10"/>
  <c r="L15" i="1"/>
  <c r="I15" i="1"/>
  <c r="H15" i="1"/>
  <c r="G16" i="1" s="1"/>
  <c r="H16" i="1" s="1"/>
  <c r="G17" i="1" s="1"/>
  <c r="I17" i="1" s="1"/>
  <c r="I19" i="35" l="1"/>
  <c r="H19" i="35"/>
  <c r="G20" i="35"/>
  <c r="K19" i="35"/>
  <c r="L18" i="35"/>
  <c r="I20" i="34"/>
  <c r="H20" i="34"/>
  <c r="G21" i="34" s="1"/>
  <c r="K20" i="34"/>
  <c r="L19" i="34"/>
  <c r="I19" i="33"/>
  <c r="H19" i="33"/>
  <c r="G20" i="33" s="1"/>
  <c r="K19" i="33"/>
  <c r="L18" i="33"/>
  <c r="I19" i="32"/>
  <c r="H19" i="32"/>
  <c r="G20" i="32"/>
  <c r="K19" i="32"/>
  <c r="L18" i="32"/>
  <c r="K20" i="31"/>
  <c r="L19" i="31"/>
  <c r="I20" i="31"/>
  <c r="H20" i="31"/>
  <c r="G21" i="31" s="1"/>
  <c r="K20" i="30"/>
  <c r="L19" i="30"/>
  <c r="I20" i="30"/>
  <c r="H20" i="30"/>
  <c r="G21" i="30" s="1"/>
  <c r="K19" i="29"/>
  <c r="L18" i="29"/>
  <c r="I19" i="29"/>
  <c r="H19" i="29"/>
  <c r="G20" i="29" s="1"/>
  <c r="I19" i="28"/>
  <c r="H19" i="28"/>
  <c r="G20" i="28" s="1"/>
  <c r="K19" i="28"/>
  <c r="L18" i="28"/>
  <c r="K20" i="27"/>
  <c r="L19" i="27"/>
  <c r="G21" i="27"/>
  <c r="I20" i="27"/>
  <c r="H20" i="27"/>
  <c r="I20" i="26"/>
  <c r="H20" i="26"/>
  <c r="G21" i="26"/>
  <c r="K20" i="26"/>
  <c r="L19" i="26"/>
  <c r="K20" i="25"/>
  <c r="L19" i="25"/>
  <c r="G21" i="25"/>
  <c r="I20" i="25"/>
  <c r="H20" i="25"/>
  <c r="H19" i="24"/>
  <c r="G20" i="24" s="1"/>
  <c r="I19" i="24"/>
  <c r="K19" i="24"/>
  <c r="L18" i="24"/>
  <c r="K19" i="23"/>
  <c r="L18" i="23"/>
  <c r="I19" i="23"/>
  <c r="H19" i="23"/>
  <c r="G20" i="23" s="1"/>
  <c r="K20" i="22"/>
  <c r="L19" i="22"/>
  <c r="I20" i="22"/>
  <c r="H20" i="22"/>
  <c r="G21" i="22" s="1"/>
  <c r="K20" i="21"/>
  <c r="L19" i="21"/>
  <c r="H20" i="21"/>
  <c r="G21" i="21" s="1"/>
  <c r="I20" i="21"/>
  <c r="K19" i="20"/>
  <c r="L18" i="20"/>
  <c r="I19" i="20"/>
  <c r="H19" i="20"/>
  <c r="G20" i="20" s="1"/>
  <c r="K20" i="19"/>
  <c r="L19" i="19"/>
  <c r="G21" i="19"/>
  <c r="I20" i="19"/>
  <c r="H20" i="19"/>
  <c r="I19" i="18"/>
  <c r="H19" i="18"/>
  <c r="G20" i="18"/>
  <c r="K19" i="18"/>
  <c r="L18" i="18"/>
  <c r="K19" i="17"/>
  <c r="L18" i="17"/>
  <c r="I19" i="17"/>
  <c r="H19" i="17"/>
  <c r="G20" i="17" s="1"/>
  <c r="H20" i="16"/>
  <c r="G21" i="16" s="1"/>
  <c r="I20" i="16"/>
  <c r="K20" i="16"/>
  <c r="L19" i="16"/>
  <c r="I19" i="15"/>
  <c r="H19" i="15"/>
  <c r="G20" i="15" s="1"/>
  <c r="K19" i="15"/>
  <c r="L18" i="15"/>
  <c r="I19" i="14"/>
  <c r="H19" i="14"/>
  <c r="G20" i="14" s="1"/>
  <c r="K19" i="14"/>
  <c r="L18" i="14"/>
  <c r="I19" i="13"/>
  <c r="H19" i="13"/>
  <c r="G20" i="13" s="1"/>
  <c r="K19" i="13"/>
  <c r="L18" i="13"/>
  <c r="I19" i="11"/>
  <c r="H19" i="11"/>
  <c r="G20" i="11" s="1"/>
  <c r="K19" i="11"/>
  <c r="L18" i="11"/>
  <c r="I19" i="10"/>
  <c r="H19" i="10"/>
  <c r="G20" i="10" s="1"/>
  <c r="K19" i="10"/>
  <c r="L18" i="10"/>
  <c r="K16" i="1"/>
  <c r="I16" i="1"/>
  <c r="H17" i="1"/>
  <c r="G18" i="1" s="1"/>
  <c r="I18" i="1" s="1"/>
  <c r="K20" i="35" l="1"/>
  <c r="L19" i="35"/>
  <c r="I20" i="35"/>
  <c r="H20" i="35"/>
  <c r="G21" i="35" s="1"/>
  <c r="H21" i="34"/>
  <c r="G22" i="34"/>
  <c r="I21" i="34"/>
  <c r="K21" i="34"/>
  <c r="L20" i="34"/>
  <c r="K20" i="33"/>
  <c r="L19" i="33"/>
  <c r="I20" i="33"/>
  <c r="H20" i="33"/>
  <c r="G21" i="33" s="1"/>
  <c r="I20" i="32"/>
  <c r="H20" i="32"/>
  <c r="G21" i="32"/>
  <c r="K20" i="32"/>
  <c r="L19" i="32"/>
  <c r="H21" i="31"/>
  <c r="G22" i="31"/>
  <c r="I21" i="31"/>
  <c r="K21" i="31"/>
  <c r="L20" i="31"/>
  <c r="I21" i="30"/>
  <c r="H21" i="30"/>
  <c r="G22" i="30" s="1"/>
  <c r="K21" i="30"/>
  <c r="L20" i="30"/>
  <c r="H20" i="29"/>
  <c r="G21" i="29" s="1"/>
  <c r="I20" i="29"/>
  <c r="K20" i="29"/>
  <c r="L19" i="29"/>
  <c r="I20" i="28"/>
  <c r="H20" i="28"/>
  <c r="G21" i="28" s="1"/>
  <c r="K20" i="28"/>
  <c r="L19" i="28"/>
  <c r="H21" i="27"/>
  <c r="G22" i="27" s="1"/>
  <c r="I21" i="27"/>
  <c r="K21" i="27"/>
  <c r="L20" i="27"/>
  <c r="K21" i="26"/>
  <c r="L20" i="26"/>
  <c r="H21" i="26"/>
  <c r="G22" i="26" s="1"/>
  <c r="I21" i="26"/>
  <c r="I21" i="25"/>
  <c r="H21" i="25"/>
  <c r="G22" i="25"/>
  <c r="K21" i="25"/>
  <c r="L20" i="25"/>
  <c r="I20" i="24"/>
  <c r="H20" i="24"/>
  <c r="G21" i="24"/>
  <c r="K20" i="24"/>
  <c r="L19" i="24"/>
  <c r="I20" i="23"/>
  <c r="H20" i="23"/>
  <c r="G21" i="23"/>
  <c r="K20" i="23"/>
  <c r="L19" i="23"/>
  <c r="H21" i="22"/>
  <c r="G22" i="22" s="1"/>
  <c r="I21" i="22"/>
  <c r="K21" i="22"/>
  <c r="L20" i="22"/>
  <c r="H21" i="21"/>
  <c r="G22" i="21"/>
  <c r="I21" i="21"/>
  <c r="K21" i="21"/>
  <c r="L20" i="21"/>
  <c r="I20" i="20"/>
  <c r="H20" i="20"/>
  <c r="G21" i="20"/>
  <c r="K20" i="20"/>
  <c r="L19" i="20"/>
  <c r="I21" i="19"/>
  <c r="H21" i="19"/>
  <c r="G22" i="19"/>
  <c r="K21" i="19"/>
  <c r="L20" i="19"/>
  <c r="K20" i="18"/>
  <c r="L19" i="18"/>
  <c r="I20" i="18"/>
  <c r="H20" i="18"/>
  <c r="G21" i="18" s="1"/>
  <c r="I20" i="17"/>
  <c r="H20" i="17"/>
  <c r="G21" i="17"/>
  <c r="K20" i="17"/>
  <c r="L19" i="17"/>
  <c r="I21" i="16"/>
  <c r="H21" i="16"/>
  <c r="G22" i="16" s="1"/>
  <c r="K21" i="16"/>
  <c r="L20" i="16"/>
  <c r="K20" i="15"/>
  <c r="L19" i="15"/>
  <c r="I20" i="15"/>
  <c r="H20" i="15"/>
  <c r="G21" i="15" s="1"/>
  <c r="I20" i="14"/>
  <c r="H20" i="14"/>
  <c r="G21" i="14" s="1"/>
  <c r="K20" i="14"/>
  <c r="L19" i="14"/>
  <c r="I20" i="13"/>
  <c r="H20" i="13"/>
  <c r="G21" i="13" s="1"/>
  <c r="K20" i="13"/>
  <c r="L19" i="13"/>
  <c r="I20" i="11"/>
  <c r="H20" i="11"/>
  <c r="G21" i="11" s="1"/>
  <c r="K20" i="11"/>
  <c r="L19" i="11"/>
  <c r="I20" i="10"/>
  <c r="H20" i="10"/>
  <c r="G21" i="10" s="1"/>
  <c r="K20" i="10"/>
  <c r="L19" i="10"/>
  <c r="K17" i="1"/>
  <c r="L16" i="1"/>
  <c r="H18" i="1"/>
  <c r="G19" i="1" s="1"/>
  <c r="I19" i="1" s="1"/>
  <c r="H21" i="35" l="1"/>
  <c r="I21" i="35"/>
  <c r="G22" i="35"/>
  <c r="K21" i="35"/>
  <c r="L20" i="35"/>
  <c r="K22" i="34"/>
  <c r="L21" i="34"/>
  <c r="G23" i="34"/>
  <c r="I22" i="34"/>
  <c r="H22" i="34"/>
  <c r="H21" i="33"/>
  <c r="G22" i="33"/>
  <c r="I21" i="33"/>
  <c r="K21" i="33"/>
  <c r="L20" i="33"/>
  <c r="H21" i="32"/>
  <c r="I21" i="32"/>
  <c r="G22" i="32"/>
  <c r="K21" i="32"/>
  <c r="L20" i="32"/>
  <c r="K22" i="31"/>
  <c r="L21" i="31"/>
  <c r="I22" i="31"/>
  <c r="H22" i="31"/>
  <c r="G23" i="31" s="1"/>
  <c r="I22" i="30"/>
  <c r="H22" i="30"/>
  <c r="G23" i="30"/>
  <c r="K22" i="30"/>
  <c r="L21" i="30"/>
  <c r="H21" i="29"/>
  <c r="G22" i="29" s="1"/>
  <c r="I21" i="29"/>
  <c r="K21" i="29"/>
  <c r="L20" i="29"/>
  <c r="K21" i="28"/>
  <c r="L20" i="28"/>
  <c r="H21" i="28"/>
  <c r="G22" i="28" s="1"/>
  <c r="I21" i="28"/>
  <c r="I22" i="27"/>
  <c r="H22" i="27"/>
  <c r="G23" i="27" s="1"/>
  <c r="K22" i="27"/>
  <c r="L21" i="27"/>
  <c r="I22" i="26"/>
  <c r="H22" i="26"/>
  <c r="G23" i="26"/>
  <c r="K22" i="26"/>
  <c r="L21" i="26"/>
  <c r="K22" i="25"/>
  <c r="L21" i="25"/>
  <c r="G23" i="25"/>
  <c r="I22" i="25"/>
  <c r="H22" i="25"/>
  <c r="K21" i="24"/>
  <c r="L20" i="24"/>
  <c r="H21" i="24"/>
  <c r="G22" i="24" s="1"/>
  <c r="I21" i="24"/>
  <c r="H21" i="23"/>
  <c r="G22" i="23"/>
  <c r="I21" i="23"/>
  <c r="K21" i="23"/>
  <c r="L20" i="23"/>
  <c r="K22" i="22"/>
  <c r="L21" i="22"/>
  <c r="I22" i="22"/>
  <c r="H22" i="22"/>
  <c r="G23" i="22" s="1"/>
  <c r="K22" i="21"/>
  <c r="L21" i="21"/>
  <c r="H22" i="21"/>
  <c r="G23" i="21"/>
  <c r="I22" i="21"/>
  <c r="K21" i="20"/>
  <c r="L20" i="20"/>
  <c r="I21" i="20"/>
  <c r="H21" i="20"/>
  <c r="G22" i="20" s="1"/>
  <c r="K22" i="19"/>
  <c r="L21" i="19"/>
  <c r="G23" i="19"/>
  <c r="I22" i="19"/>
  <c r="H22" i="19"/>
  <c r="H21" i="18"/>
  <c r="I21" i="18"/>
  <c r="G22" i="18"/>
  <c r="K21" i="18"/>
  <c r="L20" i="18"/>
  <c r="K21" i="17"/>
  <c r="L20" i="17"/>
  <c r="G22" i="17"/>
  <c r="I21" i="17"/>
  <c r="H21" i="17"/>
  <c r="H22" i="16"/>
  <c r="G23" i="16" s="1"/>
  <c r="I22" i="16"/>
  <c r="K22" i="16"/>
  <c r="L21" i="16"/>
  <c r="I21" i="15"/>
  <c r="H21" i="15"/>
  <c r="G22" i="15" s="1"/>
  <c r="K21" i="15"/>
  <c r="L20" i="15"/>
  <c r="K21" i="14"/>
  <c r="L20" i="14"/>
  <c r="I21" i="14"/>
  <c r="H21" i="14"/>
  <c r="G22" i="14" s="1"/>
  <c r="I21" i="13"/>
  <c r="H21" i="13"/>
  <c r="G22" i="13" s="1"/>
  <c r="K21" i="13"/>
  <c r="L20" i="13"/>
  <c r="I21" i="11"/>
  <c r="H21" i="11"/>
  <c r="G22" i="11" s="1"/>
  <c r="K21" i="11"/>
  <c r="L20" i="11"/>
  <c r="K21" i="10"/>
  <c r="L20" i="10"/>
  <c r="I21" i="10"/>
  <c r="H21" i="10"/>
  <c r="G22" i="10" s="1"/>
  <c r="K18" i="1"/>
  <c r="L17" i="1"/>
  <c r="H19" i="1"/>
  <c r="G20" i="1" s="1"/>
  <c r="I20" i="1" s="1"/>
  <c r="K22" i="35" l="1"/>
  <c r="L21" i="35"/>
  <c r="I22" i="35"/>
  <c r="H22" i="35"/>
  <c r="G23" i="35" s="1"/>
  <c r="H23" i="34"/>
  <c r="I23" i="34"/>
  <c r="G24" i="34"/>
  <c r="K23" i="34"/>
  <c r="L22" i="34"/>
  <c r="K22" i="33"/>
  <c r="L21" i="33"/>
  <c r="I22" i="33"/>
  <c r="H22" i="33"/>
  <c r="G23" i="33" s="1"/>
  <c r="H22" i="32"/>
  <c r="I22" i="32"/>
  <c r="G23" i="32"/>
  <c r="K22" i="32"/>
  <c r="L21" i="32"/>
  <c r="H23" i="31"/>
  <c r="G24" i="31" s="1"/>
  <c r="I23" i="31"/>
  <c r="K23" i="31"/>
  <c r="L22" i="31"/>
  <c r="K23" i="30"/>
  <c r="L22" i="30"/>
  <c r="H23" i="30"/>
  <c r="G24" i="30" s="1"/>
  <c r="I23" i="30"/>
  <c r="K22" i="29"/>
  <c r="L21" i="29"/>
  <c r="H22" i="29"/>
  <c r="G23" i="29"/>
  <c r="I22" i="29"/>
  <c r="I22" i="28"/>
  <c r="H22" i="28"/>
  <c r="G23" i="28" s="1"/>
  <c r="K22" i="28"/>
  <c r="L21" i="28"/>
  <c r="K23" i="27"/>
  <c r="L22" i="27"/>
  <c r="I23" i="27"/>
  <c r="H23" i="27"/>
  <c r="G24" i="27" s="1"/>
  <c r="I23" i="26"/>
  <c r="H23" i="26"/>
  <c r="G24" i="26"/>
  <c r="K23" i="26"/>
  <c r="L22" i="26"/>
  <c r="I23" i="25"/>
  <c r="H23" i="25"/>
  <c r="G24" i="25"/>
  <c r="K23" i="25"/>
  <c r="L22" i="25"/>
  <c r="I22" i="24"/>
  <c r="H22" i="24"/>
  <c r="G23" i="24"/>
  <c r="K22" i="24"/>
  <c r="L21" i="24"/>
  <c r="K22" i="23"/>
  <c r="L21" i="23"/>
  <c r="I22" i="23"/>
  <c r="H22" i="23"/>
  <c r="G23" i="23" s="1"/>
  <c r="H23" i="22"/>
  <c r="G24" i="22"/>
  <c r="I23" i="22"/>
  <c r="K23" i="22"/>
  <c r="L22" i="22"/>
  <c r="H23" i="21"/>
  <c r="G24" i="21" s="1"/>
  <c r="I23" i="21"/>
  <c r="K23" i="21"/>
  <c r="L22" i="21"/>
  <c r="I22" i="20"/>
  <c r="H22" i="20"/>
  <c r="G23" i="20"/>
  <c r="K22" i="20"/>
  <c r="L21" i="20"/>
  <c r="I23" i="19"/>
  <c r="H23" i="19"/>
  <c r="G24" i="19"/>
  <c r="K23" i="19"/>
  <c r="L22" i="19"/>
  <c r="K22" i="18"/>
  <c r="L21" i="18"/>
  <c r="I22" i="18"/>
  <c r="H22" i="18"/>
  <c r="G23" i="18" s="1"/>
  <c r="I22" i="17"/>
  <c r="H22" i="17"/>
  <c r="G23" i="17" s="1"/>
  <c r="K22" i="17"/>
  <c r="L21" i="17"/>
  <c r="I23" i="16"/>
  <c r="H23" i="16"/>
  <c r="G24" i="16" s="1"/>
  <c r="K23" i="16"/>
  <c r="L22" i="16"/>
  <c r="I22" i="15"/>
  <c r="H22" i="15"/>
  <c r="G23" i="15" s="1"/>
  <c r="K22" i="15"/>
  <c r="L21" i="15"/>
  <c r="I22" i="14"/>
  <c r="H22" i="14"/>
  <c r="G23" i="14" s="1"/>
  <c r="K22" i="14"/>
  <c r="L21" i="14"/>
  <c r="H22" i="13"/>
  <c r="G23" i="13" s="1"/>
  <c r="I22" i="13"/>
  <c r="K22" i="13"/>
  <c r="L21" i="13"/>
  <c r="K22" i="11"/>
  <c r="L21" i="11"/>
  <c r="H22" i="11"/>
  <c r="G23" i="11" s="1"/>
  <c r="I22" i="11"/>
  <c r="I22" i="10"/>
  <c r="H22" i="10"/>
  <c r="G23" i="10" s="1"/>
  <c r="K22" i="10"/>
  <c r="L21" i="10"/>
  <c r="K19" i="1"/>
  <c r="L18" i="1"/>
  <c r="H20" i="1"/>
  <c r="G21" i="1" s="1"/>
  <c r="I21" i="1" s="1"/>
  <c r="H23" i="35" l="1"/>
  <c r="I23" i="35"/>
  <c r="G24" i="35"/>
  <c r="K23" i="35"/>
  <c r="L22" i="35"/>
  <c r="K24" i="34"/>
  <c r="L23" i="34"/>
  <c r="I24" i="34"/>
  <c r="H24" i="34"/>
  <c r="G25" i="34" s="1"/>
  <c r="H23" i="33"/>
  <c r="G24" i="33" s="1"/>
  <c r="I23" i="33"/>
  <c r="K23" i="33"/>
  <c r="L22" i="33"/>
  <c r="H23" i="32"/>
  <c r="I23" i="32"/>
  <c r="G24" i="32"/>
  <c r="K23" i="32"/>
  <c r="L22" i="32"/>
  <c r="K24" i="31"/>
  <c r="L23" i="31"/>
  <c r="I24" i="31"/>
  <c r="H24" i="31"/>
  <c r="G25" i="31" s="1"/>
  <c r="I24" i="30"/>
  <c r="H24" i="30"/>
  <c r="G25" i="30"/>
  <c r="K24" i="30"/>
  <c r="L23" i="30"/>
  <c r="H23" i="29"/>
  <c r="I23" i="29"/>
  <c r="G24" i="29"/>
  <c r="K23" i="29"/>
  <c r="L22" i="29"/>
  <c r="K23" i="28"/>
  <c r="L22" i="28"/>
  <c r="H23" i="28"/>
  <c r="G24" i="28" s="1"/>
  <c r="I23" i="28"/>
  <c r="I24" i="27"/>
  <c r="H24" i="27"/>
  <c r="G25" i="27" s="1"/>
  <c r="K24" i="27"/>
  <c r="L23" i="27"/>
  <c r="K24" i="26"/>
  <c r="L23" i="26"/>
  <c r="I24" i="26"/>
  <c r="H24" i="26"/>
  <c r="G25" i="26" s="1"/>
  <c r="K24" i="25"/>
  <c r="L23" i="25"/>
  <c r="I24" i="25"/>
  <c r="H24" i="25"/>
  <c r="G25" i="25" s="1"/>
  <c r="K23" i="24"/>
  <c r="L22" i="24"/>
  <c r="H23" i="24"/>
  <c r="G24" i="24" s="1"/>
  <c r="I23" i="24"/>
  <c r="H23" i="23"/>
  <c r="G24" i="23"/>
  <c r="I23" i="23"/>
  <c r="K23" i="23"/>
  <c r="L22" i="23"/>
  <c r="K24" i="22"/>
  <c r="L23" i="22"/>
  <c r="H24" i="22"/>
  <c r="G25" i="22" s="1"/>
  <c r="I24" i="22"/>
  <c r="K24" i="21"/>
  <c r="L23" i="21"/>
  <c r="H24" i="21"/>
  <c r="G25" i="21" s="1"/>
  <c r="I24" i="21"/>
  <c r="K23" i="20"/>
  <c r="L22" i="20"/>
  <c r="I23" i="20"/>
  <c r="H23" i="20"/>
  <c r="G24" i="20" s="1"/>
  <c r="K24" i="19"/>
  <c r="L23" i="19"/>
  <c r="G25" i="19"/>
  <c r="I24" i="19"/>
  <c r="H24" i="19"/>
  <c r="H23" i="18"/>
  <c r="I23" i="18"/>
  <c r="G24" i="18"/>
  <c r="K23" i="18"/>
  <c r="L22" i="18"/>
  <c r="H23" i="17"/>
  <c r="G24" i="17"/>
  <c r="I23" i="17"/>
  <c r="K23" i="17"/>
  <c r="L22" i="17"/>
  <c r="H24" i="16"/>
  <c r="G25" i="16" s="1"/>
  <c r="I24" i="16"/>
  <c r="K24" i="16"/>
  <c r="L23" i="16"/>
  <c r="H23" i="15"/>
  <c r="G24" i="15" s="1"/>
  <c r="I23" i="15"/>
  <c r="K23" i="15"/>
  <c r="L22" i="15"/>
  <c r="H23" i="14"/>
  <c r="G24" i="14" s="1"/>
  <c r="I23" i="14"/>
  <c r="K23" i="14"/>
  <c r="L22" i="14"/>
  <c r="H23" i="13"/>
  <c r="G24" i="13" s="1"/>
  <c r="I23" i="13"/>
  <c r="K23" i="13"/>
  <c r="L22" i="13"/>
  <c r="I23" i="11"/>
  <c r="H23" i="11"/>
  <c r="G24" i="11" s="1"/>
  <c r="K23" i="11"/>
  <c r="L22" i="11"/>
  <c r="I23" i="10"/>
  <c r="H23" i="10"/>
  <c r="G24" i="10" s="1"/>
  <c r="K23" i="10"/>
  <c r="L22" i="10"/>
  <c r="K20" i="1"/>
  <c r="L19" i="1"/>
  <c r="H21" i="1"/>
  <c r="G22" i="1" s="1"/>
  <c r="I22" i="1" s="1"/>
  <c r="K24" i="35" l="1"/>
  <c r="L23" i="35"/>
  <c r="I24" i="35"/>
  <c r="H24" i="35"/>
  <c r="G25" i="35" s="1"/>
  <c r="I25" i="34"/>
  <c r="H25" i="34"/>
  <c r="K25" i="34"/>
  <c r="L25" i="34" s="1"/>
  <c r="L26" i="34" s="1"/>
  <c r="L24" i="34"/>
  <c r="K24" i="33"/>
  <c r="L23" i="33"/>
  <c r="I24" i="33"/>
  <c r="H24" i="33"/>
  <c r="G25" i="33" s="1"/>
  <c r="K24" i="32"/>
  <c r="L23" i="32"/>
  <c r="H24" i="32"/>
  <c r="G25" i="32" s="1"/>
  <c r="I24" i="32"/>
  <c r="I25" i="31"/>
  <c r="H25" i="31"/>
  <c r="K25" i="31"/>
  <c r="L25" i="31" s="1"/>
  <c r="L26" i="31" s="1"/>
  <c r="L24" i="31"/>
  <c r="K25" i="30"/>
  <c r="L25" i="30" s="1"/>
  <c r="L26" i="30" s="1"/>
  <c r="L24" i="30"/>
  <c r="H25" i="30"/>
  <c r="I25" i="30"/>
  <c r="K24" i="29"/>
  <c r="L23" i="29"/>
  <c r="I24" i="29"/>
  <c r="H24" i="29"/>
  <c r="G25" i="29" s="1"/>
  <c r="I24" i="28"/>
  <c r="H24" i="28"/>
  <c r="G25" i="28"/>
  <c r="K24" i="28"/>
  <c r="L23" i="28"/>
  <c r="H25" i="27"/>
  <c r="I25" i="27"/>
  <c r="K25" i="27"/>
  <c r="L25" i="27" s="1"/>
  <c r="L26" i="27" s="1"/>
  <c r="L24" i="27"/>
  <c r="H25" i="26"/>
  <c r="I25" i="26"/>
  <c r="K25" i="26"/>
  <c r="L25" i="26" s="1"/>
  <c r="L26" i="26" s="1"/>
  <c r="L24" i="26"/>
  <c r="I25" i="25"/>
  <c r="H25" i="25"/>
  <c r="K25" i="25"/>
  <c r="L25" i="25" s="1"/>
  <c r="L26" i="25" s="1"/>
  <c r="L24" i="25"/>
  <c r="I24" i="24"/>
  <c r="H24" i="24"/>
  <c r="G25" i="24"/>
  <c r="K24" i="24"/>
  <c r="L23" i="24"/>
  <c r="I24" i="23"/>
  <c r="H24" i="23"/>
  <c r="G25" i="23" s="1"/>
  <c r="K24" i="23"/>
  <c r="L23" i="23"/>
  <c r="I25" i="22"/>
  <c r="H25" i="22"/>
  <c r="K25" i="22"/>
  <c r="L25" i="22" s="1"/>
  <c r="L26" i="22" s="1"/>
  <c r="L24" i="22"/>
  <c r="I25" i="21"/>
  <c r="H25" i="21"/>
  <c r="K25" i="21"/>
  <c r="L25" i="21" s="1"/>
  <c r="L26" i="21" s="1"/>
  <c r="L24" i="21"/>
  <c r="I24" i="20"/>
  <c r="H24" i="20"/>
  <c r="G25" i="20"/>
  <c r="K24" i="20"/>
  <c r="L23" i="20"/>
  <c r="I25" i="19"/>
  <c r="H25" i="19"/>
  <c r="K25" i="19"/>
  <c r="L25" i="19" s="1"/>
  <c r="L26" i="19" s="1"/>
  <c r="L24" i="19"/>
  <c r="K24" i="18"/>
  <c r="L23" i="18"/>
  <c r="I24" i="18"/>
  <c r="H24" i="18"/>
  <c r="G25" i="18" s="1"/>
  <c r="K24" i="17"/>
  <c r="L23" i="17"/>
  <c r="I24" i="17"/>
  <c r="H24" i="17"/>
  <c r="G25" i="17" s="1"/>
  <c r="K25" i="16"/>
  <c r="L25" i="16" s="1"/>
  <c r="L24" i="16"/>
  <c r="I25" i="16"/>
  <c r="H25" i="16"/>
  <c r="I24" i="15"/>
  <c r="H24" i="15"/>
  <c r="G25" i="15" s="1"/>
  <c r="K24" i="15"/>
  <c r="L23" i="15"/>
  <c r="K24" i="14"/>
  <c r="L23" i="14"/>
  <c r="I24" i="14"/>
  <c r="H24" i="14"/>
  <c r="G25" i="14" s="1"/>
  <c r="K24" i="13"/>
  <c r="L23" i="13"/>
  <c r="I24" i="13"/>
  <c r="H24" i="13"/>
  <c r="G25" i="13" s="1"/>
  <c r="I24" i="11"/>
  <c r="H24" i="11"/>
  <c r="G25" i="11" s="1"/>
  <c r="K24" i="11"/>
  <c r="L23" i="11"/>
  <c r="K24" i="10"/>
  <c r="L23" i="10"/>
  <c r="I24" i="10"/>
  <c r="H24" i="10"/>
  <c r="G25" i="10" s="1"/>
  <c r="K21" i="1"/>
  <c r="L20" i="1"/>
  <c r="H22" i="1"/>
  <c r="G23" i="1" s="1"/>
  <c r="I23" i="1" s="1"/>
  <c r="I25" i="35" l="1"/>
  <c r="H25" i="35"/>
  <c r="K25" i="35"/>
  <c r="L25" i="35" s="1"/>
  <c r="L26" i="35" s="1"/>
  <c r="L24" i="35"/>
  <c r="I25" i="33"/>
  <c r="H25" i="33"/>
  <c r="K25" i="33"/>
  <c r="L25" i="33" s="1"/>
  <c r="L26" i="33" s="1"/>
  <c r="L24" i="33"/>
  <c r="I25" i="32"/>
  <c r="H25" i="32"/>
  <c r="K25" i="32"/>
  <c r="L25" i="32" s="1"/>
  <c r="L26" i="32" s="1"/>
  <c r="L24" i="32"/>
  <c r="I25" i="29"/>
  <c r="H25" i="29"/>
  <c r="K25" i="29"/>
  <c r="L25" i="29" s="1"/>
  <c r="L24" i="29"/>
  <c r="K25" i="28"/>
  <c r="L25" i="28" s="1"/>
  <c r="L24" i="28"/>
  <c r="I25" i="28"/>
  <c r="H25" i="28"/>
  <c r="K25" i="24"/>
  <c r="L25" i="24" s="1"/>
  <c r="L24" i="24"/>
  <c r="I25" i="24"/>
  <c r="H25" i="24"/>
  <c r="H25" i="23"/>
  <c r="I25" i="23"/>
  <c r="K25" i="23"/>
  <c r="L25" i="23" s="1"/>
  <c r="L26" i="23" s="1"/>
  <c r="L24" i="23"/>
  <c r="K25" i="20"/>
  <c r="L25" i="20" s="1"/>
  <c r="L24" i="20"/>
  <c r="H25" i="20"/>
  <c r="I25" i="20"/>
  <c r="I25" i="18"/>
  <c r="H25" i="18"/>
  <c r="K25" i="18"/>
  <c r="L25" i="18" s="1"/>
  <c r="L26" i="18" s="1"/>
  <c r="L24" i="18"/>
  <c r="I25" i="17"/>
  <c r="H25" i="17"/>
  <c r="K25" i="17"/>
  <c r="L25" i="17" s="1"/>
  <c r="L26" i="17" s="1"/>
  <c r="L24" i="17"/>
  <c r="L26" i="16"/>
  <c r="I25" i="15"/>
  <c r="H25" i="15"/>
  <c r="K25" i="15"/>
  <c r="L25" i="15" s="1"/>
  <c r="L24" i="15"/>
  <c r="I25" i="14"/>
  <c r="H25" i="14"/>
  <c r="K25" i="14"/>
  <c r="L25" i="14" s="1"/>
  <c r="L24" i="14"/>
  <c r="I25" i="13"/>
  <c r="H25" i="13"/>
  <c r="K25" i="13"/>
  <c r="L25" i="13" s="1"/>
  <c r="L24" i="13"/>
  <c r="I25" i="11"/>
  <c r="H25" i="11"/>
  <c r="K25" i="11"/>
  <c r="L25" i="11" s="1"/>
  <c r="L24" i="11"/>
  <c r="I25" i="10"/>
  <c r="H25" i="10"/>
  <c r="K25" i="10"/>
  <c r="L25" i="10" s="1"/>
  <c r="L24" i="10"/>
  <c r="K22" i="1"/>
  <c r="L21" i="1"/>
  <c r="H23" i="1"/>
  <c r="G24" i="1" s="1"/>
  <c r="I24" i="1" s="1"/>
  <c r="L26" i="29" l="1"/>
  <c r="L26" i="28"/>
  <c r="L26" i="24"/>
  <c r="L26" i="20"/>
  <c r="L26" i="15"/>
  <c r="L26" i="14"/>
  <c r="L26" i="13"/>
  <c r="L26" i="11"/>
  <c r="L26" i="10"/>
  <c r="K23" i="1"/>
  <c r="L22" i="1"/>
  <c r="H24" i="1"/>
  <c r="G25" i="1" s="1"/>
  <c r="K24" i="1" l="1"/>
  <c r="L23" i="1"/>
  <c r="H25" i="1"/>
  <c r="I25" i="1"/>
  <c r="K25" i="1" l="1"/>
  <c r="L25" i="1" s="1"/>
  <c r="L24" i="1"/>
  <c r="L26" i="1" l="1"/>
</calcChain>
</file>

<file path=xl/sharedStrings.xml><?xml version="1.0" encoding="utf-8"?>
<sst xmlns="http://schemas.openxmlformats.org/spreadsheetml/2006/main" count="934" uniqueCount="56">
  <si>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</si>
  <si>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</si>
  <si>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</si>
  <si>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</si>
  <si>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</si>
  <si>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</si>
  <si>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</si>
  <si>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</si>
  <si>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</si>
  <si>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</si>
  <si>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</si>
  <si>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</si>
  <si>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525660f1-d1ce-4aef-9716-dcf390cad1f7</t>
  </si>
  <si>
    <t>CB_Block_0</t>
  </si>
  <si>
    <t>㜸〱敤㕣㕢㙣ㅣ㔷ㄹ摥ㄹ敦慣㜷搶㜶散挶戹㌴㘹㈹㉥㙤愱攰㘸㠹搳㠴戶㤴㤰晡㤲㡢愹搳㌸㔹㈷〵㜱搹㡥㜷捦搸㤳散捣㍡㌳戳㑥っ〱㔲㉥攵㉥㘸㜹㠰㜲㡤㄰攲昲㠲〴て㠸敢〳ㄲㄲ〸ㄵ挴〳㐲攲〱㈹㈰〴て㈰ㄴ挴㑢愵㔶㉡摦㜷㘶㘶㜷㜶搷㍢㜶㌶㉤㌸挸㤳散㥦㌳攷㝥捥㝦㍤晦㝦㈶㈹㈵㤵㑡扤㠸㠷晦昲㐹㌳㜱㝢㘱挵昳㠵㥤㥦慣㔶㉡愲攴㕢㔵挷换㡦扢慥戱㌲㘳㜹㝥て㉡㘴㡡ㄶ捡㍤慤攸㔹敦ㄶ搹攲戲㜰㍤㔴搲㔲愹㙣㔶㔷㔱捥㑥昸ㅢ㡡㕥㜴戶敡㑦〳ㄴ㈶㈷㑥捣㥦㐵慦〵扦敡㡡㍤㈳㘷㠲戶〷挷挶昲㘳昹㝤昷ㅦ挸敦摤㌳㌲㔹慢昸㌵㔷ㅣ㜴㐴捤㜷㡤捡㥥㤱搹摡㝣挵㉡㍤㈲㔶收慡攷㠴㜳㔰捣敦扤㙦摥搸晦挰搸晥〳〷捣〷ㅦ㝣愰ㅦ㈳愷㡥㑦㑥捣扡挲昴㕥㥡㉥㌵㑥㜸晦㤴㈸㔹㕣㤹㄰慥攵㉣攴㈷㈷昰㌷㌶㝢扣摤㥦㉦㉣ち攱㜳㘴攱ち愷㈴㍣ㅤつ晢散㜱捦慢搹㑢摣㍡摤㍥㠲㠵㤶っ捦搷散㐹㔱愹攸㜶搴㙢搶㍥㠱㥤慢ㄸ㉢晤㜶㐱㌸㥥攵㕢换㤶扦㤲戱攷搰㔱㜹挰㍥敤㠹㔳㠶戳㈰ㅥ㌵㙣愱搹㐷㙢㔶㌹ㅤ㍣愹㥥搷㐴㕤挴㈷㈶㔷㥦ㅦ昷散挹㐵挳㤵㌳昲戸㉦〹㜵㡦戸愵收扡㜷㜵敥㤷㔳㤷㈳戰捦㝢㍡搷㐳挹ㄹ挳慤搷ㅣ敤㕣㌳㕣㝣昳っ㕥摦戹㝥㙣㡦㥡摢扣戶㜳ㅢ戹㤵捤戵㤵扥㤰扡攵㡥㘲㌱㝡㠶愰㤷㈰㑢㐰〴敡㌹㠲㍥㠲㝥〰㈵晤㙦昰㐸扣㈱㡢搴愲愱ㄶ攷搵㘲㐹㉤㤶搵愲㔰㡢愶㕡㕣㔰㡢㡢㙡搱㔲㡢㘷搵攲㌹搴㠹㥥㙣㙦慦ㅡ㍥扦㝣晥捡慦晥昵㠶㙦捥㍣昹晣㙤换搹捦搴慥昶㙦㐱愵㤳攱愴愶㕣攳〲㐸慤㐱挴晢昲㝢昹㘷㙤愶〰㑦㤸〷捣晢捤戱戱昲㠱扤挶㝤㠶挶㘵㈵㈰扦㠹㔰㠶㔰户摦㝣捣㜲捡搵ぢㄲ㜷户㑦ㄸ㥥㘸㙣摣㘸㔸㌶㔱慤㌹㘵敦戶搵ぢぢ扥攱㡢摤慤㘵㡤㑥摡㥡ㄵ挰㔶挲㤳攳摤搱摡散㡣㔱愹㠹昱㡢㔶㔰晣㡡㤶㘲㝢搶慤捥㜷㉥㍤攲㡡昳昵搲戶ㄹ㡤㐳愴㉤换扥摢㔶ㄹㄴ〵昳ㅡ㤹㕣慣㝡挲㤱搳ㅢ戵㘷慤搲㌹攱ㄶ〴〵愲㈸换愵㙥㘷㔱挸昵愳㈷ㅣ㉣ㄴ摣㕡㝥㔵㍣搷㍣㝣搱〷㌳㡢㌲收扢㈴㕣㝦㘵捥㤸慦㠸ㅤ㑤㔵㠲㌱㔱戰慢㈹晢㐸戵㔴昳㈶慢㡥敦㔶㉢捤㈵攳攵㘵〳㤲愶㝣扣㕡ㄶ改㜴㑡ち〵㠸摢㥥ㅥ㐵㐹扤慥㌳㉦㐸㐴挴㔰㑣㐶扥戵㤹散昲愷戰㍡慣愲㈲㐸㤳敡摤㙢㜴挶昹㑡ㄹ㤳挰㠱戱㌵㔱㝢㜰搰㝢搷攸戶㡥戹㤷户戲慡づ㠷慢㍦扣㉣ㅣ晦㤸攱㤴㉢挲㑤搴㝤ち㘷愴て〲㘸搷㈰㄰㍡敥ㅥㄵ㥤㜲㔱㔹搱㉥㔸㘵㝦㌱戳㈸慣㠵㐵ㅦ㜹搰㡦搹㉣户戶敤搱㙦㐱㤶扥㤵㘰ㄸ㈰㤷㑢㘵戶戱㔲㈶㠷㈷愵㔱㍡㈵昰㜲㤳㈰㘷扢㈶㕥敥㌷㡦㔸ㄵ㕦〴㐲㜹搰〴㐶〲慤㈶搱㌷㐰ㄲ㜵㡤㔲愰㌰戶㤹㤳愰㔲挳㜲晣㤵〶摦戶㜱㐹㐰㐴㥢戲㘰挳挹〲㡡㠲㘶㜹㤰挰㙢㈰㥡ㄶ㘹㤰㕣㌹㐶㐴㘴㠳〴捤㡥㥥㥢㠹㡣昵ㄳ㘴〴敡挷㠹㤰戵昷㜶㤶ㄱ㈴昶㜶㈲㘵愳㡥晣戸㈹捤㔶戳攴〳㘹戶ㅤㅢ愷敦㈰搸㐹㜰㉢挱㉥〰攵慦㤰㜰㤴㜲㐸㌷㍦晡㙤㜸搷㙦㈷㜸〵〰攴㤳㑥㤹ㄳ㡡㉡摡㔰敢戱㈳㔹㙦〰㜶戲㌴㡡〳㔱㐴换戸㙥㘷づ搸ㄲ搱愱搵戹㌱㜴㙤㕡敡搸㔷㜷愶捤昸㜲㐸㤱〹㔵攳㙢㕤愳㙡㝣㈳㔸戵㑢扤昵㑡㌴搵㐷〸敥〴〸ㄴぢ㡤摤昵㔹昳㌴㈷㙦ち㤳㈸㌰㠴扡㔴敥㈱ㄱ搳晣㑦㄰㜰㙤㐷㤷㑤晢㤹愶攰愸㜹搳摢捦㝢㍡昳㜶㠸昴ㄶ㥤戹愹㜳攸㈹扡㑥ぢ晡㔵㘰㉦攵㡦ㅤ昵换摤㈸搶敦㈱㜸㌵㐰㡢㝥攱挹晢㝡扤〴搲㈴戶㘳㤸摢㑡㡦㡢戴㜰攷㔶㤶㠴搴㍥晤收㥣攱㉥〸ㅦ摥㡢改㈹搸挱㔵搷ㄵㄵㅣ㘸换㌲㠳㘷㤷㥤捤㤹摥ㄱ户㙡㌳㝦搳㍥昶㙥ち挵㤰㑥慢㍤愹ㄶ晢㌸挱捥㡣昹㥢㘲㤴㐳晤㝢㕦㘷㈱ㄱ㙢搴㑣㕥㙣㤷㝣戶摣㤴㈴㕤㐸㤲㝢戱慤晡㙢〱㈰㈵㤴摦㜷㤴㈸愳慣戶㐷㔶㙢戶㔶改摤㑢㌸㤹戴昸て摢攴㐸㕦攰慣㥤㠰敦挰ㅢ戰ぢ㤶㕤ㄷㄶ㝤昶慣㜰㑢昰㉢㔸ㄵ㤱ぢ㕣戲ㄴ㌵㥢戲攲㈶㤱ㄵ㍤㍤㙤㘷改〴摦㥡愴㤳ㄶ㈹㤱挸敤㠹㠵〹攷昰〶㔱搱〵㐹愱㤲攰ㄶ慡㑢㈰㔲ㅥ敢㙥㡡㤸㉥㐴㑣ㅥㅢ愷扦㥥㘰㉦挱ㄸ㠰昶ㅢ㐸㥡昵㙥㍣〳㘱扤换㜴㘷ㄷ㡢愹㉣搱㈰摤㠳扦敥㈸慣昶㜳㤸〳〴㙦〰㘸㌱㝦攸㝣㑣㈰㐴㠹昲ㄸ㈱搲㕡搲捤㌳㤶戸㐰ㅡ搸㘲㈲愸㌴㔹昳晣慡捤愸搲㠰㌹㔵㝤戴敡㑦㔹摥ㄲ愲㔰挳㘶㤸㜸㙣㔱㌸愰㉥ㄷ戶㑦㑢㕥㜵㘹㐹㤴㜵戳㔰慤㐱戴㑤㑦㙤㠴㐳㌹搶〷㕢㔲㥥换㔵〵㑦㜷㘷㘳㜴愱挸ㄳ㌱㝣慤昴挴慥换昳捤㐳摦㘰㘳㐷攷㉣扦㈲晡捣㠰改㤸捥㥡搸㐵㐴つ捡扤收摣愲㉢挴搴㠰㜹搴戵捡ㄵ换ㄱ㐴〶㙣㑣〶敡㘶挴〲㈲〴戳㔵挶晦慡捥㠰㌹攷ㅡ㡥户㘴㌰㤸戸戲戵改㑤㠶㐴㌴㜳挲㜲㍣っ㈳戱挸昴愰㔹㔸慣㕥㐰慣戶㘶㍢㐷㡤㈵㙦㐳㘰㠵㐴ㅦ㍣ㄲ㌵㡡慡愸慡㤲㔵戳摤攲㠷〷昲㔴㙡ㅦ㝥㘹〲㠹慢㤴㐶㝦㜹㠲昶愶㕤ㅦ挶㘷㘸愷㜳㑥晤㠸ㅣ搵㌳㝢ㄲ愵㌰㌹㔵㝦㠰㙤ㅥ〴㤸㍥㝡㝡扡ㄱ㤵扢㤱㘸戵㐶〷㝦㠲㠸㤷㔴㔱㡦㠱搰㍤户㈵愰ㄴ收㤱㜰挰㠰㐰㌸摦㕡愹㉦㘷捡㍡㈴扥㉤㡤攴ㄱ〴㤱晡捤ㄹ㘳㕥㔴㄰㡡戶つ㝦㑢昰㐲㉢搶㌶㉡㕥㔸㌶㔹戵㙤㠳㤴㐵慡㉣㤴っㄲ昰㜸捤慦ㅥ户ㅣ摤〴㤰攴ㄷ㘶ㄹㄷ㤱㘵㕣㤴㔹晤收㈹㐶〵㘵㥡㝤㔵ㄷっ搷昲ㄷ㙤慢㤴攵ぢ㈳㜷ㅢ㠲㈴挱攳ㄴ扣搱ㄳ㠹㡣㤱ㄶ㘳晥㌴㉣㌶㉦て㙣攷㈱㐶戹㜵挴㍥〸㔷㔵㌲昸愳㜴改㔷㠲㝣㤱㑥㔲晤㈱昴愶挹㙢ㄱ㤰㌸昲戹ㄶ㕤扥戸昶㝥攴〴㙥㌹㘲㍤㠱㐴攰㄰㡣挹㜸㝡户㌳收㘹挷昲㠱㍤㘲散㠸攵㑦㜹㐰㌹〰㤲昲㜴扢㕢㘲㌵搶㘸戴慥ㄴ㕥搹㕥搴愴㈵敥㘸㉦㡦慢㡤扢㔷㈹づㄴ㑡㑣㡦慣㔵㐹㉡㤶㔵收戸㤱㌴㡤㈲昵㜶愴㙣㤴㈴慦㘹㘳摦㈹㐴㙥㐰㉦㐹㥡㐹改〷㈵愱㈰挶㑢敡㠰㡡愲扢㍥㤹㍣㘲挱ㅡ㥡〰㌹慡愹㈰㙦㈰㡣〶㑥攳挶㐹㔹攴挲㌷昰昷㤶㌰㜹愲收㌷㤵ㄸㄷ㠷挳㤲昱㑡攵㠴〳㈳愱㘴戸攵つ挲搲㔸㕢愰㘰㈴㜷㜶慢晣㠳敤㡤㌱㘲挸㠶㡣㠸㈴戸㠱挱㠶㘰慥㔸㌰㤵挶搹〰户扡㥥㥤攵摢㜱㘱㌸ㄲ〳〵扦㍣㈵㤶愵ㄵ搶㌰攴㠷㘵㠳晡㘱㔱捡㔱摤ㅣ㥦昷愰搱㝤捡昱㌰㈵ㄹ㕣㌷㑦搱㉢㠵晢ぢ㄰扢㘱㙡戶攴㈳慡㕢敦㠰〷㠳㡤㠳ㅤ散㐸㄰㌵愱㜱㐶〹㥡㐹㈰摣收㐵㤰㜷扡挴㈸〴愹㈹㥦㝦ㅥ㔲扥昰っ㥦㙦ㅦ㑡㐵㠹㤰㠹ㄸ改㑡㌰ㅥ㠰摣㜸㔰㤲㕣㌴ㅣ挵捡〳挹㈶㠵㔶㝦㤴㐷ぢ㘳㠰ㄶ㥦敢攳〲て挳㔸㠳㘴㥢ち㉥戸昹ㄶ戴㘹㘵㘵㡢㌹敤㤴㉡戵戲㤰慡㌸㤲搵㔲㈳㙦〸㝣挹扢㝦〱㌷㈵散㑢戸㈹搳㌸㐹㜱挹㐴㔲昷㘶户晥㘶㌴㤷㐲づ㝤〴戲㡤戱挷〴慦㥣㡣㠵戵㕤㔱愰㜹戸戵㜱㜷㐱摥㥢㠳㐸㙢换愲㉣㥢挱㔵扣㝡〰㔹㜲㕢慣摡㑣㜵愶㑡㤳㍤㤶㜵捣ち戲㌶〴㡥戰捥㐰攰㘵㌲㌰㐶扡攴づ㜶㤲扡ㄶ〶㜶慦扤㕦扥愶慥ㅤち㡤て㠵攱㕤ㅥ㠲㔲搸㔵㌰ㄲ敤㙤戵㘱㜴㉢っ晣搲昰搶ㅦ〶㔰ㄸ〱愶㐱㡢㥡㠱㠱㌳㠱昴摡〶づ㘳㤱〹挱搱㜸ㅣ㤵㈱捡㘱昸敢㠱㌴㜰ㄳ捦搱㜳㔵㈸㈱㝦㥢扣ㄳㄶ㕤㑢ㅣ戵㜱〲慡扡㍢㕡㌲㘷つㅦ㌷㕦㥣㕤㉤搹攳攵㌲捤㕤戸攷㌶〴㔶㜱㙢㈳㌰㐷户戵摣挷㤲㙢愲㝤㜷㔷㑢㐱㜸㑦㜰摦㔴晥㤸攱㤷ㄶぢ晥㑡㜰㘷慢㕢㤲搰㝥ち㜷挴慡愳搳㘶㑥㍢扣㠳扡捣扤捦㥤㜳慡ㄷㅣ㌹㉦捤攳㠵㍦㕡戱㝡㙦㉦㈷㤹㑢扤㠸㍦昲㔱㔳摡㑦搰攳㝡愶捤づㅡ晥ㄱ昶㈳㥦㐰ㅡ㡣㈰㥤㐰㈷戰摤敢ㄷ〶㐸㈷摢㕡攸㐴ち㠲㑤㐲㜱ㄶ㕥㌲㐲㔱㝥っ戴㤲㔸㠲ㄳ㌹昶晣ㅢ㘰㝤攵㐷挸㈱挲昱ㅥ㡡ㄱ敤㑥愴ㄲ㔰㈷〵㜹㜸扢㠳㜷㐱晥㝦戰ㄴ㜱昳慡散昴㕦㘰㘶攵㠷慤㈸扡㠳㈸晡㐱㍢㡡ㄸ㠷扤慥㠸㌷㘷扦㜹搴㝣搹㙦昵晥て㡦㥡㙦〱㠶昹㐸㙢っ㌱㌵挶攲敢挶㠰摡㘶っ摣㠳㘲㘹っ㍣挲㌶っ搷〷挶㐰攸敤㌸㡥㡣戵㡤〱〶昱ㄲ㑣扥㔸㑣㌵收挰攰㔹㙢㠷㑤㑦搸㌱摣慥ㄵㅥ〲昷㔰㑦摥㈴㝣㑦㍢摢戳㘷つ搷戰㜷挹晣愳慥㠰摡㜲攷㜰㕤㕢㌶㘱㡢摤慢㤶挸㐶慢㜸㈵㈲㜷晡愶攷㘴㝤㤷搴㠱愹攰〹晣昴㑡㔶挹摣㠰㑦㐴攱〹㈱昵㥥㙤摦㌹晡愷㜷㝦攸㄰慦愵㠵戴慡㌱づ摣㑤㙣㥥㤶〳愲户戱ㅢ㈱摢昹昵捤㜱㝣㠶㘴㉤㔵挴㠴攱㑡㝢挷搳敤㈸ㄹ㄰㕥㡣㌰〳攲摢〸挶㈴㉥㌸〴挶㘴扥挵戱㈹扦㕥㤲捥挰㝣㙣攲搲㝢ㄷ挵〷㤵㡥㉡慢㑢扢㔲晢ㅥ㤴捥㜵㑥愴搹ㅥ攴昹㤲㡦愲㝣户㔵慢ㅤ愰㔶㤳㘶愲㌲㡡ㅡ㤱㤴㐲愰㠱ㄴㄲ㍦戲㌰昲㉦愵搴㉣ㄲ㕡ㅥ㈰㈱㠴搶ㅡ换攵挹㝦㔳〸㠸晡敤扥㉥扦㔴挱㉥〲㡢㤱搷扤摢戳㉢慤捥㐸㌵㌱㈶㉢㑦ㅦ㈷㤱㤰挷ㄴ㘶㌰㐸㉢㜳㑦㈱ㄱ㍤摡ㄸ㔲敢㜶㍣㜱㤰〱㍢㠸戰〵㡣慤搹昴慡攵散挳㑥つ㔷㍣愰㘷㌲㔲㘱㌸㕢㤹㡤愳愷っ挶〵㔵㜳㐱ㄶ攱㘰㤰慣㌷敡ぢ㡢愰戳㥣㕤㌸㝦㈲捡挷捦㠱㔸㍥摡攸㝡㝢㙢〹㜵㥣搳㡢〵昲〷晢敢㡥〴挶挶愸攴ㄸ㐸搸㜵搵捡〶㜷挰ぢ㘸㈲敤㜹㐵㙦㈴㌹㤶愲㌰ㄸㅤ㜱㔶㑦扢晥㘷㤸㕡㜲搶ㅣ㙢㌳㕥摤愴晦捦㈰㘳㑤晤慦㌰挸㈶㔱昶㔸㤸攰㡢挶㐸挹㥡挱ㄹ敥〸㝣搸〸搳挸㈳戰㉥㤳㡣㙤〷愹〲扥㑦つ㡡愵〴㠷㠷㉢摤㝡〷愲摥㤶戶㙤㕦㐷〱挸㈸㤰昶㉤㠸愰㡥敤㌹改昶㜳㙣收㙤挸摥㜶摣㉡戹㔵慦㙡晡㈳〵㐴㜷㐷昸㠱㤹〹㥢㘷㕣昹㐶慢㔰扢ぢ㍢搱晦㜶戴㌹㝥〲〲晢㔱攱扦㐴㐱㐷㠶㄰搶ㄷ戲攰户㐶㐳戱㌸ㄲ㤵㠳㜷㡢㜹戲㘶㔴昰㜹敡〹㌸㌵㝤㘶㙤〸㕤ㄷ戸㤶㕢㙦㘲㜰攷㜰ㄷ敢ㄱ㌸㝥㐴㈵㡦㈸㤸㕣挲摢摦挹㙤㙤摤㠳收扡攱摡㍣搶散捥戹㤶搳扥づ㤴慥㙦㤴㘶㡡攱㤸晣敡㌸愷扦㤳㄰㘱ㅥ㍡㐷搷敦㠹㘵㙦挳㈰昳昰㤳㙤㝡扣㐶㉢昰㤳慤㈳捡晤㉥㌴㔵ㅥ㈶挰㑦㉦㠶〹扥㈸㜴攷㍤挴挴ㄵ㉣㡢昴㡦㜴㉡㘳〰㜴㈶敡慦慣㐶搴ち㑦ㄶ愴挲㥣昲㘵㤴㜳㤷㠲搵㤶㤹㠷㤳㠶㍣㐱㈰慤ぢ㠰攸㔱㜸㠲㤰攳㝦〱つ敡攳㉦㈰户昳昸㥦㕦㜵㝣敡㝥戹扥㜸晦㐳㤱敥搰捦愲㔸㍦㐷㔰㈱戰〱㠶㈲ㄵ㌲㐸愹㐸㔱㤳〹㘲〸㍦㍣㠴㌴㥥摦㠶晦㕥㍤昴敢㘷昹晣攳㤰㈲攵㈰㡡㥡㔷㐱㌹㈸㔷昱㔴㝣ㄵ㑢挸敤扣㡡㑦慦戶㡡㈱㡡㐸捥㐴㜷〱〶㝡ㄴ搲㡡㕣㤵㠷〴㌷㤴㍦㐵㈲ㄴ㠹愶㔹っㄱ戱戲㙤つ〹戴攵捥换戶换㐸㐴㙤㠷愲敤搱戸㈳〹㕦昲㐸㍢㠹㌷ㅦ改扤挹〴敥搷㑣愰ㅤ戳㜶攸㜷摤㄰㐲〲㙢攳愷戱ㅤ㐵㝢愶换㤸扥昲戱〸㐳挷㡥㐵㥦㐹愹㘱㤴〹ㄴㄲ㔸愶愴㈸㙥愴昲搱愸昲㜷扦摦㜰㤲愲〰て挸㈸愸㑣捡㤳㤵㍦ㄲ㔵摥㠷㑦戰㘴㥤ㄴ敦っ昰戹ㅡ㔵㈶㠵捡捡㑦㐶㤵晦扥㙦㔷扤㜲㐴㤰㐱捦ㅡ愹㈵挱收㤵愷㠰搸攷搸㍣㕣㙢㈶昵㘸㥦ㄹ㘴㔳㠴捡㘰㜱㐵㙡搲㝥㕣晦㜰昱㐱昴っ㉥㌳攱搲〷愴㙤昰晦㈲㑣攳㤲搳㤴攱ㅢ昸摥㜹ㄹ攱㘵㔷㤷㙦㙣㥣㌱㑦戸挸攸㌵愷㍤㥣慤捡ㅢ㡡㐴㘰ㄶ愴㠳晤㕤挳つ㥦㘰㐲㌶昶㈳ち㡢愹扣㌵搲㥤ㄶ㤱愱㤴戴昲愱〸戳愹换つ㥡搱摦ぢ攴㐰㕥〲㌲愱扦て㌰〸扤㙣㘳挶㄰〵㠱攴昲换㐸攸㑦㄰㝣〰㈰愷㤰敢㐹〷㤹て〲っ㐶晦㉢挵挸戲昴㥢愸捡愵㘸戰㌸ㄹ改ㅦ㘶㠳㈷〱㝡攰戰㔵㐲㈲捣改ㅦ㐱㑥㝣㔰㑡㄰㌹攸挷㔸昰㜱㠲㑦〰攴㌴㑥㜶摤扢挶㌵㜵愹挲㍥㠹愶ち户㐲ち戴㑦㠵〹扥㘸㤷〱ㅥ敡㙣㌳昳㐸ㅣ㝤挵㡦攰㘶搳攷晡㠷昱昹晤ちㄷ摤㠳晦㝣㐴㤳〶㝥㕡㝤㘳㜷㝤㤱〹㌴捥㠷㍦ㄷ㥢㝤〳晤㜰㕤つ㕢㤳㍤扥〹扦慣㥡㔱㥥挰扦㤷昱㔳捥㘳〴㡥㐲㤵㥢㠵扢㠵㌴㈰ぢ㤶挲〲敡㉥晤㈹〰㠵㌸㈶㥥昴愷昹㐶搴戲㝦晤戳㘱㠲㉦ち昱㝡㤹㠹㑡搸㍣ㅡ㤰戸㤶〵攷㕡〶㈴晥㘵挱搹昸㠰㥦㐳慥㈲㤱㠵㐴戳㝡㈲搲搲捣㝤〶㘰愰㘷㤰㜳愳扡㔳㉦㉡愵挷换㡦㍦晥摣㘰㝡㘴㜷晡慤て昷㍦㜳昵㔷㝦㝥晡㜷敦㌸昸户ㄷ扥昴愵摦晤攵改㘷㕦昸挹晣挱㕦㝣敤㙢㍦㝦换㔷㥦晤昳㔶昳㡡晡晤攷㘶慥㕣ㅡ㍢㜷改扣㜹晡㜵㐷㉦扤敤散挹戱搹㕢㐶㝢㝡㝡㝢㕦㌳晣换㕢敦ㅤ扡㝣晥〷捡捦晥戰搳㔱攴㜲㌹愰〰㠸㥥㈱㉥㕢㑥攳㡢㐸㘰ㅡ㥣昱换㍡つ㉥昷㌲㝥㑡㌹摣愸〹扣㘴攱摢攰〴㘴㐱愹戹愰敦㍦攱摦戳戳</t>
  </si>
  <si>
    <t>Decisioneering:7.0.0.0</t>
  </si>
  <si>
    <t>5fc0691d-9c70-4e41-90fe-d223af98fd48</t>
  </si>
  <si>
    <t>CB_Block_7.0.0.0:1</t>
  </si>
  <si>
    <t>㜸〱敤㕣㕢㙣ㅣ㔷ㄹ摥ㄹ敦慣㜷搶㜶散挶捥慤㤴搶搰ㄶ摡㍡㕡攲㌴愱つ㈵愴扥㌴㠹㘹搲戸㔹㈷愵攲戲ㅤ敦㥥戱㈷搹㤹㜵㘶㘶㥤ㄸ〲愴㔰㈸攵㈲搴昲〰㉤〵慡ち㈱㄰ㄲㄲ㍣㈰ち攵〱〹〹㠴㕡挴㐳㠵挴〳㔲愹㉡㐰〲愱㐸㐸㠸〷㈴昸扥㌳㌳扢戳扢摥戱戳㙤挱㐱㥥㘴晦㥣㌹昷㜳晥敢昹晦㌳㐹㈹愹㔴敡摦㜸昸㉦㥦㌴ㄳ搷ㄵ㔶㍣㕦搸昹愹㙡愵㈲㑡扥㔵㜵扣晣㠴敢ㅡ㉢挷㉣捦敦㐱㠵㑣搱㐲戹愷ㄵ㍤敢挳㈲㕢㕣ㄶ慥㠷㑡㕡㉡㤵捤敡㉡捡搹〹㝦㐳搱㡢捥㔶晤㘹㠰挲搴攴㠹昹㌳攸戵攰㔷㕤戱㝢昴㜴搰昶攰昸㜸㝥㍣扦昷㡥晤昹㍤扢㐷愷㙡ㄵ扦收㡡㠳㡥愸昹慥㔱搹㍤㍡㕢㥢慦㔸愵㝢挵捡㕣昵慣㜰づ㡡昹㍤户捦ㅢ晢敥ㅣ摦户㝦扦㜹攰挰㥤晤ㄸ㌹㜵㝣㙡㜲搶ㄵ愶昷晡㜴愹㜱挲晢愶㐵挹攲捡㠴㜰㉤㘷㈱㍦㌵㠹扦戱搹攳敤㡥㝣㘱㔱〸㥦㈳ぢ㔷㌸㈵攱改㘸搸㘷㑦㜸㕥捤㕥攲搶改昶㘱㉣戴㘴㜸扥㘶㑦㠹㑡㐵户愳㕥戳昶〹散㕣挵㔸改户ぢ挲昱㉣摦㕡戶晣㤵㡣㍤㠷㡥捡〳昶㈹㑦㥣㌴㥣〵㜱㥦㘱ぢ捤㍥㔲戳捡改攰㐹昵扣㍤敡㈲㍥㌱戹晡晣㠴㘷㑦㉤ㅡ慥㥣㤱挷㝤㐹愸㝢搸㉤㌵搷扤戱㜳扦㥣扡ㅣ㠱㝤摥摣戹ㅥ㑡㑥ㅢ㙥扤收㔸攷㥡攱攲㥢㘷昰㡥捥昵㘳㝢搴摣收搶捥㙤攴㔶㌶搷㔶晡㐲敡㤶㍢㡡挵攸ㄹ㠲㕥㠲㉣〱ㄱ愸攷〸晡〸晡〱㤴昴摦挱㈳昱㠶㉣㔲㡢㠶㕡㥣㔷㡢㈵戵㔸㔶㡢㐲㉤㥡㙡㜱㐱㉤㉥慡㐵㑢㉤㥥㔱㡢㘷㔱㈷㝡戲扤扤㙡昸ㅣ昸敡㥦㡦扣㌸晡攷晢扥㝢敥搵㝦㝣敡攲捥㤱晥㉤愸㜴㝦㌸愹㘹搷㌸て㔲㙢㄰昱摥晣ㅥ晥㔹㥢㈹挰ㄳ收㝥昳づ㜳㝣扣扣㝦㡦㜱扢愱㜱㔹〹挸㙦㈲㤴㈱搴敤㌷ㅦ戰㥣㜲昵扣挴摤㜵㤳㠶㈷ㅡㅢ㌷ㄶ㤶㑤㔶㙢㑥搹㝢搳敡㠵〵摦昰挵戵慤㘵㡤㑥摡㥡ㄵ挰㔶挲㤳攳㕤摦摡散戴㔱愹㠹㠹ぢ㔶㔰晣收㤶㘲㝢搶慤捥㜷㉥㍤散㡡㜳昵搲戶ㄹ㑤㐰愴㉤换扥摢㔶ㄹㄴ〵昳ㅡ㥤㕡慣㝡挲㤱搳ㅢ戳㘷慤搲㔹攱ㄶ〴〵愲㈸换愵㙥㘳㔱挸昵㘳㈷ㅣ㉣ㄴ摣㕡㝥㙢㍣搷扣攷㠲て㘶ㄶ㘵捣㜷㐹戸晥捡㥣㌱㕦ㄱ摢㥢慡〴㘳愲㘰㔷㔳昶攱㙡愹收㑤㔵ㅤ摦慤㔶㥡㑢㈶捡换〶㈴㑤昹㜸戵㉣搲改㤴ㄴち㄰户㍤㍤㡡㤲扡慤㌳㉦㐸㐴挴㔰㑣㐶摥搹㑣㜶昹㤳㔸ㅤ㔶㔱ㄱ愴㐹昵愶㌵㍡攳㝣愵㡣㐹攰挰搸㥡愸㍤㌸攸㉤㙢㜴㕢挷摣ㅢ㕢㔹㔵㠷挳搵摦戳㉣ㅣ晦愸攱㤴㉢挲㑤搴㝤ち㘷愴て〲㘸㤷㈱㄰㍡敥ㅥㄵ㥤㜲㐱㔹搱捥㕢㘵㝦㌱戳㈸慣㠵㐵ㅦ㜹搰㡦搹㉣户戶敤搱慦㐱㤶扥㤵㘰ㄸ㈰㤷㑢㘵㐶㔸㈹㤳挳㤳搲㈸㥤ㄲ㜸戹㐹㤰戳㕤ㄳ㉦昷㥢㠷慤㡡㉦〲愱㍣㘸〲㈳㠱㔶㤳攸ㅢ㈰㠹扡㐶㈹㔰ㄸ㈳收ㄴ愸搴戰ㅣ㝦愵挱户㙤㕣ㄲ㄰搱愶㉣搸㜰戲㠰愲愰㔹ㅥ㈴昰ㅡ㠸愶㐵ㅡ㈴㔷㡥ㄱㄱ搹㈰㐱戳愳攷㘶㈲㘳晤〴ㄹ㠱晡㜱㈲㘴敤㍤㥤㘵〴㠹扤㥤㐸搹愸㈳㍦㙥㑡戳搵㉣昹㐰㥡㙤挳挶改摢〹㜶㄰散㈴搸〵愰晣ㄱㄲ㡥㔲づ改收㐷㝦ㄳ摥昵敢〸摥っ〰昹愴㔳收㠴愲㡡㌶搴㝡散㐸搶ㅢ㠰㥤㉣㡤攲㐰ㄴ搱㌲慥摢㤹〳戶㐴㜴㘸㜵㙥っ㕤㥢㤶㍡昶㙤㥤㘹㌳扥ㅣ㔲㘴㐲搵昸㕡搷愸ㅡ摦〸㔶敤㔲㙦摤㠰愶晡㈸挱㕢〰〲挵㐲㘳㜷㝤搶㍣捤挹慢挲㈴ちっ愱㉥㤵㝢㐸挴㌴晦ㄳ〴㕣摢搱㘵搳㝥愶㈹㌸㘶㕥昵昶昳敥捥扣ㅤ㈲扤㐵㘷㙥敡ㅣ㝡㡡慥搰㠲㝥㉢搸㑢昹㝤㐷晤㜲ㄳ㡡昵㥢〹摥〶搰愲㕦㜸昲扥㔲㉦㠱㌴㠹敤ㄸ收戶搲攳㈲㉤摣戹㤵㈵㈱戵㑦扦㌹㘷戸ぢ挲㠷昷㘲㘶ㅡ㜶㜰搵㜵㐵〵〷摡戲捣攰搹㘵㐷㜳愶㜷搸慤摡捣摦戴㡦扤慢㐲㌱愴搳㙡㑦慡挵㍥㑥戰㌳㘳晥愶ㄸ攵㔰晦摥摥㔹㐸挴ㅡ㌵㤳ㄷ摢㈵㥦㉤㌷㈵㐹ㄷ㤲攴ㄶ㙣慢㝥㉢〰愴㠴昲摢㡥ㄲ㘵㡣搵㜶换㙡捤搶㉡扤㝢〹㈷㤳ㄶ晦㘱㥢ㅣ改ぢ㥣戵㤳昰ㅤ㜸〳㜶挱戲敢挲愲捦㥥ㄵ㙥〹㝥〵慢㈲㜲㠱㑢㤶愲㘶㔳㔶㕣㈵戲愲愷愷敤㉣㥤攰㕢㤳㜴搲㈲㈵ㄲ戹㍤戱㌰攱ㅣ摥㈰㉡扡㈰㈹㔴ㄲ摣㐲㜵〹㐴捡㘳摤㑤ㄱ搳㠵㠸挹㘳攳昴㜷㄰散㈱ㄸ〷搰㝥つ㐹戳摥㡤㘷㈰慣㜷㤹敥散㘲㌱㤵㈵ㅡ愴㝢昰挵㡥挲㙡ㅦ㠷搹㑦昰㑥㠰ㄶ昳㠷捥挷〴㐲㤴㈸㡦ㄱ㈲慤㈵摤㍣㙤㠹昳愴㠱㉤㈶㠲㑡㔳㌵捦慦摡㡣㉡つ㤸搳搵晢慡晥戴攵㉤㈱ち㌵㙣㠶㠹〷ㄶ㠵〳敡㜲㘱晢戴攴㔵㤷㤶㐴㔹㌷ぢ搵ㅡ㐴摢捣昴㐶㌸㤴㘳㝤戰㈵攵戹㕣㔵昰㜴㜷㌶㐶ㄷ㡡㍣ㄱ挳搷㑡㑦散扡㍣摦㍣昴つ㌶㜶㜴捥昲㉢愲捦っ㤸㡥改慣㠹㕤㐴搴愰摣㙢捥㉤扡㐲㑣て㤸㐷㕣慢㕣戱ㅣ㐱㘴挰挶㘴愰敥㤸㔸㐰㠴㘰戶捡昸㕦搵ㄹ㌰攷㕣挳昱㤶っ〶ㄳ㔷戶㌶扤挹㤰㠸㘶㑥㕡㡥㠷㘱㈴ㄶ㤹ㅥ㌴ぢ㡢搵昳㠸搵搶㙣攷㠸戱攴㙤〸慣㤰攸㠳㐷愲㐶㔱ㄵ㔵㔵戲㙡戶㕢晣昰㐰㥥㑡敤挵㉦㑤㈰㜱㤵搲攸㉦㑦搰摥戴敢挳昸っ敤㜴捥愹ㅦ㤱愳㝡㘶㑦愲ㄴ㈶愷敡㜷戲捤〱㠰㤹㈳愷㘶ㅡ㔱戹搷ㄲ慤搶攸攰㑦㄰昱㤲㉡敡㌱㄰扡攷戶〴㤴挲㍣ㄲづㄸ㄰〸攷㕢㉢昵攵㑣㔹㠷挴户愵㤱㍣㡣㈰㔲扦㜹捣㤸ㄷㄵ㠴愲㙤挳摦ㄲ扣搰㡡戵㡤㡡ㄷ㤶㑤㔵㙤摢㈰㘵㤱㉡ぢ㈵㠳〴㍣㔱昳慢挷㉤㐷㌷〱㈴昹㠵㔹挶〵㘴ㄹㄷ㘴㔶扦㜹㤲㔱㐱㤹㘶㕦搵〵挳戵晣㐵摢㉡㘵昹挲挸摤㠶㈰㐹昰㌸〵㙦昴㐴㈲㘳戴挵㤸㍦〵㡢捤换〳摢㜹㠸㔱㙥ㅤ戱て挲㔵㤵っ晥㈸㕤晡㤵㈰㕦愴㤳㔴扦ぢ扤㘹昲㕡〴㈴㡥㝣㉥㐷㤷㉦㉥㝦ㅣ㌹㠱㕢㡥㔸㑦㈰ㄱ㌸〴㘳㌲㥥摥敤㡣㜹捡戱㝣㘰㡦ㄸ㍢㙣昹搳ㅥ㔰づ㠰愴㍣摤㕥㉢戱ㅡ㙢㌴㔶㔷ち㌷戴ㄷ㌵㘹㠹敢摢换攳㙡攳愶㔵㡡〳㠵ㄲ搳㈳㙢㔵㤲㡡㘵㤵㌹㙥㈴㑤愳㐸扤ㅤ㈹ㅢ㈵挹㙢摡搸㜷ち㤱搷愰㤷㈴捤愴昴㠳㤲㔰㄰攳㈵㜵㐰㐵搱㕤㥦㑣ㅥ戱㘰つ㑤㠰ㅣ搵㔴㤰㌷㄰㐶〳㘷㜰攳愴㉣㜲攱ㅢ昸㝢㑢㤸㍣㔱昳㥢㑡㡣ぢ挳㘱挹㐴愵㜲挲㠱㤱㔰㌲摣昲〶㘱㘹慣㉤㔰㌰㤲㍢扢㔵晥挱昶挶ㄸ㌱㘴㐳㐶㐴ㄲ摣挰㘰㐳㌰㔷㉣㤸㑡攳㙣㠰㕢㕤捦捥昲敤戸㌰ㅣ㠹㠱㠲㕦㥥ㄶ换搲ち㙢ㄸ昲挳戲㐱晤戰㈸攵愸㙥㑥捣㝢搰攸㍥攵㜸㤸㤲っ慥㥢㈷改㤵挲晤〵㠸摤㌰㌵㕢昲ㄱ搵慤㜷挰㠳挱挶挱づ㜶㈴㠸㥡搰㌸愳〴捤㈴㄰㙥昳㈲挸㍢㕤㘲ㄴ㠲搴㤴捦摦づ㈹㑦㍤挹攷㍢㠷㔲㔱㈲㘴㈲㐶扡ㄲ㡣〷㈰㌷ㅥ㤴㈴ㄷつ㐷戱昲㐰戲㐹愱搵ㅦ攵搱挲ㄸ愰挵攷晡戸挰挳㌰搶㈰搹愶㠲ぢ㙥扥〵㙤㕡㔹搹㘲捥㌸愵㑡慤㉣愴㉡㡥㘴戵搴挸ㅢ〲㕦昲敥㕦挰㑤〹晢ㄲ㙥捡っ㑥㔲㕣㌲㤱搴扤搹慤扦〷捤愵㤰㐳ㅦ㠱㙣㘳散㌱挱㉢㈷㘳㘱㙤㔷ㄴ㘸ㅥ㙥㙤摣㕤㤰昷收㈰搲摡戲㈸换㡥攱㉡㕥㍤㠰㉣戹㉤㔶敤㔸昵㔸㤵㈶㝢㉣敢愸ㄵ㘴㙤〸ㅣ㘱㥤㠱挰换㘴㘰㡣㜴挹ㅤ散㈴㜵㌹っ散㕥晥戸㝣㑤㕤㍥ㄴㅡㅦち挳扢㍣〴愵戰慢㘰㈴摡摢㙡挳攸㔶ㄸ昸愵攱慤摦つ愰㌰〲㑣㠳ㄶ㌵〳〳㘷ㄲ改戵つㅣ挶㈲ㄳ㠲愳昱㌸㉡㐳㤴挳昰搷〳㘹攰㈶㥥愳攷慡㔰㐲晥㠸扣ㄳㄶ㕤㑢ㅣ戳㜱〲慡扡摢㕢㌲㘷つㅦ㌷㕦㥣㕤㉤搹ㄳ攵㌲捤㕤戸攷㌶〴㔶㜱㙢㈳㌰㐷㐷㕡敥㘳挹㌵搱扥扢戱愵㈰扣㈷戸㜷㍡㝦搴昰㑢㡢〵㝦㈵戸戳搵㉤㐹㘸㍦㠵㍢㘲搵搱㘹㌳愷ㅤ摥㐱㕤收摥攷捥㍡搵昳㡥㥣㤷收昱挲ㅦ慤㔸扤户㤷㤳捣愵晥㡤㍦昲㔱㔳摡昳攸㜱㍤搳㘶〷つ晦〸晢㤱㑦㈰つ㐶㤱㑥愰ㄳ搸敥昵ぢ〳愴㤳㤱ㄶ㍡㤱㠲㘰㤳㔰㥣㠵搷㡤㔰㤴㥦〰慤㈴㤶攰㐴㡥㍤晦ㄶ㔸㕦昹㌱㜲㠸㜰扣㠷㘲㐴㝢ぢ㔲〹愸㤳㠲㍣扣摤挱扢㈰晦㍦㔸㡡戸㜹㔵㜶晡㉦㌰戳昲㕣㉢㡡慥㈷㡡㝥搴㡥㈲挶㘱慦㈸攲捤搹㙦ㅥ㌵摦昰㕢扤晦挳愳收㝢㠱㘱㍥搲ㅡ㐳㑣㡤戱昸扡㌱愰戶ㄹ〳㌷愳㔸ㅡ〳昷戲つ挳昵㠱㌱㄰㝡㍢㡥㈳㘳㙤㘳㠰㐱扣〴㤳㉦ㄶ㔳㡤㌹㌰㜸搶摡㙥搳ㄳ㜶ㄴ户㙢㠵㠷挰㍤搴㤳㌷〵摦搳㡥昶散㔹挳㌵散㕤㌲晦㠸㉢愰戶摣㌹㕣搷㤶㑤搸攲摡㔵㑢㘴愳㔵扣ㄲ㤱㍢㝤搳㜳戲扥㑢敡挰㔴昰〴㝥㝡㈵慢㘴㕥㠳㑦㐴攱〹㈱昵㤱㤱敦ㅤ昹挳㠷ㅦ㌹挴㙢㘹㈱慤㙡㡣〳㜷ㄳ㥢愷攵㠰攸㙤散㐶挸㌶㝥㝤㜳ㅣ㥦㈱㔹㑢ㄵ㌱㘹戸搲摥昱㜴㍢㑡〶㠴ㄷ㈳捣㠰昸㌶㠲㌱㠹ぢづ㠱㌱㤹㙦㜱㙣捡慦㤷愴㌳㌰ㅦ㥢戸昴摥㐵昱㐱愵愳捡敡搲慥搴㝥〰愵㜳㠵ㄳ㘹戶〷㜹扥攴愳㈸摦㙦搵㙡晢愹搵愴㤹愸㡣愱㐶㈴愵㄰㘸㈰㠵挴㡦㉣㡣晣㑢㈹㌵㡢㠴㤶〷㐸〸愱戵挶㜲㜹昲摦ㄴ〲愲㝥扢慦换㉦㔵戰㡢挰㘲攴㜵敦昶散㑡慢㌳㔲㑤㡣挹捡搳挷晤㐸挸㘳ち㌳ㄸ愴㤵戹㈷㤱㠸ㅥ㙤ㅣ愹㜵㍢㥥㌸挸㠰ㅤ㐴搸〲挶搶㙣㝡搵㜲昶㍤㑥つ㔷㍣愰㘷㌲㔲㘱㌸㕢㤹㡤愳愷っ挶〵㔵㜳㐱ㄶ攱㘰㤰慣㌷敡ぢ㡢愰戳㥣㕤㌸㝦㈲捡挷捦㠱㔸㍥搶攸㝡㕢㙢〹㜵㥣搳㡢〵昲〷晢敢晡〴挶挶愸攴ㄸ㐸搸㜵搵捡〶㜷挰ぢ㘸㈲敤㜹㐵㙦㈴㌹㤶愲㌰ㄸㅤ㜱㔶㑦扢晥㘷㤸㕡㜲搶ㅣ㙢㌳㕥摤愴晦㑦㈳㘳㑤晤慦㌰挸㈶㔱昶㐰㤸攰㡢挶㐸挹㥡挱ㄹ敥〸㝣搸〸搳挸㈳戰㉥㤳㡣㙤〷愹〲扥㑦つ㡡愵〴㠷㠷㉢摤㝡〷愲摥㤶戶㙤㕦㐷〱挸㈸㤰昶㙤㠸愰㡥敤㌹改昶㜳㙣收㐱㘴㡦ㅣ户㑡㙥搵慢㥡晥㘸〱搱摤㔱㝥㘰㘶挲收㤹㔰扥搵㉡搴㙥挴㑥昴扦ㅦ㙤㡥㥦㠰挰扥㑦昸慦㔳搰㤱㈱㠴昵㠵㉣昸慤搱㔰㉣㡥㐴攵攰㕤㘳摥㕦㌳㉡昸㍣昵〴㥣㥡㍥戳㌶㠴慥ぢ㕣换慤㌷㌱戸㜳戸㡢㜵㉦ㅣ㍦愲㤲㐷ㄴ㑣㉥攱晤ㅦ攴戶戶敥㐱㜳摤㜰㙤ㅥ㙢㜶攷㕣换㘹摦〴㑡搷㌷㑡㌳挵㜰㑣㝥㜵㥣搳㍦㐸㠸㌰て㥤愳敢昷挴戲户㘱㤰㜹昸挹㌶㍤㕥㘳ㄵ昸挹搶ㄱ攵晥㄰㥡㉡㜷ㄳ攰愷ㄷ挳〴㕦ㄴ扡昳敥㘲攲ㄹ㉣㡢昴㡦㜴㉡㘳〰㜴㈶敡慦慦㐶搴ち㑦ㄶ愴挲㥣昲㌵㤴㜳㤷㠲搵㤶㤹㠷㤳㠶㍣㐱㈰慤ぢ㠰攸㔱㜸㠲㤰攳㍦㠵〶昵昱ㄷ㤰摢㜹晣慦慣㍡㍥㜵扦㕣㕦扣晦愱㐸㜷攸㘷㔰慣㥦㈵愸㄰搸〰㐳㤱ちㄹ愴㔴愴愸挹〴㌱㠴攷づ㈱㡤攷㌷攱扦㉦ㅦ㝡昱〵㍥㝦㍤愴㐸㌹㠸愲收㔵㔰づ捡㔵㍣ㅥ㕦挵ㄲ㜲㍢慦攲㡢慢慤㘲㠸㈲㤲㌳搱㕤㠰㠱ㅥ㠵戴㈲㔷攵㈱挱つ攵㑦㤱〸㐵愲㘹ㄶ㐳㐴慣㙣㕢㐳〲㙤戹昳戲敤㌲ㄲ㔱摢愱㘸㝢㌴敥㐸挲㤷㍣搲㑥攲捤㐷㝡㙦㌲㠱晢㌵ㄳ㘸挷慣ㅤ晡㕤㌷㠴㤰挰摡昸㘹㙣㐷搱㥥改㌲愶慦㍣ㄶ㘱攸攸搱攸㌳㈹㌵㡣㌲㠱㐲〲换㤴ㄴ挵㡤㔴㍥ㄳ㔵晥晥てㅢ㑥㔲ㄴ攰〱ㄹ〵㤵㐹㜹戲昲愳㔱攵扤昸〴㑢搶㐹昱捥〰㥦㤷愳捡愴㔰㔹昹搳㔱攵扦散摤㔵慦ㅣㄱ㘴搰戳㐶㙡㐹戰㜹攵㈹㈰昶㌹㌶て搷㥡㐹㍤摡㘷〶搹ㄴ愱㌲㔸㕣㤱㥡戴ㅦ搷㍦㕣㝣㄰㝤っ㤷㤹㜰改〳搲㌶昸㝦ㄱ㘶㜰挹㘹摡昰つ㝣敦扣㡣昰戲慢换㌷㌶捥㤸㈷㕣㘴昴㥡㌳ㅥ捥㔶攵つ㐵㈲㌰ぢ搲挱晥慥攱㠶㑦㌰㈱ㅢ晢ㄱ㠵挵㔴摥ㅡ改㑥㡢挸㔰㑡㕡㜹㈴挲㙣敡㔲㠳㘶昴㡦〲㌹㤰㤷㠰㑣攸ㅦ〳っ㐲㉦㈳捣ㄸ愲㈰㤰㕣㝥〹〹晤㘱㠲㑦〰攴ㄴ㜲㍤改㈰昳㐹㠰挱攸㝦愵ㄸ㕤㤶㝥ㄳ㔵戹ㄸつㄶ㈷㈳晤㔳㙣昰㘹㠰ㅥ㌸㙣㤵㤰〸㜳晡愳挸㠹て㑡〹㈲〷㝤㡣〵㥦㈵昸ㅣ㐰㑥攳㘴搷扤㙢㕣㔳㤷㉡散昳㘸慡㜰㉢愴㐰晢㐲㤸攰㡢㜶〹攰慥捥㌶㌳㡦挴搱㔷晣〸㙥㌶㝤慥㝦て㍥扦㕦攱愲㝢昰㥦㡦㘸搲挰㑦慢敦敡慥㉦㌲㠱挶昹昰攷㘲戳㕦㐳㍦㕣㔷挳搶㘴㡦敦挶㉦慢㘶㤴㠷昱敦㈵晣㤴㜳ㄸ㠱愳㔰攵㘶攱㙥㈱つ挸㠲愵戰㠰扡㑢㝦ㅣ㐰㈱㡥㠹㈷晤〹扥ㄱ戵散㕦晦㔲㤸攰㡢㐲扣㕥㘲愲ㄲ㌶㡦〶㈴慥㘵挱搹㤶〱㠹㝦㔹㜰㈶㍥攰㤷㤱慢㐸㘴㈱搱慣㥥㠸戴㌴㜳㥦〴ㄸ攸ㄹ攴摣愸敥搴ぢ㑡改愱昲㐳て晤㜳㌰㍤㝡㙤晡㝤㜷昷㍦昹昲慦㕥㜹攲愵てㅣ晣搳扦㥥㝥晡愵㔷㥦㜸攱㕦捦捦ㅦ晣挵戳捦晥晣扤摦㜸攱㤵慤收㌳敡て晦㜹散㤹㡢攳㘷㉦㥥㌳㑦摤㜶攴攲㠳㘷敥ㅦ㥦扤㘶慣愷愷户昷敤挳扦摣㜹换搰愵㜳㍦㔲㝥昶扢ㅤ㡥㈲㤷换〱〵㐰昴っ㜱搹㜲ㅡ㕦㐵〲搳攰㡣摦搰㘹㜰戹㤷昰㔳捡攱㐶㑤攲㈵ぢ摦〶㈷㈰ぢ㑡捤〵㝤晦〱㙢〸戲戶</t>
  </si>
  <si>
    <t>㜸〱敤㕤㜹㝣㔴搵搹㥥㌳挹㑣㜲㈶〹ㄹ〱昷㠵㈸愸㈸ㄸ㠹㠰攰ち㔹㈰愰㈰㐸挰㕤挳㈴戹〳㔳㘶㌲㌸㌳〱㘲戵攰扥搵愵㙡㔵挴ち㉥㙤愵㕡㐱戴㙥㔵㜱㉤㕡㌷摣慡㔶慤㡡㙢㙢敢㡡㉤慥㝣捦㜳敥扤㌳攷捥摣㐹㉥搴敦昷昱挷㜷㈵捦㥣攵㝤摥㜳捥㝢捥㝤攷㉣昷㡥㍥攱昳昹㌶攲攲㈷慦㔲〶㜶㙡改㑥㘷㡣㐴㙤㘳㌲ㅥ㌷摡㌳戱㘴㘷扡戶㍥㤵㡡㜴㑦㡡愵㌳㈵㄰〸戶挶㤰㥦づ戴愶㘳愷ㄸ攵慤昳㡣㔴ㅡ㐲〱㥦慦扣㕣晡㤱㕦㘹晤㠵敤㠸㈴㑢㤶ㄲ㈰攵㤳㐱㐲ㄹ愱㥣㈰〹㈱㐲〵㠱㜴㔹㐵攸〳愸慣〶戴㌴㌶㑣㘹晢〹㉡搳㤲㐹愶㡣愱㌵㐷㤹㐵ㅥ㔲㔷㔷㕢㔷扢摦愸㤱戵挳㠶搶㌴㜶挵㌳㕤㈹攳㤰㑥愳㉢㤳㡡挴㠷搶㑣敤㙡㡢挷摡て㌷扡愷㈷攷ㄸ㥤㠷ㄸ㙤挳㠶户㐵㐶㡣慥ㅢ㌱㜲㘴昴㠰〳㐶㔷㠶愱㜸㜲㘳挳搴㤴ㄱ㑤晦㐸㉡户愲捡㈹㡤つ戵㐷ㄸ㤹ㅦ㐹㘵㕦愸㍣愲戱愱㈹㤹㠸挴㍡㝦ㅣ㥤〱㜶挷挸㈶愳㍤挶㝥㌳㡣㔴慣㜳㔶㉤㉡敤㌰㌲㘲愳㙡敢搳改慥挴㕣づ㠱㐶㈳ㅥ㥦㘶㐴㔵㝦㈵㥡搲㤹愹㤱㔴㈲㕤㤹愰昱㡣㤴搱搹㙥愴晢㈴挶㉤㘸㌷攲㤶㘰扡㍣㜱㔴㈴㜵㐴㈴㘱㤴㌲㔰㥤㌰晢㙦㘲㠷搱㤹㠹㘵扡慢ㄲ㌳搲挶戴㐸攷㉣㠳㈲㠱㐴㜳㔷慣㐳㤴㤶攲㥦慦㘴㑦户㥡愹㕥㐲㝤ㄲ㡤戳㈳愹㡣㡡戱晦敡摣㘴戵愱愲㕡攱愸ㄷ㠷㔳㑤ㅥ㡢㍤搶ㄲ㑢ㅣ㙥愴㍡㡤㌸ぢ㘱㍦づ挹ㄳ㔲〶㌲扢㈱㙢㈹扢㌹散㈴㔱㘱摤㌷㙣ぢ㑢〹昶㈳㌴㜶愵㌳挹㠴散㡦戰摣㥡〹摢〰㑡㥡敢㠶挹㙤㤹戴ㅤ㐰㤴㝥㠸㝢㔰愷昳㍥昰户㐶晣慤㙤晥搶㜶㝦㙢㠷扦搵昰户㐶晤慤戳晣慤戳晤慤㌱㝦敢㑦晣慤㜳㈰㘳㕦攵㘵㘵㝥敢㝡改㤰て㘷搴搵捥㙦晥攵敡㌷敦㍥敥慡愵てぢ摥㜶敡晥㘳㜵攴㡥㠴㥤〰挱㥤㤹摥㕣㔷㈷㜷㘱搲〰㠰㄰㙦愳ㅥ慣换捡㜱て㝤扤晢摡挹攳㔶㕤搰昶㔶晢昹㌷㙥ㄴ扣㙤㜳㑡㜶㈳㘳㈰㈰㌸〸攰㙦ㅥ㈱㜷㘷捡ㅥ〰㈱㕥戳㜴㝣ㅣ㕣昲㘹戲晥㡡㠶敢㑥㥣㜷散ㅦ㘷ㅥ㜷㥤攰㕤㥦搳戱ㄷㄹ㝢〳㠲㐳〰晥收㤱㜲㈸㔳昶〱〸昱㠲愵攳㡤㌳扥摥晤愲敢㡦㥤戲㌸晡搴晡昲摢㡦捣〸㍡㡤㥣㡥㘱㘴搴〱㠲晢〱晣捤晢换攱㑣ㄹ〱㄰攲㈹㑢㐷昷昲㠷慡㕢搷㕣㌱㘱昵扡ㄳ㥥扢昳敢㈷㑦ㄵㅣ挳㌹ㅤ愳挸ㄸつ〸ㅥ〰昰㌷㡦㤶〷㌲攵㈰㠰㄰㡦㔹㍡敡摦晥昰愴㡢ㄶ敦摡㜰搱㉥㌳㡦摥㘱搹ㅦ㥥ㄷ㜴㔹㌹ㅤ㠷㤲㌱〶㄰ㅣぢ昰㌷て㤷昵㑣㘹〰〸昱㠰愵攳㡢㡤㠳㕦摣㝡昰捡戱㝦扣愷慢昳㠲㡦㡥敦ㄲ昴㜸㌹ㅤ攳挸ㄸて〸㌶〳晣捤愳攴〴愶㑣〴〸㜱㤷愵攳㕦昳慢〶摥㌳㝤敥㠴昳捥ㅥ昰摥㐹㔳ㄶ摤㉤㌸㔰㜲㍡㈶㤱㌱ㄹ㄰㍣㠲改捤㜵晢挹㈹㑣㥡ち㄰㘲㠵愵攴㉡摦挴㔴晤摢ㄷ㌵摣㌷慦昴搰㘱愷扦㝦㝢㠰づ㜷戸摢㘸捦扦㤱挶挳昹戶㐷搲ㄹ敢ㅥ㘷㘷晣戸㉥愰㜷て㌰㍥搵晥扦敦〱㔰挸㡦攲〱攴㌴㕡扦〵㄰㥣づ㈸㤹㔰㌷㐲捥㘰搲㔱〰㈱㤶㕢ㅤ㌲散攲摢捥戹慦昵摡挶摢摦晥㘴㜹晡昶㜹㠶攰㤷㕦慥㔷㡦㈵攳㌸㐰昰㜸㠰扦昹〰㜹〲㔳㑥〴〸㜱㠳愵攳㤵㐵摢㕤㌴愵晦晥つ㔷っㅢ昶㔲换愲㈷户ㄲ晣敥捣改㤸㐹㐶〴㄰㙣〳㠸㌶搹捥㠴づ㠶挵ㄲ㑢挵戶㐷㕦㜲搷㘱㘲愷愶㕢搷㍣戹戲㘲攵㥥敤㤵㔱㘴ㅦ㘹㌹戵愶㔴㘴㍥扥㈶㜲㕦㐰晢搵づ攳㝦扤㝦敦攲㙢㌷㍡㌲㍡㉡㕡㔷搷㌱㜲㔸㘴㜸㈴㐰㔷戸㈹㍥扥㌲㝡㜴慣戳㈳㌹㕦㌹晤㥤ㅡ㈲㘹㈳㌷〲㠶㔸㜹つ挹慥捥㡥昴㡥敥㤹㉤㤹㐸挶搸㈱㍦㉦愷愴㠰搶㠲慦㐴㈳慤捡摢㈵㥦㜶㔴㈴摥㘵搴㉦㠸㤹搹㍢攷㘵攳ぢ㌱搹㔶㍣㜷㝣捡㌸㌹㥢㕢㔰愳㝡㑣戶收㈹摤〵慤㌴戳捣㝡搵㌴捥㑥愶㡤㑥㔵扤㈱㠹愹戱昶㌹㐶慡挵攰㔴捤攸㔰㑤摤㥡㔹搶户昲㤰㈹㥤㘸㈸扥㘷㍢㜶搳㔳愳攳ㄶ㘴㡣捥づ愳〳昵㥤㙢愴㌲摤搳㈳㙤㜱㘳ㅢ㠷㠸㔹㈶㌲戶㜷㈴㡦㑦戶㜷愵ㅢ㤳㥤㤹㔴㌲敥捣愹敦㤸ㄷ挱㑣愰㘳㜲戲挳挰ㄷ㜹㈹㉦㥦昰㤵㤴〸攱摢摢捤扦㔰㙦扡㔶㜵㠴搶挵晣㕥摦捥㌹散㙡愷愱㜵㘸㐵摣攰㤸昴て敡㐵㤹搲㑢㌵㝢ㄵㄷ搴摡挴㜹㉤愵〷ㄷ㤷㔶㜵捣昶摣晦慥戰摦摦捦㙡晤戸㜹㤸㉤㑤㠸㜴㜶挴㡤㔴㡦戳㜲挱ㅡ挹㔹㠰挰搵戸㥢㡢㕡㡦㜳〱戱㐰㜴〷收挷㍡㌲戳㠳戳㡤搸慣搹ㄹ愴㘱收㕥㕥㑥搳ㄶ㕣㌲㠶㈴昹ㄳ〲㈷ㅣ愱㤰㉦ㄸ愷㔰㌰㈴ㄳ㘶㍣挰㔹捤愶捦挳戸㌶㤰㙡摥㠷ㄹ㝡㍡㤰挰㜷㑢扡愴挴慤㤵ㄳ㈲改搹ㄹづ捦ㅥ㌳㌹攳㤲㥤㠴㈴㈰挰挹㔵慦搳㍣㜲㑡㌹㥢慤㑡㌴ㄹ搱〸ㄶ㄰敡敥ㄶ㤱㐰挲㥣㤶㌶ㄹ改㜶挹昹敢㐴摣㉢ぢ㠲〸攱收慦㑣㜰昴ㅢぢ㌲㑤㤱㑣愴㉣㠱㤹㌰㝡㐹㐲㘸㠸㘲㤹㈱㌲慢㔴㥡捤づ㔹㌱㘸〸慢愰愶愵㐲㈵㤸㥡㜰攳攰㝥昱㤵㔸搸㜳㈳㔰㜷㝥㔳〵昳〷扡㜳㐶㡢㠹㜶㐷戳搱㌹扤㝢慥㤱愶㜸㜹戰㐷㔳收摦㕥㔴㌶愵扤㙤㐶㈶ㄶ㑦搷愲愶捤愹㘴搷摣ㅦ㔳て㜵挹戹〰晢ち㕣㠲㔱散扤㑤㕣戵㤶捤㘳摦戴戶晡捡愹㡤㈹㤲㌳㙤挹搱ち㘵ㅢ昱愱㉥挹昱ㅥ敡㈹㉦挰㌹昹愶捣晥㌹㌹慥㑣挰㐲搳㔳㠶㕡捦㤴慢〸慣㕤㤵㌸㍡㤹㥡搳㤶㑣捥攱㜸敡愳㘲改搹㠶㤱攱ㅡ愱挲㕡ㄳ愹戵㡦㄰㈵㈵㡥ㄵ㠰戶㤸攰敡㈲戸〰㔰㔵ㅦ㡦搷搸ㅡ搳挱㙥㈴㤵㘰戵ㄲ㍣〵㠱〱㙢㤷㍥扦㘸敤㠳㙢敦㔸晢〰昰敥㥡挱搶戲扣愶㙥慦摡〵昱㜴㥢㌸ㅢ㐶攰摣㝥攷搸㐳慤㜳慦慤㍦攲搲ㅦ㕥ㄸ戸攲敡敦㈷㠸戳慣㡣㠲㤵〳搷ち晣戲㤶愷〱挴ㄹ㄰愳㜳㐱搸㜹挹㠵㠸换㐵㠴搳〱㜰ㄱ捡攸昰㄰㘷㥡㔱挱昵〶扤㠴㍣㡢㜰㌶㐰㜰搱愱ㄶ㐰攷㈰㘰㕦愲ㅢ晡搹昵慡晢戸㐰㈹散扥ぢ㤰ㅡ㤲㍤攴㠹〱㤰㘰ㄷ㑡㥡㑣搲㐸㤲〶ㄲ㐹㈸㜶㌵㐰愷㤵㔱戰敡攱㍡㐷ㄹ攰㜲昲攳㄰㜳㌷挰㉦㔹挶㤵㠴慢〰㥡〱ㄶ㥢㔱㌱㄰㥦捡〰搷㔰㘸〹㐰㜰挵愴っ㜰㉤〲昶㈵摡㔱㐶搶〰㠳㤰㕣㘸㠰㘵㐸つ挹ㅥ昲挴ㅥ㤰㜰㌳挰戱挵っ㜰㡣㤵㔱戰㘴攳㈲㑤ㄹ㘰㌹〲攲愸愲〶戸〵搹昲㔶挲敦〱㥡〱㔶㤸㔱挱㠵㥥㌲挰㑡ち摤づ㄰㐳〱捡〰慢㄰戰㉦㌱㔹㌷〰㔷㠶㠵〶戸ぢ愹㈱搹㐳㥥搸〷ㄲ㙥〶㘸㉣㘶㠰〶㉢愳㘰扤㌹っ㥡㤴〱㔶㈳㈰挶ㄶ㌵挰挳挸㤶㡦㄰ㅥ〵㘸〶㜸摣㡣㡡㍡㝣㉡〳晣㠹㐲㙢〰㠲㙢㔵㘵㠰㈷㄰戰㉦㌱㑡㌷〰㤷戵㠵〶㜸ㅡ愹㈱搹㐳㥥ㄸ〱〹㌷〳散㔳捣〰㐳慤㡣㠲挵昲㈸㘸㔲〶㜸ㄹ〱戱㜷㔱〳扣㠲㙣昹㉡攱㌵㠰㘶㠰搷捤愸ㄸ㡤㑦㘵㠰㌷㈸昴㈶㐰ㅣ〸㔰〶昸ㅢ〲昶㈵㜶搵つ㜰〰㤲ぢつ戰づ愹㈱搹㐳㥥㌸〸ㄲ㙥〶搸戶㤸〱戶戱㌲ち㔶晡㕣摢㉢〳㝣㡣㠰攸㕦搴〰晦㐲戶晣㠴昰㈹㐰㌳挰攷㘶㔴㡣挱愷㌲挰ㄷㄴ晡ㄲ㈰敡〱捡〰敢ㄱ戰㉦㔱愱ㅢ㘰㉣㤲ぢつ戰〱愹㈱搹㐳㥥㘸㠰㠴㥢〱㐴㌱〳昰㑢㤲摥戱㘰㥢㘲ㅣ㌴㈹〳㜰㔶㈲㝥昸愱㤸ㄳ㉣㐱戶攴〶戲っ〰㌴〳㤴㤹㔱㌱ㅥ㡡㤴〱捡㈹㈴〱㠲㕢ㅣ捡〰㈱挴散㑢㝣㠵㌲戲㑥㤰扢㈱㠵〶攸㐳㥤戲㠷㍣挱㡤ㄳ㌷〳㝣っ攵慥摦〲晦戰㌲ち昶㔸㈶㐱㤳㌲挰戶慣昲㐷㐵つ戰㍤戲攵づ㠴ㅤ㔹扢摣搷攰捥㘶㔴㑣㠶㈲㘵㠰㕤㈸㌴〰㈰愶㈰㐹ㄹ愰〶㌱晢ㄲ㙦改〶攰㔶㑥愱〱〶㔱愷散㈱㑦㑣〵捦捤〰㉦ㄷ㌳挰㑢㔶㐶挱晥搰㌴㘸敡㘱挱敥搸㤲愱愱ㅣぢ昶捡攸昸㔸㍣㘳愴搴㥡慣㍡㡡て㜳摢㔹挵慢戸づ㑤㐵摡捤つ摤晥搱㐶㉣㐵戱捤㥤改捥㉤捥ぢ㤶挲收㑡昱晦ㄷ晣㕢摣㠲㕦㉤昷ㅤ㡢晥ㅥㄶ搴ㄸ㌴㜹㑢晥㥥㠵戵㐱ㄴ挶㄰㜳㥤㥥慢㈱㔵ぢ捤捥㐱㐶昹晣戵㠴摡捣捦捡敢㠳㤰搲挳㡡㙦〴㜰戰ㄷづ㔲㤲㡡㉥扡愳挸晣晦㉤㡢晣㠳㐴㜳换㘲ㅦ㝡挲㕡挲扥㠴㘱㠴㍡㠰㜸搶㜲戳晣㥡愸昱晢㝣戵昸㍢〹㘱㥦ㅣ㑥㤹ㄱ㠴㤱〰捤捤㡥㐲㌴㌸ㅡ㔰㙤敦㔳搷㤸㐳㉣攴ㄳ摣㠳㔵慥昷〰ㄲて〴㔴ㅥ〴㤸㍣挱㠸㘳晢敢㐷㍡晥ぢ捣㐰㈹㍤慦搷㌱㝣晡㐲㘸㥢㐴㑢㜷㘷晢散㔴戲ㄳ㈷愸摣㐶愸㙦挷〹㕡㕡㐴㠲㠹㐹挹挶慥㑣㌰㌱㈱㠶㡦捡挴㌴㘳慥ㄱ挹㌴㘲㜷ㄳ㝢ㄴ㤳戰昵慥㜶㈰㈶㜶㉣昸扦摣愱昰㜱ㅢ〹ㅢ挷戹㑤ち㤱㝦昳㥡㝢〵㤶㜵㙢㥢㤲㌸㡡㌵搴ㄹ㌲慤ㅥっ㘲户㘹ぢ摣㠲昰挹㠳㔱扢愵㥦晦敥愰摤㝦戵㘲愳昵戹㄰㜳㈲㜵挹改㘸㜴攱ㄷ昱ㄸ㔰㐲㍤攵〹㙥昶㘷扦㠸㠳㑤㌴ㅢ㠶㠱戹㈶扤慦搸㤷昱扤㔶㐶挱搹挰戱搰愶㘶㈳ㄳ愰㐸摣㙤摤㈶㐸㜴㕥昲㌰㘴换挳〹㤳〰摡㙤㜲㠴ㄹㄵ挷㠱愰㙥㠹㈹ㄴ㥡ち㄰㍣㔷㔰戳㤱㈳ㄱ戳㉦㜱ㅢ捡挸㑥挷㡥㐷㜲愱ㄱ㘶㔰愷散㈱㑦㥣〸㕥搶〸摡愲晣愶㘲〶戸搱捡㈸㌸搸㤸〹㑤捡〰㜴〷攲晡愲〶㤸㠹㙣ㄹ㈱戴戱㜶戹改㔸㠷ㄹㄵㄱ㈸㔲〶㌰㈸ㄴ〵〸㥥㡡㈸〳捣㐲捣扥挴搵扡〱摡㤰㕣㘸㠰㌹㤰て挹ㅥ昲㐴〷㜸㙥〶戸戸㤸〱㉥戲㌲昲㡦㘵〲摣收摤㠴敤昴ち㔶㌸㝡㔴捣㤸捦晤扦㍥㔱ㅣ扣㥢㘷搲摣㤲慡㡡㌶㈵㡦㐸㘶㥡㘲改戹昱㐸㜷扦愸ㄵ㌸㝡戶搱㠹愳㠴ㄴ㑥ㄴ昲搲㤲㜳攷ㅡㅤ㌲摡㤲散㑡戵ㅢㄳ㥢戶㠴愳〶戴て㕤愷㑥ㄹ晣〲搷收敤㥥㐳㠵挰㈸挱攵ぢ㜰捦㍢㝦ㄳ㔴㥢㌱攴㈶愷晣摥慦捥㔹㜴㝡㉣ㄳ㌷㉡愲㉡㕦㠵换愳戰㈲捥㘷㍡捡愲搳㘷㘳㜳戰愹㉡摡㥣㡡㜵挴㘳㥤〶㍢〳ㄳ㕥㍥捤㌰挹㤸㠵戳㤸愹挹㜴㡣㑦㕡㔴㐵愷愷㈲㥤改戹摣㔶㙥敦敥敢㠸㈹敦ㅦ㠸㌶挴㍡搳㈸㐶㍤㔹挰㜰㜵戴㘵㜶㜲㍥㥥搷改㑡㜴㌶㐷收愶户㠸㕥挹摤㐱慡㙢㠴㕦昸晤愲摣㕦扥戹晤ㄳ捣㐰㘳㍦戳搱㌵ㄸ愷㤹㔴慣慤㡢〶㘳昷晢戸ㅢ㔲㑡㔰㝤攸ぢ昰挴愲㠷㐹ㅦ愷㝥搶〹ㄹ㑦㝦㔸㔷挷㐹戶敢㐱㐴昶㈱㈸㜶扢散〲愹㜲ㅥ㘰㘲昳㡣㠹戹㜳搱晦收㤱愴挰ㅣ㈸捥晦㉡捤ㅦ㜸搹㔳㈸晡慥㍥收〸㘲ㅡ〷ㄴ㙥㑣っ〴挶昲㐷㘵㈸慡㘴㌸㐰晢攴㠲攳㜱㤰㔱ㄹ㥤ㄴ㘹㌳攲㤸㌳㈵㈲㤹㍥㘶㠴昳摦㐴㈴㥥戶昲ㅡ㤳㠹㐴㠴㈳㡥愳戵愵㍤ㄲ㌷捡愳昵㕤㤹攴攴㔸愷㡣〲搴戰戴㤲㈲ぢ㤰ㄴ㔹愰㤲㉡愳搳㜸㉥慢挲搴㤵㥣ㄵ㐹挵㌲戳ㄳ戱昶㜲㐶㜸㜶扡㐵っ㔵摣晢㙡㑡〳㠳昲戲㕤㐹晥㔴捥㥣搴愰户㙢㌱慦愴改搸晢ㄸ搰㝥ㄱ挴㝦㘲㌳㡦敤攰㜷搴昷㠹㕣〰㙤〱㑣㜳㤱㠰㄰慦捦散〷昳㍥㕢㠸ㄴ攵㥢㐴〲改捣㤶摤㐰㑡昳慦㤴㌷㐱㡦㘷㍡㘵㄰〸㑤㑡㐶㍡挶㘳戵㥤㑣㤵㔹㑦搰㤵愳㙢改㘹㔲㘱㥥戲㌵攲攰ㄶ〷挲昳㘲ㅤ㐶慡㥣〹㉤㤸㥥㤶昲㝣㉥㘸昶㈱㙤攳ぢ〴㉡捡摤捡㥡㘸敢ㅡ㘴㥤㕤攸て㄰㑥㉣搰晦捦㈳㐷㡦㘱摤㐳㈱昵つ㜵ち㥡㈳㝦ち㄰㐹㈴戲㍤㜹〲愷㔲攰㌴㐰㘰㉥㌲昳晢挶㜹攰㠵㘳戱㄰㠴㑡昹ㄵ㔷捡愳戸㜲ㅣ㕢愹㌳扣㠰㙡㐸㠵㜶昶ㄶ㌴㡦摤捡敤㠷摡㠲㉤ㄸ攵㐶㐷挸昴㌴㥣㥣㔷㑥㑣户ㄸ㈷㜷昱挹戵㐸㥣㝤攳昷攳㌱㌵㥣愲攵㙦㡡ㄴ㔴〲慡ㄳ㉤㠶㍡愲ㄳ㙥㈶换㝡ㄴ挱㐳慢攰捦愰扢㠲㌷ㄶ敡搲捡㐷挴攲㐸攵攴ㄳㅦ敡ち㠵攴㈲挸攰愰㠵㈸㌲〰摢㔲摢㈳㙣㤹昲っ㘴捡㌳〱攲㌴㈴㜲扡㠰愰晤攵㈶ㄶ㈲挶㉦㌸㕦昰㉣㠸㜸㜵愸㘲ㄱㄸ㜴慡昲㙣㉡㍥ㅤ㈱㍡慢散攰㍤ㄷ愹扤て㕥ㅥ〸㐱搰㈷捦〳摡㠳㔷㥣㠵ㄴ扢ㄹ摡㠸㌸ㅦ㌲昲〲㠰㌸摢㕤攰㐲ち晣㥣〲攷㐰㠰愳㈲㜸ㄱ㘲㥡〵敢摣㉣㜸〹㘴㝣昲㔲愲戸〰㘰ㄷ慤㔹昰ㄷ挸㤴㤷〱〴㑦㝥昲㉤昸㑢愴㤹ㄶ扣ㅣ㈲㥥㉤挸〳㈲㘵挱㉢愸昸㉡挴ㅣㄶ扣ㄲ愹扤㕢㜰㌱㘸㄰挴㐹ㄳ㌰㙢㐱ㅥ㉢搹捤搰㉣㜸㌵㘴攴㘲㠰㔸攲㉥㜰つ〵㤶㔰㠰愷㔰捡㠲搷㈲ㄶ捡㡥挱ㄱ㙥〶扣づ㈲㍥戹㤴㈸㤶〱散㤲㌵〳㉥㐳愶扣ㅥ㈰㤶㐳㈰摦㠰户㈰捤㌴攰つ㄰昱㙣挰㕢㐱㔳〶扣㤱㡡㝦㡦㤸挳㠰扦㐶㙡敦〶攴㠹ㄴ〴㝤昲㌷挰慣〱㔷㈲挵㙥㠶㘶挰摦㐲㐶摥っ㄰㍣戲㜲ㄱ㔸㑥㠱摦㔱㘰ㄵ〴㤴〱㙦㐱㉣㘷挰㤱㙥〶晣㍤㐴㝣昲㌶愲攰㘹㤶慤㔸㌳攰ち㘴捡㤵〰挱㤳愷㝣〳㍥㡣㌴搳㠰户㐳挴戳〱ㅦ〱㑤ㄹ㜰ㄵㄵ昳愴捡㘱挰㍢㤱摡扢〱㜹愲〵㐱㥦晣〳㌰㙢㐰ㅥ㙢搹捤搰っ㜸ㄷ㘴攴摤〰戱挶㕤攰ㅥち摣㑢〱㥥㠲㈹〳摥㠷㔸捥㠰晢扢ㄹ昰㝥㠸昸攴〳㐴挱搳㌰扢㘴捤㠰て㈲㔳慥〶㠸㤷㈱㤰㙦挰㔷㤰㘶ㅡ昰㈱㠸㜸㌶攰慢愰㈹〳㍥㑣挵慦㈱收㌰攰愳㐸敤摤㠰慦㠳〶㐱㥦㝣っ㤸㌵㈰㡦挵散㘶㘸〶㝣ㅣ㌲昲㑦〰挱㈳㌳ㄷ㠱㌵ㄴ㜸㠲〲㍣㐵㔳〶㝣ㄲ戱㥣〱㐷扢ㄹ昰㈹㠸昸攴搳㐴戱㑥㔳慣ㄹ昰ㄹ㘴捡㘷〱攲㘳〸攴ㅢ㤰挷㕤愶〱㥦㠳㠸㘷〳㝥〲㥡㌲攰㕡㉡收㐹㤹挳㠰㉦㈰戵㜷〳昲㐴つ㠲㍥昹㈲㌰㙢挰㉦㤰攲㘲㥦㤷㈰㈳㕦〶〸ㅥ戹戹〸晣㠵〲慦㔰㘰㍤〴㤴〱㕦㐵㉣㘷挰攱㙥〶晣㉢㐴㝣昲㜵愲搸愰㈹搶っ昸〶㌲攵㥢〰㌵㥦换㌷㈰㡦换㑣〳晥つ㈱捦〶㉣㠵戰㌲攰㕢㔴ㅣ〰㌸っ昸づㄲ㝡㌷㘰ㄹ戹慣晦㍡㘰搶㠰攵㠸戸搸攷㕤㈴换昷〰㠲㝢戱㉥〲敦㔳攰〳ち昰ㄴ㑦ㄹ昰㐳〴㜲〶ㅣ攵㘶挰扦㐳挴㈷晦㐱ㄴ㝤㠰戶㘲捤㠰ㅦ㈳㔹晥ㄳ㈰戶〵攴ㅢ㜰㝢愴㤹〶晣ㄷ㐲㥥つ戸〳㠴㤵〱㍦㐱㐰散〸㜰ㄸ昰㌳㈴昴㙥㐰㥥攸攱㥦㑦㝥づ捣ㅡ㜰ㄷ㐴散㘶㌰搱㥡㡥㝤㠱㘴昹㈵㐰っ㜰ㄷ㔸㑦㠱慦㈸㔰〳㔰〶晣㌷〲摡㍣㘶㍦㌷ぢ㙥㠰㡣㑦㝥㑤ㄴ㠳㠰㜶搱㥡〵扦㐱戲晣ㄶ㄰搸〷搰挳捡ㄲㅢ㤲摡㜱㑣ㅦ愸っ㐶㘷㜴挶㌲㔸昴㜱㉥㌰㍥㤶挱㤴戴㌲ち㐰㔰㥤㥢散愰ㄶ㠳ㅡ㘹㐸㜶㡦㘹㐰㘱㤶㘳搳㘹㤷挲㝣㝤ㄷ㙡㤰㑢戶戹㍦愵㙤㑢昵㈶愴昶愹㕣敡戸㈵㙤㕣〹㜳㈳摤摡扢ㄲ扢ㄷ㍦㜵搲散ㅥ㐶摦晣ㄷ摢㕣挱敦㌰㄰㌰㈸扥挷㐷〹〶づ〶愹晣〱㘱㙥㝢搵昶㍡㐶戴㔳戸ち㘸〹㜱敢换㑣慢戲㡥㜹㈷㜶愶戱㝡っ㔹㌱散つ昴戱㠲㔳扡㌲㡥㥣挸㠲㝥㔶づㅥ㙡㥢搲㠹つ㥤昶㐸慡㘳ぢ搹づ㐰摢捣㑤㉢戵戲摦摣つ㐵ㅡ摡戱㠸㠷㤵㘹攷㝤㘱攷㑤㌹挰慣㠶㤶㉡㥡㍡㝢慥㔹捥搸㘴㈳搲愹㝡愰㈵搳搱㘴捣㔳㍢扢㔳つ㙣换㘲㥤ㅡ㌷晡㈹㐲㌶慡㤶扤㌲㕡摦㤶挶㉥㘱㠶㝢㐰㔶㐸摤攵㌲㍡捤㠸㐷昸昴㌹戶㙣慣搰搴昶っ㡥敢戳ち昸㘴昹㤶搳㍢戰㐸愹搵㐳㐲昵㔱戰〷攷收㙣〴㙦愰捤散㔱昴㕢㔴㕤㥦㡣ㄱ搷㉣收戵㝣㡣捦づ戰㙦搱戹挳㈰搴挳挶㈳ㅣ慤㝥摡捣扢愸㥦晤㄰㠴改摥㤴攷慡戴搳戸㍢㔹挵㕤攴㔴〶慦㕦昰挵㥢㙡摥㌶㜱散摦㘴㘲搸㠹㡢㜷昷㠹㑥散㙣㡦㜷㜵ㄸ㙡ㅢ捦㜶搸㙡㌷㙦㡢攸㉦捥㔸慣扢愹〷扢㔸㐶㤹㠸ㄷ㑢敤挷昱㌷㝦㉢㕦㙥㐴㤹敡㉢ㄳ㍡捣㙥愹㐳捡㈶ㅦ敢㠷㔰昳扥戹㠷㔲搴晢㡡㜰㘹〵㐹昴㘵㍣㥣捤㍥ㄹ愰敥㌶㑤㙣㔲㜲㔲㤲挷〰㕡搲㠴㤸㤹戴㐵昴ㄱ摡㘹㜶㔱㌰㠸㡤捣捤扢㍢捥㍣敦㥤㐹戳て㝢㘴㉣㜵挱敢㉤㕣昴戳晤〷㡡搰晣㌱收挶㤳㑦昰摣摥㥣慦〹㑣㡥㠲㜸㡢〵㘳㥡摦㐰㙡敦摥㥦摢扢ㄷ㈳㤰愶愶㘸㝥〸㡡㤱㠸㤹㔳㌴戳㑢㘵㈹㔲㝢㥦愲㡤〲つ晦昰㌴ㅡ㤵㈰愰晥づ〰摡昳㈴㔶搳㥡愲〵㈱㈳换㈸㜸愰扢㐰㌹〵昸㜲㜳攰㘰〸攴晢㥡愲愷摤昸㠶昵〵ㄲ摣㐳㉣㑦㜰㉦ㄵ㜷㙡㄰㙦て攰㌴扦っ㈶愸㈸㍦〸捡㘴〸㙡㥦㜹晡改㐳㔸ㅦ〱㜳㘵㉢挸つ㝥慢㠲ㄵ㉣扦ㄲ㈰㈶㐰㈰㝦㉡㝣ㄸ搲㑣搳㔶㐱挴昳㔴昸㜰搰㤴㥤晢㔰㌱㡦㠹ㅤ㔳㘱扥扥摤扢㥤㡦〰つ晦㝣㜲㉢㠸攳㥦晡ㄳ㔳㤰㘴摢㤹㠹㔶㌳晡㈲㉣晢〱挴㔴㜷㠱晥ㄴ搸㥡〲㐷㐲㐰㑤㠵户㐱㉣户㤶㌸挰㙤㈶扣ㅤ㐴㝣㜲㝢愲㤸愱㈹摥㈱㔷昲づ挸㤴㍢〲挴㐹㄰㔰〶攴戲捣㜴摡㘲㈶搲㑣〳敥〴ㄱ捦〶㡣㠰愶っ戸㌳ㄵ户㈱收㌰攰〰愴昶㙥挰づ搰昰捦㈷㙢㈰㡥㝦愶〱つ㈴搹〶っ收㥡戱㉢〴攴㙥〰挱昳㙡ㄷ㠱㠱ㄴㄸ㐴㠱㔹㄰㔰〶摣㥤㐹昶㡥㕥㥢㥢晤昶㠴㠴㑦づ㈶㡡㌹㥡㕥㙤㈵戱ㄷ㤵散つ㄰㕤㄰挰㍦㥦ㅣ挲ㄸ〲㙡㤰㉦㐰㈸㝦㑦扥攰扣㠴㠷㉣㤸ㅡ攲攴愴㈵搳ㅤ挷㘹ㄵ㠳摣愳㌷㐳扣㐳捣㙣㥣ㅣ㈴㔳昸攲㈸捤㝦愸㉡换攵㐳㔵ㄵ晤昳摥ㄲ㔳㌴收捣㐳㙤〲㉦㝤㕦昸㈶㔴㤶捦㡡攷㕥ㄹ㈱㠷㔷㜰ㅦ戴愹晦攴㔸㝢㉡㤹㑥㐶㌳㌵㉤㌸㠸慤攱㕢㜷㄰ㄸ㔶ㅦ㜸〱ㅡ㕤换㘴挳㑡㍢搱㤰挰㍣扥㠵ㄲ㥡搳㤹㥣摦愹㙡ㄳ㐸昳攵㐳㤶㈶换捡㔸っ扦㔳搴㌵㄰挶ぢ㜷㈳㠷㘴戹㉦敤㍢っ㔰攵て㥦㐲㜱㕣攱㥦摡㠱㔳敤挰㘹㔶㈰戰〸〱慦挷て㉣〰愳戳㕤㜴〸愳戴慣慣㘰愱㔱㜰㙣㤱㝤㔱㈸ㄸ攴戹㐴攰㌹戴㍢㝦㜵攲㑥㘲昵㜲㘶㈵㤹搳㉤戹ㅦ㕢㌷ㅣ㄰ㄲ愷㐳㠴㔲㜲〴愲㥣搹昲㉦捣㈳ぢ㡥愳攰㐸愴㙥搵搸搰敡晣戹㠰攰晥㐸慥㐴戲晡㘲㥤㠶户〶㠳愳㤰搲〷㈹摡㐹㙥昸㑣㑢㡢ㅣ㡤㑣昵戶扤㝡敦㕥㥣㙤㤷㜹㄰搲㔹㌸㡢ㄲ攷㈲挴㘱㉢ㅥ㐳昳㌸㔸㤰㠸ㄷ搰㈱挲捥ㄶ㡦㈰㠵ㅤ敥散戰昳㐰㔰ㅤ挶戳㉢㌹ㄶ㠰づ㍢㥦㍡㜱㠵㉦戰〳ㄷ摡〱ㅥ㑦昰ㄲ㤷㈰挰㑥ㄳ慢愱㤳〶㔵㠶㘹愰㤶㐶㐰㐸㕣捡㑣㐸捡㈶㐴戳㠶昹〵㤲㔸㕢㐹挳㐸㥡㐱戲攵㘱ㅥ㑥愸昴〹㑣摡㠹ㄲ㍢戲㤸㉢㙣㉤㠷㈳㥤敡㔴㔳慦㐴㐸㌵昵㑥ㄴ㕣搸搴㔵㐸㉤㙣敡㔵㈰愹愶㑥㘱ㄱ㔳〱㘸敡搵搴㠹㉢扣搸づ㕣㘳〷㤶㔸〱㜱ㅤ〲慡愹㉢昴愶㑥愳㤶ㄶ㐰㐸㉣㠵〰㠵攵㜴㐴戳㑤㕤㠶㈴户愶㕥㙦愷ㅦ㐳つ〳挹摢つ㈰㙥戴戵ㅣ㡦㜴慡㔳㑤晤㌵㐲慡愹㌷戹㌶昵〶搷愶昲㉣㐰㌵戵㤵㐵捣〴愰愹扦愵㑥㕣攱㥢敤挰㜲㍢昰㍢㉢㈰戸㤳慦㥡扡㔴㙦㙡ㅢ戵戴〳㐲攲㌶〸㔰㔸㜶㈰㥡㙤敡ち㈴戹㌵㜵愵㥤㍥㥢ㅡ昶㈶㙦㉦㠰㔰晢昵㡣捤㐱㍡搵愹愶摥㠹㤰㙡敡ㄵ慥㑤扤捣戵愹㝦〰㐹㌵㌵挹㈲收〲搰搴扢愸ㄳ㔷昸㙥㍢㜰㡦ㅤ戸搷ち㠸晢ㄱ㔰㑤扤㐴㙦㙡㡡㕡搲㠰㤰㜸〰〲ㄴ㤶ㄹ㐴戳㑤㝤㄰㐹㙥㑤㕤㙤愷㉦愰㠶㍡昲㠶〱挴挳戶㤶㥦㈲㥤敡㔴㔳ㅦ㐵㐸㌵昵㉣搷愶㥥攱摡搴挷㐰㔲㑤㕤挸㈲ㄶ〱搰搴挷愹ㄳ㔷㤸㥢敡㉡戰挶づ㍣㘱〵挴㔳〸愸愶㉥搴㥢㝡〶戵㥣〹〸〹㙥㥣㔳㔸㥥㠵㘸戶愹摣㌱㜷㙢敡戳㜶晡㜹搴㌰㥡扣㔱〰戱搶搶㜲㈱搲愹㑥晤㜱て㕣㌵㌵攳摡搴㤴㙢㔳戹ㄳ慥㥡㝡〹㡢戸ㄴ㠰愶扥㐴㝤戸挲㉦摢㠱扦搸㠱㔷慣㠰昸㉢〲慡愹㐹扤愹㤷㔱换攵㠰㤰㜸ㅤ〲ㄴ㤶㔷㈰㥡㙤敡ㅢ㐸㜲㙢敡㥢㜶晡搵搴㌰㠶㍣扥㐰㈳摥戲戵㉣㐱㍡搵愹㕥㝤〷㈱搵搴づ搷愶戶戹㌶㤵㝢搶慡愹㑢㔹挴㌲〰㥡捡㑤㙡㕥攱昷散挰晢㜶㠰㍢搳扣〴㜷㥣㔵㔳㕢昵愶摥㐰㉤㌷〲㐲㠲㥢搱ㄴ㤶㌷㈱㥡㙤敡挷㐸㜲㙢㉡㌷愶㔵晡捤搴㌰㥥㍣扥㉡㈳㍥戱戵摣㠲㜴慡㔳㑤晤っ㈱搵搴改慥㑤㥤收摡㔴敥㉥慢愶慥㘰ㄱ㉢〱㘸㉡户㤳㜹㠵戹愵慣〲敢敤挰㔷㔶㐰㙣㐰㐰㌵㜵㡡摥搴㔵搴㜲〷㈰㈴扥㠶〰㠵攵㥤㠸㘶㥢晡つ㤲摣㥡晡慤㥤㝥て㌵昰㌵ㄶ㌹〹㄰攰㈶㘲晥扣㐰㝢㕣㐹摢戵挴㜲挷ㄷ搶戶㤲捤ㄹ㐶昴挸慥㐸ㅣ扦〶㌴〵㕢ㅡㄹ㈶㙤〹㡢攱㔲㜳㘳愹搷挹㤵㙡挲昱㈷㜲㡥㤳㙦〳攷摣挸㙡㥢㝡昳㝡昳㤶搶愱挰㌸昴愳户㔲搸慢捥ㄹㄸ㝢㌴㈴敦㘷扦攳㐹㜸㙥昶㔲㐶㍥㠰〴〶昸ㄷ搸〸昴扥㍢㐳㑡扦摣搳㍤㝣㡥㙢㐸ㅣㅢ㔵ㅥ㥥㥡㝢㤰愵晡慤愲攵㙡㉢愰㙥㤱㔲㐴搴㉤㌲㔶扢㐵㠲て㈳戵攸㡣㕣ㅣ敡㝡摦㜰搱愵敥㥢㐷ㄱ愸㉡〹㜳㜹捦㉢捣㈵扥ち㤴摢〱昵㠳㘵㐸慡收㉡㥣㔳扤愰ㄲ昸ㄱ㈱㕣〱捤㙣㘰昰㌱〴㕣收戶㡦㈳搹㌹户晤ㄳ㔲昲攷戶㕣晣慢㝢㜳つ〲敡㌷㘵搴慦换〸戵㜶㠷㜶昹㘷愴戳㘳㤴㉤挳㠸㈸㕢㡥搴㙣㤹㥢摢づ㜷㌵ㅢ㔷昰捡㙣捦戲㠸攷〰㜰㌷㝤昱挱㉢摣捦づ昴户〳㕣愷昳ㄲ摢㈱戰〸㘵㡢㘱搰晢ㅣ晥搴摣昶㜹愴捡ㄷ〰㈱挱愵㌹敢㈶㕦㐴㈰敢㙥戸㈶㔷㑤捡㥢摢敥㘸愷扦㠲㠰晡攵ㅢ㜹㉣㡢㔱慢㙣㙡昹㉢搲愹㑥晤つ㐰㐴㌵㜵㜷搷愶づ㜴㙤㙡つ㐸慡愹㝦㘳ㄱ㙦〱搰㔴㉥慥㜹㠵㜷戳〳〳敤挰㈰㉢㈰戸㔴㔶㑤慤搱㥢晡づ㔲攵㍡㐰㐸っ〶慡愶扥㡢㐰戶愹㕣㍥扢㌵㤵㉢㙡㤵晥㈱〲㌲㠲挲攵㑣搶㘰〸愲慡㝥晦㐰愰慡㈴戰㉦㍥づ㉡㝥㍥愴㉤㠲㠶㘰㈷搵昱换㉥攳昰㑢㉤摤愰晢㑡昰㈰㥦昹昸㕢愹晦挰捤搳㐵㥦挷扥攵㕦㘰㙢㔸攰扦搰㐳㈳攵ㅣㄵ㌵づ挰㥦晣㈷慡㉡㠶〱搸㘴搱て㘵戰ㅣ㘵愳㑦㤰㔲扤ㅦ㠰戱扣晢昴㌳捥㌵㜸㡤慤ㅥ㙥㑢㥣㈸㜶扤慣㍥昰昶挲晣㌷㍡挲㈳愸〸戲昲㔳〴攴㘷㠴捦〹㕦㄰扥㈴慣㈷㝣㐵昸㌷攱㍦㠴つ㠴慦〹摦㄰扥㈵㝣㐷昸ㅥ㈰㐶〳摣㥥敦摦昸㕤㤱昷㑤㝦戰㌲昲㝦㜶㈱㝣㄰㌴愹扥挷戳㤶攸㝢㌱〶㜱㘵㡣敦挰愰㌱㤴㥤昸㈳㝥㘲慣㥤昵㡤㤵愵散㔴〶慣㙥㐰ㄶ㘳挵敤搴㘸㑢ㄴ戵㔳ㄳ㈴㤴㥤捡愱㐹昲㔷ㅣ㘵㠸㔰㐱愸㈴㔴ㄱ晡㄰慡〹㘱挲㔶㠴扥㠴㝥㠴晥㠴慤〹摢〰挴〴攸㜴戳搳〷挵散昴扥㤵㤱晦敢っ攱挳愱㐹搹㘹㈷攸㠵㥤愶㈰慥散昴慥㙥愷㕤㔸攸㔴㍢敢ㅤ摤㑥㌵挸慡㥥㠶㉣㝣昶㘰愷ㄶ㕢愲愸㥤愶㐳㐲搹㘹㔷㘸㤲扢ㄱ〶ㄲ〶ㄱ㜶㈷散㐱搸㤳㌰㤸戰ㄷ㘱㙦挲㄰挲㔰挲㍥㠴㕡挲扥〰㜱っ㜴扡搹改㤹㘲㜶㝡摡捡挸晦ㄱ㠷昰昱搰愴散㌴ㄲ㝡㘱愷㔶挴㤵㥤晥慣摢㘹ㄴぢ㥤㘹㘷㍤愱摢改〰㘴㔵户㈱ぢ㥦㍤搸愹摤㤶㈸㙡愷づ㐸㈸㍢ㅤ〸㑤昲㈰挲挱㠴㐳〸㠷ㄲ挶㄰挶ㄲ敡〹つ㠴㐶㐲ㄳ㘱ㅣ㘱㍣愱㤹㌰〱㈰㘶㐳愷㥢㥤敥㉣㘶愷㍢慣㡣晣摦㝡〸捦㠱㈶㘵愷㈳愰ㄷ㜶㑡㈲慥散㜴扢㙥愷愹㉣㜴慥㥤戵㐲户搳㌴㘴㔵愷㤰㠵捦ㅥ散㤴戶㈵㡡摡㈹〳〹㘵愷ㄶ㘸㤲搳〹㌳〸㐷ㄱ㡥㈶ㅣ㐳㌸㤶㜰ㅣ攱㜸挲〹㠴ㄳ〹㈷ㄱ㕡〹㌳〹ㄱ㠰㔸〰㥤㙥㜶㕡㔲捣㑥搷㔸ㄹ昹㍦〹ㄱ晥㈹㌴㈹㍢捤㠲㕥搸㘹㈱攲捡㑥㔷敢㜶㡡戱搰㐵㜶搶㤵扡㥤收㈰慢晡っ㘴攱戳〷㍢㥤㘹㑢ㄴ戵搳㔹㤰㔰㜶㡡㐳㤳㑣㄰㍡〹㐹挲㕣挲挹㠴ㄴ㈱㑤攰捦搷捡㉥挲㍣挲㝣挲〲㐲㌷攱ㄴ㠰㌸て㍡摤散㜴㐶㌱㍢㥤㙥㘵攴晦㜲㐴昸㐲㘸㔲㜶㕡〴扤戰搳㈵㠸㉢㍢㉤搴敤㜴〶ぢ扤搴捥㍡㑤户搳㔹挸慡扥っ㔹昸散挱㑥㤷摢ㄲ㐵敤㜴〵㈴㤴㥤捥㠶㈶㜹づ攱㕣挲㜹㠴昳〹ㄷ㄰㉥㈴晣㥣㜰ㄱ攱㘲挲㈵㠴㑢〹扦㈰㕣㐶戸ㅣ㈰慥㠶㑥㌷㍢挵㡡搹㘹戶㤵㤱晦〳ㄳ攱㈵搰愴散戴ㄸ㝡㘱愷愵㠸㉢㍢㐵㜵㍢㉤㘱愱换散慣づ摤㑥扦㐲㔶昵つ挸挲㘷て㜶扡搱㤶㈸㙡愷㥢㈰愱散㜴ㅤ㌴挹愵㠴㘵㠴敢〹㌷㄰㙥㈴摣㐴昸㌵攱㌷㠴摦ㄲ㙥㈶㉣㈷晣㡥㜰ぢ攱㔶㠰戸ㄹ㍡摤散㌴戵㤸㥤愶㔸ㄹ昹扦㐳ㄱ扥〵㥡㤴㥤㔶㐱㉦散戴〲㜱㘵愷挹扡㥤敥㘴愱㉢敤慣挳㜵㍢摤㠵慣敡㔵挸挲㘷て㜶扡挳㤶㈸㙡愷㍢㈱愱散㜴㌷㌴挹㝢〸昷ㄲ敥㈳晣㤱㜰㍦攱〱挲㠳㠴搵㠴㠷〸てㄳㅥ㈱㍣㑡㜸㡣昰㌸㐰摣〳㥤㙥㜶ㅡ㔵捣㑥晢㕢ㄹ昹㍦㔷㈱戸搲㔵㌳昰愷愰ㄷ晦搴㕦㤸换㕤㘵扤愷㤱〴敢愹㠵㈸㌲攵㌳ㄴ挱㐵㑡㜸戵㉤昵慣㈹昵㈸攲捡挶㜵扡㡤搷㈲㔳㜰ㅤ㤶慢㜰ㄳ攸收㉢扤㐳㡢㔵㜸㠸㤵㤱晦㑡㙦㤸㉢㌷㔵戵扦㤸㠵㜲昹愵ち摤㑢㉦昴㔵ㄶ晡㥣㥤戵愷㤵㠵㐴慣㠷㠰搵㕣㙥㌱㔶㝣挲昷㠲㉤㔱戴㘳㕦㠴㠴敡搸搷愱㐹扥㐱㜸㤳昰㌷挲㕢㠴户〹敦㄰搶ㄱ摥㈵扣㐷㜸㥦昰〱攱㐳挲㐷㠴扦〳〴ㄷ㜱㌹㍢㜵戳扥愷〰㐴扦㘲㜶敡㙢㘵攴扦昹ㅢ收戲㑦搹改㔳攸㐵ㄷ㜲敤愶散ㄴ搶敤昴㌹ぢ㝤换捥敡愳摢改㑢㘴㔵㜳慤㠶捦ㅥ散戴捥㤶㈸㙡愷㜷㈱愱散戴ㅥ㥡攴㔷㠴㝦ㄳ晥㐳搸㐰昸㥡昰つ攱㕢挲㜷㠴敦〹㍦㄰㌶ㄲ搸ㄶ挹ㄷ捦㈴㕥㈷昲〹慥〰摤散昴捤户㐵ㄶ㄰㕦㕢ㄹ〵㉦〸㜳捤搸摢ぢ挲摡㑦㥣戲㈱㠱㈸㡦㘱㉢愲㘶㌲㤷㜹敡ㄱ扥戸㍡挳慣挴ぢ㝤㈹晣挸攸㈴扣戶㡡搷昸昰㑢搹搶改ㅣ㕥㘷攵戳つ昶㉢㘳㔲挵㐸づ㐶愷愴昰づ㔹㔹㜴㘲ㅡて慡㜵㤴攳㐷ㄲ㌳昸つ㤸捥㉤㘱㝦て愷捡愵㌰㄰㉥昳㍤㍦搷〳摤㈸戲昳㥦昲搰㜶㌶㜳昶戰ㅦ㔶昲昳㍤挰捤摢摤ぢ㤶愳晢敤㘷づ㍡戴ㄷ㕢㑢挵㝦搰挵收挱摣㈲摦㐶㔵㘷㥦ㅦ㙢㌰㡥ㄹ摥㐸捡㘷〱㐲戲㤲㐹㜱愴㈸昰〵戸㡡捥㙦ㄸ㡦搷挷戳攵㜹扦晥㔹㔱挱搶摡㔷㠰慢散㔱㜹摢〳捥つ㑤昳捤㌸㜵ㄴ㍢挴っ㕢敦戹愵㥤㙢㝡㙥㡤㌲㈵昰㈹㔴收㕢戳愸㑡晡㉦敢㤷㌶㘵㘲㥣昵昶㘸㐰晤戰㙥㌹攳晣㠵摤㐰愲㈵㘳捣慤㐸㤸愵㜳挴愹敡㤷攲昱愵㘰㜰挴㈶㔶㥥㜴戵㌹换晡㍡慦つㅢ户改㔷ㅢ㔸㤳㡡㔸扢ぢㅢ慣㑥搸戰㌱昰〵扡㘶戳㑡㜲户㤱昸っ㌶愲㥤捣挷〹敦捤ㄶ㘸㔶攰昴㙣摣慣攰㠶㡤攲㜳㔴㠰㤵愰㍥挱敤㡢ㅣ晢挹慣昴戲㥤ㅥ㍦㜷敦愱愷㘴攳㔹昶㘷㍡晢ぢ〷晢戵慣戴㔹昶挹搹㜸㤶晤愹捥晥搲㘲㥢戹㙦㘷愵㡢㤹㑥㝣愲戳搷㍢搸昶㌶㡥㙤㜸㤷戲晦愵戳戹㐵㤳㙢昷攷扤㤷晤㑦㥤捤扤ㅤ戲昱昴ㄵ慥昵扤戳㍦搶搹摣ㄴ捡戱挳㘳㙤敢ㄴ㙤昷㍦㜴昶〶㡢㍤㕣㕤㕢昵捥晥扢捥收㌶ㄴ换㌶搹摢昶捥晥㐸㘷㜳晦㡡㙣昳㘱搶摤㝡㘷㝦愸戳扦㜵㤴扤㐷敦散て㜴㌶㜷捣㔸戶㌹捥敢㝡㘷扦慦戳戹搵㤶㙤㜷晡攸摥搹敦改散ㄲ㝣敤昲换㌱戸㜳㔱㡦扢づ昲㠵ㅥ㜷㐰愱挷摤搵改㜱㐵〰扡改㜵敤㑢㤴㈱㠱扥㔴摤㥦攵㠸戰摥捥换ㅥ攵㠵敥㐵扣愹搷㕢㕡㙣捦扥攱つ㥤捤㉤扢㥣挵㍤昸㠶搷㜵㜶㠵㠳敤挱㌷晣㔵㘷㔷㍡摡敤挱㌷扣愶戳慢ㅣ㙣て扥攱㔵㥤摤挷㔱㜳て扥攱ㄵ㥤㕤㙤戱㍤晢㠶扦攸散戰㠳敤挱㌷扣慣戳戹㠳㥡ㅤ攵挳㍤昸㠶㤷㜴㜶㕦〷摢㠳㙦㜸㔱㘷昷戳搸㥥㝤挳ぢ㍡扢扦愳㙣て扥攱㜹㥤扤戵挵昶散ㅢ搶敡散㙤昴戲扤昸㠶攷㜴昶㑥㘰㉢摦戰㕦㔱摦昰っ攴ぢ㝤挳㠸㐲摦戰㝦㥥㙦搸〵扡ㅤ扥愱〶〹㔹摦戰慢㔵㙦捦扥攱〹扤摥扢㔹㙣捦扥㘱㡤捥ㅥ攸㘰㝢昰つ㝦搲搹㠳ㅣ㙣て扥攱㜱㥤扤扢愳摤ㅥ㝣挳㘳㍡㝢て〷摢㠳㙦㜸㔴㘷敦改愸戹〷摦昰㠸捥ㅥ㙣戱㍤晢㠶㠷㜵昶㕥づ戶〷摦昰㤰捥收愹挱㈶昹㠶搵㍡㝢㠸㠳敤挱㌷㍣愸戳㠷㕡㙣捦扥攱〱㥤扤㡦愳㙣て扥攱㝥㥤㕤㙢戱㍤晢㠶㍦敡散㝤昵戲扤昸㠶晢㜴昶㐸戰㤵㙦㘸㉥敡ㅢ敥㠱㝣愱㙦㤸㔸攸ㅢづ捦昳つ愳愰摢攱ㅢづ㐰㐲搶㌷ㅣ㘸搵摢戳㙦戸㐳慦昷㐱ㄶ摢戳㙦㔸愵戳て㜶戰㍤昸㠶摢㜵昶㈱づ戶〷摦戰㔲㘷ㅦ敡㘸户〷摦戰㐲㘷㡦㜱戰㍤昸㠶摢㜴昶㔸㐷捤㍤昸㠶摦敢散㝡㡢敤搹㌷摣慡戳ㅢㅣ㙣て扥攱ㄶ㥤摤㘸戱㍤慦㈹㝥愷戳㥢ㅣ㙣て扥㘱戹捥ㅥ㘷戱㍤晢㠶㥢㜵昶㜸㐷搹ㅥ㝣挳㙦㜵㜶戳挵昶散ㅢ㝥愳戳㈷攸㘵㝢昱つ扦搶搹㐷㠰慤㝣挳〹㐵㝤挳㡤㤰㉦昴つ㈷ㄵ晡㠶㤹㜹扥㘱㉡㜴㍢㝣挳㌴㈴㘴㝤㐳㡢㔵㙦捦扥攱㍡扤摥搳㉤戶㘷摦昰㉢㥤㍤挳挱昶攰ㅢ慥搵搹㐷㌹搸ㅥ㝣挳ㄲ㥤㝤戴愳摤ㅥ㝣挳㌵㍡晢ㄸ〷摢㠳㙦㔸慣戳㡦㜵搴摣㠳㙦戸㕡㘷ㅦ㘷戱㍤晢㠶慢㜴昶昱づ戶〷摦㜰愵捥㍥挱㘲㝢昶つ扦搴搹㈷㍡搸ㅥ㝣挳ㄵ㍡晢㈴㡢敤搹㌷㕣慥戳㕢ㅤ㘵㝢昰つ㤷改散㤹ㄶ摢戳㙦昸㠵捥㡥攸㘵㝢昱つ㤷敡散㔹㘰㉢摦㜰㜲㔱摦㜰㌱攴ぢ㝤㐳扡搰㌷㜴攵昹㠶ㄸ㜴㍢㝣挳ㅣ㈴㘴㝤㐳摣慡户㘷摦㜰扥㕥敦㠴挵昶散ㅢ捥搳搹㥤づ戶〷摦㜰慥捥㑥㍡搸ㅥ㝣挳㌹㍡㝢慥愳摤ㅥ㝣挳搹㍡㥢㑦ぢ攴㜶㘹㍣昸㠶戳㜴㜶捡㔱㜳て扥攱㑣㥤㥤戶搸㥥㝤挳ㄹ㍡㍢攳㘰㝢昰つ愷敢散㉥㡢敤搹㌷㉣搲搹昳ㅣ㙣て扥㘱愱捥㥥㙦戱㍤晢㠶㥦改散〵㡥戲㍤昸㠶搳㜴㜶户挵昶散ㅢ㑥搵搹愷攸㘵㝢昱つ㍦搵搹㡢挰㔶扥攱㥣愲扥愱ㅢ昲㠵扥攱扣㐲摦㜰㐱㥥㙦㌸〳扡ㅤ扥攱㉣㈴㘴㝤挳搹㔶扤㍤晢㠶㡣㕥敦㜳㉣戶㘷摦㤰搶搹攷㍡搸ㅥ㝣㐳㑡㘷㥦攷㘰㝢昰つ㈷敢散昳ㅤ敤昶攰ㅢ收敡㙣㍥㈱戳㐹扥㈱愹戳㉦㜴搴摣㠳㙦攸搴搹㍦户搸㥥㝤㐳㐲㘷㕦攴㘰㝢昰つ㜱㥤㝤戱挵昶散ㅢ收攸散㑢ㅣ㙣て扥攱㈷㍡晢㔲㡢敤搹㌷挴㜴㌶ㅦ㔸捡敤㤴㜸昰つ戳㜵昶㘵ㄶ摢戳㙦㤸愵戳㉦搷换昶攲ㅢ愲㍡㝢㌱搸捡㌷㉣㈹敡ㅢ㍡㈰㕦攸ㅢ㝥㔵攸ㅢ㤶收昹㠶㈵搰敤昰つ扦㐲㐲搶㌷㕣㘷搵摢戳㙦㘸搵敢扤搴㘲㝢昶つ㈷改散㘵づ戶〷摦㜰愲捥扥摥挱昶攰ㅢ㑥搰搹㌷㌸摡敤挱㌷ㅣ慦戳㙦㜴戰㍤捣ㅢ㡥搳搹㌷㌹㙡敥挱㌷ㅣ慢戳㝦㙤戱㍤晢㠶㘳㜴昶㙦ㅣ㙣て扥攱㘸㥤晤㕢㡢敤搹㌷ㅣ愵戳㙦㜶戰㍤昸㠶ㄹ㍡㝢戹挵昶散ㅢ愶敢㙣㍥愴户㐹扥愱㐵㘷摦㘲戱㍤晢㠶㘹㍡晢㔶扤㙣㉦扥攱㐸㥤扤ち㙣攵ㅢ㔶ㄶ昵つ㔳㈰㕦攸ㅢ㔶ㄵ晡㠶㍢昳㝣挳㥤搰敤昰つ㜷㈱㈱敢ㅢ敥戶敡敤搹㌷ㅣ愶搷晢ㅥ㡢敤搹㌷㑣搴搹昷㍡搸ㅥ㝣挳〴㥤㝤㥦㠳敤挱㌷㌴敢散㍦㍡摡敤挱㌷㡣搷搹昷㍢搸ㅥ㝣挳㌸㥤晤㠰愳收ㅥ㝣㐳㤳捥㝥搰㘲㝢昶つ㡤㍡㝢戵㠳敤挱㌷㌴攸散㠷㉣戶㘷摦㔰慦戳ㅦ㜶戰㍤昸㠶戱㍡晢ㄱ㡢敤搹㌷㡣搱搹㡦㍡捡摥㘳慣㌹摥㝢㌸慢㍦㔴㘷㍦㘶戱㍤晢㠶㐳㜴昶攳㝡搹㕥㝣挳挱ㅡ㍢晣ㄴ搸戸愵昱㐴㉤㙦散㍦ㄱ搶〰昰扥㍡㌲昶攵戳〸愳㈱捥㔷㠸昸愸㔳戹扦㈴晣っ㌲㜸㠹㘷ㄱ㔰㙥攵㐹㄰㜲晦〳㈵昵㜳㈶㘹扦搸ㅦ㍣攵㔲㍥摥㙦晢㡤㈶〵て愲㍤挵ㄲ昸攴慢㔰㡦㌶昰㐱戴㘷㤸㤴㝢㄰㑤慣㠵㕥扡㤴改㡢敦ㅢ晢晤昰ㄳ敢挵㕦散㠲㥥㠳愴晢㔳㙦挳散挲㝣晡㔳㙦捦㔳戳昳愹户ㄷ昳ち㝢搵㉡捣慣㈰慡昵㔷㈴㘴晤搷敢㠸攴㘶昰戶㑣て晤㍡㐴戳慤㜸挳㘲㝢昶㕦㝢敢散㌷ㅤ㙣て晥㙢㉦㥤晤㌷〷摢㠳晦ㅡ慣戳摦㜲戴摢㠳晦摡㔳㘷扦敤㘰㝢昰㕦㝢攸散㜷ㅣ㌵昷攰扦㜶搷搹敢㉣戶㘷晦㌵㐸㘷扦敢㘰㝢昰㕦〳㜵昶㝢ㄶ摢戳晦摡㑤㘷扦敦㘰㝢昰㕦扢敡散て㉣戶㘷晦㔵愳戳㍦㜴㤴扤挷㔸㜳愴昷㌰捥〷攸散㡦㉣戶㘷晦戵㡢捥晥扢㕥戶ㄷ晦戵戳捥晥ㄴ㙣攵㠴摥挳㡤敤敥ㅢ㜶㠴㝣攱摣收㠳㐲摦昰㔱㥥㙦攰㘳攱㡥戹捤㤷㐸挸晡㠶昵㔶扤㙤慦搰慢捤戶搱敢晤㤵挵昶散ㅢ戶搶搹晦㜶戰㍤昸㠶晥㍡晢㍦づ戶〷摦搰㑦㘷㙦㜰戴摢㠳㙦攸慢戳扦㜶戰㍤昸㠶慤㜴昶㌷㡥㥡㝢昰つ㘱㥤晤慤挵昶散ㅢ慡㜵昶㜷づ戶〷摦搰㐷㘷㝦㙦戱㍤晢㠶㉡㥤晤㠳㠳敤挱㌷㔴敡散㡤ㄶ摢戳㙦愸搰搹㥣ㅥ㙣搲扡㈷愴戳昹戲〲搹㥥㝤㠳搴搹㝣换㈱㕢戶ㄷ摦㔰慥戱〳㝣攸㍤晦ㄹ昲愲㑦攴昳㤹换捤晣㠱㡡慦㔱㡥攰攳昴搴㈱扦戱〲敡㈱㑥㍥〵慡㥥扤晦㤶愹㝣〰㔴挹㝣愷换昰㘹㌰㈵昳㍤㔳昹㈰㤸㤲昹㐱㤷攱㔳㈱㑡㘶㈳㔳昹㐰㠸㤲昱〵捣㠰㉡㡢愷挳㑡㐶㌰㤵〷挳㑡挶慦换昰㤴㐸挹㤴㌰㤵〷㐴㑡愶㔴㤷攱㙥戱㤲〹㌰昵〲㕢㈶愸换㜰搷㐸挹㤴㌱㤵ㅢ㐶㑡㑦戹㉥挳搵愳㤲㤱㑣攵挲㔱挹㠴㜴ㄹ捥㍡昷攵㉣昳慢㙦捣㔹收挱㌰㘱戹㍦㈸㌸ㄳ㔵ㄹ敢慤っ晥搶㘵㌹㝥挵㥡戳㔳㤵昱愵㤵挱㐷戰㘵ㅦ㉡攵摣㔲ㄵ㔸捤ㄸ愷㤵慡挰戰㕥㈰愷㠴㑡㘶㉢愶㜲㌶愸㘴晡敡㌲晣㙡㔰㌲晤㤸捡㙦〵㈵搳㕦㤷㔱㝤捥㤲户㐶慡㝤㠵搹昷昸㠷昷搶㤱㡡搷㡤㔴慦㌳敥㤰㘲敦㉢愹敤㑣㈹搵敦〵㔲散㝦㈵戵㠳㈹愵㝡扥㐰㡡㈳㐰㐹敤㘴㑡愹扥㉦㤰攲ㄸ㔰㔲扢㤸㔲慡昷ぢ愴㌸ち㤴㔴㡤㈹愵晡㥦㔲昶㤴ㅦ㘱㕦㤸攳㐰㐹敤㘶㑡愹ㄱ㔰愰㡢㈳㐱㐹つ㌲愵搴ㄸ㈸㤰攲㔸㔰㔲㝢㈸愹㙡㜶攳搱㤰昲㉦㄰敤㌳㍢㘶捥摣㔰㕤㕡戳㐳改㌱㘳㉢ㄷ扦晤攷㜵㤷扤㜴挲㈱ㅦ㝥㜷敤戵㉦扤㜷搹搳摦摤摦㜶挸㥡ㅢ㙥㜸散戰愵㑦慦敢ㅢ㕤收扦㙢挳愴㘵愷搶捤㌹昵攴攸㡣扤㥢㑦㍤昶㈷㐷搶㑤摤㙡㐸㐹㐹㔹搹㥥晤㥥搸㙥㜰㜸搱挹昷㠸㠷㕦摢戶㔳愸㤱挱㙡散㠹㤲㜸㘱散昹挲ㅣ㈱慡ㅡ㠳㔵㌵㠴ㅡㅢ挸㜰㜶ㅢ挷㠸㤲摡摢㤴㔲愳㠳㔲づ昳㜰㤴㈸愹愱㑡㉡㙣昷扣攰㤰㔰〳昷㐵㙢攰㌶㠰㕢㉥昰㔳㈸㜶挶ぢ㜹ㄹ散㜸挵㜸㍥㉦㠳㝤慤㌲搶收㘵戰㝢㔵挶㜳㜹ㄹ散㔱㤵昱㙣㕥〶㍢㔱㘵㍣㤳㤷挱㝥㔳ㄹ㑦攷㘵戰慢㔴挶㔳捥㡣㌰㑤捡㤶㔷㤵ち摡㔱挹晣搹㈹㈳㘸㍡㤵昱㘴㕥〶慤愵㌲㥥㜰㘶㔴晣て扥㜰户㡤</t>
  </si>
  <si>
    <t>Частка здорових (сприйнятливих) осіб (прогноз)</t>
  </si>
  <si>
    <t>Кількість хворих на грип осіб / на 100 тис. населення (спостережна)</t>
  </si>
  <si>
    <t>Частка хворих на грип осіб (спостережна)</t>
  </si>
  <si>
    <t>Частка здорових (сприйнятливих) осіб (спостережна)</t>
  </si>
  <si>
    <t>Інтенсивність передачи збудника грипу (розрахована)</t>
  </si>
  <si>
    <t>Інтенсивність передачи збудника грипу (усереднена)</t>
  </si>
  <si>
    <t>Частка хворих на грип осіб (прогноз)</t>
  </si>
  <si>
    <t>Кумулятивна річна частка хворих на грип осіб (спостережна)</t>
  </si>
  <si>
    <t>Кумулятивна річна частка хворих на грип осіб (прогноз)</t>
  </si>
  <si>
    <t>Різниця</t>
  </si>
  <si>
    <t>Кількість хворих на грип осіб / на 100 тис. населення (прогноз)</t>
  </si>
  <si>
    <t>січень 2016 р.</t>
  </si>
  <si>
    <t>лютий 2016 р.</t>
  </si>
  <si>
    <t>березень 2016 р.</t>
  </si>
  <si>
    <t>квітень 2016 р.</t>
  </si>
  <si>
    <t>травень 2016 р.</t>
  </si>
  <si>
    <t>червень 2016 р.</t>
  </si>
  <si>
    <t>липень 2016 р.</t>
  </si>
  <si>
    <t>серпень 2016 р.</t>
  </si>
  <si>
    <t>вересень 2016 р.</t>
  </si>
  <si>
    <t>жовтень 2016 р.</t>
  </si>
  <si>
    <t>листопад 2016 р.</t>
  </si>
  <si>
    <t>грудень 2016 р.</t>
  </si>
  <si>
    <t>січень 2017 р.</t>
  </si>
  <si>
    <t>лютий 2017 р.</t>
  </si>
  <si>
    <t>березень 2017 р.</t>
  </si>
  <si>
    <t>квітень 2017 р.</t>
  </si>
  <si>
    <t>травень 2017 р.</t>
  </si>
  <si>
    <t>червень 2017 р.</t>
  </si>
  <si>
    <t>липень 2017 р.</t>
  </si>
  <si>
    <t>серпень 2017 р.</t>
  </si>
  <si>
    <t>вересень 2017 р.</t>
  </si>
  <si>
    <t>жовтень 2017 р.</t>
  </si>
  <si>
    <t>листопад 2017 р.</t>
  </si>
  <si>
    <t>грудень 2017 р.</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</si>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</sst>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4" x14ac:knownFonts="1">
    <font>
      <sz val="11"/>
      <color theme="1"/>
      <name val="Calibri"/>
      <family val="2"/>
      <charset val="204"/>
      <scheme val="minor"/>
    </font>
    <font>
      <b/>
      <sz val="11"/>
      <color theme="1"/>
      <name val="Calibri"/>
      <family val="2"/>
      <charset val="204"/>
      <scheme val="minor"/>
    </font>
    <font>
      <sz val="10"/>
      <name val="Times New Roman"/>
      <family val="1"/>
      <charset val="204"/>
    </font>
    <font>
      <sz val="12"/>
      <name val="Times New Roman"/>
      <family val="1"/>
      <charset val="204"/>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64" fontId="3" fillId="0" borderId="1" xfId="0" applyNumberFormat="1" applyFont="1" applyFill="1" applyBorder="1" applyAlignment="1">
      <alignment horizontal="center" vertical="center" wrapText="1"/>
    </xf>
    <xf numFmtId="0" fontId="0" fillId="2" borderId="0" xfId="0" applyFill="1"/>
    <xf numFmtId="165" fontId="3" fillId="0" borderId="1" xfId="0" applyNumberFormat="1" applyFont="1" applyFill="1" applyBorder="1" applyAlignment="1">
      <alignment horizontal="center" vertical="center" wrapText="1"/>
    </xf>
    <xf numFmtId="0" fontId="1" fillId="0" borderId="0" xfId="0" applyFont="1"/>
    <xf numFmtId="0" fontId="0" fillId="0" borderId="0" xfId="0" quotePrefix="1"/>
    <xf numFmtId="0" fontId="0" fillId="0" borderId="0" xfId="0" applyAlignment="1">
      <alignment wrapText="1"/>
    </xf>
    <xf numFmtId="0" fontId="0" fillId="3" borderId="0" xfId="0" applyFill="1" applyAlignment="1">
      <alignment wrapText="1"/>
    </xf>
    <xf numFmtId="0" fontId="0" fillId="3" borderId="0" xfId="0" applyFill="1"/>
    <xf numFmtId="0" fontId="2" fillId="0" borderId="1" xfId="0" applyFont="1" applyBorder="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Грип!$C$2:$C$25</c:f>
              <c:numCache>
                <c:formatCode>General</c:formatCode>
                <c:ptCount val="24"/>
                <c:pt idx="0">
                  <c:v>6.2608073529862645E-4</c:v>
                </c:pt>
                <c:pt idx="1">
                  <c:v>5.6915792667299207E-4</c:v>
                </c:pt>
                <c:pt idx="2">
                  <c:v>6.2371869599246821E-5</c:v>
                </c:pt>
                <c:pt idx="3">
                  <c:v>4.9813304179375975E-6</c:v>
                </c:pt>
                <c:pt idx="4">
                  <c:v>1.6838300004296105E-6</c:v>
                </c:pt>
                <c:pt idx="5">
                  <c:v>9.3546111134978368E-8</c:v>
                </c:pt>
                <c:pt idx="6">
                  <c:v>1.16932638918723E-7</c:v>
                </c:pt>
                <c:pt idx="7">
                  <c:v>4.6773055567489184E-8</c:v>
                </c:pt>
                <c:pt idx="8">
                  <c:v>4.6773055567489184E-8</c:v>
                </c:pt>
                <c:pt idx="9">
                  <c:v>8.1852847243106071E-7</c:v>
                </c:pt>
                <c:pt idx="10">
                  <c:v>4.7240786123164076E-6</c:v>
                </c:pt>
                <c:pt idx="11">
                  <c:v>4.4277713052963635E-4</c:v>
                </c:pt>
                <c:pt idx="12">
                  <c:v>4.1129409579014734E-4</c:v>
                </c:pt>
                <c:pt idx="13">
                  <c:v>5.2127901736429684E-5</c:v>
                </c:pt>
                <c:pt idx="14">
                  <c:v>4.7728504873463708E-4</c:v>
                </c:pt>
                <c:pt idx="15">
                  <c:v>4.2673678038415977E-6</c:v>
                </c:pt>
                <c:pt idx="16">
                  <c:v>5.6583882481877493E-7</c:v>
                </c:pt>
                <c:pt idx="17">
                  <c:v>1.8861294160625848E-7</c:v>
                </c:pt>
                <c:pt idx="18">
                  <c:v>0</c:v>
                </c:pt>
                <c:pt idx="19">
                  <c:v>2.9423618890576319E-5</c:v>
                </c:pt>
                <c:pt idx="20">
                  <c:v>2.35766177007823E-8</c:v>
                </c:pt>
                <c:pt idx="21">
                  <c:v>2.5934279470860539E-7</c:v>
                </c:pt>
                <c:pt idx="22">
                  <c:v>1.0845244142359861E-6</c:v>
                </c:pt>
                <c:pt idx="23">
                  <c:v>4.5738638339517677E-6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Грип!$G$1</c:f>
              <c:strCache>
                <c:ptCount val="1"/>
                <c:pt idx="0">
                  <c:v>Частка хворих на грип осіб (прогноз)</c:v>
                </c:pt>
              </c:strCache>
            </c:strRef>
          </c:tx>
          <c:spPr>
            <a:ln w="28575" cap="rnd">
              <a:solidFill>
                <a:schemeClr val="accent2"/>
              </a:solidFill>
              <a:round/>
            </a:ln>
            <a:effectLst/>
          </c:spPr>
          <c:marker>
            <c:symbol val="none"/>
          </c:marker>
          <c:val>
            <c:numRef>
              <c:f>Грип!$G$2:$G$25</c:f>
              <c:numCache>
                <c:formatCode>General</c:formatCode>
                <c:ptCount val="24"/>
                <c:pt idx="0">
                  <c:v>6.2608073529862602E-4</c:v>
                </c:pt>
                <c:pt idx="1">
                  <c:v>5.5222271659234785E-4</c:v>
                </c:pt>
                <c:pt idx="2">
                  <c:v>8.2242315558220304E-5</c:v>
                </c:pt>
                <c:pt idx="3">
                  <c:v>2.9227806501124183E-6</c:v>
                </c:pt>
                <c:pt idx="4">
                  <c:v>7.1691248991957164E-7</c:v>
                </c:pt>
                <c:pt idx="5">
                  <c:v>1.5971081593710297E-7</c:v>
                </c:pt>
                <c:pt idx="6">
                  <c:v>1.2587388482856825E-7</c:v>
                </c:pt>
                <c:pt idx="7">
                  <c:v>6.5049952519495658E-8</c:v>
                </c:pt>
                <c:pt idx="8">
                  <c:v>4.3957784344564995E-8</c:v>
                </c:pt>
                <c:pt idx="9">
                  <c:v>8.4838816938087638E-7</c:v>
                </c:pt>
                <c:pt idx="10">
                  <c:v>4.7005704760864333E-6</c:v>
                </c:pt>
                <c:pt idx="11">
                  <c:v>4.4271009097887333E-4</c:v>
                </c:pt>
                <c:pt idx="12">
                  <c:v>4.6823049958364272E-4</c:v>
                </c:pt>
                <c:pt idx="13">
                  <c:v>4.1305912225732142E-4</c:v>
                </c:pt>
                <c:pt idx="14">
                  <c:v>6.1525300908588863E-5</c:v>
                </c:pt>
                <c:pt idx="15">
                  <c:v>2.1865712742899137E-6</c:v>
                </c:pt>
                <c:pt idx="16">
                  <c:v>5.3633221180937896E-7</c:v>
                </c:pt>
                <c:pt idx="17">
                  <c:v>1.1948190585883544E-7</c:v>
                </c:pt>
                <c:pt idx="18">
                  <c:v>9.4168025965909956E-8</c:v>
                </c:pt>
                <c:pt idx="19">
                  <c:v>4.8664787143878281E-8</c:v>
                </c:pt>
                <c:pt idx="20">
                  <c:v>3.2885439122414787E-8</c:v>
                </c:pt>
                <c:pt idx="21">
                  <c:v>6.3469117520968703E-7</c:v>
                </c:pt>
                <c:pt idx="22">
                  <c:v>3.5165639324589626E-6</c:v>
                </c:pt>
                <c:pt idx="23">
                  <c:v>3.3119813641425543E-4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70727936"/>
        <c:axId val="70762496"/>
      </c:lineChart>
      <c:catAx>
        <c:axId val="70727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0762496"/>
        <c:crosses val="autoZero"/>
        <c:auto val="1"/>
        <c:lblAlgn val="ctr"/>
        <c:lblOffset val="100"/>
        <c:noMultiLvlLbl val="0"/>
      </c:catAx>
      <c:valAx>
        <c:axId val="7076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0727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Вінницька!$B$1</c:f>
              <c:strCache>
                <c:ptCount val="1"/>
                <c:pt idx="0">
                  <c:v>Кількість хворих на грип осіб / на 100 тис. населення (спостережна)</c:v>
                </c:pt>
              </c:strCache>
            </c:strRef>
          </c:tx>
          <c:marker>
            <c:symbol val="none"/>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Вінницька!$B$2:$B$25</c:f>
              <c:numCache>
                <c:formatCode>0.0</c:formatCode>
                <c:ptCount val="24"/>
                <c:pt idx="0">
                  <c:v>64.172603723881934</c:v>
                </c:pt>
                <c:pt idx="1">
                  <c:v>15.528647548344608</c:v>
                </c:pt>
                <c:pt idx="2">
                  <c:v>1.2472809275778802</c:v>
                </c:pt>
                <c:pt idx="3">
                  <c:v>1E-3</c:v>
                </c:pt>
                <c:pt idx="4">
                  <c:v>1E-3</c:v>
                </c:pt>
                <c:pt idx="5">
                  <c:v>1E-3</c:v>
                </c:pt>
                <c:pt idx="6">
                  <c:v>1E-3</c:v>
                </c:pt>
                <c:pt idx="7">
                  <c:v>1E-3</c:v>
                </c:pt>
                <c:pt idx="8">
                  <c:v>1E-3</c:v>
                </c:pt>
                <c:pt idx="9">
                  <c:v>0.12472809275778803</c:v>
                </c:pt>
                <c:pt idx="10">
                  <c:v>0.31182023189447006</c:v>
                </c:pt>
                <c:pt idx="11">
                  <c:v>25.756351154483227</c:v>
                </c:pt>
                <c:pt idx="12">
                  <c:v>38.275166869621899</c:v>
                </c:pt>
                <c:pt idx="13">
                  <c:v>6.7581565264843944</c:v>
                </c:pt>
                <c:pt idx="14">
                  <c:v>46.10704919937951</c:v>
                </c:pt>
                <c:pt idx="15">
                  <c:v>1E-3</c:v>
                </c:pt>
                <c:pt idx="16">
                  <c:v>1E-3</c:v>
                </c:pt>
                <c:pt idx="17">
                  <c:v>1E-3</c:v>
                </c:pt>
                <c:pt idx="18">
                  <c:v>1E-3</c:v>
                </c:pt>
                <c:pt idx="19">
                  <c:v>1E-3</c:v>
                </c:pt>
                <c:pt idx="20">
                  <c:v>1E-3</c:v>
                </c:pt>
                <c:pt idx="21">
                  <c:v>6.3160341369013037E-2</c:v>
                </c:pt>
                <c:pt idx="22">
                  <c:v>1E-3</c:v>
                </c:pt>
                <c:pt idx="23">
                  <c:v>1E-3</c:v>
                </c:pt>
              </c:numCache>
            </c:numRef>
          </c:val>
          <c:smooth val="0"/>
          <c:extLst xmlns:c16r2="http://schemas.microsoft.com/office/drawing/2015/06/chart">
            <c:ext xmlns:c16="http://schemas.microsoft.com/office/drawing/2014/chart" uri="{C3380CC4-5D6E-409C-BE32-E72D297353CC}">
              <c16:uniqueId val="{00000000-930A-4298-8AE7-86E9240E9D65}"/>
            </c:ext>
          </c:extLst>
        </c:ser>
        <c:dLbls>
          <c:showLegendKey val="0"/>
          <c:showVal val="0"/>
          <c:showCatName val="0"/>
          <c:showSerName val="0"/>
          <c:showPercent val="0"/>
          <c:showBubbleSize val="0"/>
        </c:dLbls>
        <c:marker val="1"/>
        <c:smooth val="0"/>
        <c:axId val="90109056"/>
        <c:axId val="90110592"/>
      </c:lineChart>
      <c:catAx>
        <c:axId val="90109056"/>
        <c:scaling>
          <c:orientation val="minMax"/>
        </c:scaling>
        <c:delete val="0"/>
        <c:axPos val="b"/>
        <c:numFmt formatCode="General" sourceLinked="0"/>
        <c:majorTickMark val="out"/>
        <c:minorTickMark val="none"/>
        <c:tickLblPos val="nextTo"/>
        <c:crossAx val="90110592"/>
        <c:crosses val="autoZero"/>
        <c:auto val="1"/>
        <c:lblAlgn val="ctr"/>
        <c:lblOffset val="100"/>
        <c:noMultiLvlLbl val="0"/>
      </c:catAx>
      <c:valAx>
        <c:axId val="90110592"/>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010905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Рівненська!$B$1</c:f>
              <c:strCache>
                <c:ptCount val="1"/>
                <c:pt idx="0">
                  <c:v>Кількість хворих на грип осіб / на 100 тис. населення (спостережна)</c:v>
                </c:pt>
              </c:strCache>
            </c:strRef>
          </c:tx>
          <c:marker>
            <c:symbol val="none"/>
          </c:marker>
          <c:cat>
            <c:strRef>
              <c:f>Рівненська!$A$2:$A$25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Рівненська!$B$2:$B$25</c:f>
              <c:numCache>
                <c:formatCode>0.0</c:formatCode>
                <c:ptCount val="24"/>
                <c:pt idx="0">
                  <c:v>280.58143714587908</c:v>
                </c:pt>
                <c:pt idx="1">
                  <c:v>107.49156747186213</c:v>
                </c:pt>
                <c:pt idx="2">
                  <c:v>2.8446044318937047</c:v>
                </c:pt>
                <c:pt idx="3">
                  <c:v>0.51720080579885541</c:v>
                </c:pt>
                <c:pt idx="4">
                  <c:v>1E-3</c:v>
                </c:pt>
                <c:pt idx="5">
                  <c:v>1E-3</c:v>
                </c:pt>
                <c:pt idx="6">
                  <c:v>1E-3</c:v>
                </c:pt>
                <c:pt idx="7">
                  <c:v>1E-3</c:v>
                </c:pt>
                <c:pt idx="8">
                  <c:v>8.6200134299809245E-2</c:v>
                </c:pt>
                <c:pt idx="9">
                  <c:v>0.77580120869828317</c:v>
                </c:pt>
                <c:pt idx="10">
                  <c:v>1.1206017458975202</c:v>
                </c:pt>
                <c:pt idx="11">
                  <c:v>162.83205369233966</c:v>
                </c:pt>
                <c:pt idx="12">
                  <c:v>94.430332021179254</c:v>
                </c:pt>
                <c:pt idx="13">
                  <c:v>12.653836651880903</c:v>
                </c:pt>
                <c:pt idx="14">
                  <c:v>107.68673232314973</c:v>
                </c:pt>
                <c:pt idx="15">
                  <c:v>0.25824156432410006</c:v>
                </c:pt>
                <c:pt idx="16">
                  <c:v>1E-3</c:v>
                </c:pt>
                <c:pt idx="17">
                  <c:v>1E-3</c:v>
                </c:pt>
                <c:pt idx="18">
                  <c:v>1E-3</c:v>
                </c:pt>
                <c:pt idx="19">
                  <c:v>1E-3</c:v>
                </c:pt>
                <c:pt idx="20">
                  <c:v>1E-3</c:v>
                </c:pt>
                <c:pt idx="21">
                  <c:v>1E-3</c:v>
                </c:pt>
                <c:pt idx="22">
                  <c:v>1E-3</c:v>
                </c:pt>
                <c:pt idx="23">
                  <c:v>0.6025636500895668</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35332352"/>
        <c:axId val="235333888"/>
      </c:lineChart>
      <c:catAx>
        <c:axId val="235332352"/>
        <c:scaling>
          <c:orientation val="minMax"/>
        </c:scaling>
        <c:delete val="0"/>
        <c:axPos val="b"/>
        <c:numFmt formatCode="General" sourceLinked="0"/>
        <c:majorTickMark val="out"/>
        <c:minorTickMark val="none"/>
        <c:tickLblPos val="nextTo"/>
        <c:crossAx val="235333888"/>
        <c:crosses val="autoZero"/>
        <c:auto val="1"/>
        <c:lblAlgn val="ctr"/>
        <c:lblOffset val="100"/>
        <c:noMultiLvlLbl val="0"/>
      </c:catAx>
      <c:valAx>
        <c:axId val="23533388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353323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Рівненська!$F$1</c:f>
              <c:strCache>
                <c:ptCount val="1"/>
                <c:pt idx="0">
                  <c:v>Інтенсивність передачи збудника грипу (усереднена)</c:v>
                </c:pt>
              </c:strCache>
            </c:strRef>
          </c:tx>
          <c:spPr>
            <a:ln w="15875"/>
          </c:spPr>
          <c:marker>
            <c:symbol val="square"/>
            <c:size val="5"/>
          </c:marker>
          <c:cat>
            <c:strRef>
              <c:f>Рівненська!$A$2:$A$25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Рівненська!$F$2:$F$25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Рівненська!$E$1</c:f>
              <c:strCache>
                <c:ptCount val="1"/>
                <c:pt idx="0">
                  <c:v>Інтенсивність передачи збудника грипу (розрахована)</c:v>
                </c:pt>
              </c:strCache>
            </c:strRef>
          </c:tx>
          <c:spPr>
            <a:ln w="15875"/>
          </c:spPr>
          <c:marker>
            <c:symbol val="triangle"/>
            <c:size val="5"/>
          </c:marker>
          <c:cat>
            <c:strRef>
              <c:f>Рівненська!$A$2:$A$25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Рівненська!$E$2:$E$25</c:f>
              <c:numCache>
                <c:formatCode>General</c:formatCode>
                <c:ptCount val="24"/>
                <c:pt idx="0">
                  <c:v>0.38418085876154212</c:v>
                </c:pt>
                <c:pt idx="1">
                  <c:v>2.6491989084152619E-2</c:v>
                </c:pt>
                <c:pt idx="2">
                  <c:v>0.18182335397336716</c:v>
                </c:pt>
                <c:pt idx="3">
                  <c:v>1.9334950000517203E-3</c:v>
                </c:pt>
                <c:pt idx="4">
                  <c:v>1.0000000100000002</c:v>
                </c:pt>
                <c:pt idx="5">
                  <c:v>1.0000000100000002</c:v>
                </c:pt>
                <c:pt idx="6">
                  <c:v>1.0000000100000002</c:v>
                </c:pt>
                <c:pt idx="7">
                  <c:v>86.200135161810593</c:v>
                </c:pt>
                <c:pt idx="8">
                  <c:v>9.0000077580187732</c:v>
                </c:pt>
                <c:pt idx="9">
                  <c:v>1.4444556505488404</c:v>
                </c:pt>
                <c:pt idx="10">
                  <c:v>145.30932064647641</c:v>
                </c:pt>
                <c:pt idx="11">
                  <c:v>0.58087055655755249</c:v>
                </c:pt>
                <c:pt idx="12">
                  <c:v>0.13412848112411696</c:v>
                </c:pt>
                <c:pt idx="13">
                  <c:v>8.5112810852381635</c:v>
                </c:pt>
                <c:pt idx="14">
                  <c:v>2.4006667343323533E-3</c:v>
                </c:pt>
                <c:pt idx="15">
                  <c:v>3.8723533333591574E-3</c:v>
                </c:pt>
                <c:pt idx="16">
                  <c:v>1.0000000100000002</c:v>
                </c:pt>
                <c:pt idx="17">
                  <c:v>1.0000000100000002</c:v>
                </c:pt>
                <c:pt idx="19">
                  <c:v>1.0000000100000002</c:v>
                </c:pt>
                <c:pt idx="20">
                  <c:v>1.0000000100000002</c:v>
                </c:pt>
                <c:pt idx="21">
                  <c:v>1.0000000100000002</c:v>
                </c:pt>
                <c:pt idx="22">
                  <c:v>602.56365611520334</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39308800"/>
        <c:axId val="239310336"/>
      </c:lineChart>
      <c:catAx>
        <c:axId val="239308800"/>
        <c:scaling>
          <c:orientation val="minMax"/>
        </c:scaling>
        <c:delete val="0"/>
        <c:axPos val="b"/>
        <c:numFmt formatCode="General" sourceLinked="1"/>
        <c:majorTickMark val="out"/>
        <c:minorTickMark val="none"/>
        <c:tickLblPos val="nextTo"/>
        <c:crossAx val="239310336"/>
        <c:crosses val="autoZero"/>
        <c:auto val="1"/>
        <c:lblAlgn val="ctr"/>
        <c:lblOffset val="100"/>
        <c:noMultiLvlLbl val="0"/>
      </c:catAx>
      <c:valAx>
        <c:axId val="239310336"/>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39308800"/>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Рівненська!$F$1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Рівненська!$E$2:$E$25</c:f>
              <c:numCache>
                <c:formatCode>General</c:formatCode>
                <c:ptCount val="24"/>
                <c:pt idx="0">
                  <c:v>0.38418085876154212</c:v>
                </c:pt>
                <c:pt idx="1">
                  <c:v>2.6491989084152619E-2</c:v>
                </c:pt>
                <c:pt idx="2">
                  <c:v>0.18182335397336716</c:v>
                </c:pt>
                <c:pt idx="3">
                  <c:v>1.9334950000517203E-3</c:v>
                </c:pt>
                <c:pt idx="4">
                  <c:v>1.0000000100000002</c:v>
                </c:pt>
                <c:pt idx="5">
                  <c:v>1.0000000100000002</c:v>
                </c:pt>
                <c:pt idx="6">
                  <c:v>1.0000000100000002</c:v>
                </c:pt>
                <c:pt idx="7">
                  <c:v>86.200135161810593</c:v>
                </c:pt>
                <c:pt idx="8">
                  <c:v>9.0000077580187732</c:v>
                </c:pt>
                <c:pt idx="9">
                  <c:v>1.4444556505488404</c:v>
                </c:pt>
                <c:pt idx="10">
                  <c:v>145.30932064647641</c:v>
                </c:pt>
                <c:pt idx="11">
                  <c:v>0.58087055655755249</c:v>
                </c:pt>
                <c:pt idx="12">
                  <c:v>0.13412848112411696</c:v>
                </c:pt>
                <c:pt idx="13">
                  <c:v>8.5112810852381635</c:v>
                </c:pt>
                <c:pt idx="14">
                  <c:v>2.4006667343323533E-3</c:v>
                </c:pt>
                <c:pt idx="15">
                  <c:v>3.8723533333591574E-3</c:v>
                </c:pt>
                <c:pt idx="16">
                  <c:v>1.0000000100000002</c:v>
                </c:pt>
                <c:pt idx="17">
                  <c:v>1.0000000100000002</c:v>
                </c:pt>
                <c:pt idx="19">
                  <c:v>1.0000000100000002</c:v>
                </c:pt>
                <c:pt idx="20">
                  <c:v>1.0000000100000002</c:v>
                </c:pt>
                <c:pt idx="21">
                  <c:v>1.0000000100000002</c:v>
                </c:pt>
                <c:pt idx="22">
                  <c:v>602.56365611520334</c:v>
                </c:pt>
              </c:numCache>
            </c:numRef>
          </c:xVal>
          <c:yVal>
            <c:numRef>
              <c:f>Рівненська!$F$2:$F$25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39319680"/>
        <c:axId val="239866624"/>
      </c:scatterChart>
      <c:valAx>
        <c:axId val="23931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39866624"/>
        <c:crosses val="autoZero"/>
        <c:crossBetween val="midCat"/>
      </c:valAx>
      <c:valAx>
        <c:axId val="239866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3931968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Сумська!$C$1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Сумська!$C$2:$C$25</c:f>
              <c:numCache>
                <c:formatCode>General</c:formatCode>
                <c:ptCount val="24"/>
                <c:pt idx="0">
                  <c:v>1.5402370199133826E-3</c:v>
                </c:pt>
                <c:pt idx="1">
                  <c:v>9.4180098032920227E-4</c:v>
                </c:pt>
                <c:pt idx="2">
                  <c:v>5.1727705358990273E-5</c:v>
                </c:pt>
                <c:pt idx="3">
                  <c:v>8.9185698894810814E-7</c:v>
                </c:pt>
                <c:pt idx="4">
                  <c:v>1E-8</c:v>
                </c:pt>
                <c:pt idx="5">
                  <c:v>1.7837139778962163E-6</c:v>
                </c:pt>
                <c:pt idx="6">
                  <c:v>3.5674279557924326E-6</c:v>
                </c:pt>
                <c:pt idx="7">
                  <c:v>1.7837139778962163E-6</c:v>
                </c:pt>
                <c:pt idx="8">
                  <c:v>1E-8</c:v>
                </c:pt>
                <c:pt idx="9">
                  <c:v>4.4592849447405408E-6</c:v>
                </c:pt>
                <c:pt idx="10">
                  <c:v>5.0835848370042162E-5</c:v>
                </c:pt>
                <c:pt idx="11">
                  <c:v>8.9007327497021198E-4</c:v>
                </c:pt>
                <c:pt idx="12">
                  <c:v>1.8869002854843845E-4</c:v>
                </c:pt>
                <c:pt idx="13">
                  <c:v>3.4472216754041641E-5</c:v>
                </c:pt>
                <c:pt idx="14">
                  <c:v>2.3858402648191976E-4</c:v>
                </c:pt>
                <c:pt idx="15">
                  <c:v>9.9787995866962637E-6</c:v>
                </c:pt>
                <c:pt idx="16">
                  <c:v>3.6286543951622779E-6</c:v>
                </c:pt>
                <c:pt idx="17">
                  <c:v>0</c:v>
                </c:pt>
                <c:pt idx="18">
                  <c:v>0</c:v>
                </c:pt>
                <c:pt idx="19">
                  <c:v>0</c:v>
                </c:pt>
                <c:pt idx="20">
                  <c:v>9.0716359879056947E-7</c:v>
                </c:pt>
                <c:pt idx="21">
                  <c:v>0</c:v>
                </c:pt>
                <c:pt idx="22">
                  <c:v>3.6286543951622779E-6</c:v>
                </c:pt>
                <c:pt idx="23">
                  <c:v>2.7214907963717083E-6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Сумська!$G$1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Сумська!$G$2:$G$25</c:f>
              <c:numCache>
                <c:formatCode>General</c:formatCode>
                <c:ptCount val="24"/>
                <c:pt idx="0">
                  <c:v>1.5402370199133826E-3</c:v>
                </c:pt>
                <c:pt idx="1">
                  <c:v>1.3572943506290813E-3</c:v>
                </c:pt>
                <c:pt idx="2">
                  <c:v>2.0197849441613792E-4</c:v>
                </c:pt>
                <c:pt idx="3">
                  <c:v>7.1771829438622678E-6</c:v>
                </c:pt>
                <c:pt idx="4">
                  <c:v>1.7604435023126599E-6</c:v>
                </c:pt>
                <c:pt idx="5">
                  <c:v>3.9218395371481058E-7</c:v>
                </c:pt>
                <c:pt idx="6">
                  <c:v>3.0909432185699038E-7</c:v>
                </c:pt>
                <c:pt idx="7">
                  <c:v>1.5973581258965307E-7</c:v>
                </c:pt>
                <c:pt idx="8">
                  <c:v>1.0794215007253188E-7</c:v>
                </c:pt>
                <c:pt idx="9">
                  <c:v>2.083290561729765E-6</c:v>
                </c:pt>
                <c:pt idx="10">
                  <c:v>1.1542643294684949E-5</c:v>
                </c:pt>
                <c:pt idx="11">
                  <c:v>1.0871041559021727E-3</c:v>
                </c:pt>
                <c:pt idx="12">
                  <c:v>1.1490299874670328E-3</c:v>
                </c:pt>
                <c:pt idx="13">
                  <c:v>1.012949920818889E-3</c:v>
                </c:pt>
                <c:pt idx="14">
                  <c:v>1.507886969560126E-4</c:v>
                </c:pt>
                <c:pt idx="15">
                  <c:v>5.3584589675627809E-6</c:v>
                </c:pt>
                <c:pt idx="16">
                  <c:v>1.3143431764615991E-6</c:v>
                </c:pt>
                <c:pt idx="17">
                  <c:v>2.9280379220056524E-7</c:v>
                </c:pt>
                <c:pt idx="18">
                  <c:v>2.3076925438797128E-7</c:v>
                </c:pt>
                <c:pt idx="19">
                  <c:v>1.1925847435869285E-7</c:v>
                </c:pt>
                <c:pt idx="20">
                  <c:v>8.0589421051009727E-8</c:v>
                </c:pt>
                <c:pt idx="21">
                  <c:v>1.5553811437913948E-6</c:v>
                </c:pt>
                <c:pt idx="22">
                  <c:v>8.6177221447423832E-6</c:v>
                </c:pt>
                <c:pt idx="23">
                  <c:v>8.1163289212174243E-4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42637440"/>
        <c:axId val="242647424"/>
      </c:lineChart>
      <c:catAx>
        <c:axId val="242637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2647424"/>
        <c:crosses val="autoZero"/>
        <c:auto val="1"/>
        <c:lblAlgn val="ctr"/>
        <c:lblOffset val="100"/>
        <c:noMultiLvlLbl val="0"/>
      </c:catAx>
      <c:valAx>
        <c:axId val="2426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2637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Сумська!$E$1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Сумська!$E$2:$E$25</c:f>
              <c:numCache>
                <c:formatCode>General</c:formatCode>
                <c:ptCount val="24"/>
                <c:pt idx="0">
                  <c:v>0.61240822196764022</c:v>
                </c:pt>
                <c:pt idx="1">
                  <c:v>5.497601889273019E-2</c:v>
                </c:pt>
                <c:pt idx="2">
                  <c:v>1.7242271213469877E-2</c:v>
                </c:pt>
                <c:pt idx="3">
                  <c:v>1.121257000000892E-2</c:v>
                </c:pt>
                <c:pt idx="4">
                  <c:v>178.37139957333562</c:v>
                </c:pt>
                <c:pt idx="5">
                  <c:v>2.0000035674343191</c:v>
                </c:pt>
                <c:pt idx="6">
                  <c:v>0.50000178372034121</c:v>
                </c:pt>
                <c:pt idx="7">
                  <c:v>5.6062900000178372E-3</c:v>
                </c:pt>
                <c:pt idx="8">
                  <c:v>445.92849893333909</c:v>
                </c:pt>
                <c:pt idx="9">
                  <c:v>11.400050836075062</c:v>
                </c:pt>
                <c:pt idx="10">
                  <c:v>17.509662048349462</c:v>
                </c:pt>
                <c:pt idx="11">
                  <c:v>0.21218267240478447</c:v>
                </c:pt>
                <c:pt idx="12">
                  <c:v>0.18272678641485288</c:v>
                </c:pt>
                <c:pt idx="13">
                  <c:v>6.9212912238302318</c:v>
                </c:pt>
                <c:pt idx="14">
                  <c:v>4.1835076237971253E-2</c:v>
                </c:pt>
                <c:pt idx="15">
                  <c:v>0.36363999232696881</c:v>
                </c:pt>
                <c:pt idx="16">
                  <c:v>0</c:v>
                </c:pt>
                <c:pt idx="17">
                  <c:v>0</c:v>
                </c:pt>
                <c:pt idx="19">
                  <c:v>0</c:v>
                </c:pt>
                <c:pt idx="20">
                  <c:v>0</c:v>
                </c:pt>
                <c:pt idx="21">
                  <c:v>0</c:v>
                </c:pt>
                <c:pt idx="22">
                  <c:v>0.75000272150067171</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Сумська!$F$1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Сумська!$F$2:$F$25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42673152"/>
        <c:axId val="242674688"/>
      </c:lineChart>
      <c:catAx>
        <c:axId val="242673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2674688"/>
        <c:crosses val="autoZero"/>
        <c:auto val="1"/>
        <c:lblAlgn val="ctr"/>
        <c:lblOffset val="100"/>
        <c:noMultiLvlLbl val="0"/>
      </c:catAx>
      <c:valAx>
        <c:axId val="24267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2673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Сумська!$B$1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Сумська!$B$2:$B$25</c:f>
              <c:numCache>
                <c:formatCode>0.0</c:formatCode>
                <c:ptCount val="24"/>
                <c:pt idx="0">
                  <c:v>154.02370199133827</c:v>
                </c:pt>
                <c:pt idx="1">
                  <c:v>94.180098032920228</c:v>
                </c:pt>
                <c:pt idx="2">
                  <c:v>5.1727705358990272</c:v>
                </c:pt>
                <c:pt idx="3">
                  <c:v>8.9185698894810816E-2</c:v>
                </c:pt>
                <c:pt idx="4">
                  <c:v>1E-3</c:v>
                </c:pt>
                <c:pt idx="5">
                  <c:v>0.17837139778962163</c:v>
                </c:pt>
                <c:pt idx="6">
                  <c:v>0.35674279557924327</c:v>
                </c:pt>
                <c:pt idx="7">
                  <c:v>0.17837139778962163</c:v>
                </c:pt>
                <c:pt idx="8">
                  <c:v>1E-3</c:v>
                </c:pt>
                <c:pt idx="9">
                  <c:v>0.44592849447405408</c:v>
                </c:pt>
                <c:pt idx="10">
                  <c:v>5.0835848370042163</c:v>
                </c:pt>
                <c:pt idx="11">
                  <c:v>89.007327497021194</c:v>
                </c:pt>
                <c:pt idx="12">
                  <c:v>18.869002854843846</c:v>
                </c:pt>
                <c:pt idx="13">
                  <c:v>3.447221675404164</c:v>
                </c:pt>
                <c:pt idx="14">
                  <c:v>23.858402648191976</c:v>
                </c:pt>
                <c:pt idx="15">
                  <c:v>0.99787995866962642</c:v>
                </c:pt>
                <c:pt idx="16">
                  <c:v>0.36286543951622779</c:v>
                </c:pt>
                <c:pt idx="17">
                  <c:v>0</c:v>
                </c:pt>
                <c:pt idx="18">
                  <c:v>0</c:v>
                </c:pt>
                <c:pt idx="19">
                  <c:v>0</c:v>
                </c:pt>
                <c:pt idx="20">
                  <c:v>9.0716359879056949E-2</c:v>
                </c:pt>
                <c:pt idx="21">
                  <c:v>0</c:v>
                </c:pt>
                <c:pt idx="22">
                  <c:v>0.36286543951622779</c:v>
                </c:pt>
                <c:pt idx="23">
                  <c:v>0.27214907963717083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Сумська!$I$1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Сумська!$I$2:$I$25</c:f>
              <c:numCache>
                <c:formatCode>General</c:formatCode>
                <c:ptCount val="24"/>
                <c:pt idx="0">
                  <c:v>154.02370199133827</c:v>
                </c:pt>
                <c:pt idx="1">
                  <c:v>135.72943506290812</c:v>
                </c:pt>
                <c:pt idx="2">
                  <c:v>20.197849441613791</c:v>
                </c:pt>
                <c:pt idx="3">
                  <c:v>0.71771829438622681</c:v>
                </c:pt>
                <c:pt idx="4">
                  <c:v>0.17604435023126599</c:v>
                </c:pt>
                <c:pt idx="5">
                  <c:v>3.9218395371481057E-2</c:v>
                </c:pt>
                <c:pt idx="6">
                  <c:v>3.0909432185699037E-2</c:v>
                </c:pt>
                <c:pt idx="7">
                  <c:v>1.5973581258965308E-2</c:v>
                </c:pt>
                <c:pt idx="8">
                  <c:v>1.0794215007253189E-2</c:v>
                </c:pt>
                <c:pt idx="9">
                  <c:v>0.20832905617297651</c:v>
                </c:pt>
                <c:pt idx="10">
                  <c:v>1.1542643294684949</c:v>
                </c:pt>
                <c:pt idx="11">
                  <c:v>108.71041559021727</c:v>
                </c:pt>
                <c:pt idx="12">
                  <c:v>114.90299874670328</c:v>
                </c:pt>
                <c:pt idx="13">
                  <c:v>101.29499208188889</c:v>
                </c:pt>
                <c:pt idx="14">
                  <c:v>15.078869695601261</c:v>
                </c:pt>
                <c:pt idx="15">
                  <c:v>0.53584589675627814</c:v>
                </c:pt>
                <c:pt idx="16">
                  <c:v>0.1314343176461599</c:v>
                </c:pt>
                <c:pt idx="17">
                  <c:v>2.9280379220056524E-2</c:v>
                </c:pt>
                <c:pt idx="18">
                  <c:v>2.3076925438797129E-2</c:v>
                </c:pt>
                <c:pt idx="19">
                  <c:v>1.1925847435869285E-2</c:v>
                </c:pt>
                <c:pt idx="20">
                  <c:v>8.0589421051009726E-3</c:v>
                </c:pt>
                <c:pt idx="21">
                  <c:v>0.15553811437913947</c:v>
                </c:pt>
                <c:pt idx="22">
                  <c:v>0.86177221447423835</c:v>
                </c:pt>
                <c:pt idx="23">
                  <c:v>81.163289212174249</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42987392"/>
        <c:axId val="242988928"/>
      </c:lineChart>
      <c:catAx>
        <c:axId val="2429873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2988928"/>
        <c:crosses val="autoZero"/>
        <c:auto val="1"/>
        <c:lblAlgn val="ctr"/>
        <c:lblOffset val="100"/>
        <c:noMultiLvlLbl val="0"/>
      </c:catAx>
      <c:valAx>
        <c:axId val="242988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2987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Сумська!$B$1</c:f>
              <c:strCache>
                <c:ptCount val="1"/>
                <c:pt idx="0">
                  <c:v>Кількість хворих на грип осіб / на 100 тис. населення (спостережна)</c:v>
                </c:pt>
              </c:strCache>
            </c:strRef>
          </c:tx>
          <c:marker>
            <c:symbol val="none"/>
          </c:marker>
          <c:cat>
            <c:strRef>
              <c:f>Сумська!$A$2:$A$25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Сумська!$B$2:$B$25</c:f>
              <c:numCache>
                <c:formatCode>0.0</c:formatCode>
                <c:ptCount val="24"/>
                <c:pt idx="0">
                  <c:v>154.02370199133827</c:v>
                </c:pt>
                <c:pt idx="1">
                  <c:v>94.180098032920228</c:v>
                </c:pt>
                <c:pt idx="2">
                  <c:v>5.1727705358990272</c:v>
                </c:pt>
                <c:pt idx="3">
                  <c:v>8.9185698894810816E-2</c:v>
                </c:pt>
                <c:pt idx="4">
                  <c:v>1E-3</c:v>
                </c:pt>
                <c:pt idx="5">
                  <c:v>0.17837139778962163</c:v>
                </c:pt>
                <c:pt idx="6">
                  <c:v>0.35674279557924327</c:v>
                </c:pt>
                <c:pt idx="7">
                  <c:v>0.17837139778962163</c:v>
                </c:pt>
                <c:pt idx="8">
                  <c:v>1E-3</c:v>
                </c:pt>
                <c:pt idx="9">
                  <c:v>0.44592849447405408</c:v>
                </c:pt>
                <c:pt idx="10">
                  <c:v>5.0835848370042163</c:v>
                </c:pt>
                <c:pt idx="11">
                  <c:v>89.007327497021194</c:v>
                </c:pt>
                <c:pt idx="12">
                  <c:v>18.869002854843846</c:v>
                </c:pt>
                <c:pt idx="13">
                  <c:v>3.447221675404164</c:v>
                </c:pt>
                <c:pt idx="14">
                  <c:v>23.858402648191976</c:v>
                </c:pt>
                <c:pt idx="15">
                  <c:v>0.99787995866962642</c:v>
                </c:pt>
                <c:pt idx="16">
                  <c:v>0.36286543951622779</c:v>
                </c:pt>
                <c:pt idx="17">
                  <c:v>0</c:v>
                </c:pt>
                <c:pt idx="18">
                  <c:v>0</c:v>
                </c:pt>
                <c:pt idx="19">
                  <c:v>0</c:v>
                </c:pt>
                <c:pt idx="20">
                  <c:v>9.0716359879056949E-2</c:v>
                </c:pt>
                <c:pt idx="21">
                  <c:v>0</c:v>
                </c:pt>
                <c:pt idx="22">
                  <c:v>0.36286543951622779</c:v>
                </c:pt>
                <c:pt idx="23">
                  <c:v>0.27214907963717083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42947584"/>
        <c:axId val="242949120"/>
      </c:lineChart>
      <c:catAx>
        <c:axId val="242947584"/>
        <c:scaling>
          <c:orientation val="minMax"/>
        </c:scaling>
        <c:delete val="0"/>
        <c:axPos val="b"/>
        <c:numFmt formatCode="General" sourceLinked="0"/>
        <c:majorTickMark val="out"/>
        <c:minorTickMark val="none"/>
        <c:tickLblPos val="nextTo"/>
        <c:crossAx val="242949120"/>
        <c:crosses val="autoZero"/>
        <c:auto val="1"/>
        <c:lblAlgn val="ctr"/>
        <c:lblOffset val="100"/>
        <c:noMultiLvlLbl val="0"/>
      </c:catAx>
      <c:valAx>
        <c:axId val="24294912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4294758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Сумська!$F$1</c:f>
              <c:strCache>
                <c:ptCount val="1"/>
                <c:pt idx="0">
                  <c:v>Інтенсивність передачи збудника грипу (усереднена)</c:v>
                </c:pt>
              </c:strCache>
            </c:strRef>
          </c:tx>
          <c:spPr>
            <a:ln w="15875"/>
          </c:spPr>
          <c:marker>
            <c:symbol val="square"/>
            <c:size val="5"/>
          </c:marker>
          <c:cat>
            <c:strRef>
              <c:f>Сумська!$A$2:$A$25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Сумська!$F$2:$F$25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Сумська!$E$1</c:f>
              <c:strCache>
                <c:ptCount val="1"/>
                <c:pt idx="0">
                  <c:v>Інтенсивність передачи збудника грипу (розрахована)</c:v>
                </c:pt>
              </c:strCache>
            </c:strRef>
          </c:tx>
          <c:spPr>
            <a:ln w="15875"/>
          </c:spPr>
          <c:marker>
            <c:symbol val="triangle"/>
            <c:size val="5"/>
          </c:marker>
          <c:cat>
            <c:strRef>
              <c:f>Сумська!$A$2:$A$25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Сумська!$E$2:$E$25</c:f>
              <c:numCache>
                <c:formatCode>General</c:formatCode>
                <c:ptCount val="24"/>
                <c:pt idx="0">
                  <c:v>0.61240822196764022</c:v>
                </c:pt>
                <c:pt idx="1">
                  <c:v>5.497601889273019E-2</c:v>
                </c:pt>
                <c:pt idx="2">
                  <c:v>1.7242271213469877E-2</c:v>
                </c:pt>
                <c:pt idx="3">
                  <c:v>1.121257000000892E-2</c:v>
                </c:pt>
                <c:pt idx="4">
                  <c:v>178.37139957333562</c:v>
                </c:pt>
                <c:pt idx="5">
                  <c:v>2.0000035674343191</c:v>
                </c:pt>
                <c:pt idx="6">
                  <c:v>0.50000178372034121</c:v>
                </c:pt>
                <c:pt idx="7">
                  <c:v>5.6062900000178372E-3</c:v>
                </c:pt>
                <c:pt idx="8">
                  <c:v>445.92849893333909</c:v>
                </c:pt>
                <c:pt idx="9">
                  <c:v>11.400050836075062</c:v>
                </c:pt>
                <c:pt idx="10">
                  <c:v>17.509662048349462</c:v>
                </c:pt>
                <c:pt idx="11">
                  <c:v>0.21218267240478447</c:v>
                </c:pt>
                <c:pt idx="12">
                  <c:v>0.18272678641485288</c:v>
                </c:pt>
                <c:pt idx="13">
                  <c:v>6.9212912238302318</c:v>
                </c:pt>
                <c:pt idx="14">
                  <c:v>4.1835076237971253E-2</c:v>
                </c:pt>
                <c:pt idx="15">
                  <c:v>0.36363999232696881</c:v>
                </c:pt>
                <c:pt idx="16">
                  <c:v>0</c:v>
                </c:pt>
                <c:pt idx="17">
                  <c:v>0</c:v>
                </c:pt>
                <c:pt idx="19">
                  <c:v>0</c:v>
                </c:pt>
                <c:pt idx="20">
                  <c:v>0</c:v>
                </c:pt>
                <c:pt idx="21">
                  <c:v>0</c:v>
                </c:pt>
                <c:pt idx="22">
                  <c:v>0.75000272150067171</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43122944"/>
        <c:axId val="243124480"/>
      </c:lineChart>
      <c:catAx>
        <c:axId val="243122944"/>
        <c:scaling>
          <c:orientation val="minMax"/>
        </c:scaling>
        <c:delete val="0"/>
        <c:axPos val="b"/>
        <c:numFmt formatCode="General" sourceLinked="1"/>
        <c:majorTickMark val="out"/>
        <c:minorTickMark val="none"/>
        <c:tickLblPos val="nextTo"/>
        <c:crossAx val="243124480"/>
        <c:crosses val="autoZero"/>
        <c:auto val="1"/>
        <c:lblAlgn val="ctr"/>
        <c:lblOffset val="100"/>
        <c:noMultiLvlLbl val="0"/>
      </c:catAx>
      <c:valAx>
        <c:axId val="243124480"/>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43122944"/>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Сумська!$F$1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Сумська!$E$2:$E$25</c:f>
              <c:numCache>
                <c:formatCode>General</c:formatCode>
                <c:ptCount val="24"/>
                <c:pt idx="0">
                  <c:v>0.61240822196764022</c:v>
                </c:pt>
                <c:pt idx="1">
                  <c:v>5.497601889273019E-2</c:v>
                </c:pt>
                <c:pt idx="2">
                  <c:v>1.7242271213469877E-2</c:v>
                </c:pt>
                <c:pt idx="3">
                  <c:v>1.121257000000892E-2</c:v>
                </c:pt>
                <c:pt idx="4">
                  <c:v>178.37139957333562</c:v>
                </c:pt>
                <c:pt idx="5">
                  <c:v>2.0000035674343191</c:v>
                </c:pt>
                <c:pt idx="6">
                  <c:v>0.50000178372034121</c:v>
                </c:pt>
                <c:pt idx="7">
                  <c:v>5.6062900000178372E-3</c:v>
                </c:pt>
                <c:pt idx="8">
                  <c:v>445.92849893333909</c:v>
                </c:pt>
                <c:pt idx="9">
                  <c:v>11.400050836075062</c:v>
                </c:pt>
                <c:pt idx="10">
                  <c:v>17.509662048349462</c:v>
                </c:pt>
                <c:pt idx="11">
                  <c:v>0.21218267240478447</c:v>
                </c:pt>
                <c:pt idx="12">
                  <c:v>0.18272678641485288</c:v>
                </c:pt>
                <c:pt idx="13">
                  <c:v>6.9212912238302318</c:v>
                </c:pt>
                <c:pt idx="14">
                  <c:v>4.1835076237971253E-2</c:v>
                </c:pt>
                <c:pt idx="15">
                  <c:v>0.36363999232696881</c:v>
                </c:pt>
                <c:pt idx="16">
                  <c:v>0</c:v>
                </c:pt>
                <c:pt idx="17">
                  <c:v>0</c:v>
                </c:pt>
                <c:pt idx="19">
                  <c:v>0</c:v>
                </c:pt>
                <c:pt idx="20">
                  <c:v>0</c:v>
                </c:pt>
                <c:pt idx="21">
                  <c:v>0</c:v>
                </c:pt>
                <c:pt idx="22">
                  <c:v>0.75000272150067171</c:v>
                </c:pt>
              </c:numCache>
            </c:numRef>
          </c:xVal>
          <c:yVal>
            <c:numRef>
              <c:f>Сумська!$F$2:$F$25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39431040"/>
        <c:axId val="243295744"/>
      </c:scatterChart>
      <c:valAx>
        <c:axId val="23943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43295744"/>
        <c:crosses val="autoZero"/>
        <c:crossBetween val="midCat"/>
      </c:valAx>
      <c:valAx>
        <c:axId val="243295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3943104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Тернопільська!$C$1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Тернопільська!$C$2:$C$25</c:f>
              <c:numCache>
                <c:formatCode>General</c:formatCode>
                <c:ptCount val="24"/>
                <c:pt idx="0">
                  <c:v>1.2749780863141415E-4</c:v>
                </c:pt>
                <c:pt idx="1">
                  <c:v>1.7812193852918153E-4</c:v>
                </c:pt>
                <c:pt idx="2">
                  <c:v>1.7812193852918152E-5</c:v>
                </c:pt>
                <c:pt idx="3">
                  <c:v>3.7499355479827689E-6</c:v>
                </c:pt>
                <c:pt idx="4">
                  <c:v>1E-8</c:v>
                </c:pt>
                <c:pt idx="5">
                  <c:v>1E-8</c:v>
                </c:pt>
                <c:pt idx="6">
                  <c:v>1E-8</c:v>
                </c:pt>
                <c:pt idx="7">
                  <c:v>1E-8</c:v>
                </c:pt>
                <c:pt idx="8">
                  <c:v>1E-8</c:v>
                </c:pt>
                <c:pt idx="9">
                  <c:v>1E-8</c:v>
                </c:pt>
                <c:pt idx="10">
                  <c:v>5.6249033219741538E-6</c:v>
                </c:pt>
                <c:pt idx="11">
                  <c:v>8.718600149059938E-5</c:v>
                </c:pt>
                <c:pt idx="12">
                  <c:v>2.1781519990226727E-5</c:v>
                </c:pt>
                <c:pt idx="13">
                  <c:v>1E-8</c:v>
                </c:pt>
                <c:pt idx="14">
                  <c:v>2.1781519990226727E-5</c:v>
                </c:pt>
                <c:pt idx="15">
                  <c:v>1E-8</c:v>
                </c:pt>
                <c:pt idx="16">
                  <c:v>1E-8</c:v>
                </c:pt>
                <c:pt idx="17">
                  <c:v>1E-8</c:v>
                </c:pt>
                <c:pt idx="18">
                  <c:v>1E-8</c:v>
                </c:pt>
                <c:pt idx="19">
                  <c:v>1E-8</c:v>
                </c:pt>
                <c:pt idx="20">
                  <c:v>1E-8</c:v>
                </c:pt>
                <c:pt idx="21">
                  <c:v>1E-8</c:v>
                </c:pt>
                <c:pt idx="22">
                  <c:v>1E-8</c:v>
                </c:pt>
                <c:pt idx="23">
                  <c:v>1E-8</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Тернопільська!$G$1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Тернопільська!$G$2:$G$25</c:f>
              <c:numCache>
                <c:formatCode>General</c:formatCode>
                <c:ptCount val="24"/>
                <c:pt idx="0">
                  <c:v>1.2749780863141415E-4</c:v>
                </c:pt>
                <c:pt idx="1">
                  <c:v>1.1251314420492586E-4</c:v>
                </c:pt>
                <c:pt idx="2">
                  <c:v>1.6763911123086339E-5</c:v>
                </c:pt>
                <c:pt idx="3">
                  <c:v>5.9580573872245191E-7</c:v>
                </c:pt>
                <c:pt idx="4">
                  <c:v>1.4614219154207209E-7</c:v>
                </c:pt>
                <c:pt idx="5">
                  <c:v>3.255697495060583E-8</c:v>
                </c:pt>
                <c:pt idx="6">
                  <c:v>2.5659335670784068E-8</c:v>
                </c:pt>
                <c:pt idx="7">
                  <c:v>1.3260405338339637E-8</c:v>
                </c:pt>
                <c:pt idx="8">
                  <c:v>8.9607762311215123E-9</c:v>
                </c:pt>
                <c:pt idx="9">
                  <c:v>1.7294358490449356E-7</c:v>
                </c:pt>
                <c:pt idx="10">
                  <c:v>9.582100359978646E-7</c:v>
                </c:pt>
                <c:pt idx="11">
                  <c:v>9.0246671531251399E-5</c:v>
                </c:pt>
                <c:pt idx="12">
                  <c:v>9.5482676665914427E-5</c:v>
                </c:pt>
                <c:pt idx="13">
                  <c:v>8.4263410236805155E-5</c:v>
                </c:pt>
                <c:pt idx="14">
                  <c:v>1.2555192904276941E-5</c:v>
                </c:pt>
                <c:pt idx="15">
                  <c:v>4.4622566964656964E-7</c:v>
                </c:pt>
                <c:pt idx="16">
                  <c:v>1.0945246546095686E-7</c:v>
                </c:pt>
                <c:pt idx="17">
                  <c:v>2.4383384903669399E-8</c:v>
                </c:pt>
                <c:pt idx="18">
                  <c:v>1.9217432335046838E-8</c:v>
                </c:pt>
                <c:pt idx="19">
                  <c:v>9.9313149504718007E-9</c:v>
                </c:pt>
                <c:pt idx="20">
                  <c:v>6.7111290324535225E-9</c:v>
                </c:pt>
                <c:pt idx="21">
                  <c:v>1.2952524271381329E-7</c:v>
                </c:pt>
                <c:pt idx="22">
                  <c:v>7.1764669930214588E-7</c:v>
                </c:pt>
                <c:pt idx="23">
                  <c:v>6.7589817570753983E-5</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43405184"/>
        <c:axId val="243406720"/>
      </c:lineChart>
      <c:catAx>
        <c:axId val="243405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406720"/>
        <c:crosses val="autoZero"/>
        <c:auto val="1"/>
        <c:lblAlgn val="ctr"/>
        <c:lblOffset val="100"/>
        <c:noMultiLvlLbl val="0"/>
      </c:catAx>
      <c:valAx>
        <c:axId val="24340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405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Вінницька!$F$1</c:f>
              <c:strCache>
                <c:ptCount val="1"/>
                <c:pt idx="0">
                  <c:v>Інтенсивність передачи збудника грипу (усереднена)</c:v>
                </c:pt>
              </c:strCache>
            </c:strRef>
          </c:tx>
          <c:spPr>
            <a:ln w="15875"/>
          </c:spPr>
          <c:marker>
            <c:symbol val="square"/>
            <c:size val="5"/>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Вінницька!$F$2:$F$25</c:f>
              <c:numCache>
                <c:formatCode>General</c:formatCode>
                <c:ptCount val="24"/>
                <c:pt idx="0">
                  <c:v>0.24199767152551319</c:v>
                </c:pt>
                <c:pt idx="1">
                  <c:v>8.0961818963597137E-2</c:v>
                </c:pt>
                <c:pt idx="2">
                  <c:v>7.9337944088165126E-4</c:v>
                </c:pt>
                <c:pt idx="3">
                  <c:v>0.98958468926761334</c:v>
                </c:pt>
                <c:pt idx="4">
                  <c:v>0.98963627945410826</c:v>
                </c:pt>
                <c:pt idx="5">
                  <c:v>0.98970642653189966</c:v>
                </c:pt>
                <c:pt idx="6">
                  <c:v>0.98980732208681899</c:v>
                </c:pt>
                <c:pt idx="7">
                  <c:v>0.98986345857871527</c:v>
                </c:pt>
                <c:pt idx="8">
                  <c:v>123.46149901093507</c:v>
                </c:pt>
                <c:pt idx="9">
                  <c:v>2.5099506766458486</c:v>
                </c:pt>
                <c:pt idx="10">
                  <c:v>84.31969465562004</c:v>
                </c:pt>
                <c:pt idx="11">
                  <c:v>2.9221747299077121</c:v>
                </c:pt>
                <c:pt idx="12">
                  <c:v>0.24199767152551319</c:v>
                </c:pt>
                <c:pt idx="13">
                  <c:v>8.0961818963597137E-2</c:v>
                </c:pt>
                <c:pt idx="14">
                  <c:v>7.9337944088165126E-4</c:v>
                </c:pt>
                <c:pt idx="15">
                  <c:v>0.98958468926761334</c:v>
                </c:pt>
                <c:pt idx="16">
                  <c:v>0.98963627945410826</c:v>
                </c:pt>
                <c:pt idx="17">
                  <c:v>0.98970642653189966</c:v>
                </c:pt>
                <c:pt idx="18">
                  <c:v>0.98980732208681899</c:v>
                </c:pt>
                <c:pt idx="19">
                  <c:v>0.98986345857871527</c:v>
                </c:pt>
                <c:pt idx="20">
                  <c:v>123.46149901093507</c:v>
                </c:pt>
                <c:pt idx="21">
                  <c:v>2.5099506766458486</c:v>
                </c:pt>
                <c:pt idx="22">
                  <c:v>84.31969465562004</c:v>
                </c:pt>
                <c:pt idx="23">
                  <c:v>2.9221747299077121</c:v>
                </c:pt>
              </c:numCache>
            </c:numRef>
          </c:val>
          <c:smooth val="0"/>
          <c:extLst xmlns:c16r2="http://schemas.microsoft.com/office/drawing/2015/06/chart">
            <c:ext xmlns:c16="http://schemas.microsoft.com/office/drawing/2014/chart" uri="{C3380CC4-5D6E-409C-BE32-E72D297353CC}">
              <c16:uniqueId val="{00000000-5CEA-4837-893D-06F560B3C377}"/>
            </c:ext>
          </c:extLst>
        </c:ser>
        <c:ser>
          <c:idx val="1"/>
          <c:order val="1"/>
          <c:tx>
            <c:strRef>
              <c:f>Вінницька!$E$1</c:f>
              <c:strCache>
                <c:ptCount val="1"/>
                <c:pt idx="0">
                  <c:v>Інтенсивність передачи збудника грипу (розрахована)</c:v>
                </c:pt>
              </c:strCache>
            </c:strRef>
          </c:tx>
          <c:spPr>
            <a:ln w="15875"/>
          </c:spPr>
          <c:marker>
            <c:symbol val="triangle"/>
            <c:size val="5"/>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9">
                  <c:v>1.0000000100000002</c:v>
                </c:pt>
                <c:pt idx="20">
                  <c:v>63.16034200061646</c:v>
                </c:pt>
                <c:pt idx="21">
                  <c:v>1.5832730000006314E-2</c:v>
                </c:pt>
                <c:pt idx="22">
                  <c:v>1.0000000100000002</c:v>
                </c:pt>
              </c:numCache>
            </c:numRef>
          </c:val>
          <c:smooth val="0"/>
          <c:extLst xmlns:c16r2="http://schemas.microsoft.com/office/drawing/2015/06/chart">
            <c:ext xmlns:c16="http://schemas.microsoft.com/office/drawing/2014/chart" uri="{C3380CC4-5D6E-409C-BE32-E72D297353CC}">
              <c16:uniqueId val="{00000001-5CEA-4837-893D-06F560B3C377}"/>
            </c:ext>
          </c:extLst>
        </c:ser>
        <c:dLbls>
          <c:showLegendKey val="0"/>
          <c:showVal val="0"/>
          <c:showCatName val="0"/>
          <c:showSerName val="0"/>
          <c:showPercent val="0"/>
          <c:showBubbleSize val="0"/>
        </c:dLbls>
        <c:marker val="1"/>
        <c:smooth val="0"/>
        <c:axId val="91193728"/>
        <c:axId val="91195264"/>
      </c:lineChart>
      <c:catAx>
        <c:axId val="91193728"/>
        <c:scaling>
          <c:orientation val="minMax"/>
        </c:scaling>
        <c:delete val="0"/>
        <c:axPos val="b"/>
        <c:numFmt formatCode="General" sourceLinked="1"/>
        <c:majorTickMark val="out"/>
        <c:minorTickMark val="none"/>
        <c:tickLblPos val="nextTo"/>
        <c:crossAx val="91195264"/>
        <c:crosses val="autoZero"/>
        <c:auto val="1"/>
        <c:lblAlgn val="ctr"/>
        <c:lblOffset val="100"/>
        <c:noMultiLvlLbl val="0"/>
      </c:catAx>
      <c:valAx>
        <c:axId val="91195264"/>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91193728"/>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Тернопільська!$E$1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Тернопільська!$E$2:$E$25</c:f>
              <c:numCache>
                <c:formatCode>General</c:formatCode>
                <c:ptCount val="24"/>
                <c:pt idx="0">
                  <c:v>1.3972369681809937</c:v>
                </c:pt>
                <c:pt idx="1">
                  <c:v>0.10001781536716065</c:v>
                </c:pt>
                <c:pt idx="2">
                  <c:v>0.21053006579181746</c:v>
                </c:pt>
                <c:pt idx="3">
                  <c:v>2.6667225000374995E-3</c:v>
                </c:pt>
                <c:pt idx="4">
                  <c:v>1.0000000100000002</c:v>
                </c:pt>
                <c:pt idx="5">
                  <c:v>1.0000000100000002</c:v>
                </c:pt>
                <c:pt idx="6">
                  <c:v>1.0000000100000002</c:v>
                </c:pt>
                <c:pt idx="7">
                  <c:v>1.0000000100000002</c:v>
                </c:pt>
                <c:pt idx="8">
                  <c:v>1.0000000100000002</c:v>
                </c:pt>
                <c:pt idx="9">
                  <c:v>562.49033782231879</c:v>
                </c:pt>
                <c:pt idx="10">
                  <c:v>15.500087186491905</c:v>
                </c:pt>
                <c:pt idx="11">
                  <c:v>0.2498499624597908</c:v>
                </c:pt>
                <c:pt idx="12">
                  <c:v>4.5911478282651557E-4</c:v>
                </c:pt>
                <c:pt idx="13">
                  <c:v>2178.1520208041929</c:v>
                </c:pt>
                <c:pt idx="14">
                  <c:v>4.5911478282651557E-4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Тернопільська!$F$1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Тернопільська!$F$2:$F$25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43428352"/>
        <c:axId val="249905920"/>
      </c:lineChart>
      <c:catAx>
        <c:axId val="243428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9905920"/>
        <c:crosses val="autoZero"/>
        <c:auto val="1"/>
        <c:lblAlgn val="ctr"/>
        <c:lblOffset val="100"/>
        <c:noMultiLvlLbl val="0"/>
      </c:catAx>
      <c:valAx>
        <c:axId val="24990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428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Тернопільська!$B$1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Тернопільська!$B$2:$B$25</c:f>
              <c:numCache>
                <c:formatCode>0.0</c:formatCode>
                <c:ptCount val="24"/>
                <c:pt idx="0">
                  <c:v>12.749780863141416</c:v>
                </c:pt>
                <c:pt idx="1">
                  <c:v>17.812193852918153</c:v>
                </c:pt>
                <c:pt idx="2">
                  <c:v>1.7812193852918152</c:v>
                </c:pt>
                <c:pt idx="3">
                  <c:v>0.3749935547982769</c:v>
                </c:pt>
                <c:pt idx="4">
                  <c:v>1E-3</c:v>
                </c:pt>
                <c:pt idx="5">
                  <c:v>1E-3</c:v>
                </c:pt>
                <c:pt idx="6">
                  <c:v>1E-3</c:v>
                </c:pt>
                <c:pt idx="7">
                  <c:v>1E-3</c:v>
                </c:pt>
                <c:pt idx="8">
                  <c:v>1E-3</c:v>
                </c:pt>
                <c:pt idx="9">
                  <c:v>1E-3</c:v>
                </c:pt>
                <c:pt idx="10">
                  <c:v>0.5624903321974154</c:v>
                </c:pt>
                <c:pt idx="11">
                  <c:v>8.7186001490599381</c:v>
                </c:pt>
                <c:pt idx="12">
                  <c:v>2.1781519990226728</c:v>
                </c:pt>
                <c:pt idx="13">
                  <c:v>1E-3</c:v>
                </c:pt>
                <c:pt idx="14">
                  <c:v>2.1781519990226728</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Тернопільська!$I$1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Тернопільська!$I$2:$I$25</c:f>
              <c:numCache>
                <c:formatCode>General</c:formatCode>
                <c:ptCount val="24"/>
                <c:pt idx="0">
                  <c:v>12.749780863141416</c:v>
                </c:pt>
                <c:pt idx="1">
                  <c:v>11.251314420492585</c:v>
                </c:pt>
                <c:pt idx="2">
                  <c:v>1.6763911123086339</c:v>
                </c:pt>
                <c:pt idx="3">
                  <c:v>5.9580573872245191E-2</c:v>
                </c:pt>
                <c:pt idx="4">
                  <c:v>1.4614219154207209E-2</c:v>
                </c:pt>
                <c:pt idx="5">
                  <c:v>3.2556974950605829E-3</c:v>
                </c:pt>
                <c:pt idx="6">
                  <c:v>2.5659335670784066E-3</c:v>
                </c:pt>
                <c:pt idx="7">
                  <c:v>1.3260405338339637E-3</c:v>
                </c:pt>
                <c:pt idx="8">
                  <c:v>8.9607762311215118E-4</c:v>
                </c:pt>
                <c:pt idx="9">
                  <c:v>1.7294358490449357E-2</c:v>
                </c:pt>
                <c:pt idx="10">
                  <c:v>9.5821003599786458E-2</c:v>
                </c:pt>
                <c:pt idx="11">
                  <c:v>9.0246671531251401</c:v>
                </c:pt>
                <c:pt idx="12">
                  <c:v>9.5482676665914425</c:v>
                </c:pt>
                <c:pt idx="13">
                  <c:v>8.4263410236805161</c:v>
                </c:pt>
                <c:pt idx="14">
                  <c:v>1.2555192904276942</c:v>
                </c:pt>
                <c:pt idx="15">
                  <c:v>4.4622566964656961E-2</c:v>
                </c:pt>
                <c:pt idx="16">
                  <c:v>1.0945246546095687E-2</c:v>
                </c:pt>
                <c:pt idx="17">
                  <c:v>2.4383384903669397E-3</c:v>
                </c:pt>
                <c:pt idx="18">
                  <c:v>1.9217432335046838E-3</c:v>
                </c:pt>
                <c:pt idx="19">
                  <c:v>9.9313149504718008E-4</c:v>
                </c:pt>
                <c:pt idx="20">
                  <c:v>6.7111290324535229E-4</c:v>
                </c:pt>
                <c:pt idx="21">
                  <c:v>1.2952524271381329E-2</c:v>
                </c:pt>
                <c:pt idx="22">
                  <c:v>7.1764669930214589E-2</c:v>
                </c:pt>
                <c:pt idx="23">
                  <c:v>6.7589817570753983</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59295104"/>
        <c:axId val="259296640"/>
      </c:lineChart>
      <c:catAx>
        <c:axId val="259295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9296640"/>
        <c:crosses val="autoZero"/>
        <c:auto val="1"/>
        <c:lblAlgn val="ctr"/>
        <c:lblOffset val="100"/>
        <c:noMultiLvlLbl val="0"/>
      </c:catAx>
      <c:valAx>
        <c:axId val="259296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9295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Тернопільська!$B$1</c:f>
              <c:strCache>
                <c:ptCount val="1"/>
                <c:pt idx="0">
                  <c:v>Кількість хворих на грип осіб / на 100 тис. населення (спостережна)</c:v>
                </c:pt>
              </c:strCache>
            </c:strRef>
          </c:tx>
          <c:marker>
            <c:symbol val="none"/>
          </c:marker>
          <c:cat>
            <c:strRef>
              <c:f>Тернопільська!$A$2:$A$25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Тернопільська!$B$2:$B$25</c:f>
              <c:numCache>
                <c:formatCode>0.0</c:formatCode>
                <c:ptCount val="24"/>
                <c:pt idx="0">
                  <c:v>12.749780863141416</c:v>
                </c:pt>
                <c:pt idx="1">
                  <c:v>17.812193852918153</c:v>
                </c:pt>
                <c:pt idx="2">
                  <c:v>1.7812193852918152</c:v>
                </c:pt>
                <c:pt idx="3">
                  <c:v>0.3749935547982769</c:v>
                </c:pt>
                <c:pt idx="4">
                  <c:v>1E-3</c:v>
                </c:pt>
                <c:pt idx="5">
                  <c:v>1E-3</c:v>
                </c:pt>
                <c:pt idx="6">
                  <c:v>1E-3</c:v>
                </c:pt>
                <c:pt idx="7">
                  <c:v>1E-3</c:v>
                </c:pt>
                <c:pt idx="8">
                  <c:v>1E-3</c:v>
                </c:pt>
                <c:pt idx="9">
                  <c:v>1E-3</c:v>
                </c:pt>
                <c:pt idx="10">
                  <c:v>0.5624903321974154</c:v>
                </c:pt>
                <c:pt idx="11">
                  <c:v>8.7186001490599381</c:v>
                </c:pt>
                <c:pt idx="12">
                  <c:v>2.1781519990226728</c:v>
                </c:pt>
                <c:pt idx="13">
                  <c:v>1E-3</c:v>
                </c:pt>
                <c:pt idx="14">
                  <c:v>2.1781519990226728</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59787776"/>
        <c:axId val="259863296"/>
      </c:lineChart>
      <c:catAx>
        <c:axId val="259787776"/>
        <c:scaling>
          <c:orientation val="minMax"/>
        </c:scaling>
        <c:delete val="0"/>
        <c:axPos val="b"/>
        <c:numFmt formatCode="General" sourceLinked="0"/>
        <c:majorTickMark val="out"/>
        <c:minorTickMark val="none"/>
        <c:tickLblPos val="nextTo"/>
        <c:crossAx val="259863296"/>
        <c:crosses val="autoZero"/>
        <c:auto val="1"/>
        <c:lblAlgn val="ctr"/>
        <c:lblOffset val="100"/>
        <c:noMultiLvlLbl val="0"/>
      </c:catAx>
      <c:valAx>
        <c:axId val="259863296"/>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5978777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Тернопільська!$F$1</c:f>
              <c:strCache>
                <c:ptCount val="1"/>
                <c:pt idx="0">
                  <c:v>Інтенсивність передачи збудника грипу (усереднена)</c:v>
                </c:pt>
              </c:strCache>
            </c:strRef>
          </c:tx>
          <c:spPr>
            <a:ln w="15875"/>
          </c:spPr>
          <c:marker>
            <c:symbol val="square"/>
            <c:size val="5"/>
          </c:marker>
          <c:cat>
            <c:strRef>
              <c:f>Тернопільська!$A$2:$A$25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Тернопільська!$F$2:$F$25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Тернопільська!$E$1</c:f>
              <c:strCache>
                <c:ptCount val="1"/>
                <c:pt idx="0">
                  <c:v>Інтенсивність передачи збудника грипу (розрахована)</c:v>
                </c:pt>
              </c:strCache>
            </c:strRef>
          </c:tx>
          <c:spPr>
            <a:ln w="15875"/>
          </c:spPr>
          <c:marker>
            <c:symbol val="triangle"/>
            <c:size val="5"/>
          </c:marker>
          <c:cat>
            <c:strRef>
              <c:f>Тернопільська!$A$2:$A$25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Тернопільська!$E$2:$E$25</c:f>
              <c:numCache>
                <c:formatCode>General</c:formatCode>
                <c:ptCount val="24"/>
                <c:pt idx="0">
                  <c:v>1.3972369681809937</c:v>
                </c:pt>
                <c:pt idx="1">
                  <c:v>0.10001781536716065</c:v>
                </c:pt>
                <c:pt idx="2">
                  <c:v>0.21053006579181746</c:v>
                </c:pt>
                <c:pt idx="3">
                  <c:v>2.6667225000374995E-3</c:v>
                </c:pt>
                <c:pt idx="4">
                  <c:v>1.0000000100000002</c:v>
                </c:pt>
                <c:pt idx="5">
                  <c:v>1.0000000100000002</c:v>
                </c:pt>
                <c:pt idx="6">
                  <c:v>1.0000000100000002</c:v>
                </c:pt>
                <c:pt idx="7">
                  <c:v>1.0000000100000002</c:v>
                </c:pt>
                <c:pt idx="8">
                  <c:v>1.0000000100000002</c:v>
                </c:pt>
                <c:pt idx="9">
                  <c:v>562.49033782231879</c:v>
                </c:pt>
                <c:pt idx="10">
                  <c:v>15.500087186491905</c:v>
                </c:pt>
                <c:pt idx="11">
                  <c:v>0.2498499624597908</c:v>
                </c:pt>
                <c:pt idx="12">
                  <c:v>4.5911478282651557E-4</c:v>
                </c:pt>
                <c:pt idx="13">
                  <c:v>2178.1520208041929</c:v>
                </c:pt>
                <c:pt idx="14">
                  <c:v>4.5911478282651557E-4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61486848"/>
        <c:axId val="261554176"/>
      </c:lineChart>
      <c:catAx>
        <c:axId val="261486848"/>
        <c:scaling>
          <c:orientation val="minMax"/>
        </c:scaling>
        <c:delete val="0"/>
        <c:axPos val="b"/>
        <c:numFmt formatCode="General" sourceLinked="1"/>
        <c:majorTickMark val="out"/>
        <c:minorTickMark val="none"/>
        <c:tickLblPos val="nextTo"/>
        <c:crossAx val="261554176"/>
        <c:crosses val="autoZero"/>
        <c:auto val="1"/>
        <c:lblAlgn val="ctr"/>
        <c:lblOffset val="100"/>
        <c:noMultiLvlLbl val="0"/>
      </c:catAx>
      <c:valAx>
        <c:axId val="261554176"/>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61486848"/>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Тернопільська!$F$1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Тернопільська!$E$2:$E$25</c:f>
              <c:numCache>
                <c:formatCode>General</c:formatCode>
                <c:ptCount val="24"/>
                <c:pt idx="0">
                  <c:v>1.3972369681809937</c:v>
                </c:pt>
                <c:pt idx="1">
                  <c:v>0.10001781536716065</c:v>
                </c:pt>
                <c:pt idx="2">
                  <c:v>0.21053006579181746</c:v>
                </c:pt>
                <c:pt idx="3">
                  <c:v>2.6667225000374995E-3</c:v>
                </c:pt>
                <c:pt idx="4">
                  <c:v>1.0000000100000002</c:v>
                </c:pt>
                <c:pt idx="5">
                  <c:v>1.0000000100000002</c:v>
                </c:pt>
                <c:pt idx="6">
                  <c:v>1.0000000100000002</c:v>
                </c:pt>
                <c:pt idx="7">
                  <c:v>1.0000000100000002</c:v>
                </c:pt>
                <c:pt idx="8">
                  <c:v>1.0000000100000002</c:v>
                </c:pt>
                <c:pt idx="9">
                  <c:v>562.49033782231879</c:v>
                </c:pt>
                <c:pt idx="10">
                  <c:v>15.500087186491905</c:v>
                </c:pt>
                <c:pt idx="11">
                  <c:v>0.2498499624597908</c:v>
                </c:pt>
                <c:pt idx="12">
                  <c:v>4.5911478282651557E-4</c:v>
                </c:pt>
                <c:pt idx="13">
                  <c:v>2178.1520208041929</c:v>
                </c:pt>
                <c:pt idx="14">
                  <c:v>4.5911478282651557E-4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xVal>
          <c:yVal>
            <c:numRef>
              <c:f>Тернопільська!$F$2:$F$25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61739648"/>
        <c:axId val="261741568"/>
      </c:scatterChart>
      <c:valAx>
        <c:axId val="26173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61741568"/>
        <c:crosses val="autoZero"/>
        <c:crossBetween val="midCat"/>
      </c:valAx>
      <c:valAx>
        <c:axId val="261741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61739648"/>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Харківська!$C$1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Харківська!$C$2:$C$25</c:f>
              <c:numCache>
                <c:formatCode>General</c:formatCode>
                <c:ptCount val="24"/>
                <c:pt idx="0">
                  <c:v>7.401499300724021E-5</c:v>
                </c:pt>
                <c:pt idx="1">
                  <c:v>8.9849046237644843E-5</c:v>
                </c:pt>
                <c:pt idx="2">
                  <c:v>5.3393900428108616E-5</c:v>
                </c:pt>
                <c:pt idx="3">
                  <c:v>9.5740786974539576E-6</c:v>
                </c:pt>
                <c:pt idx="4">
                  <c:v>1E-8</c:v>
                </c:pt>
                <c:pt idx="5">
                  <c:v>1E-8</c:v>
                </c:pt>
                <c:pt idx="6">
                  <c:v>1E-8</c:v>
                </c:pt>
                <c:pt idx="7">
                  <c:v>1E-8</c:v>
                </c:pt>
                <c:pt idx="8">
                  <c:v>1E-8</c:v>
                </c:pt>
                <c:pt idx="9">
                  <c:v>1E-8</c:v>
                </c:pt>
                <c:pt idx="10">
                  <c:v>6.9964421250625075E-6</c:v>
                </c:pt>
                <c:pt idx="11">
                  <c:v>2.5776365723914503E-5</c:v>
                </c:pt>
                <c:pt idx="12">
                  <c:v>7.8196214409551553E-6</c:v>
                </c:pt>
                <c:pt idx="13">
                  <c:v>1.117088777279308E-6</c:v>
                </c:pt>
                <c:pt idx="14">
                  <c:v>1.9362872139508004E-5</c:v>
                </c:pt>
                <c:pt idx="15">
                  <c:v>4.0959921833574627E-6</c:v>
                </c:pt>
                <c:pt idx="16">
                  <c:v>1.8618146287988465E-6</c:v>
                </c:pt>
                <c:pt idx="17">
                  <c:v>1E-8</c:v>
                </c:pt>
                <c:pt idx="18">
                  <c:v>1E-8</c:v>
                </c:pt>
                <c:pt idx="19">
                  <c:v>1E-8</c:v>
                </c:pt>
                <c:pt idx="20">
                  <c:v>1E-8</c:v>
                </c:pt>
                <c:pt idx="21">
                  <c:v>1E-8</c:v>
                </c:pt>
                <c:pt idx="22">
                  <c:v>1.4894517030390771E-6</c:v>
                </c:pt>
                <c:pt idx="23">
                  <c:v>1.8618146287988465E-6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Харківська!$G$1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Харківська!$G$2:$G$25</c:f>
              <c:numCache>
                <c:formatCode>General</c:formatCode>
                <c:ptCount val="24"/>
                <c:pt idx="0">
                  <c:v>7.401499300724021E-5</c:v>
                </c:pt>
                <c:pt idx="1">
                  <c:v>6.5319593445728325E-5</c:v>
                </c:pt>
                <c:pt idx="2">
                  <c:v>9.7327610046932429E-6</c:v>
                </c:pt>
                <c:pt idx="3">
                  <c:v>3.4591424344802023E-7</c:v>
                </c:pt>
                <c:pt idx="4">
                  <c:v>8.4847585329065679E-8</c:v>
                </c:pt>
                <c:pt idx="5">
                  <c:v>1.8902008039899949E-8</c:v>
                </c:pt>
                <c:pt idx="6">
                  <c:v>1.4897359982195243E-8</c:v>
                </c:pt>
                <c:pt idx="7">
                  <c:v>7.6987587089392325E-9</c:v>
                </c:pt>
                <c:pt idx="8">
                  <c:v>5.2024695076569139E-9</c:v>
                </c:pt>
                <c:pt idx="9">
                  <c:v>1.00408012340173E-7</c:v>
                </c:pt>
                <c:pt idx="10">
                  <c:v>5.5631998232761586E-7</c:v>
                </c:pt>
                <c:pt idx="11">
                  <c:v>5.2395659618019197E-5</c:v>
                </c:pt>
                <c:pt idx="12">
                  <c:v>5.543769229595726E-5</c:v>
                </c:pt>
                <c:pt idx="13">
                  <c:v>4.892569264290194E-5</c:v>
                </c:pt>
                <c:pt idx="14">
                  <c:v>7.2901537709312008E-6</c:v>
                </c:pt>
                <c:pt idx="15">
                  <c:v>2.591016243822432E-7</c:v>
                </c:pt>
                <c:pt idx="16">
                  <c:v>6.3553755037778529E-8</c:v>
                </c:pt>
                <c:pt idx="17">
                  <c:v>1.4158253409464395E-8</c:v>
                </c:pt>
                <c:pt idx="18">
                  <c:v>1.1158634485566871E-8</c:v>
                </c:pt>
                <c:pt idx="19">
                  <c:v>5.7666348164699128E-9</c:v>
                </c:pt>
                <c:pt idx="20">
                  <c:v>3.8968284351616247E-9</c:v>
                </c:pt>
                <c:pt idx="21">
                  <c:v>7.5209051689825004E-8</c:v>
                </c:pt>
                <c:pt idx="22">
                  <c:v>4.1670279478834107E-7</c:v>
                </c:pt>
                <c:pt idx="23">
                  <c:v>3.9246156060365345E-5</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53894016"/>
        <c:axId val="253908096"/>
      </c:lineChart>
      <c:catAx>
        <c:axId val="253894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908096"/>
        <c:crosses val="autoZero"/>
        <c:auto val="1"/>
        <c:lblAlgn val="ctr"/>
        <c:lblOffset val="100"/>
        <c:noMultiLvlLbl val="0"/>
      </c:catAx>
      <c:valAx>
        <c:axId val="25390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894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Харківська!$E$1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Харківська!$E$2:$E$25</c:f>
              <c:numCache>
                <c:formatCode>General</c:formatCode>
                <c:ptCount val="24"/>
                <c:pt idx="0">
                  <c:v>1.2140202039556129</c:v>
                </c:pt>
                <c:pt idx="1">
                  <c:v>0.59431569378021742</c:v>
                </c:pt>
                <c:pt idx="2">
                  <c:v>0.17931991941750836</c:v>
                </c:pt>
                <c:pt idx="3">
                  <c:v>1.0444969231726648E-3</c:v>
                </c:pt>
                <c:pt idx="4">
                  <c:v>1.0000000100000002</c:v>
                </c:pt>
                <c:pt idx="5">
                  <c:v>1.0000000100000002</c:v>
                </c:pt>
                <c:pt idx="6">
                  <c:v>1.0000000100000002</c:v>
                </c:pt>
                <c:pt idx="7">
                  <c:v>1.0000000100000002</c:v>
                </c:pt>
                <c:pt idx="8">
                  <c:v>1.0000000100000002</c:v>
                </c:pt>
                <c:pt idx="9">
                  <c:v>699.64421950269298</c:v>
                </c:pt>
                <c:pt idx="10">
                  <c:v>3.6842363028618577</c:v>
                </c:pt>
                <c:pt idx="11">
                  <c:v>0.30337182096690646</c:v>
                </c:pt>
                <c:pt idx="12">
                  <c:v>0.14285825995465543</c:v>
                </c:pt>
                <c:pt idx="13">
                  <c:v>17.333352696227102</c:v>
                </c:pt>
                <c:pt idx="14">
                  <c:v>0.21154255760995663</c:v>
                </c:pt>
                <c:pt idx="15">
                  <c:v>0.45454731636770934</c:v>
                </c:pt>
                <c:pt idx="16">
                  <c:v>5.3711140000186185E-3</c:v>
                </c:pt>
                <c:pt idx="17">
                  <c:v>1.0000000100000002</c:v>
                </c:pt>
                <c:pt idx="19">
                  <c:v>1.0000000100000002</c:v>
                </c:pt>
                <c:pt idx="20">
                  <c:v>1.0000000100000002</c:v>
                </c:pt>
                <c:pt idx="21">
                  <c:v>148.94517179335944</c:v>
                </c:pt>
                <c:pt idx="22">
                  <c:v>1.250001861817402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Харківська!$F$1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Харківська!$F$2:$F$25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53946112"/>
        <c:axId val="253952000"/>
      </c:lineChart>
      <c:catAx>
        <c:axId val="253946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952000"/>
        <c:crosses val="autoZero"/>
        <c:auto val="1"/>
        <c:lblAlgn val="ctr"/>
        <c:lblOffset val="100"/>
        <c:noMultiLvlLbl val="0"/>
      </c:catAx>
      <c:valAx>
        <c:axId val="25395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94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Харківська!$B$1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Харківська!$B$2:$B$25</c:f>
              <c:numCache>
                <c:formatCode>0.0</c:formatCode>
                <c:ptCount val="24"/>
                <c:pt idx="0">
                  <c:v>7.4014993007240211</c:v>
                </c:pt>
                <c:pt idx="1">
                  <c:v>8.9849046237644838</c:v>
                </c:pt>
                <c:pt idx="2">
                  <c:v>5.3393900428108614</c:v>
                </c:pt>
                <c:pt idx="3">
                  <c:v>0.95740786974539582</c:v>
                </c:pt>
                <c:pt idx="4">
                  <c:v>1E-3</c:v>
                </c:pt>
                <c:pt idx="5">
                  <c:v>1E-3</c:v>
                </c:pt>
                <c:pt idx="6">
                  <c:v>1E-3</c:v>
                </c:pt>
                <c:pt idx="7">
                  <c:v>1E-3</c:v>
                </c:pt>
                <c:pt idx="8">
                  <c:v>1E-3</c:v>
                </c:pt>
                <c:pt idx="9">
                  <c:v>1E-3</c:v>
                </c:pt>
                <c:pt idx="10">
                  <c:v>0.69964421250625075</c:v>
                </c:pt>
                <c:pt idx="11">
                  <c:v>2.5776365723914503</c:v>
                </c:pt>
                <c:pt idx="12">
                  <c:v>0.78196214409551557</c:v>
                </c:pt>
                <c:pt idx="13">
                  <c:v>0.1117088777279308</c:v>
                </c:pt>
                <c:pt idx="14">
                  <c:v>1.9362872139508005</c:v>
                </c:pt>
                <c:pt idx="15">
                  <c:v>0.40959921833574625</c:v>
                </c:pt>
                <c:pt idx="16">
                  <c:v>0.18618146287988466</c:v>
                </c:pt>
                <c:pt idx="17">
                  <c:v>1E-3</c:v>
                </c:pt>
                <c:pt idx="18">
                  <c:v>1E-3</c:v>
                </c:pt>
                <c:pt idx="19">
                  <c:v>1E-3</c:v>
                </c:pt>
                <c:pt idx="20">
                  <c:v>1E-3</c:v>
                </c:pt>
                <c:pt idx="21">
                  <c:v>1E-3</c:v>
                </c:pt>
                <c:pt idx="22">
                  <c:v>0.14894517030390772</c:v>
                </c:pt>
                <c:pt idx="23">
                  <c:v>0.18618146287988466</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Харківська!$I$1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Харківська!$I$2:$I$25</c:f>
              <c:numCache>
                <c:formatCode>General</c:formatCode>
                <c:ptCount val="24"/>
                <c:pt idx="0">
                  <c:v>7.4014993007240211</c:v>
                </c:pt>
                <c:pt idx="1">
                  <c:v>6.5319593445728321</c:v>
                </c:pt>
                <c:pt idx="2">
                  <c:v>0.97327610046932433</c:v>
                </c:pt>
                <c:pt idx="3">
                  <c:v>3.4591424344802023E-2</c:v>
                </c:pt>
                <c:pt idx="4">
                  <c:v>8.4847585329065681E-3</c:v>
                </c:pt>
                <c:pt idx="5">
                  <c:v>1.8902008039899949E-3</c:v>
                </c:pt>
                <c:pt idx="6">
                  <c:v>1.4897359982195242E-3</c:v>
                </c:pt>
                <c:pt idx="7">
                  <c:v>7.6987587089392322E-4</c:v>
                </c:pt>
                <c:pt idx="8">
                  <c:v>5.2024695076569136E-4</c:v>
                </c:pt>
                <c:pt idx="9">
                  <c:v>1.0040801234017299E-2</c:v>
                </c:pt>
                <c:pt idx="10">
                  <c:v>5.5631998232761583E-2</c:v>
                </c:pt>
                <c:pt idx="11">
                  <c:v>5.2395659618019197</c:v>
                </c:pt>
                <c:pt idx="12">
                  <c:v>5.5437692295957257</c:v>
                </c:pt>
                <c:pt idx="13">
                  <c:v>4.8925692642901941</c:v>
                </c:pt>
                <c:pt idx="14">
                  <c:v>0.72901537709312003</c:v>
                </c:pt>
                <c:pt idx="15">
                  <c:v>2.5910162438224322E-2</c:v>
                </c:pt>
                <c:pt idx="16">
                  <c:v>6.3553755037778527E-3</c:v>
                </c:pt>
                <c:pt idx="17">
                  <c:v>1.4158253409464396E-3</c:v>
                </c:pt>
                <c:pt idx="18">
                  <c:v>1.1158634485566872E-3</c:v>
                </c:pt>
                <c:pt idx="19">
                  <c:v>5.7666348164699132E-4</c:v>
                </c:pt>
                <c:pt idx="20">
                  <c:v>3.8968284351616249E-4</c:v>
                </c:pt>
                <c:pt idx="21">
                  <c:v>7.5209051689825003E-3</c:v>
                </c:pt>
                <c:pt idx="22">
                  <c:v>4.1670279478834109E-2</c:v>
                </c:pt>
                <c:pt idx="23">
                  <c:v>3.9246156060365345</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53985920"/>
        <c:axId val="253987456"/>
      </c:lineChart>
      <c:catAx>
        <c:axId val="253985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987456"/>
        <c:crosses val="autoZero"/>
        <c:auto val="1"/>
        <c:lblAlgn val="ctr"/>
        <c:lblOffset val="100"/>
        <c:noMultiLvlLbl val="0"/>
      </c:catAx>
      <c:valAx>
        <c:axId val="253987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985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Харківська!$B$1</c:f>
              <c:strCache>
                <c:ptCount val="1"/>
                <c:pt idx="0">
                  <c:v>Кількість хворих на грип осіб / на 100 тис. населення (спостережна)</c:v>
                </c:pt>
              </c:strCache>
            </c:strRef>
          </c:tx>
          <c:marker>
            <c:symbol val="none"/>
          </c:marker>
          <c:cat>
            <c:strRef>
              <c:f>Харківська!$A$2:$A$25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Харківська!$B$2:$B$25</c:f>
              <c:numCache>
                <c:formatCode>0.0</c:formatCode>
                <c:ptCount val="24"/>
                <c:pt idx="0">
                  <c:v>7.4014993007240211</c:v>
                </c:pt>
                <c:pt idx="1">
                  <c:v>8.9849046237644838</c:v>
                </c:pt>
                <c:pt idx="2">
                  <c:v>5.3393900428108614</c:v>
                </c:pt>
                <c:pt idx="3">
                  <c:v>0.95740786974539582</c:v>
                </c:pt>
                <c:pt idx="4">
                  <c:v>1E-3</c:v>
                </c:pt>
                <c:pt idx="5">
                  <c:v>1E-3</c:v>
                </c:pt>
                <c:pt idx="6">
                  <c:v>1E-3</c:v>
                </c:pt>
                <c:pt idx="7">
                  <c:v>1E-3</c:v>
                </c:pt>
                <c:pt idx="8">
                  <c:v>1E-3</c:v>
                </c:pt>
                <c:pt idx="9">
                  <c:v>1E-3</c:v>
                </c:pt>
                <c:pt idx="10">
                  <c:v>0.69964421250625075</c:v>
                </c:pt>
                <c:pt idx="11">
                  <c:v>2.5776365723914503</c:v>
                </c:pt>
                <c:pt idx="12">
                  <c:v>0.78196214409551557</c:v>
                </c:pt>
                <c:pt idx="13">
                  <c:v>0.1117088777279308</c:v>
                </c:pt>
                <c:pt idx="14">
                  <c:v>1.9362872139508005</c:v>
                </c:pt>
                <c:pt idx="15">
                  <c:v>0.40959921833574625</c:v>
                </c:pt>
                <c:pt idx="16">
                  <c:v>0.18618146287988466</c:v>
                </c:pt>
                <c:pt idx="17">
                  <c:v>1E-3</c:v>
                </c:pt>
                <c:pt idx="18">
                  <c:v>1E-3</c:v>
                </c:pt>
                <c:pt idx="19">
                  <c:v>1E-3</c:v>
                </c:pt>
                <c:pt idx="20">
                  <c:v>1E-3</c:v>
                </c:pt>
                <c:pt idx="21">
                  <c:v>1E-3</c:v>
                </c:pt>
                <c:pt idx="22">
                  <c:v>0.14894517030390772</c:v>
                </c:pt>
                <c:pt idx="23">
                  <c:v>0.18618146287988466</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54011648"/>
        <c:axId val="254017536"/>
      </c:lineChart>
      <c:catAx>
        <c:axId val="254011648"/>
        <c:scaling>
          <c:orientation val="minMax"/>
        </c:scaling>
        <c:delete val="0"/>
        <c:axPos val="b"/>
        <c:numFmt formatCode="General" sourceLinked="0"/>
        <c:majorTickMark val="out"/>
        <c:minorTickMark val="none"/>
        <c:tickLblPos val="nextTo"/>
        <c:crossAx val="254017536"/>
        <c:crosses val="autoZero"/>
        <c:auto val="1"/>
        <c:lblAlgn val="ctr"/>
        <c:lblOffset val="100"/>
        <c:noMultiLvlLbl val="0"/>
      </c:catAx>
      <c:valAx>
        <c:axId val="254017536"/>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540116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Харківська!$F$1</c:f>
              <c:strCache>
                <c:ptCount val="1"/>
                <c:pt idx="0">
                  <c:v>Інтенсивність передачи збудника грипу (усереднена)</c:v>
                </c:pt>
              </c:strCache>
            </c:strRef>
          </c:tx>
          <c:spPr>
            <a:ln w="15875"/>
          </c:spPr>
          <c:marker>
            <c:symbol val="square"/>
            <c:size val="5"/>
          </c:marker>
          <c:cat>
            <c:strRef>
              <c:f>Харківська!$A$2:$A$25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Харківська!$F$2:$F$25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Харківська!$E$1</c:f>
              <c:strCache>
                <c:ptCount val="1"/>
                <c:pt idx="0">
                  <c:v>Інтенсивність передачи збудника грипу (розрахована)</c:v>
                </c:pt>
              </c:strCache>
            </c:strRef>
          </c:tx>
          <c:spPr>
            <a:ln w="15875"/>
          </c:spPr>
          <c:marker>
            <c:symbol val="triangle"/>
            <c:size val="5"/>
          </c:marker>
          <c:cat>
            <c:strRef>
              <c:f>Харківська!$A$2:$A$25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Харківська!$E$2:$E$25</c:f>
              <c:numCache>
                <c:formatCode>General</c:formatCode>
                <c:ptCount val="24"/>
                <c:pt idx="0">
                  <c:v>1.2140202039556129</c:v>
                </c:pt>
                <c:pt idx="1">
                  <c:v>0.59431569378021742</c:v>
                </c:pt>
                <c:pt idx="2">
                  <c:v>0.17931991941750836</c:v>
                </c:pt>
                <c:pt idx="3">
                  <c:v>1.0444969231726648E-3</c:v>
                </c:pt>
                <c:pt idx="4">
                  <c:v>1.0000000100000002</c:v>
                </c:pt>
                <c:pt idx="5">
                  <c:v>1.0000000100000002</c:v>
                </c:pt>
                <c:pt idx="6">
                  <c:v>1.0000000100000002</c:v>
                </c:pt>
                <c:pt idx="7">
                  <c:v>1.0000000100000002</c:v>
                </c:pt>
                <c:pt idx="8">
                  <c:v>1.0000000100000002</c:v>
                </c:pt>
                <c:pt idx="9">
                  <c:v>699.64421950269298</c:v>
                </c:pt>
                <c:pt idx="10">
                  <c:v>3.6842363028618577</c:v>
                </c:pt>
                <c:pt idx="11">
                  <c:v>0.30337182096690646</c:v>
                </c:pt>
                <c:pt idx="12">
                  <c:v>0.14285825995465543</c:v>
                </c:pt>
                <c:pt idx="13">
                  <c:v>17.333352696227102</c:v>
                </c:pt>
                <c:pt idx="14">
                  <c:v>0.21154255760995663</c:v>
                </c:pt>
                <c:pt idx="15">
                  <c:v>0.45454731636770934</c:v>
                </c:pt>
                <c:pt idx="16">
                  <c:v>5.3711140000186185E-3</c:v>
                </c:pt>
                <c:pt idx="17">
                  <c:v>1.0000000100000002</c:v>
                </c:pt>
                <c:pt idx="19">
                  <c:v>1.0000000100000002</c:v>
                </c:pt>
                <c:pt idx="20">
                  <c:v>1.0000000100000002</c:v>
                </c:pt>
                <c:pt idx="21">
                  <c:v>148.94517179335944</c:v>
                </c:pt>
                <c:pt idx="22">
                  <c:v>1.250001861817402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54035456"/>
        <c:axId val="254036992"/>
      </c:lineChart>
      <c:catAx>
        <c:axId val="254035456"/>
        <c:scaling>
          <c:orientation val="minMax"/>
        </c:scaling>
        <c:delete val="0"/>
        <c:axPos val="b"/>
        <c:numFmt formatCode="General" sourceLinked="1"/>
        <c:majorTickMark val="out"/>
        <c:minorTickMark val="none"/>
        <c:tickLblPos val="nextTo"/>
        <c:crossAx val="254036992"/>
        <c:crosses val="autoZero"/>
        <c:auto val="1"/>
        <c:lblAlgn val="ctr"/>
        <c:lblOffset val="100"/>
        <c:noMultiLvlLbl val="0"/>
      </c:catAx>
      <c:valAx>
        <c:axId val="254036992"/>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5403545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Вінницька!$F$1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9">
                  <c:v>1.0000000100000002</c:v>
                </c:pt>
                <c:pt idx="20">
                  <c:v>63.16034200061646</c:v>
                </c:pt>
                <c:pt idx="21">
                  <c:v>1.5832730000006314E-2</c:v>
                </c:pt>
                <c:pt idx="22">
                  <c:v>1.0000000100000002</c:v>
                </c:pt>
              </c:numCache>
            </c:numRef>
          </c:xVal>
          <c:yVal>
            <c:numRef>
              <c:f>Вінницька!$F$2:$F$25</c:f>
              <c:numCache>
                <c:formatCode>General</c:formatCode>
                <c:ptCount val="24"/>
                <c:pt idx="0">
                  <c:v>0.24199767152551319</c:v>
                </c:pt>
                <c:pt idx="1">
                  <c:v>8.0961818963597137E-2</c:v>
                </c:pt>
                <c:pt idx="2">
                  <c:v>7.9337944088165126E-4</c:v>
                </c:pt>
                <c:pt idx="3">
                  <c:v>0.98958468926761334</c:v>
                </c:pt>
                <c:pt idx="4">
                  <c:v>0.98963627945410826</c:v>
                </c:pt>
                <c:pt idx="5">
                  <c:v>0.98970642653189966</c:v>
                </c:pt>
                <c:pt idx="6">
                  <c:v>0.98980732208681899</c:v>
                </c:pt>
                <c:pt idx="7">
                  <c:v>0.98986345857871527</c:v>
                </c:pt>
                <c:pt idx="8">
                  <c:v>123.46149901093507</c:v>
                </c:pt>
                <c:pt idx="9">
                  <c:v>2.5099506766458486</c:v>
                </c:pt>
                <c:pt idx="10">
                  <c:v>84.31969465562004</c:v>
                </c:pt>
                <c:pt idx="11">
                  <c:v>2.9221747299077121</c:v>
                </c:pt>
                <c:pt idx="12">
                  <c:v>0.24199767152551319</c:v>
                </c:pt>
                <c:pt idx="13">
                  <c:v>8.0961818963597137E-2</c:v>
                </c:pt>
                <c:pt idx="14">
                  <c:v>7.9337944088165126E-4</c:v>
                </c:pt>
                <c:pt idx="15">
                  <c:v>0.98958468926761334</c:v>
                </c:pt>
                <c:pt idx="16">
                  <c:v>0.98963627945410826</c:v>
                </c:pt>
                <c:pt idx="17">
                  <c:v>0.98970642653189966</c:v>
                </c:pt>
                <c:pt idx="18">
                  <c:v>0.98980732208681899</c:v>
                </c:pt>
                <c:pt idx="19">
                  <c:v>0.98986345857871527</c:v>
                </c:pt>
                <c:pt idx="20">
                  <c:v>123.46149901093507</c:v>
                </c:pt>
                <c:pt idx="21">
                  <c:v>2.5099506766458486</c:v>
                </c:pt>
                <c:pt idx="22">
                  <c:v>84.31969465562004</c:v>
                </c:pt>
                <c:pt idx="23">
                  <c:v>2.9221747299077121</c:v>
                </c:pt>
              </c:numCache>
            </c:numRef>
          </c:yVal>
          <c:smooth val="0"/>
          <c:extLst xmlns:c16r2="http://schemas.microsoft.com/office/drawing/2015/06/chart">
            <c:ext xmlns:c16="http://schemas.microsoft.com/office/drawing/2014/chart" uri="{C3380CC4-5D6E-409C-BE32-E72D297353CC}">
              <c16:uniqueId val="{00000001-0B14-4316-BCF9-A0599559A1DD}"/>
            </c:ext>
          </c:extLst>
        </c:ser>
        <c:dLbls>
          <c:showLegendKey val="0"/>
          <c:showVal val="0"/>
          <c:showCatName val="0"/>
          <c:showSerName val="0"/>
          <c:showPercent val="0"/>
          <c:showBubbleSize val="0"/>
        </c:dLbls>
        <c:axId val="91646976"/>
        <c:axId val="91657344"/>
      </c:scatterChart>
      <c:valAx>
        <c:axId val="9164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91657344"/>
        <c:crosses val="autoZero"/>
        <c:crossBetween val="midCat"/>
      </c:valAx>
      <c:valAx>
        <c:axId val="91657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9164697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Харківська!$F$1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Харківська!$E$2:$E$25</c:f>
              <c:numCache>
                <c:formatCode>General</c:formatCode>
                <c:ptCount val="24"/>
                <c:pt idx="0">
                  <c:v>1.2140202039556129</c:v>
                </c:pt>
                <c:pt idx="1">
                  <c:v>0.59431569378021742</c:v>
                </c:pt>
                <c:pt idx="2">
                  <c:v>0.17931991941750836</c:v>
                </c:pt>
                <c:pt idx="3">
                  <c:v>1.0444969231726648E-3</c:v>
                </c:pt>
                <c:pt idx="4">
                  <c:v>1.0000000100000002</c:v>
                </c:pt>
                <c:pt idx="5">
                  <c:v>1.0000000100000002</c:v>
                </c:pt>
                <c:pt idx="6">
                  <c:v>1.0000000100000002</c:v>
                </c:pt>
                <c:pt idx="7">
                  <c:v>1.0000000100000002</c:v>
                </c:pt>
                <c:pt idx="8">
                  <c:v>1.0000000100000002</c:v>
                </c:pt>
                <c:pt idx="9">
                  <c:v>699.64421950269298</c:v>
                </c:pt>
                <c:pt idx="10">
                  <c:v>3.6842363028618577</c:v>
                </c:pt>
                <c:pt idx="11">
                  <c:v>0.30337182096690646</c:v>
                </c:pt>
                <c:pt idx="12">
                  <c:v>0.14285825995465543</c:v>
                </c:pt>
                <c:pt idx="13">
                  <c:v>17.333352696227102</c:v>
                </c:pt>
                <c:pt idx="14">
                  <c:v>0.21154255760995663</c:v>
                </c:pt>
                <c:pt idx="15">
                  <c:v>0.45454731636770934</c:v>
                </c:pt>
                <c:pt idx="16">
                  <c:v>5.3711140000186185E-3</c:v>
                </c:pt>
                <c:pt idx="17">
                  <c:v>1.0000000100000002</c:v>
                </c:pt>
                <c:pt idx="19">
                  <c:v>1.0000000100000002</c:v>
                </c:pt>
                <c:pt idx="20">
                  <c:v>1.0000000100000002</c:v>
                </c:pt>
                <c:pt idx="21">
                  <c:v>148.94517179335944</c:v>
                </c:pt>
                <c:pt idx="22">
                  <c:v>1.250001861817402</c:v>
                </c:pt>
              </c:numCache>
            </c:numRef>
          </c:xVal>
          <c:yVal>
            <c:numRef>
              <c:f>Харківська!$F$2:$F$25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54091648"/>
        <c:axId val="254093568"/>
      </c:scatterChart>
      <c:valAx>
        <c:axId val="25409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54093568"/>
        <c:crosses val="autoZero"/>
        <c:crossBetween val="midCat"/>
      </c:valAx>
      <c:valAx>
        <c:axId val="254093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54091648"/>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Херсонська!$C$1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Херсонська!$C$2:$C$25</c:f>
              <c:numCache>
                <c:formatCode>General</c:formatCode>
                <c:ptCount val="24"/>
                <c:pt idx="0">
                  <c:v>1.8097527858940555E-4</c:v>
                </c:pt>
                <c:pt idx="1">
                  <c:v>3.9383221247435404E-5</c:v>
                </c:pt>
                <c:pt idx="2">
                  <c:v>9.3769574398655712E-7</c:v>
                </c:pt>
                <c:pt idx="3">
                  <c:v>1E-8</c:v>
                </c:pt>
                <c:pt idx="4">
                  <c:v>1E-8</c:v>
                </c:pt>
                <c:pt idx="5">
                  <c:v>1E-8</c:v>
                </c:pt>
                <c:pt idx="6">
                  <c:v>1E-8</c:v>
                </c:pt>
                <c:pt idx="7">
                  <c:v>1E-8</c:v>
                </c:pt>
                <c:pt idx="8">
                  <c:v>1E-8</c:v>
                </c:pt>
                <c:pt idx="9">
                  <c:v>1E-8</c:v>
                </c:pt>
                <c:pt idx="10">
                  <c:v>1E-8</c:v>
                </c:pt>
                <c:pt idx="11">
                  <c:v>4.4446778264962809E-4</c:v>
                </c:pt>
                <c:pt idx="12">
                  <c:v>1.4228569639836958E-4</c:v>
                </c:pt>
                <c:pt idx="13">
                  <c:v>4.3634280228833339E-5</c:v>
                </c:pt>
                <c:pt idx="14">
                  <c:v>1.8781711924584788E-4</c:v>
                </c:pt>
                <c:pt idx="15">
                  <c:v>1E-8</c:v>
                </c:pt>
                <c:pt idx="16">
                  <c:v>1E-8</c:v>
                </c:pt>
                <c:pt idx="17">
                  <c:v>1E-8</c:v>
                </c:pt>
                <c:pt idx="18">
                  <c:v>1E-8</c:v>
                </c:pt>
                <c:pt idx="19">
                  <c:v>1E-8</c:v>
                </c:pt>
                <c:pt idx="20">
                  <c:v>1E-8</c:v>
                </c:pt>
                <c:pt idx="21">
                  <c:v>1E-8</c:v>
                </c:pt>
                <c:pt idx="22">
                  <c:v>1E-8</c:v>
                </c:pt>
                <c:pt idx="23">
                  <c:v>1E-8</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Херсонська!$G$1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Херсонська!$G$2:$G$25</c:f>
              <c:numCache>
                <c:formatCode>General</c:formatCode>
                <c:ptCount val="24"/>
                <c:pt idx="0">
                  <c:v>1.8097527858940555E-4</c:v>
                </c:pt>
                <c:pt idx="1">
                  <c:v>1.5969692956843709E-4</c:v>
                </c:pt>
                <c:pt idx="2">
                  <c:v>2.3792942778168801E-5</c:v>
                </c:pt>
                <c:pt idx="3">
                  <c:v>8.4561842992476563E-7</c:v>
                </c:pt>
                <c:pt idx="4">
                  <c:v>2.0741743768791784E-7</c:v>
                </c:pt>
                <c:pt idx="5">
                  <c:v>4.6207627229920287E-8</c:v>
                </c:pt>
                <c:pt idx="6">
                  <c:v>3.6417910547795887E-8</c:v>
                </c:pt>
                <c:pt idx="7">
                  <c:v>1.8820294353665968E-8</c:v>
                </c:pt>
                <c:pt idx="8">
                  <c:v>1.2717895197501732E-8</c:v>
                </c:pt>
                <c:pt idx="9">
                  <c:v>2.4545623313222806E-7</c:v>
                </c:pt>
                <c:pt idx="10">
                  <c:v>1.3599730169843565E-6</c:v>
                </c:pt>
                <c:pt idx="11">
                  <c:v>1.2808568501132585E-4</c:v>
                </c:pt>
                <c:pt idx="12">
                  <c:v>1.3551193665565822E-4</c:v>
                </c:pt>
                <c:pt idx="13">
                  <c:v>1.195844228862177E-4</c:v>
                </c:pt>
                <c:pt idx="14">
                  <c:v>1.7817371238979169E-5</c:v>
                </c:pt>
                <c:pt idx="15">
                  <c:v>6.3324607078816952E-7</c:v>
                </c:pt>
                <c:pt idx="16">
                  <c:v>1.5532573637834761E-7</c:v>
                </c:pt>
                <c:pt idx="17">
                  <c:v>3.4602848148461271E-8</c:v>
                </c:pt>
                <c:pt idx="18">
                  <c:v>2.7271762666436316E-8</c:v>
                </c:pt>
                <c:pt idx="19">
                  <c:v>1.4093686263148054E-8</c:v>
                </c:pt>
                <c:pt idx="20">
                  <c:v>9.5238694103357321E-9</c:v>
                </c:pt>
                <c:pt idx="21">
                  <c:v>1.8381132109266988E-7</c:v>
                </c:pt>
                <c:pt idx="22">
                  <c:v>1.0184237292418519E-6</c:v>
                </c:pt>
                <c:pt idx="23">
                  <c:v>9.5917745364252805E-5</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62965120"/>
        <c:axId val="262966656"/>
      </c:lineChart>
      <c:catAx>
        <c:axId val="262965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2966656"/>
        <c:crosses val="autoZero"/>
        <c:auto val="1"/>
        <c:lblAlgn val="ctr"/>
        <c:lblOffset val="100"/>
        <c:noMultiLvlLbl val="0"/>
      </c:catAx>
      <c:valAx>
        <c:axId val="2629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2965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Херсонська!$E$1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Херсонська!$E$2:$E$25</c:f>
              <c:numCache>
                <c:formatCode>General</c:formatCode>
                <c:ptCount val="24"/>
                <c:pt idx="0">
                  <c:v>0.2176559706608078</c:v>
                </c:pt>
                <c:pt idx="1">
                  <c:v>2.3810461542198725E-2</c:v>
                </c:pt>
                <c:pt idx="2">
                  <c:v>1.0664450000009377E-2</c:v>
                </c:pt>
                <c:pt idx="3">
                  <c:v>1.0000000100000002</c:v>
                </c:pt>
                <c:pt idx="4">
                  <c:v>1.0000000100000002</c:v>
                </c:pt>
                <c:pt idx="5">
                  <c:v>1.0000000100000002</c:v>
                </c:pt>
                <c:pt idx="6">
                  <c:v>1.0000000100000002</c:v>
                </c:pt>
                <c:pt idx="7">
                  <c:v>1.0000000100000002</c:v>
                </c:pt>
                <c:pt idx="8">
                  <c:v>1.0000000100000002</c:v>
                </c:pt>
                <c:pt idx="9">
                  <c:v>1.0000000100000002</c:v>
                </c:pt>
                <c:pt idx="10">
                  <c:v>44446.778709430597</c:v>
                </c:pt>
                <c:pt idx="11">
                  <c:v>0.32026835573779017</c:v>
                </c:pt>
                <c:pt idx="12">
                  <c:v>0.30671030715631298</c:v>
                </c:pt>
                <c:pt idx="13">
                  <c:v>4.3045356514018254</c:v>
                </c:pt>
                <c:pt idx="14">
                  <c:v>5.3253284706806836E-5</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Херсонська!$F$1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Херсонська!$F$2:$F$25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63004928"/>
        <c:axId val="263006464"/>
      </c:lineChart>
      <c:catAx>
        <c:axId val="2630049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3006464"/>
        <c:crosses val="autoZero"/>
        <c:auto val="1"/>
        <c:lblAlgn val="ctr"/>
        <c:lblOffset val="100"/>
        <c:noMultiLvlLbl val="0"/>
      </c:catAx>
      <c:valAx>
        <c:axId val="26300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3004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Херсонська!$B$1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Херсонська!$B$2:$B$25</c:f>
              <c:numCache>
                <c:formatCode>0.0</c:formatCode>
                <c:ptCount val="24"/>
                <c:pt idx="0">
                  <c:v>18.097527858940555</c:v>
                </c:pt>
                <c:pt idx="1">
                  <c:v>3.9383221247435403</c:v>
                </c:pt>
                <c:pt idx="2">
                  <c:v>9.3769574398655714E-2</c:v>
                </c:pt>
                <c:pt idx="3">
                  <c:v>1E-3</c:v>
                </c:pt>
                <c:pt idx="4">
                  <c:v>1E-3</c:v>
                </c:pt>
                <c:pt idx="5">
                  <c:v>1E-3</c:v>
                </c:pt>
                <c:pt idx="6">
                  <c:v>1E-3</c:v>
                </c:pt>
                <c:pt idx="7">
                  <c:v>1E-3</c:v>
                </c:pt>
                <c:pt idx="8">
                  <c:v>1E-3</c:v>
                </c:pt>
                <c:pt idx="9">
                  <c:v>1E-3</c:v>
                </c:pt>
                <c:pt idx="10">
                  <c:v>1E-3</c:v>
                </c:pt>
                <c:pt idx="11">
                  <c:v>44.446778264962809</c:v>
                </c:pt>
                <c:pt idx="12">
                  <c:v>14.228569639836959</c:v>
                </c:pt>
                <c:pt idx="13">
                  <c:v>4.3634280228833342</c:v>
                </c:pt>
                <c:pt idx="14">
                  <c:v>18.781711924584787</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Херсонська!$I$1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Херсонська!$I$2:$I$25</c:f>
              <c:numCache>
                <c:formatCode>General</c:formatCode>
                <c:ptCount val="24"/>
                <c:pt idx="0">
                  <c:v>18.097527858940555</c:v>
                </c:pt>
                <c:pt idx="1">
                  <c:v>15.969692956843708</c:v>
                </c:pt>
                <c:pt idx="2">
                  <c:v>2.37929427781688</c:v>
                </c:pt>
                <c:pt idx="3">
                  <c:v>8.4561842992476557E-2</c:v>
                </c:pt>
                <c:pt idx="4">
                  <c:v>2.0741743768791784E-2</c:v>
                </c:pt>
                <c:pt idx="5">
                  <c:v>4.6207627229920287E-3</c:v>
                </c:pt>
                <c:pt idx="6">
                  <c:v>3.6417910547795885E-3</c:v>
                </c:pt>
                <c:pt idx="7">
                  <c:v>1.8820294353665968E-3</c:v>
                </c:pt>
                <c:pt idx="8">
                  <c:v>1.2717895197501732E-3</c:v>
                </c:pt>
                <c:pt idx="9">
                  <c:v>2.4545623313222804E-2</c:v>
                </c:pt>
                <c:pt idx="10">
                  <c:v>0.13599730169843566</c:v>
                </c:pt>
                <c:pt idx="11">
                  <c:v>12.808568501132585</c:v>
                </c:pt>
                <c:pt idx="12">
                  <c:v>13.551193665565822</c:v>
                </c:pt>
                <c:pt idx="13">
                  <c:v>11.95844228862177</c:v>
                </c:pt>
                <c:pt idx="14">
                  <c:v>1.7817371238979169</c:v>
                </c:pt>
                <c:pt idx="15">
                  <c:v>6.3324607078816958E-2</c:v>
                </c:pt>
                <c:pt idx="16">
                  <c:v>1.5532573637834762E-2</c:v>
                </c:pt>
                <c:pt idx="17">
                  <c:v>3.4602848148461273E-3</c:v>
                </c:pt>
                <c:pt idx="18">
                  <c:v>2.7271762666436316E-3</c:v>
                </c:pt>
                <c:pt idx="19">
                  <c:v>1.4093686263148054E-3</c:v>
                </c:pt>
                <c:pt idx="20">
                  <c:v>9.5238694103357317E-4</c:v>
                </c:pt>
                <c:pt idx="21">
                  <c:v>1.8381132109266989E-2</c:v>
                </c:pt>
                <c:pt idx="22">
                  <c:v>0.10184237292418519</c:v>
                </c:pt>
                <c:pt idx="23">
                  <c:v>9.5917745364252802</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63040384"/>
        <c:axId val="263042176"/>
      </c:lineChart>
      <c:catAx>
        <c:axId val="263040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3042176"/>
        <c:crosses val="autoZero"/>
        <c:auto val="1"/>
        <c:lblAlgn val="ctr"/>
        <c:lblOffset val="100"/>
        <c:noMultiLvlLbl val="0"/>
      </c:catAx>
      <c:valAx>
        <c:axId val="26304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3040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Херсонська!$B$1</c:f>
              <c:strCache>
                <c:ptCount val="1"/>
                <c:pt idx="0">
                  <c:v>Кількість хворих на грип осіб / на 100 тис. населення (спостережна)</c:v>
                </c:pt>
              </c:strCache>
            </c:strRef>
          </c:tx>
          <c:marker>
            <c:symbol val="none"/>
          </c:marker>
          <c:cat>
            <c:strRef>
              <c:f>Херсонська!$A$2:$A$25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Херсонська!$B$2:$B$25</c:f>
              <c:numCache>
                <c:formatCode>0.0</c:formatCode>
                <c:ptCount val="24"/>
                <c:pt idx="0">
                  <c:v>18.097527858940555</c:v>
                </c:pt>
                <c:pt idx="1">
                  <c:v>3.9383221247435403</c:v>
                </c:pt>
                <c:pt idx="2">
                  <c:v>9.3769574398655714E-2</c:v>
                </c:pt>
                <c:pt idx="3">
                  <c:v>1E-3</c:v>
                </c:pt>
                <c:pt idx="4">
                  <c:v>1E-3</c:v>
                </c:pt>
                <c:pt idx="5">
                  <c:v>1E-3</c:v>
                </c:pt>
                <c:pt idx="6">
                  <c:v>1E-3</c:v>
                </c:pt>
                <c:pt idx="7">
                  <c:v>1E-3</c:v>
                </c:pt>
                <c:pt idx="8">
                  <c:v>1E-3</c:v>
                </c:pt>
                <c:pt idx="9">
                  <c:v>1E-3</c:v>
                </c:pt>
                <c:pt idx="10">
                  <c:v>1E-3</c:v>
                </c:pt>
                <c:pt idx="11">
                  <c:v>44.446778264962809</c:v>
                </c:pt>
                <c:pt idx="12">
                  <c:v>14.228569639836959</c:v>
                </c:pt>
                <c:pt idx="13">
                  <c:v>4.3634280228833342</c:v>
                </c:pt>
                <c:pt idx="14">
                  <c:v>18.781711924584787</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63340800"/>
        <c:axId val="263342336"/>
      </c:lineChart>
      <c:catAx>
        <c:axId val="263340800"/>
        <c:scaling>
          <c:orientation val="minMax"/>
        </c:scaling>
        <c:delete val="0"/>
        <c:axPos val="b"/>
        <c:numFmt formatCode="General" sourceLinked="0"/>
        <c:majorTickMark val="out"/>
        <c:minorTickMark val="none"/>
        <c:tickLblPos val="nextTo"/>
        <c:crossAx val="263342336"/>
        <c:crosses val="autoZero"/>
        <c:auto val="1"/>
        <c:lblAlgn val="ctr"/>
        <c:lblOffset val="100"/>
        <c:noMultiLvlLbl val="0"/>
      </c:catAx>
      <c:valAx>
        <c:axId val="263342336"/>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6334080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Херсонська!$F$1</c:f>
              <c:strCache>
                <c:ptCount val="1"/>
                <c:pt idx="0">
                  <c:v>Інтенсивність передачи збудника грипу (усереднена)</c:v>
                </c:pt>
              </c:strCache>
            </c:strRef>
          </c:tx>
          <c:spPr>
            <a:ln w="15875"/>
          </c:spPr>
          <c:marker>
            <c:symbol val="square"/>
            <c:size val="5"/>
          </c:marker>
          <c:cat>
            <c:strRef>
              <c:f>Херсонська!$A$2:$A$25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Херсонська!$F$2:$F$25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Херсонська!$E$1</c:f>
              <c:strCache>
                <c:ptCount val="1"/>
                <c:pt idx="0">
                  <c:v>Інтенсивність передачи збудника грипу (розрахована)</c:v>
                </c:pt>
              </c:strCache>
            </c:strRef>
          </c:tx>
          <c:spPr>
            <a:ln w="15875"/>
          </c:spPr>
          <c:marker>
            <c:symbol val="triangle"/>
            <c:size val="5"/>
          </c:marker>
          <c:cat>
            <c:strRef>
              <c:f>Херсонська!$A$2:$A$25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Херсонська!$E$2:$E$25</c:f>
              <c:numCache>
                <c:formatCode>General</c:formatCode>
                <c:ptCount val="24"/>
                <c:pt idx="0">
                  <c:v>0.2176559706608078</c:v>
                </c:pt>
                <c:pt idx="1">
                  <c:v>2.3810461542198725E-2</c:v>
                </c:pt>
                <c:pt idx="2">
                  <c:v>1.0664450000009377E-2</c:v>
                </c:pt>
                <c:pt idx="3">
                  <c:v>1.0000000100000002</c:v>
                </c:pt>
                <c:pt idx="4">
                  <c:v>1.0000000100000002</c:v>
                </c:pt>
                <c:pt idx="5">
                  <c:v>1.0000000100000002</c:v>
                </c:pt>
                <c:pt idx="6">
                  <c:v>1.0000000100000002</c:v>
                </c:pt>
                <c:pt idx="7">
                  <c:v>1.0000000100000002</c:v>
                </c:pt>
                <c:pt idx="8">
                  <c:v>1.0000000100000002</c:v>
                </c:pt>
                <c:pt idx="9">
                  <c:v>1.0000000100000002</c:v>
                </c:pt>
                <c:pt idx="10">
                  <c:v>44446.778709430597</c:v>
                </c:pt>
                <c:pt idx="11">
                  <c:v>0.32026835573779017</c:v>
                </c:pt>
                <c:pt idx="12">
                  <c:v>0.30671030715631298</c:v>
                </c:pt>
                <c:pt idx="13">
                  <c:v>4.3045356514018254</c:v>
                </c:pt>
                <c:pt idx="14">
                  <c:v>5.3253284706806836E-5</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62795264"/>
        <c:axId val="262796800"/>
      </c:lineChart>
      <c:catAx>
        <c:axId val="262795264"/>
        <c:scaling>
          <c:orientation val="minMax"/>
        </c:scaling>
        <c:delete val="0"/>
        <c:axPos val="b"/>
        <c:numFmt formatCode="General" sourceLinked="1"/>
        <c:majorTickMark val="out"/>
        <c:minorTickMark val="none"/>
        <c:tickLblPos val="nextTo"/>
        <c:crossAx val="262796800"/>
        <c:crosses val="autoZero"/>
        <c:auto val="1"/>
        <c:lblAlgn val="ctr"/>
        <c:lblOffset val="100"/>
        <c:noMultiLvlLbl val="0"/>
      </c:catAx>
      <c:valAx>
        <c:axId val="262796800"/>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62795264"/>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Херсонська!$F$1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Херсонська!$E$2:$E$25</c:f>
              <c:numCache>
                <c:formatCode>General</c:formatCode>
                <c:ptCount val="24"/>
                <c:pt idx="0">
                  <c:v>0.2176559706608078</c:v>
                </c:pt>
                <c:pt idx="1">
                  <c:v>2.3810461542198725E-2</c:v>
                </c:pt>
                <c:pt idx="2">
                  <c:v>1.0664450000009377E-2</c:v>
                </c:pt>
                <c:pt idx="3">
                  <c:v>1.0000000100000002</c:v>
                </c:pt>
                <c:pt idx="4">
                  <c:v>1.0000000100000002</c:v>
                </c:pt>
                <c:pt idx="5">
                  <c:v>1.0000000100000002</c:v>
                </c:pt>
                <c:pt idx="6">
                  <c:v>1.0000000100000002</c:v>
                </c:pt>
                <c:pt idx="7">
                  <c:v>1.0000000100000002</c:v>
                </c:pt>
                <c:pt idx="8">
                  <c:v>1.0000000100000002</c:v>
                </c:pt>
                <c:pt idx="9">
                  <c:v>1.0000000100000002</c:v>
                </c:pt>
                <c:pt idx="10">
                  <c:v>44446.778709430597</c:v>
                </c:pt>
                <c:pt idx="11">
                  <c:v>0.32026835573779017</c:v>
                </c:pt>
                <c:pt idx="12">
                  <c:v>0.30671030715631298</c:v>
                </c:pt>
                <c:pt idx="13">
                  <c:v>4.3045356514018254</c:v>
                </c:pt>
                <c:pt idx="14">
                  <c:v>5.3253284706806836E-5</c:v>
                </c:pt>
                <c:pt idx="15">
                  <c:v>1.0000000100000002</c:v>
                </c:pt>
                <c:pt idx="16">
                  <c:v>1.0000000100000002</c:v>
                </c:pt>
                <c:pt idx="17">
                  <c:v>1.0000000100000002</c:v>
                </c:pt>
                <c:pt idx="19">
                  <c:v>1.0000000100000002</c:v>
                </c:pt>
                <c:pt idx="20">
                  <c:v>1.0000000100000002</c:v>
                </c:pt>
                <c:pt idx="21">
                  <c:v>1.0000000100000002</c:v>
                </c:pt>
                <c:pt idx="22">
                  <c:v>1.0000000100000002</c:v>
                </c:pt>
              </c:numCache>
            </c:numRef>
          </c:xVal>
          <c:yVal>
            <c:numRef>
              <c:f>Херсонська!$F$2:$F$25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62740992"/>
        <c:axId val="263346432"/>
      </c:scatterChart>
      <c:valAx>
        <c:axId val="26274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63346432"/>
        <c:crosses val="autoZero"/>
        <c:crossBetween val="midCat"/>
      </c:valAx>
      <c:valAx>
        <c:axId val="263346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6274099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Хмельницька!$C$1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Хмельницька!$C$2:$C$25</c:f>
              <c:numCache>
                <c:formatCode>General</c:formatCode>
                <c:ptCount val="24"/>
                <c:pt idx="0">
                  <c:v>3.2201429959193549E-4</c:v>
                </c:pt>
                <c:pt idx="1">
                  <c:v>6.2168789418825816E-4</c:v>
                </c:pt>
                <c:pt idx="2">
                  <c:v>1.5330345841817024E-4</c:v>
                </c:pt>
                <c:pt idx="3">
                  <c:v>2.5422181546731748E-5</c:v>
                </c:pt>
                <c:pt idx="4">
                  <c:v>3.0814765511189995E-6</c:v>
                </c:pt>
                <c:pt idx="5">
                  <c:v>1E-8</c:v>
                </c:pt>
                <c:pt idx="6">
                  <c:v>1E-8</c:v>
                </c:pt>
                <c:pt idx="7">
                  <c:v>1E-8</c:v>
                </c:pt>
                <c:pt idx="8">
                  <c:v>1E-8</c:v>
                </c:pt>
                <c:pt idx="9">
                  <c:v>2.3111074133392497E-6</c:v>
                </c:pt>
                <c:pt idx="10">
                  <c:v>8.4740605155772486E-6</c:v>
                </c:pt>
                <c:pt idx="11">
                  <c:v>3.9288826026767247E-4</c:v>
                </c:pt>
                <c:pt idx="12">
                  <c:v>2.8858813325596052E-4</c:v>
                </c:pt>
                <c:pt idx="13">
                  <c:v>1.8719230265251492E-5</c:v>
                </c:pt>
                <c:pt idx="14">
                  <c:v>3.2758652964190113E-4</c:v>
                </c:pt>
                <c:pt idx="15">
                  <c:v>1.0139583060344559E-5</c:v>
                </c:pt>
                <c:pt idx="16">
                  <c:v>9.359615132625746E-6</c:v>
                </c:pt>
                <c:pt idx="17">
                  <c:v>3.1198717108752489E-6</c:v>
                </c:pt>
                <c:pt idx="18">
                  <c:v>1E-8</c:v>
                </c:pt>
                <c:pt idx="19">
                  <c:v>7.7996792771881224E-7</c:v>
                </c:pt>
                <c:pt idx="20">
                  <c:v>1E-8</c:v>
                </c:pt>
                <c:pt idx="21">
                  <c:v>2.3399037831564365E-6</c:v>
                </c:pt>
                <c:pt idx="22">
                  <c:v>1.2479486843500996E-5</c:v>
                </c:pt>
                <c:pt idx="23">
                  <c:v>2.0279166120689118E-5</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Хмельницька!$G$1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Хмельницька!$G$2:$G$25</c:f>
              <c:numCache>
                <c:formatCode>General</c:formatCode>
                <c:ptCount val="24"/>
                <c:pt idx="0">
                  <c:v>3.2201429959193549E-4</c:v>
                </c:pt>
                <c:pt idx="1">
                  <c:v>2.8411306296237225E-4</c:v>
                </c:pt>
                <c:pt idx="2">
                  <c:v>4.2324199310952193E-5</c:v>
                </c:pt>
                <c:pt idx="3">
                  <c:v>1.5042048413724614E-6</c:v>
                </c:pt>
                <c:pt idx="4">
                  <c:v>3.6895850118234952E-7</c:v>
                </c:pt>
                <c:pt idx="5">
                  <c:v>8.2195086015528414E-8</c:v>
                </c:pt>
                <c:pt idx="6">
                  <c:v>6.4780932536603731E-8</c:v>
                </c:pt>
                <c:pt idx="7">
                  <c:v>3.3477927918562527E-8</c:v>
                </c:pt>
                <c:pt idx="8">
                  <c:v>2.2622854056164008E-8</c:v>
                </c:pt>
                <c:pt idx="9">
                  <c:v>4.3662260131027919E-7</c:v>
                </c:pt>
                <c:pt idx="10">
                  <c:v>2.4191475412806727E-6</c:v>
                </c:pt>
                <c:pt idx="11">
                  <c:v>2.2784116883521792E-4</c:v>
                </c:pt>
                <c:pt idx="12">
                  <c:v>2.4102707239415696E-4</c:v>
                </c:pt>
                <c:pt idx="13">
                  <c:v>2.1267529916354231E-4</c:v>
                </c:pt>
                <c:pt idx="14">
                  <c:v>3.1684410680670538E-5</c:v>
                </c:pt>
                <c:pt idx="15">
                  <c:v>1.1260780317158588E-6</c:v>
                </c:pt>
                <c:pt idx="16">
                  <c:v>2.7620986748057569E-7</c:v>
                </c:pt>
                <c:pt idx="17">
                  <c:v>6.1532925380041136E-8</c:v>
                </c:pt>
                <c:pt idx="18">
                  <c:v>4.8496334311687882E-8</c:v>
                </c:pt>
                <c:pt idx="19">
                  <c:v>2.5062263651774337E-8</c:v>
                </c:pt>
                <c:pt idx="20">
                  <c:v>1.6935932805098551E-8</c:v>
                </c:pt>
                <c:pt idx="21">
                  <c:v>3.2686464142290656E-7</c:v>
                </c:pt>
                <c:pt idx="22">
                  <c:v>1.8110237034139605E-6</c:v>
                </c:pt>
                <c:pt idx="23">
                  <c:v>1.7056669808731379E-4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77576320"/>
        <c:axId val="277582208"/>
      </c:lineChart>
      <c:catAx>
        <c:axId val="277576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7582208"/>
        <c:crosses val="autoZero"/>
        <c:auto val="1"/>
        <c:lblAlgn val="ctr"/>
        <c:lblOffset val="100"/>
        <c:noMultiLvlLbl val="0"/>
      </c:catAx>
      <c:valAx>
        <c:axId val="27758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7576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Хмельницька!$E$1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Хмельницька!$E$2:$E$25</c:f>
              <c:numCache>
                <c:formatCode>General</c:formatCode>
                <c:ptCount val="24"/>
                <c:pt idx="0">
                  <c:v>1.9312438977204434</c:v>
                </c:pt>
                <c:pt idx="1">
                  <c:v>0.24674571604889792</c:v>
                </c:pt>
                <c:pt idx="2">
                  <c:v>0.16585457180809585</c:v>
                </c:pt>
                <c:pt idx="3">
                  <c:v>0.12121520276701217</c:v>
                </c:pt>
                <c:pt idx="4">
                  <c:v>3.2452075000308149E-3</c:v>
                </c:pt>
                <c:pt idx="5">
                  <c:v>1.0000000100000002</c:v>
                </c:pt>
                <c:pt idx="6">
                  <c:v>1.0000000100000002</c:v>
                </c:pt>
                <c:pt idx="7">
                  <c:v>1.0000000100000002</c:v>
                </c:pt>
                <c:pt idx="8">
                  <c:v>231.11074364503241</c:v>
                </c:pt>
                <c:pt idx="9">
                  <c:v>3.6666751407467664</c:v>
                </c:pt>
                <c:pt idx="10">
                  <c:v>46.364029255226029</c:v>
                </c:pt>
                <c:pt idx="11">
                  <c:v>0.7348184965190705</c:v>
                </c:pt>
                <c:pt idx="12">
                  <c:v>6.4883589498837282E-2</c:v>
                </c:pt>
                <c:pt idx="13">
                  <c:v>17.500327592661925</c:v>
                </c:pt>
                <c:pt idx="14">
                  <c:v>3.0962523858120591E-2</c:v>
                </c:pt>
                <c:pt idx="15">
                  <c:v>0.92308628278695926</c:v>
                </c:pt>
                <c:pt idx="16">
                  <c:v>0.33333645323424532</c:v>
                </c:pt>
                <c:pt idx="17">
                  <c:v>3.2052700000311986E-3</c:v>
                </c:pt>
                <c:pt idx="19">
                  <c:v>1.28210500000078E-2</c:v>
                </c:pt>
                <c:pt idx="20">
                  <c:v>233.99038065554745</c:v>
                </c:pt>
                <c:pt idx="21">
                  <c:v>5.3333458128493785</c:v>
                </c:pt>
                <c:pt idx="22">
                  <c:v>1.6250202794191972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Хмельницька!$F$1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Хмельницька!$F$2:$F$25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77612032"/>
        <c:axId val="277613568"/>
      </c:lineChart>
      <c:catAx>
        <c:axId val="277612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7613568"/>
        <c:crosses val="autoZero"/>
        <c:auto val="1"/>
        <c:lblAlgn val="ctr"/>
        <c:lblOffset val="100"/>
        <c:noMultiLvlLbl val="0"/>
      </c:catAx>
      <c:valAx>
        <c:axId val="27761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7612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Хмельницька!$B$1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Хмельницька!$B$2:$B$25</c:f>
              <c:numCache>
                <c:formatCode>0.0</c:formatCode>
                <c:ptCount val="24"/>
                <c:pt idx="0">
                  <c:v>32.201429959193547</c:v>
                </c:pt>
                <c:pt idx="1">
                  <c:v>62.168789418825817</c:v>
                </c:pt>
                <c:pt idx="2">
                  <c:v>15.330345841817023</c:v>
                </c:pt>
                <c:pt idx="3">
                  <c:v>2.5422181546731748</c:v>
                </c:pt>
                <c:pt idx="4">
                  <c:v>0.30814765511189995</c:v>
                </c:pt>
                <c:pt idx="5">
                  <c:v>1E-3</c:v>
                </c:pt>
                <c:pt idx="6">
                  <c:v>1E-3</c:v>
                </c:pt>
                <c:pt idx="7">
                  <c:v>1E-3</c:v>
                </c:pt>
                <c:pt idx="8">
                  <c:v>1E-3</c:v>
                </c:pt>
                <c:pt idx="9">
                  <c:v>0.23111074133392498</c:v>
                </c:pt>
                <c:pt idx="10">
                  <c:v>0.84740605155772486</c:v>
                </c:pt>
                <c:pt idx="11">
                  <c:v>39.288826026767246</c:v>
                </c:pt>
                <c:pt idx="12">
                  <c:v>28.858813325596053</c:v>
                </c:pt>
                <c:pt idx="13">
                  <c:v>1.8719230265251492</c:v>
                </c:pt>
                <c:pt idx="14">
                  <c:v>32.758652964190112</c:v>
                </c:pt>
                <c:pt idx="15">
                  <c:v>1.0139583060344559</c:v>
                </c:pt>
                <c:pt idx="16">
                  <c:v>0.9359615132625746</c:v>
                </c:pt>
                <c:pt idx="17">
                  <c:v>0.31198717108752488</c:v>
                </c:pt>
                <c:pt idx="18">
                  <c:v>1E-3</c:v>
                </c:pt>
                <c:pt idx="19">
                  <c:v>7.7996792771881221E-2</c:v>
                </c:pt>
                <c:pt idx="20">
                  <c:v>1E-3</c:v>
                </c:pt>
                <c:pt idx="21">
                  <c:v>0.23399037831564365</c:v>
                </c:pt>
                <c:pt idx="22">
                  <c:v>1.2479486843500995</c:v>
                </c:pt>
                <c:pt idx="23">
                  <c:v>2.0279166120689118</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Хмельницька!$I$1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Хмельницька!$I$2:$I$25</c:f>
              <c:numCache>
                <c:formatCode>General</c:formatCode>
                <c:ptCount val="24"/>
                <c:pt idx="0">
                  <c:v>32.201429959193547</c:v>
                </c:pt>
                <c:pt idx="1">
                  <c:v>28.411306296237225</c:v>
                </c:pt>
                <c:pt idx="2">
                  <c:v>4.2324199310952189</c:v>
                </c:pt>
                <c:pt idx="3">
                  <c:v>0.15042048413724612</c:v>
                </c:pt>
                <c:pt idx="4">
                  <c:v>3.689585011823495E-2</c:v>
                </c:pt>
                <c:pt idx="5">
                  <c:v>8.2195086015528409E-3</c:v>
                </c:pt>
                <c:pt idx="6">
                  <c:v>6.478093253660373E-3</c:v>
                </c:pt>
                <c:pt idx="7">
                  <c:v>3.3477927918562529E-3</c:v>
                </c:pt>
                <c:pt idx="8">
                  <c:v>2.2622854056164009E-3</c:v>
                </c:pt>
                <c:pt idx="9">
                  <c:v>4.3662260131027919E-2</c:v>
                </c:pt>
                <c:pt idx="10">
                  <c:v>0.24191475412806726</c:v>
                </c:pt>
                <c:pt idx="11">
                  <c:v>22.78411688352179</c:v>
                </c:pt>
                <c:pt idx="12">
                  <c:v>24.102707239415697</c:v>
                </c:pt>
                <c:pt idx="13">
                  <c:v>21.267529916354231</c:v>
                </c:pt>
                <c:pt idx="14">
                  <c:v>3.1684410680670538</c:v>
                </c:pt>
                <c:pt idx="15">
                  <c:v>0.11260780317158588</c:v>
                </c:pt>
                <c:pt idx="16">
                  <c:v>2.7620986748057567E-2</c:v>
                </c:pt>
                <c:pt idx="17">
                  <c:v>6.1532925380041138E-3</c:v>
                </c:pt>
                <c:pt idx="18">
                  <c:v>4.8496334311687881E-3</c:v>
                </c:pt>
                <c:pt idx="19">
                  <c:v>2.5062263651774337E-3</c:v>
                </c:pt>
                <c:pt idx="20">
                  <c:v>1.6935932805098551E-3</c:v>
                </c:pt>
                <c:pt idx="21">
                  <c:v>3.2686464142290657E-2</c:v>
                </c:pt>
                <c:pt idx="22">
                  <c:v>0.18110237034139604</c:v>
                </c:pt>
                <c:pt idx="23">
                  <c:v>17.056669808731378</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77668224"/>
        <c:axId val="277669760"/>
      </c:lineChart>
      <c:catAx>
        <c:axId val="27766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7669760"/>
        <c:crosses val="autoZero"/>
        <c:auto val="1"/>
        <c:lblAlgn val="ctr"/>
        <c:lblOffset val="100"/>
        <c:noMultiLvlLbl val="0"/>
      </c:catAx>
      <c:valAx>
        <c:axId val="27766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7668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Волинська!$C$2:$C$25</c:f>
              <c:numCache>
                <c:formatCode>General</c:formatCode>
                <c:ptCount val="24"/>
                <c:pt idx="0">
                  <c:v>4.8068141397244732E-6</c:v>
                </c:pt>
                <c:pt idx="1">
                  <c:v>2.018861938684279E-5</c:v>
                </c:pt>
                <c:pt idx="2">
                  <c:v>1.057499110739384E-5</c:v>
                </c:pt>
                <c:pt idx="3">
                  <c:v>1E-8</c:v>
                </c:pt>
                <c:pt idx="4">
                  <c:v>1E-8</c:v>
                </c:pt>
                <c:pt idx="5">
                  <c:v>1E-8</c:v>
                </c:pt>
                <c:pt idx="6">
                  <c:v>1E-8</c:v>
                </c:pt>
                <c:pt idx="7">
                  <c:v>1E-8</c:v>
                </c:pt>
                <c:pt idx="8">
                  <c:v>1E-8</c:v>
                </c:pt>
                <c:pt idx="9">
                  <c:v>1E-8</c:v>
                </c:pt>
                <c:pt idx="10">
                  <c:v>1E-8</c:v>
                </c:pt>
                <c:pt idx="11">
                  <c:v>5.7681769676693687E-6</c:v>
                </c:pt>
                <c:pt idx="12">
                  <c:v>1.3484539974918757E-5</c:v>
                </c:pt>
                <c:pt idx="13">
                  <c:v>1E-8</c:v>
                </c:pt>
                <c:pt idx="14">
                  <c:v>1.3484539974918757E-5</c:v>
                </c:pt>
                <c:pt idx="15">
                  <c:v>1E-8</c:v>
                </c:pt>
                <c:pt idx="16">
                  <c:v>1E-8</c:v>
                </c:pt>
                <c:pt idx="17">
                  <c:v>1E-8</c:v>
                </c:pt>
                <c:pt idx="18">
                  <c:v>1E-8</c:v>
                </c:pt>
                <c:pt idx="19">
                  <c:v>1E-8</c:v>
                </c:pt>
                <c:pt idx="20">
                  <c:v>1E-8</c:v>
                </c:pt>
                <c:pt idx="21">
                  <c:v>1E-8</c:v>
                </c:pt>
                <c:pt idx="22">
                  <c:v>1E-8</c:v>
                </c:pt>
                <c:pt idx="23">
                  <c:v>1E-8</c:v>
                </c:pt>
              </c:numCache>
            </c:numRef>
          </c:val>
          <c:smooth val="0"/>
          <c:extLst xmlns:c16r2="http://schemas.microsoft.com/office/drawing/2015/06/chart">
            <c:ext xmlns:c16="http://schemas.microsoft.com/office/drawing/2014/chart" uri="{C3380CC4-5D6E-409C-BE32-E72D297353CC}">
              <c16:uniqueId val="{00000000-051F-4DB7-82EF-1529CB1318E2}"/>
            </c:ext>
          </c:extLst>
        </c:ser>
        <c:ser>
          <c:idx val="1"/>
          <c:order val="1"/>
          <c:tx>
            <c:strRef>
              <c:f>Волинська!$G$1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Волинська!$G$2:$G$25</c:f>
              <c:numCache>
                <c:formatCode>General</c:formatCode>
                <c:ptCount val="24"/>
                <c:pt idx="0">
                  <c:v>4.8068141397244732E-6</c:v>
                </c:pt>
                <c:pt idx="1">
                  <c:v>2.0185239212984186E-5</c:v>
                </c:pt>
                <c:pt idx="2">
                  <c:v>1.0589238024956653E-5</c:v>
                </c:pt>
                <c:pt idx="3">
                  <c:v>8.8213993774725466E-9</c:v>
                </c:pt>
                <c:pt idx="4">
                  <c:v>7.7672582004658389E-9</c:v>
                </c:pt>
                <c:pt idx="5">
                  <c:v>6.833887303442106E-9</c:v>
                </c:pt>
                <c:pt idx="6">
                  <c:v>6.0060688262933707E-9</c:v>
                </c:pt>
                <c:pt idx="7">
                  <c:v>5.272402965105966E-9</c:v>
                </c:pt>
                <c:pt idx="8">
                  <c:v>4.6234687563755053E-9</c:v>
                </c:pt>
                <c:pt idx="9">
                  <c:v>4.0513272699511773E-9</c:v>
                </c:pt>
                <c:pt idx="10">
                  <c:v>3.5483326282968821E-9</c:v>
                </c:pt>
                <c:pt idx="11">
                  <c:v>1.7922516183435975E-6</c:v>
                </c:pt>
                <c:pt idx="12">
                  <c:v>3.6459593334813198E-6</c:v>
                </c:pt>
                <c:pt idx="13">
                  <c:v>1.5310483118526014E-5</c:v>
                </c:pt>
                <c:pt idx="14">
                  <c:v>8.0319652717927723E-6</c:v>
                </c:pt>
                <c:pt idx="15">
                  <c:v>6.6910720558264683E-9</c:v>
                </c:pt>
                <c:pt idx="16">
                  <c:v>5.8915011306440015E-9</c:v>
                </c:pt>
                <c:pt idx="17">
                  <c:v>5.1835350147146664E-9</c:v>
                </c:pt>
                <c:pt idx="18">
                  <c:v>4.5556308921829614E-9</c:v>
                </c:pt>
                <c:pt idx="19">
                  <c:v>3.9991419601389022E-9</c:v>
                </c:pt>
                <c:pt idx="20">
                  <c:v>3.5069223750395517E-9</c:v>
                </c:pt>
                <c:pt idx="21">
                  <c:v>3.0729504223147645E-9</c:v>
                </c:pt>
                <c:pt idx="22">
                  <c:v>2.6914266690278121E-9</c:v>
                </c:pt>
                <c:pt idx="23">
                  <c:v>1.3594311223485705E-6</c:v>
                </c:pt>
              </c:numCache>
            </c:numRef>
          </c:val>
          <c:smooth val="0"/>
          <c:extLst xmlns:c16r2="http://schemas.microsoft.com/office/drawing/2015/06/chart">
            <c:ext xmlns:c16="http://schemas.microsoft.com/office/drawing/2014/chart" uri="{C3380CC4-5D6E-409C-BE32-E72D297353CC}">
              <c16:uniqueId val="{00000001-051F-4DB7-82EF-1529CB1318E2}"/>
            </c:ext>
          </c:extLst>
        </c:ser>
        <c:dLbls>
          <c:showLegendKey val="0"/>
          <c:showVal val="0"/>
          <c:showCatName val="0"/>
          <c:showSerName val="0"/>
          <c:showPercent val="0"/>
          <c:showBubbleSize val="0"/>
        </c:dLbls>
        <c:marker val="1"/>
        <c:smooth val="0"/>
        <c:axId val="91396736"/>
        <c:axId val="91410816"/>
      </c:lineChart>
      <c:catAx>
        <c:axId val="91396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410816"/>
        <c:crosses val="autoZero"/>
        <c:auto val="1"/>
        <c:lblAlgn val="ctr"/>
        <c:lblOffset val="100"/>
        <c:noMultiLvlLbl val="0"/>
      </c:catAx>
      <c:valAx>
        <c:axId val="914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396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Хмельницька!$B$1</c:f>
              <c:strCache>
                <c:ptCount val="1"/>
                <c:pt idx="0">
                  <c:v>Кількість хворих на грип осіб / на 100 тис. населення (спостережна)</c:v>
                </c:pt>
              </c:strCache>
            </c:strRef>
          </c:tx>
          <c:marker>
            <c:symbol val="none"/>
          </c:marker>
          <c:cat>
            <c:strRef>
              <c:f>Хмельницька!$A$2:$A$25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Хмельницька!$B$2:$B$25</c:f>
              <c:numCache>
                <c:formatCode>0.0</c:formatCode>
                <c:ptCount val="24"/>
                <c:pt idx="0">
                  <c:v>32.201429959193547</c:v>
                </c:pt>
                <c:pt idx="1">
                  <c:v>62.168789418825817</c:v>
                </c:pt>
                <c:pt idx="2">
                  <c:v>15.330345841817023</c:v>
                </c:pt>
                <c:pt idx="3">
                  <c:v>2.5422181546731748</c:v>
                </c:pt>
                <c:pt idx="4">
                  <c:v>0.30814765511189995</c:v>
                </c:pt>
                <c:pt idx="5">
                  <c:v>1E-3</c:v>
                </c:pt>
                <c:pt idx="6">
                  <c:v>1E-3</c:v>
                </c:pt>
                <c:pt idx="7">
                  <c:v>1E-3</c:v>
                </c:pt>
                <c:pt idx="8">
                  <c:v>1E-3</c:v>
                </c:pt>
                <c:pt idx="9">
                  <c:v>0.23111074133392498</c:v>
                </c:pt>
                <c:pt idx="10">
                  <c:v>0.84740605155772486</c:v>
                </c:pt>
                <c:pt idx="11">
                  <c:v>39.288826026767246</c:v>
                </c:pt>
                <c:pt idx="12">
                  <c:v>28.858813325596053</c:v>
                </c:pt>
                <c:pt idx="13">
                  <c:v>1.8719230265251492</c:v>
                </c:pt>
                <c:pt idx="14">
                  <c:v>32.758652964190112</c:v>
                </c:pt>
                <c:pt idx="15">
                  <c:v>1.0139583060344559</c:v>
                </c:pt>
                <c:pt idx="16">
                  <c:v>0.9359615132625746</c:v>
                </c:pt>
                <c:pt idx="17">
                  <c:v>0.31198717108752488</c:v>
                </c:pt>
                <c:pt idx="18">
                  <c:v>1E-3</c:v>
                </c:pt>
                <c:pt idx="19">
                  <c:v>7.7996792771881221E-2</c:v>
                </c:pt>
                <c:pt idx="20">
                  <c:v>1E-3</c:v>
                </c:pt>
                <c:pt idx="21">
                  <c:v>0.23399037831564365</c:v>
                </c:pt>
                <c:pt idx="22">
                  <c:v>1.2479486843500995</c:v>
                </c:pt>
                <c:pt idx="23">
                  <c:v>2.0279166120689118</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77698048"/>
        <c:axId val="277699584"/>
      </c:lineChart>
      <c:catAx>
        <c:axId val="277698048"/>
        <c:scaling>
          <c:orientation val="minMax"/>
        </c:scaling>
        <c:delete val="0"/>
        <c:axPos val="b"/>
        <c:numFmt formatCode="General" sourceLinked="0"/>
        <c:majorTickMark val="out"/>
        <c:minorTickMark val="none"/>
        <c:tickLblPos val="nextTo"/>
        <c:crossAx val="277699584"/>
        <c:crosses val="autoZero"/>
        <c:auto val="1"/>
        <c:lblAlgn val="ctr"/>
        <c:lblOffset val="100"/>
        <c:noMultiLvlLbl val="0"/>
      </c:catAx>
      <c:valAx>
        <c:axId val="27769958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776980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Хмельницька!$F$1</c:f>
              <c:strCache>
                <c:ptCount val="1"/>
                <c:pt idx="0">
                  <c:v>Інтенсивність передачи збудника грипу (усереднена)</c:v>
                </c:pt>
              </c:strCache>
            </c:strRef>
          </c:tx>
          <c:spPr>
            <a:ln w="15875"/>
          </c:spPr>
          <c:marker>
            <c:symbol val="square"/>
            <c:size val="5"/>
          </c:marker>
          <c:cat>
            <c:strRef>
              <c:f>Хмельницька!$A$2:$A$25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Хмельницька!$F$2:$F$25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Хмельницька!$E$1</c:f>
              <c:strCache>
                <c:ptCount val="1"/>
                <c:pt idx="0">
                  <c:v>Інтенсивність передачи збудника грипу (розрахована)</c:v>
                </c:pt>
              </c:strCache>
            </c:strRef>
          </c:tx>
          <c:spPr>
            <a:ln w="15875"/>
          </c:spPr>
          <c:marker>
            <c:symbol val="triangle"/>
            <c:size val="5"/>
          </c:marker>
          <c:cat>
            <c:strRef>
              <c:f>Хмельницька!$A$2:$A$25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Хмельницька!$E$2:$E$25</c:f>
              <c:numCache>
                <c:formatCode>General</c:formatCode>
                <c:ptCount val="24"/>
                <c:pt idx="0">
                  <c:v>1.9312438977204434</c:v>
                </c:pt>
                <c:pt idx="1">
                  <c:v>0.24674571604889792</c:v>
                </c:pt>
                <c:pt idx="2">
                  <c:v>0.16585457180809585</c:v>
                </c:pt>
                <c:pt idx="3">
                  <c:v>0.12121520276701217</c:v>
                </c:pt>
                <c:pt idx="4">
                  <c:v>3.2452075000308149E-3</c:v>
                </c:pt>
                <c:pt idx="5">
                  <c:v>1.0000000100000002</c:v>
                </c:pt>
                <c:pt idx="6">
                  <c:v>1.0000000100000002</c:v>
                </c:pt>
                <c:pt idx="7">
                  <c:v>1.0000000100000002</c:v>
                </c:pt>
                <c:pt idx="8">
                  <c:v>231.11074364503241</c:v>
                </c:pt>
                <c:pt idx="9">
                  <c:v>3.6666751407467664</c:v>
                </c:pt>
                <c:pt idx="10">
                  <c:v>46.364029255226029</c:v>
                </c:pt>
                <c:pt idx="11">
                  <c:v>0.7348184965190705</c:v>
                </c:pt>
                <c:pt idx="12">
                  <c:v>6.4883589498837282E-2</c:v>
                </c:pt>
                <c:pt idx="13">
                  <c:v>17.500327592661925</c:v>
                </c:pt>
                <c:pt idx="14">
                  <c:v>3.0962523858120591E-2</c:v>
                </c:pt>
                <c:pt idx="15">
                  <c:v>0.92308628278695926</c:v>
                </c:pt>
                <c:pt idx="16">
                  <c:v>0.33333645323424532</c:v>
                </c:pt>
                <c:pt idx="17">
                  <c:v>3.2052700000311986E-3</c:v>
                </c:pt>
                <c:pt idx="19">
                  <c:v>1.28210500000078E-2</c:v>
                </c:pt>
                <c:pt idx="20">
                  <c:v>233.99038065554745</c:v>
                </c:pt>
                <c:pt idx="21">
                  <c:v>5.3333458128493785</c:v>
                </c:pt>
                <c:pt idx="22">
                  <c:v>1.6250202794191972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77746432"/>
        <c:axId val="277747968"/>
      </c:lineChart>
      <c:catAx>
        <c:axId val="277746432"/>
        <c:scaling>
          <c:orientation val="minMax"/>
        </c:scaling>
        <c:delete val="0"/>
        <c:axPos val="b"/>
        <c:numFmt formatCode="General" sourceLinked="1"/>
        <c:majorTickMark val="out"/>
        <c:minorTickMark val="none"/>
        <c:tickLblPos val="nextTo"/>
        <c:crossAx val="277747968"/>
        <c:crosses val="autoZero"/>
        <c:auto val="1"/>
        <c:lblAlgn val="ctr"/>
        <c:lblOffset val="100"/>
        <c:noMultiLvlLbl val="0"/>
      </c:catAx>
      <c:valAx>
        <c:axId val="277747968"/>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77746432"/>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Хмельницька!$F$1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Хмельницька!$E$2:$E$25</c:f>
              <c:numCache>
                <c:formatCode>General</c:formatCode>
                <c:ptCount val="24"/>
                <c:pt idx="0">
                  <c:v>1.9312438977204434</c:v>
                </c:pt>
                <c:pt idx="1">
                  <c:v>0.24674571604889792</c:v>
                </c:pt>
                <c:pt idx="2">
                  <c:v>0.16585457180809585</c:v>
                </c:pt>
                <c:pt idx="3">
                  <c:v>0.12121520276701217</c:v>
                </c:pt>
                <c:pt idx="4">
                  <c:v>3.2452075000308149E-3</c:v>
                </c:pt>
                <c:pt idx="5">
                  <c:v>1.0000000100000002</c:v>
                </c:pt>
                <c:pt idx="6">
                  <c:v>1.0000000100000002</c:v>
                </c:pt>
                <c:pt idx="7">
                  <c:v>1.0000000100000002</c:v>
                </c:pt>
                <c:pt idx="8">
                  <c:v>231.11074364503241</c:v>
                </c:pt>
                <c:pt idx="9">
                  <c:v>3.6666751407467664</c:v>
                </c:pt>
                <c:pt idx="10">
                  <c:v>46.364029255226029</c:v>
                </c:pt>
                <c:pt idx="11">
                  <c:v>0.7348184965190705</c:v>
                </c:pt>
                <c:pt idx="12">
                  <c:v>6.4883589498837282E-2</c:v>
                </c:pt>
                <c:pt idx="13">
                  <c:v>17.500327592661925</c:v>
                </c:pt>
                <c:pt idx="14">
                  <c:v>3.0962523858120591E-2</c:v>
                </c:pt>
                <c:pt idx="15">
                  <c:v>0.92308628278695926</c:v>
                </c:pt>
                <c:pt idx="16">
                  <c:v>0.33333645323424532</c:v>
                </c:pt>
                <c:pt idx="17">
                  <c:v>3.2052700000311986E-3</c:v>
                </c:pt>
                <c:pt idx="19">
                  <c:v>1.28210500000078E-2</c:v>
                </c:pt>
                <c:pt idx="20">
                  <c:v>233.99038065554745</c:v>
                </c:pt>
                <c:pt idx="21">
                  <c:v>5.3333458128493785</c:v>
                </c:pt>
                <c:pt idx="22">
                  <c:v>1.6250202794191972</c:v>
                </c:pt>
              </c:numCache>
            </c:numRef>
          </c:xVal>
          <c:yVal>
            <c:numRef>
              <c:f>Хмельницька!$F$2:$F$25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77777792"/>
        <c:axId val="277779968"/>
      </c:scatterChart>
      <c:valAx>
        <c:axId val="27777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77779968"/>
        <c:crosses val="autoZero"/>
        <c:crossBetween val="midCat"/>
      </c:valAx>
      <c:valAx>
        <c:axId val="277779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7777779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Черкаська!$C$1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Черкаська!$C$2:$C$25</c:f>
              <c:numCache>
                <c:formatCode>General</c:formatCode>
                <c:ptCount val="24"/>
                <c:pt idx="0">
                  <c:v>6.9781210667952808E-4</c:v>
                </c:pt>
                <c:pt idx="1">
                  <c:v>9.4056419430742352E-4</c:v>
                </c:pt>
                <c:pt idx="2">
                  <c:v>1.8667074725181403E-4</c:v>
                </c:pt>
                <c:pt idx="3">
                  <c:v>3.6052290241766662E-5</c:v>
                </c:pt>
                <c:pt idx="4">
                  <c:v>4.8069720322355549E-6</c:v>
                </c:pt>
                <c:pt idx="5">
                  <c:v>1E-8</c:v>
                </c:pt>
                <c:pt idx="6">
                  <c:v>8.0116200537259241E-7</c:v>
                </c:pt>
                <c:pt idx="7">
                  <c:v>1E-8</c:v>
                </c:pt>
                <c:pt idx="8">
                  <c:v>1E-8</c:v>
                </c:pt>
                <c:pt idx="9">
                  <c:v>1E-8</c:v>
                </c:pt>
                <c:pt idx="10">
                  <c:v>9.6139440644711097E-6</c:v>
                </c:pt>
                <c:pt idx="11">
                  <c:v>1.0655454671455478E-4</c:v>
                </c:pt>
                <c:pt idx="12">
                  <c:v>4.4966592754187515E-4</c:v>
                </c:pt>
                <c:pt idx="13">
                  <c:v>5.0505955629703366E-5</c:v>
                </c:pt>
                <c:pt idx="14">
                  <c:v>5.1809335129824751E-4</c:v>
                </c:pt>
                <c:pt idx="15">
                  <c:v>1.3848407188789633E-5</c:v>
                </c:pt>
                <c:pt idx="16">
                  <c:v>1E-8</c:v>
                </c:pt>
                <c:pt idx="17">
                  <c:v>1E-8</c:v>
                </c:pt>
                <c:pt idx="18">
                  <c:v>1E-8</c:v>
                </c:pt>
                <c:pt idx="19">
                  <c:v>1E-8</c:v>
                </c:pt>
                <c:pt idx="20">
                  <c:v>1E-8</c:v>
                </c:pt>
                <c:pt idx="21">
                  <c:v>8.1461218757586081E-7</c:v>
                </c:pt>
                <c:pt idx="22">
                  <c:v>8.1461218757586081E-7</c:v>
                </c:pt>
                <c:pt idx="23">
                  <c:v>7.331509688182747E-6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Черкаська!$G$1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Черкаська!$G$2:$G$25</c:f>
              <c:numCache>
                <c:formatCode>General</c:formatCode>
                <c:ptCount val="24"/>
                <c:pt idx="0">
                  <c:v>6.9781210667952808E-4</c:v>
                </c:pt>
                <c:pt idx="1">
                  <c:v>6.1544784348358081E-4</c:v>
                </c:pt>
                <c:pt idx="2">
                  <c:v>9.165261093137226E-5</c:v>
                </c:pt>
                <c:pt idx="3">
                  <c:v>3.2571791650382952E-6</c:v>
                </c:pt>
                <c:pt idx="4">
                  <c:v>7.9893496091522668E-7</c:v>
                </c:pt>
                <c:pt idx="5">
                  <c:v>1.7798343007918163E-7</c:v>
                </c:pt>
                <c:pt idx="6">
                  <c:v>1.4027519199847668E-7</c:v>
                </c:pt>
                <c:pt idx="7">
                  <c:v>7.2492355822505284E-8</c:v>
                </c:pt>
                <c:pt idx="8">
                  <c:v>4.8987019924482427E-8</c:v>
                </c:pt>
                <c:pt idx="9">
                  <c:v>9.4545274671651236E-7</c:v>
                </c:pt>
                <c:pt idx="10">
                  <c:v>5.2383649333795812E-6</c:v>
                </c:pt>
                <c:pt idx="11">
                  <c:v>4.9336049333637162E-4</c:v>
                </c:pt>
                <c:pt idx="12">
                  <c:v>5.2177424735920617E-4</c:v>
                </c:pt>
                <c:pt idx="13">
                  <c:v>4.6026917826682857E-4</c:v>
                </c:pt>
                <c:pt idx="14">
                  <c:v>6.8554017354283491E-5</c:v>
                </c:pt>
                <c:pt idx="15">
                  <c:v>2.4363503991580812E-6</c:v>
                </c:pt>
                <c:pt idx="16">
                  <c:v>5.9759902972386152E-7</c:v>
                </c:pt>
                <c:pt idx="17">
                  <c:v>1.3313066987962873E-7</c:v>
                </c:pt>
                <c:pt idx="18">
                  <c:v>1.049251107676985E-7</c:v>
                </c:pt>
                <c:pt idx="19">
                  <c:v>5.4223905346375333E-8</c:v>
                </c:pt>
                <c:pt idx="20">
                  <c:v>3.6642036942706076E-8</c:v>
                </c:pt>
                <c:pt idx="21">
                  <c:v>7.0719376181376372E-7</c:v>
                </c:pt>
                <c:pt idx="22">
                  <c:v>3.9182707951255551E-6</c:v>
                </c:pt>
                <c:pt idx="23">
                  <c:v>3.6903167095218647E-4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53073280"/>
        <c:axId val="253074816"/>
      </c:lineChart>
      <c:catAx>
        <c:axId val="253073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074816"/>
        <c:crosses val="autoZero"/>
        <c:auto val="1"/>
        <c:lblAlgn val="ctr"/>
        <c:lblOffset val="100"/>
        <c:noMultiLvlLbl val="0"/>
      </c:catAx>
      <c:valAx>
        <c:axId val="2530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073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Черкаська!$E$1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Черкаська!$E$2:$E$25</c:f>
              <c:numCache>
                <c:formatCode>General</c:formatCode>
                <c:ptCount val="24"/>
                <c:pt idx="0">
                  <c:v>1.3488172255821316</c:v>
                </c:pt>
                <c:pt idx="1">
                  <c:v>0.19865362672686945</c:v>
                </c:pt>
                <c:pt idx="2">
                  <c:v>0.19316910623170669</c:v>
                </c:pt>
                <c:pt idx="3">
                  <c:v>0.13333814047867415</c:v>
                </c:pt>
                <c:pt idx="4">
                  <c:v>2.0803216667147364E-3</c:v>
                </c:pt>
                <c:pt idx="5">
                  <c:v>80.116201338421249</c:v>
                </c:pt>
                <c:pt idx="6">
                  <c:v>1.2481880000008013E-2</c:v>
                </c:pt>
                <c:pt idx="7">
                  <c:v>1.0000000100000002</c:v>
                </c:pt>
                <c:pt idx="8">
                  <c:v>1.0000000100000002</c:v>
                </c:pt>
                <c:pt idx="9">
                  <c:v>961.39441606105515</c:v>
                </c:pt>
                <c:pt idx="10">
                  <c:v>11.083439888904467</c:v>
                </c:pt>
                <c:pt idx="11">
                  <c:v>4.2205035867842708</c:v>
                </c:pt>
                <c:pt idx="12">
                  <c:v>0.11236936925636411</c:v>
                </c:pt>
                <c:pt idx="13">
                  <c:v>10.258582635648454</c:v>
                </c:pt>
                <c:pt idx="14">
                  <c:v>2.6743415334103276E-2</c:v>
                </c:pt>
                <c:pt idx="15">
                  <c:v>7.2211470602083895E-4</c:v>
                </c:pt>
                <c:pt idx="16">
                  <c:v>1.0000000100000002</c:v>
                </c:pt>
                <c:pt idx="17">
                  <c:v>1.0000000100000002</c:v>
                </c:pt>
                <c:pt idx="19">
                  <c:v>1.0000000100000002</c:v>
                </c:pt>
                <c:pt idx="20">
                  <c:v>81.461219572198274</c:v>
                </c:pt>
                <c:pt idx="21">
                  <c:v>1.0000008146128512</c:v>
                </c:pt>
                <c:pt idx="22">
                  <c:v>9.0000073315156612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Черкаська!$F$1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Черкаська!$F$2:$F$25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53137664"/>
        <c:axId val="253139200"/>
      </c:lineChart>
      <c:catAx>
        <c:axId val="253137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139200"/>
        <c:crosses val="autoZero"/>
        <c:auto val="1"/>
        <c:lblAlgn val="ctr"/>
        <c:lblOffset val="100"/>
        <c:noMultiLvlLbl val="0"/>
      </c:catAx>
      <c:valAx>
        <c:axId val="25313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137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Черкаська!$B$1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Черкаська!$B$2:$B$25</c:f>
              <c:numCache>
                <c:formatCode>0.0</c:formatCode>
                <c:ptCount val="24"/>
                <c:pt idx="0">
                  <c:v>69.781210667952806</c:v>
                </c:pt>
                <c:pt idx="1">
                  <c:v>94.056419430742352</c:v>
                </c:pt>
                <c:pt idx="2">
                  <c:v>18.667074725181404</c:v>
                </c:pt>
                <c:pt idx="3">
                  <c:v>3.605229024176666</c:v>
                </c:pt>
                <c:pt idx="4">
                  <c:v>0.48069720322355547</c:v>
                </c:pt>
                <c:pt idx="5">
                  <c:v>1E-3</c:v>
                </c:pt>
                <c:pt idx="6">
                  <c:v>8.0116200537259236E-2</c:v>
                </c:pt>
                <c:pt idx="7">
                  <c:v>1E-3</c:v>
                </c:pt>
                <c:pt idx="8">
                  <c:v>1E-3</c:v>
                </c:pt>
                <c:pt idx="9">
                  <c:v>1E-3</c:v>
                </c:pt>
                <c:pt idx="10">
                  <c:v>0.96139440644711094</c:v>
                </c:pt>
                <c:pt idx="11">
                  <c:v>10.655454671455479</c:v>
                </c:pt>
                <c:pt idx="12">
                  <c:v>44.966592754187516</c:v>
                </c:pt>
                <c:pt idx="13">
                  <c:v>5.0505955629703365</c:v>
                </c:pt>
                <c:pt idx="14">
                  <c:v>51.809335129824746</c:v>
                </c:pt>
                <c:pt idx="15">
                  <c:v>1.3848407188789633</c:v>
                </c:pt>
                <c:pt idx="16">
                  <c:v>1E-3</c:v>
                </c:pt>
                <c:pt idx="17">
                  <c:v>1E-3</c:v>
                </c:pt>
                <c:pt idx="18">
                  <c:v>1E-3</c:v>
                </c:pt>
                <c:pt idx="19">
                  <c:v>1E-3</c:v>
                </c:pt>
                <c:pt idx="20">
                  <c:v>1E-3</c:v>
                </c:pt>
                <c:pt idx="21">
                  <c:v>8.1461218757586079E-2</c:v>
                </c:pt>
                <c:pt idx="22">
                  <c:v>8.1461218757586079E-2</c:v>
                </c:pt>
                <c:pt idx="23">
                  <c:v>0.73315096881827468</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Черкаська!$I$1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Черкаська!$I$2:$I$25</c:f>
              <c:numCache>
                <c:formatCode>General</c:formatCode>
                <c:ptCount val="24"/>
                <c:pt idx="0">
                  <c:v>69.781210667952806</c:v>
                </c:pt>
                <c:pt idx="1">
                  <c:v>61.544784348358078</c:v>
                </c:pt>
                <c:pt idx="2">
                  <c:v>9.1652610931372251</c:v>
                </c:pt>
                <c:pt idx="3">
                  <c:v>0.32571791650382953</c:v>
                </c:pt>
                <c:pt idx="4">
                  <c:v>7.9893496091522673E-2</c:v>
                </c:pt>
                <c:pt idx="5">
                  <c:v>1.7798343007918164E-2</c:v>
                </c:pt>
                <c:pt idx="6">
                  <c:v>1.4027519199847668E-2</c:v>
                </c:pt>
                <c:pt idx="7">
                  <c:v>7.2492355822505287E-3</c:v>
                </c:pt>
                <c:pt idx="8">
                  <c:v>4.8987019924482426E-3</c:v>
                </c:pt>
                <c:pt idx="9">
                  <c:v>9.4545274671651233E-2</c:v>
                </c:pt>
                <c:pt idx="10">
                  <c:v>0.52383649333795812</c:v>
                </c:pt>
                <c:pt idx="11">
                  <c:v>49.336049333637163</c:v>
                </c:pt>
                <c:pt idx="12">
                  <c:v>52.177424735920617</c:v>
                </c:pt>
                <c:pt idx="13">
                  <c:v>46.026917826682855</c:v>
                </c:pt>
                <c:pt idx="14">
                  <c:v>6.855401735428349</c:v>
                </c:pt>
                <c:pt idx="15">
                  <c:v>0.24363503991580812</c:v>
                </c:pt>
                <c:pt idx="16">
                  <c:v>5.9759902972386154E-2</c:v>
                </c:pt>
                <c:pt idx="17">
                  <c:v>1.3313066987962873E-2</c:v>
                </c:pt>
                <c:pt idx="18">
                  <c:v>1.049251107676985E-2</c:v>
                </c:pt>
                <c:pt idx="19">
                  <c:v>5.4223905346375331E-3</c:v>
                </c:pt>
                <c:pt idx="20">
                  <c:v>3.6642036942706076E-3</c:v>
                </c:pt>
                <c:pt idx="21">
                  <c:v>7.0719376181376373E-2</c:v>
                </c:pt>
                <c:pt idx="22">
                  <c:v>0.39182707951255552</c:v>
                </c:pt>
                <c:pt idx="23">
                  <c:v>36.903167095218649</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53037952"/>
        <c:axId val="253158528"/>
      </c:lineChart>
      <c:catAx>
        <c:axId val="253037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158528"/>
        <c:crosses val="autoZero"/>
        <c:auto val="1"/>
        <c:lblAlgn val="ctr"/>
        <c:lblOffset val="100"/>
        <c:noMultiLvlLbl val="0"/>
      </c:catAx>
      <c:valAx>
        <c:axId val="253158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3037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Черкаська!$B$1</c:f>
              <c:strCache>
                <c:ptCount val="1"/>
                <c:pt idx="0">
                  <c:v>Кількість хворих на грип осіб / на 100 тис. населення (спостережна)</c:v>
                </c:pt>
              </c:strCache>
            </c:strRef>
          </c:tx>
          <c:marker>
            <c:symbol val="none"/>
          </c:marker>
          <c:cat>
            <c:strRef>
              <c:f>Черкаська!$A$2:$A$25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Черкаська!$B$2:$B$25</c:f>
              <c:numCache>
                <c:formatCode>0.0</c:formatCode>
                <c:ptCount val="24"/>
                <c:pt idx="0">
                  <c:v>69.781210667952806</c:v>
                </c:pt>
                <c:pt idx="1">
                  <c:v>94.056419430742352</c:v>
                </c:pt>
                <c:pt idx="2">
                  <c:v>18.667074725181404</c:v>
                </c:pt>
                <c:pt idx="3">
                  <c:v>3.605229024176666</c:v>
                </c:pt>
                <c:pt idx="4">
                  <c:v>0.48069720322355547</c:v>
                </c:pt>
                <c:pt idx="5">
                  <c:v>1E-3</c:v>
                </c:pt>
                <c:pt idx="6">
                  <c:v>8.0116200537259236E-2</c:v>
                </c:pt>
                <c:pt idx="7">
                  <c:v>1E-3</c:v>
                </c:pt>
                <c:pt idx="8">
                  <c:v>1E-3</c:v>
                </c:pt>
                <c:pt idx="9">
                  <c:v>1E-3</c:v>
                </c:pt>
                <c:pt idx="10">
                  <c:v>0.96139440644711094</c:v>
                </c:pt>
                <c:pt idx="11">
                  <c:v>10.655454671455479</c:v>
                </c:pt>
                <c:pt idx="12">
                  <c:v>44.966592754187516</c:v>
                </c:pt>
                <c:pt idx="13">
                  <c:v>5.0505955629703365</c:v>
                </c:pt>
                <c:pt idx="14">
                  <c:v>51.809335129824746</c:v>
                </c:pt>
                <c:pt idx="15">
                  <c:v>1.3848407188789633</c:v>
                </c:pt>
                <c:pt idx="16">
                  <c:v>1E-3</c:v>
                </c:pt>
                <c:pt idx="17">
                  <c:v>1E-3</c:v>
                </c:pt>
                <c:pt idx="18">
                  <c:v>1E-3</c:v>
                </c:pt>
                <c:pt idx="19">
                  <c:v>1E-3</c:v>
                </c:pt>
                <c:pt idx="20">
                  <c:v>1E-3</c:v>
                </c:pt>
                <c:pt idx="21">
                  <c:v>8.1461218757586079E-2</c:v>
                </c:pt>
                <c:pt idx="22">
                  <c:v>8.1461218757586079E-2</c:v>
                </c:pt>
                <c:pt idx="23">
                  <c:v>0.73315096881827468</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53272832"/>
        <c:axId val="253274368"/>
      </c:lineChart>
      <c:catAx>
        <c:axId val="253272832"/>
        <c:scaling>
          <c:orientation val="minMax"/>
        </c:scaling>
        <c:delete val="0"/>
        <c:axPos val="b"/>
        <c:numFmt formatCode="General" sourceLinked="0"/>
        <c:majorTickMark val="out"/>
        <c:minorTickMark val="none"/>
        <c:tickLblPos val="nextTo"/>
        <c:crossAx val="253274368"/>
        <c:crosses val="autoZero"/>
        <c:auto val="1"/>
        <c:lblAlgn val="ctr"/>
        <c:lblOffset val="100"/>
        <c:noMultiLvlLbl val="0"/>
      </c:catAx>
      <c:valAx>
        <c:axId val="25327436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5327283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Черкаська!$F$1</c:f>
              <c:strCache>
                <c:ptCount val="1"/>
                <c:pt idx="0">
                  <c:v>Інтенсивність передачи збудника грипу (усереднена)</c:v>
                </c:pt>
              </c:strCache>
            </c:strRef>
          </c:tx>
          <c:spPr>
            <a:ln w="15875"/>
          </c:spPr>
          <c:marker>
            <c:symbol val="square"/>
            <c:size val="5"/>
          </c:marker>
          <c:cat>
            <c:strRef>
              <c:f>Черкаська!$A$2:$A$25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Черкаська!$F$2:$F$25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Черкаська!$E$1</c:f>
              <c:strCache>
                <c:ptCount val="1"/>
                <c:pt idx="0">
                  <c:v>Інтенсивність передачи збудника грипу (розрахована)</c:v>
                </c:pt>
              </c:strCache>
            </c:strRef>
          </c:tx>
          <c:spPr>
            <a:ln w="15875"/>
          </c:spPr>
          <c:marker>
            <c:symbol val="triangle"/>
            <c:size val="5"/>
          </c:marker>
          <c:cat>
            <c:strRef>
              <c:f>Черкаська!$A$2:$A$25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Черкаська!$E$2:$E$25</c:f>
              <c:numCache>
                <c:formatCode>General</c:formatCode>
                <c:ptCount val="24"/>
                <c:pt idx="0">
                  <c:v>1.3488172255821316</c:v>
                </c:pt>
                <c:pt idx="1">
                  <c:v>0.19865362672686945</c:v>
                </c:pt>
                <c:pt idx="2">
                  <c:v>0.19316910623170669</c:v>
                </c:pt>
                <c:pt idx="3">
                  <c:v>0.13333814047867415</c:v>
                </c:pt>
                <c:pt idx="4">
                  <c:v>2.0803216667147364E-3</c:v>
                </c:pt>
                <c:pt idx="5">
                  <c:v>80.116201338421249</c:v>
                </c:pt>
                <c:pt idx="6">
                  <c:v>1.2481880000008013E-2</c:v>
                </c:pt>
                <c:pt idx="7">
                  <c:v>1.0000000100000002</c:v>
                </c:pt>
                <c:pt idx="8">
                  <c:v>1.0000000100000002</c:v>
                </c:pt>
                <c:pt idx="9">
                  <c:v>961.39441606105515</c:v>
                </c:pt>
                <c:pt idx="10">
                  <c:v>11.083439888904467</c:v>
                </c:pt>
                <c:pt idx="11">
                  <c:v>4.2205035867842708</c:v>
                </c:pt>
                <c:pt idx="12">
                  <c:v>0.11236936925636411</c:v>
                </c:pt>
                <c:pt idx="13">
                  <c:v>10.258582635648454</c:v>
                </c:pt>
                <c:pt idx="14">
                  <c:v>2.6743415334103276E-2</c:v>
                </c:pt>
                <c:pt idx="15">
                  <c:v>7.2211470602083895E-4</c:v>
                </c:pt>
                <c:pt idx="16">
                  <c:v>1.0000000100000002</c:v>
                </c:pt>
                <c:pt idx="17">
                  <c:v>1.0000000100000002</c:v>
                </c:pt>
                <c:pt idx="19">
                  <c:v>1.0000000100000002</c:v>
                </c:pt>
                <c:pt idx="20">
                  <c:v>81.461219572198274</c:v>
                </c:pt>
                <c:pt idx="21">
                  <c:v>1.0000008146128512</c:v>
                </c:pt>
                <c:pt idx="22">
                  <c:v>9.0000073315156612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71245568"/>
        <c:axId val="171247104"/>
      </c:lineChart>
      <c:catAx>
        <c:axId val="171245568"/>
        <c:scaling>
          <c:orientation val="minMax"/>
        </c:scaling>
        <c:delete val="0"/>
        <c:axPos val="b"/>
        <c:numFmt formatCode="General" sourceLinked="1"/>
        <c:majorTickMark val="out"/>
        <c:minorTickMark val="none"/>
        <c:tickLblPos val="nextTo"/>
        <c:crossAx val="171247104"/>
        <c:crosses val="autoZero"/>
        <c:auto val="1"/>
        <c:lblAlgn val="ctr"/>
        <c:lblOffset val="100"/>
        <c:noMultiLvlLbl val="0"/>
      </c:catAx>
      <c:valAx>
        <c:axId val="171247104"/>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171245568"/>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Черкаська!$F$1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Черкаська!$E$2:$E$25</c:f>
              <c:numCache>
                <c:formatCode>General</c:formatCode>
                <c:ptCount val="24"/>
                <c:pt idx="0">
                  <c:v>1.3488172255821316</c:v>
                </c:pt>
                <c:pt idx="1">
                  <c:v>0.19865362672686945</c:v>
                </c:pt>
                <c:pt idx="2">
                  <c:v>0.19316910623170669</c:v>
                </c:pt>
                <c:pt idx="3">
                  <c:v>0.13333814047867415</c:v>
                </c:pt>
                <c:pt idx="4">
                  <c:v>2.0803216667147364E-3</c:v>
                </c:pt>
                <c:pt idx="5">
                  <c:v>80.116201338421249</c:v>
                </c:pt>
                <c:pt idx="6">
                  <c:v>1.2481880000008013E-2</c:v>
                </c:pt>
                <c:pt idx="7">
                  <c:v>1.0000000100000002</c:v>
                </c:pt>
                <c:pt idx="8">
                  <c:v>1.0000000100000002</c:v>
                </c:pt>
                <c:pt idx="9">
                  <c:v>961.39441606105515</c:v>
                </c:pt>
                <c:pt idx="10">
                  <c:v>11.083439888904467</c:v>
                </c:pt>
                <c:pt idx="11">
                  <c:v>4.2205035867842708</c:v>
                </c:pt>
                <c:pt idx="12">
                  <c:v>0.11236936925636411</c:v>
                </c:pt>
                <c:pt idx="13">
                  <c:v>10.258582635648454</c:v>
                </c:pt>
                <c:pt idx="14">
                  <c:v>2.6743415334103276E-2</c:v>
                </c:pt>
                <c:pt idx="15">
                  <c:v>7.2211470602083895E-4</c:v>
                </c:pt>
                <c:pt idx="16">
                  <c:v>1.0000000100000002</c:v>
                </c:pt>
                <c:pt idx="17">
                  <c:v>1.0000000100000002</c:v>
                </c:pt>
                <c:pt idx="19">
                  <c:v>1.0000000100000002</c:v>
                </c:pt>
                <c:pt idx="20">
                  <c:v>81.461219572198274</c:v>
                </c:pt>
                <c:pt idx="21">
                  <c:v>1.0000008146128512</c:v>
                </c:pt>
                <c:pt idx="22">
                  <c:v>9.0000073315156612</c:v>
                </c:pt>
              </c:numCache>
            </c:numRef>
          </c:xVal>
          <c:yVal>
            <c:numRef>
              <c:f>Черкаська!$F$2:$F$25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71285120"/>
        <c:axId val="254173952"/>
      </c:scatterChart>
      <c:valAx>
        <c:axId val="17128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54173952"/>
        <c:crosses val="autoZero"/>
        <c:crossBetween val="midCat"/>
      </c:valAx>
      <c:valAx>
        <c:axId val="254173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7128512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Чернівецька!$C$1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Чернівецька!$C$2:$C$25</c:f>
              <c:numCache>
                <c:formatCode>General</c:formatCode>
                <c:ptCount val="24"/>
                <c:pt idx="0">
                  <c:v>1.444481199691256E-4</c:v>
                </c:pt>
                <c:pt idx="1">
                  <c:v>2.3045539750799428E-4</c:v>
                </c:pt>
                <c:pt idx="2">
                  <c:v>2.5361120299922811E-5</c:v>
                </c:pt>
                <c:pt idx="3">
                  <c:v>1E-8</c:v>
                </c:pt>
                <c:pt idx="4">
                  <c:v>1E-8</c:v>
                </c:pt>
                <c:pt idx="5">
                  <c:v>1E-8</c:v>
                </c:pt>
                <c:pt idx="6">
                  <c:v>1E-8</c:v>
                </c:pt>
                <c:pt idx="7">
                  <c:v>1E-8</c:v>
                </c:pt>
                <c:pt idx="8">
                  <c:v>1E-8</c:v>
                </c:pt>
                <c:pt idx="9">
                  <c:v>1E-8</c:v>
                </c:pt>
                <c:pt idx="10">
                  <c:v>9.9239166391002318E-6</c:v>
                </c:pt>
                <c:pt idx="11">
                  <c:v>1.2460028669092512E-4</c:v>
                </c:pt>
                <c:pt idx="12">
                  <c:v>2.762263066885438E-5</c:v>
                </c:pt>
                <c:pt idx="13">
                  <c:v>1.1049052267541752E-6</c:v>
                </c:pt>
                <c:pt idx="14">
                  <c:v>2.8727535895608557E-5</c:v>
                </c:pt>
                <c:pt idx="15">
                  <c:v>1E-8</c:v>
                </c:pt>
                <c:pt idx="16">
                  <c:v>1E-8</c:v>
                </c:pt>
                <c:pt idx="17">
                  <c:v>1E-8</c:v>
                </c:pt>
                <c:pt idx="18">
                  <c:v>1E-8</c:v>
                </c:pt>
                <c:pt idx="19">
                  <c:v>1E-8</c:v>
                </c:pt>
                <c:pt idx="20">
                  <c:v>1E-8</c:v>
                </c:pt>
                <c:pt idx="21">
                  <c:v>1E-8</c:v>
                </c:pt>
                <c:pt idx="22">
                  <c:v>1E-8</c:v>
                </c:pt>
                <c:pt idx="23">
                  <c:v>1E-8</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Чернівецька!$G$1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Чернівецька!$G$2:$G$25</c:f>
              <c:numCache>
                <c:formatCode>General</c:formatCode>
                <c:ptCount val="24"/>
                <c:pt idx="0">
                  <c:v>1.444481199691256E-4</c:v>
                </c:pt>
                <c:pt idx="1">
                  <c:v>1.2746914484092228E-4</c:v>
                </c:pt>
                <c:pt idx="2">
                  <c:v>1.8991998378083288E-5</c:v>
                </c:pt>
                <c:pt idx="3">
                  <c:v>6.7499262719483636E-7</c:v>
                </c:pt>
                <c:pt idx="4">
                  <c:v>1.6556553183446111E-7</c:v>
                </c:pt>
                <c:pt idx="5">
                  <c:v>3.6884028568632743E-8</c:v>
                </c:pt>
                <c:pt idx="6">
                  <c:v>2.9069643825140352E-8</c:v>
                </c:pt>
                <c:pt idx="7">
                  <c:v>1.5022807441068664E-8</c:v>
                </c:pt>
                <c:pt idx="8">
                  <c:v>1.0151727052881438E-8</c:v>
                </c:pt>
                <c:pt idx="9">
                  <c:v>1.9592901575967424E-7</c:v>
                </c:pt>
                <c:pt idx="10">
                  <c:v>1.0855629310128496E-6</c:v>
                </c:pt>
                <c:pt idx="11">
                  <c:v>1.0224107983070728E-4</c:v>
                </c:pt>
                <c:pt idx="12">
                  <c:v>1.0817168875934306E-4</c:v>
                </c:pt>
                <c:pt idx="13">
                  <c:v>9.5460245082072296E-5</c:v>
                </c:pt>
                <c:pt idx="14">
                  <c:v>1.4223354686753921E-5</c:v>
                </c:pt>
                <c:pt idx="15">
                  <c:v>5.0551317135795982E-7</c:v>
                </c:pt>
                <c:pt idx="16">
                  <c:v>1.2399479324347352E-7</c:v>
                </c:pt>
                <c:pt idx="17">
                  <c:v>2.76230664426426E-8</c:v>
                </c:pt>
                <c:pt idx="18">
                  <c:v>2.1770743095161277E-8</c:v>
                </c:pt>
                <c:pt idx="19">
                  <c:v>1.125083216437261E-8</c:v>
                </c:pt>
                <c:pt idx="20">
                  <c:v>7.6027984868574473E-9</c:v>
                </c:pt>
                <c:pt idx="21">
                  <c:v>1.4673452315911314E-7</c:v>
                </c:pt>
                <c:pt idx="22">
                  <c:v>8.1299631021948407E-7</c:v>
                </c:pt>
                <c:pt idx="23">
                  <c:v>7.6570082614989997E-5</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301000576"/>
        <c:axId val="301002112"/>
      </c:lineChart>
      <c:catAx>
        <c:axId val="301000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1002112"/>
        <c:crosses val="autoZero"/>
        <c:auto val="1"/>
        <c:lblAlgn val="ctr"/>
        <c:lblOffset val="100"/>
        <c:noMultiLvlLbl val="0"/>
      </c:catAx>
      <c:valAx>
        <c:axId val="30100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1000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0-D98C-4A20-81FF-C074343BFCC1}"/>
            </c:ext>
          </c:extLst>
        </c:ser>
        <c:ser>
          <c:idx val="1"/>
          <c:order val="1"/>
          <c:tx>
            <c:strRef>
              <c:f>Волинська!$F$1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Волинська!$F$2:$F$25</c:f>
              <c:numCache>
                <c:formatCode>General</c:formatCode>
                <c:ptCount val="24"/>
                <c:pt idx="0">
                  <c:v>4.1993169807270441</c:v>
                </c:pt>
                <c:pt idx="1">
                  <c:v>0.52461363790834814</c:v>
                </c:pt>
                <c:pt idx="2">
                  <c:v>8.3306209281243837E-4</c:v>
                </c:pt>
                <c:pt idx="3">
                  <c:v>0.88050182704791591</c:v>
                </c:pt>
                <c:pt idx="4">
                  <c:v>0.87983264881201095</c:v>
                </c:pt>
                <c:pt idx="5">
                  <c:v>0.87886565883417767</c:v>
                </c:pt>
                <c:pt idx="6">
                  <c:v>0.8778459170648949</c:v>
                </c:pt>
                <c:pt idx="7">
                  <c:v>0.8769187050670304</c:v>
                </c:pt>
                <c:pt idx="8">
                  <c:v>0.87625276651773798</c:v>
                </c:pt>
                <c:pt idx="9">
                  <c:v>0.87584448410041682</c:v>
                </c:pt>
                <c:pt idx="10">
                  <c:v>505.09684757579839</c:v>
                </c:pt>
                <c:pt idx="11">
                  <c:v>2.034293528125898</c:v>
                </c:pt>
                <c:pt idx="12">
                  <c:v>4.1993169807270441</c:v>
                </c:pt>
                <c:pt idx="13">
                  <c:v>0.52461363790834814</c:v>
                </c:pt>
                <c:pt idx="14">
                  <c:v>8.3306209281243837E-4</c:v>
                </c:pt>
                <c:pt idx="15">
                  <c:v>0.88050182704791591</c:v>
                </c:pt>
                <c:pt idx="16">
                  <c:v>0.87983264881201095</c:v>
                </c:pt>
                <c:pt idx="17">
                  <c:v>0.87886565883417767</c:v>
                </c:pt>
                <c:pt idx="18">
                  <c:v>0.8778459170648949</c:v>
                </c:pt>
                <c:pt idx="19">
                  <c:v>0.8769187050670304</c:v>
                </c:pt>
                <c:pt idx="20">
                  <c:v>0.87625276651773798</c:v>
                </c:pt>
                <c:pt idx="21">
                  <c:v>0.87584448410041682</c:v>
                </c:pt>
                <c:pt idx="22">
                  <c:v>505.09684757579839</c:v>
                </c:pt>
                <c:pt idx="23">
                  <c:v>2.034293528125898</c:v>
                </c:pt>
              </c:numCache>
            </c:numRef>
          </c:val>
          <c:smooth val="0"/>
          <c:extLst xmlns:c16r2="http://schemas.microsoft.com/office/drawing/2015/06/chart">
            <c:ext xmlns:c16="http://schemas.microsoft.com/office/drawing/2014/chart" uri="{C3380CC4-5D6E-409C-BE32-E72D297353CC}">
              <c16:uniqueId val="{00000001-D98C-4A20-81FF-C074343BFCC1}"/>
            </c:ext>
          </c:extLst>
        </c:ser>
        <c:dLbls>
          <c:showLegendKey val="0"/>
          <c:showVal val="0"/>
          <c:showCatName val="0"/>
          <c:showSerName val="0"/>
          <c:showPercent val="0"/>
          <c:showBubbleSize val="0"/>
        </c:dLbls>
        <c:marker val="1"/>
        <c:smooth val="0"/>
        <c:axId val="69907968"/>
        <c:axId val="69909504"/>
      </c:lineChart>
      <c:catAx>
        <c:axId val="69907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909504"/>
        <c:crosses val="autoZero"/>
        <c:auto val="1"/>
        <c:lblAlgn val="ctr"/>
        <c:lblOffset val="100"/>
        <c:noMultiLvlLbl val="0"/>
      </c:catAx>
      <c:valAx>
        <c:axId val="6990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907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Чернівецька!$E$1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Чернівецька!$E$2:$E$25</c:f>
              <c:numCache>
                <c:formatCode>General</c:formatCode>
                <c:ptCount val="24"/>
                <c:pt idx="0">
                  <c:v>1.5956503360194105</c:v>
                </c:pt>
                <c:pt idx="1">
                  <c:v>0.11007321385620635</c:v>
                </c:pt>
                <c:pt idx="2">
                  <c:v>3.9431434807970465E-4</c:v>
                </c:pt>
                <c:pt idx="3">
                  <c:v>1.0000000100000002</c:v>
                </c:pt>
                <c:pt idx="4">
                  <c:v>1.0000000100000002</c:v>
                </c:pt>
                <c:pt idx="5">
                  <c:v>1.0000000100000002</c:v>
                </c:pt>
                <c:pt idx="6">
                  <c:v>1.0000000100000002</c:v>
                </c:pt>
                <c:pt idx="7">
                  <c:v>1.0000000100000002</c:v>
                </c:pt>
                <c:pt idx="8">
                  <c:v>1.0000000100000002</c:v>
                </c:pt>
                <c:pt idx="9">
                  <c:v>992.39167383393988</c:v>
                </c:pt>
                <c:pt idx="10">
                  <c:v>12.555680157078781</c:v>
                </c:pt>
                <c:pt idx="11">
                  <c:v>0.22171757079486809</c:v>
                </c:pt>
                <c:pt idx="12">
                  <c:v>4.0001104935747982E-2</c:v>
                </c:pt>
                <c:pt idx="13">
                  <c:v>26.000028727567638</c:v>
                </c:pt>
                <c:pt idx="14">
                  <c:v>3.4810807721036052E-4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Чернівецька!$F$1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Чернівецька!$F$2:$F$25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301093632"/>
        <c:axId val="301095168"/>
      </c:lineChart>
      <c:catAx>
        <c:axId val="301093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1095168"/>
        <c:crosses val="autoZero"/>
        <c:auto val="1"/>
        <c:lblAlgn val="ctr"/>
        <c:lblOffset val="100"/>
        <c:noMultiLvlLbl val="0"/>
      </c:catAx>
      <c:valAx>
        <c:axId val="3010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1093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Чернівецька!$B$1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Чернівецька!$B$2:$B$25</c:f>
              <c:numCache>
                <c:formatCode>0.0</c:formatCode>
                <c:ptCount val="24"/>
                <c:pt idx="0">
                  <c:v>14.444811996912559</c:v>
                </c:pt>
                <c:pt idx="1">
                  <c:v>23.045539750799428</c:v>
                </c:pt>
                <c:pt idx="2">
                  <c:v>2.5361120299922812</c:v>
                </c:pt>
                <c:pt idx="3">
                  <c:v>1E-3</c:v>
                </c:pt>
                <c:pt idx="4">
                  <c:v>1E-3</c:v>
                </c:pt>
                <c:pt idx="5">
                  <c:v>1E-3</c:v>
                </c:pt>
                <c:pt idx="6">
                  <c:v>1E-3</c:v>
                </c:pt>
                <c:pt idx="7">
                  <c:v>1E-3</c:v>
                </c:pt>
                <c:pt idx="8">
                  <c:v>1E-3</c:v>
                </c:pt>
                <c:pt idx="9">
                  <c:v>1E-3</c:v>
                </c:pt>
                <c:pt idx="10">
                  <c:v>0.9923916639100232</c:v>
                </c:pt>
                <c:pt idx="11">
                  <c:v>12.460028669092512</c:v>
                </c:pt>
                <c:pt idx="12">
                  <c:v>2.762263066885438</c:v>
                </c:pt>
                <c:pt idx="13">
                  <c:v>0.11049052267541752</c:v>
                </c:pt>
                <c:pt idx="14">
                  <c:v>2.8727535895608556</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Чернівецька!$I$1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Чернівецька!$I$2:$I$25</c:f>
              <c:numCache>
                <c:formatCode>General</c:formatCode>
                <c:ptCount val="24"/>
                <c:pt idx="0">
                  <c:v>14.444811996912559</c:v>
                </c:pt>
                <c:pt idx="1">
                  <c:v>12.746914484092228</c:v>
                </c:pt>
                <c:pt idx="2">
                  <c:v>1.8991998378083288</c:v>
                </c:pt>
                <c:pt idx="3">
                  <c:v>6.749926271948363E-2</c:v>
                </c:pt>
                <c:pt idx="4">
                  <c:v>1.6556553183446111E-2</c:v>
                </c:pt>
                <c:pt idx="5">
                  <c:v>3.6884028568632743E-3</c:v>
                </c:pt>
                <c:pt idx="6">
                  <c:v>2.9069643825140354E-3</c:v>
                </c:pt>
                <c:pt idx="7">
                  <c:v>1.5022807441068663E-3</c:v>
                </c:pt>
                <c:pt idx="8">
                  <c:v>1.0151727052881438E-3</c:v>
                </c:pt>
                <c:pt idx="9">
                  <c:v>1.9592901575967422E-2</c:v>
                </c:pt>
                <c:pt idx="10">
                  <c:v>0.10855629310128496</c:v>
                </c:pt>
                <c:pt idx="11">
                  <c:v>10.224107983070729</c:v>
                </c:pt>
                <c:pt idx="12">
                  <c:v>10.817168875934307</c:v>
                </c:pt>
                <c:pt idx="13">
                  <c:v>9.5460245082072301</c:v>
                </c:pt>
                <c:pt idx="14">
                  <c:v>1.4223354686753922</c:v>
                </c:pt>
                <c:pt idx="15">
                  <c:v>5.0551317135795984E-2</c:v>
                </c:pt>
                <c:pt idx="16">
                  <c:v>1.2399479324347351E-2</c:v>
                </c:pt>
                <c:pt idx="17">
                  <c:v>2.76230664426426E-3</c:v>
                </c:pt>
                <c:pt idx="18">
                  <c:v>2.1770743095161278E-3</c:v>
                </c:pt>
                <c:pt idx="19">
                  <c:v>1.1250832164372609E-3</c:v>
                </c:pt>
                <c:pt idx="20">
                  <c:v>7.6027984868574472E-4</c:v>
                </c:pt>
                <c:pt idx="21">
                  <c:v>1.4673452315911314E-2</c:v>
                </c:pt>
                <c:pt idx="22">
                  <c:v>8.1299631021948413E-2</c:v>
                </c:pt>
                <c:pt idx="23">
                  <c:v>7.6570082614989996</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301149568"/>
        <c:axId val="301159552"/>
      </c:lineChart>
      <c:catAx>
        <c:axId val="301149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1159552"/>
        <c:crosses val="autoZero"/>
        <c:auto val="1"/>
        <c:lblAlgn val="ctr"/>
        <c:lblOffset val="100"/>
        <c:noMultiLvlLbl val="0"/>
      </c:catAx>
      <c:valAx>
        <c:axId val="301159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1149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Чернівецька!$B$1</c:f>
              <c:strCache>
                <c:ptCount val="1"/>
                <c:pt idx="0">
                  <c:v>Кількість хворих на грип осіб / на 100 тис. населення (спостережна)</c:v>
                </c:pt>
              </c:strCache>
            </c:strRef>
          </c:tx>
          <c:marker>
            <c:symbol val="none"/>
          </c:marker>
          <c:cat>
            <c:strRef>
              <c:f>Чернівецька!$A$2:$A$25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Чернівецька!$B$2:$B$25</c:f>
              <c:numCache>
                <c:formatCode>0.0</c:formatCode>
                <c:ptCount val="24"/>
                <c:pt idx="0">
                  <c:v>14.444811996912559</c:v>
                </c:pt>
                <c:pt idx="1">
                  <c:v>23.045539750799428</c:v>
                </c:pt>
                <c:pt idx="2">
                  <c:v>2.5361120299922812</c:v>
                </c:pt>
                <c:pt idx="3">
                  <c:v>1E-3</c:v>
                </c:pt>
                <c:pt idx="4">
                  <c:v>1E-3</c:v>
                </c:pt>
                <c:pt idx="5">
                  <c:v>1E-3</c:v>
                </c:pt>
                <c:pt idx="6">
                  <c:v>1E-3</c:v>
                </c:pt>
                <c:pt idx="7">
                  <c:v>1E-3</c:v>
                </c:pt>
                <c:pt idx="8">
                  <c:v>1E-3</c:v>
                </c:pt>
                <c:pt idx="9">
                  <c:v>1E-3</c:v>
                </c:pt>
                <c:pt idx="10">
                  <c:v>0.9923916639100232</c:v>
                </c:pt>
                <c:pt idx="11">
                  <c:v>12.460028669092512</c:v>
                </c:pt>
                <c:pt idx="12">
                  <c:v>2.762263066885438</c:v>
                </c:pt>
                <c:pt idx="13">
                  <c:v>0.11049052267541752</c:v>
                </c:pt>
                <c:pt idx="14">
                  <c:v>2.8727535895608556</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301171456"/>
        <c:axId val="301172992"/>
      </c:lineChart>
      <c:catAx>
        <c:axId val="301171456"/>
        <c:scaling>
          <c:orientation val="minMax"/>
        </c:scaling>
        <c:delete val="0"/>
        <c:axPos val="b"/>
        <c:numFmt formatCode="General" sourceLinked="0"/>
        <c:majorTickMark val="out"/>
        <c:minorTickMark val="none"/>
        <c:tickLblPos val="nextTo"/>
        <c:crossAx val="301172992"/>
        <c:crosses val="autoZero"/>
        <c:auto val="1"/>
        <c:lblAlgn val="ctr"/>
        <c:lblOffset val="100"/>
        <c:noMultiLvlLbl val="0"/>
      </c:catAx>
      <c:valAx>
        <c:axId val="301172992"/>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30117145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Чернівецька!$F$1</c:f>
              <c:strCache>
                <c:ptCount val="1"/>
                <c:pt idx="0">
                  <c:v>Інтенсивність передачи збудника грипу (усереднена)</c:v>
                </c:pt>
              </c:strCache>
            </c:strRef>
          </c:tx>
          <c:spPr>
            <a:ln w="15875"/>
          </c:spPr>
          <c:marker>
            <c:symbol val="square"/>
            <c:size val="5"/>
          </c:marker>
          <c:cat>
            <c:strRef>
              <c:f>Чернівецька!$A$2:$A$25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Чернівецька!$F$2:$F$25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Чернівецька!$E$1</c:f>
              <c:strCache>
                <c:ptCount val="1"/>
                <c:pt idx="0">
                  <c:v>Інтенсивність передачи збудника грипу (розрахована)</c:v>
                </c:pt>
              </c:strCache>
            </c:strRef>
          </c:tx>
          <c:spPr>
            <a:ln w="15875"/>
          </c:spPr>
          <c:marker>
            <c:symbol val="triangle"/>
            <c:size val="5"/>
          </c:marker>
          <c:cat>
            <c:strRef>
              <c:f>Чернівецька!$A$2:$A$25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Чернівецька!$E$2:$E$25</c:f>
              <c:numCache>
                <c:formatCode>General</c:formatCode>
                <c:ptCount val="24"/>
                <c:pt idx="0">
                  <c:v>1.5956503360194105</c:v>
                </c:pt>
                <c:pt idx="1">
                  <c:v>0.11007321385620635</c:v>
                </c:pt>
                <c:pt idx="2">
                  <c:v>3.9431434807970465E-4</c:v>
                </c:pt>
                <c:pt idx="3">
                  <c:v>1.0000000100000002</c:v>
                </c:pt>
                <c:pt idx="4">
                  <c:v>1.0000000100000002</c:v>
                </c:pt>
                <c:pt idx="5">
                  <c:v>1.0000000100000002</c:v>
                </c:pt>
                <c:pt idx="6">
                  <c:v>1.0000000100000002</c:v>
                </c:pt>
                <c:pt idx="7">
                  <c:v>1.0000000100000002</c:v>
                </c:pt>
                <c:pt idx="8">
                  <c:v>1.0000000100000002</c:v>
                </c:pt>
                <c:pt idx="9">
                  <c:v>992.39167383393988</c:v>
                </c:pt>
                <c:pt idx="10">
                  <c:v>12.555680157078781</c:v>
                </c:pt>
                <c:pt idx="11">
                  <c:v>0.22171757079486809</c:v>
                </c:pt>
                <c:pt idx="12">
                  <c:v>4.0001104935747982E-2</c:v>
                </c:pt>
                <c:pt idx="13">
                  <c:v>26.000028727567638</c:v>
                </c:pt>
                <c:pt idx="14">
                  <c:v>3.4810807721036052E-4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301330432"/>
        <c:axId val="301331968"/>
      </c:lineChart>
      <c:catAx>
        <c:axId val="301330432"/>
        <c:scaling>
          <c:orientation val="minMax"/>
        </c:scaling>
        <c:delete val="0"/>
        <c:axPos val="b"/>
        <c:numFmt formatCode="General" sourceLinked="1"/>
        <c:majorTickMark val="out"/>
        <c:minorTickMark val="none"/>
        <c:tickLblPos val="nextTo"/>
        <c:crossAx val="301331968"/>
        <c:crosses val="autoZero"/>
        <c:auto val="1"/>
        <c:lblAlgn val="ctr"/>
        <c:lblOffset val="100"/>
        <c:noMultiLvlLbl val="0"/>
      </c:catAx>
      <c:valAx>
        <c:axId val="301331968"/>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301330432"/>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Чернівецька!$F$1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Чернівецька!$E$2:$E$25</c:f>
              <c:numCache>
                <c:formatCode>General</c:formatCode>
                <c:ptCount val="24"/>
                <c:pt idx="0">
                  <c:v>1.5956503360194105</c:v>
                </c:pt>
                <c:pt idx="1">
                  <c:v>0.11007321385620635</c:v>
                </c:pt>
                <c:pt idx="2">
                  <c:v>3.9431434807970465E-4</c:v>
                </c:pt>
                <c:pt idx="3">
                  <c:v>1.0000000100000002</c:v>
                </c:pt>
                <c:pt idx="4">
                  <c:v>1.0000000100000002</c:v>
                </c:pt>
                <c:pt idx="5">
                  <c:v>1.0000000100000002</c:v>
                </c:pt>
                <c:pt idx="6">
                  <c:v>1.0000000100000002</c:v>
                </c:pt>
                <c:pt idx="7">
                  <c:v>1.0000000100000002</c:v>
                </c:pt>
                <c:pt idx="8">
                  <c:v>1.0000000100000002</c:v>
                </c:pt>
                <c:pt idx="9">
                  <c:v>992.39167383393988</c:v>
                </c:pt>
                <c:pt idx="10">
                  <c:v>12.555680157078781</c:v>
                </c:pt>
                <c:pt idx="11">
                  <c:v>0.22171757079486809</c:v>
                </c:pt>
                <c:pt idx="12">
                  <c:v>4.0001104935747982E-2</c:v>
                </c:pt>
                <c:pt idx="13">
                  <c:v>26.000028727567638</c:v>
                </c:pt>
                <c:pt idx="14">
                  <c:v>3.4810807721036052E-4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xVal>
          <c:yVal>
            <c:numRef>
              <c:f>Чернівецька!$F$2:$F$25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300841600"/>
        <c:axId val="301110016"/>
      </c:scatterChart>
      <c:valAx>
        <c:axId val="30084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301110016"/>
        <c:crosses val="autoZero"/>
        <c:crossBetween val="midCat"/>
      </c:valAx>
      <c:valAx>
        <c:axId val="301110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30084160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Чернігівська!$C$1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Чернігівська!$C$2:$C$25</c:f>
              <c:numCache>
                <c:formatCode>General</c:formatCode>
                <c:ptCount val="24"/>
                <c:pt idx="0">
                  <c:v>7.4680245356120679E-4</c:v>
                </c:pt>
                <c:pt idx="1">
                  <c:v>2.6185835392133362E-3</c:v>
                </c:pt>
                <c:pt idx="2">
                  <c:v>3.6289633293255569E-4</c:v>
                </c:pt>
                <c:pt idx="3">
                  <c:v>1.9099806996450299E-6</c:v>
                </c:pt>
                <c:pt idx="4">
                  <c:v>1E-8</c:v>
                </c:pt>
                <c:pt idx="5">
                  <c:v>1E-8</c:v>
                </c:pt>
                <c:pt idx="6">
                  <c:v>1E-8</c:v>
                </c:pt>
                <c:pt idx="7">
                  <c:v>1E-8</c:v>
                </c:pt>
                <c:pt idx="8">
                  <c:v>1E-8</c:v>
                </c:pt>
                <c:pt idx="9">
                  <c:v>1E-8</c:v>
                </c:pt>
                <c:pt idx="10">
                  <c:v>1.2414874547692696E-5</c:v>
                </c:pt>
                <c:pt idx="11">
                  <c:v>8.2702164294629792E-4</c:v>
                </c:pt>
                <c:pt idx="12">
                  <c:v>1.2177154175651546E-3</c:v>
                </c:pt>
                <c:pt idx="13">
                  <c:v>4.000507381423986E-4</c:v>
                </c:pt>
                <c:pt idx="14">
                  <c:v>1.6489896279528137E-3</c:v>
                </c:pt>
                <c:pt idx="15">
                  <c:v>3.9029340306575469E-6</c:v>
                </c:pt>
                <c:pt idx="16">
                  <c:v>1E-8</c:v>
                </c:pt>
                <c:pt idx="17">
                  <c:v>1E-8</c:v>
                </c:pt>
                <c:pt idx="18">
                  <c:v>1E-8</c:v>
                </c:pt>
                <c:pt idx="19">
                  <c:v>1E-8</c:v>
                </c:pt>
                <c:pt idx="20">
                  <c:v>1E-8</c:v>
                </c:pt>
                <c:pt idx="21">
                  <c:v>1E-8</c:v>
                </c:pt>
                <c:pt idx="22">
                  <c:v>1E-8</c:v>
                </c:pt>
                <c:pt idx="23">
                  <c:v>1E-8</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Чернігівська!$G$1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Чернігівська!$G$2:$G$25</c:f>
              <c:numCache>
                <c:formatCode>General</c:formatCode>
                <c:ptCount val="24"/>
                <c:pt idx="0">
                  <c:v>7.4680245356120679E-4</c:v>
                </c:pt>
                <c:pt idx="1">
                  <c:v>6.5862346409073221E-4</c:v>
                </c:pt>
                <c:pt idx="2">
                  <c:v>9.8078095262397504E-5</c:v>
                </c:pt>
                <c:pt idx="3">
                  <c:v>3.4855076394327841E-6</c:v>
                </c:pt>
                <c:pt idx="4">
                  <c:v>8.5494015918532758E-7</c:v>
                </c:pt>
                <c:pt idx="5">
                  <c:v>1.9046002611762549E-7</c:v>
                </c:pt>
                <c:pt idx="6">
                  <c:v>1.5010844765978484E-7</c:v>
                </c:pt>
                <c:pt idx="7">
                  <c:v>7.7574050961430901E-8</c:v>
                </c:pt>
                <c:pt idx="8">
                  <c:v>5.2420996912609929E-8</c:v>
                </c:pt>
                <c:pt idx="9">
                  <c:v>1.0117287277906444E-6</c:v>
                </c:pt>
                <c:pt idx="10">
                  <c:v>5.6055725226956235E-6</c:v>
                </c:pt>
                <c:pt idx="11">
                  <c:v>5.2794470123004639E-4</c:v>
                </c:pt>
                <c:pt idx="12">
                  <c:v>5.5833091888951483E-4</c:v>
                </c:pt>
                <c:pt idx="13">
                  <c:v>4.9249865283534802E-4</c:v>
                </c:pt>
                <c:pt idx="14">
                  <c:v>7.3352016885942119E-5</c:v>
                </c:pt>
                <c:pt idx="15">
                  <c:v>2.6068546381524934E-6</c:v>
                </c:pt>
                <c:pt idx="16">
                  <c:v>6.3942097052546072E-7</c:v>
                </c:pt>
                <c:pt idx="17">
                  <c:v>1.4244758499744022E-7</c:v>
                </c:pt>
                <c:pt idx="18">
                  <c:v>1.1226810853357627E-7</c:v>
                </c:pt>
                <c:pt idx="19">
                  <c:v>5.8018668756211333E-8</c:v>
                </c:pt>
                <c:pt idx="20">
                  <c:v>3.9206364467557863E-8</c:v>
                </c:pt>
                <c:pt idx="21">
                  <c:v>7.5668545247927628E-7</c:v>
                </c:pt>
                <c:pt idx="22">
                  <c:v>4.1924837617399163E-6</c:v>
                </c:pt>
                <c:pt idx="23">
                  <c:v>3.9485756464476647E-4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66114944"/>
        <c:axId val="266116480"/>
      </c:lineChart>
      <c:catAx>
        <c:axId val="266114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6116480"/>
        <c:crosses val="autoZero"/>
        <c:auto val="1"/>
        <c:lblAlgn val="ctr"/>
        <c:lblOffset val="100"/>
        <c:noMultiLvlLbl val="0"/>
      </c:catAx>
      <c:valAx>
        <c:axId val="2661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6114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Чернігівська!$E$1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Чернігівська!$E$2:$E$25</c:f>
              <c:numCache>
                <c:formatCode>General</c:formatCode>
                <c:ptCount val="24"/>
                <c:pt idx="0">
                  <c:v>3.50901440245792</c:v>
                </c:pt>
                <c:pt idx="1">
                  <c:v>0.13894882357339125</c:v>
                </c:pt>
                <c:pt idx="2">
                  <c:v>5.265068568813102E-3</c:v>
                </c:pt>
                <c:pt idx="3">
                  <c:v>5.2356650000191006E-3</c:v>
                </c:pt>
                <c:pt idx="4">
                  <c:v>1.0000000100000002</c:v>
                </c:pt>
                <c:pt idx="5">
                  <c:v>1.0000000100000002</c:v>
                </c:pt>
                <c:pt idx="6">
                  <c:v>1.0000000100000002</c:v>
                </c:pt>
                <c:pt idx="7">
                  <c:v>1.0000000100000002</c:v>
                </c:pt>
                <c:pt idx="8">
                  <c:v>1.0000000100000002</c:v>
                </c:pt>
                <c:pt idx="9">
                  <c:v>1241.4874671841442</c:v>
                </c:pt>
                <c:pt idx="10">
                  <c:v>66.616211647295046</c:v>
                </c:pt>
                <c:pt idx="11">
                  <c:v>1.4736293040560997</c:v>
                </c:pt>
                <c:pt idx="12">
                  <c:v>0.32892617950566588</c:v>
                </c:pt>
                <c:pt idx="13">
                  <c:v>4.1236008690836767</c:v>
                </c:pt>
                <c:pt idx="14">
                  <c:v>2.3707732858840938E-3</c:v>
                </c:pt>
                <c:pt idx="15">
                  <c:v>2.5621850000390294E-3</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Чернігівська!$F$1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Чернігівська!$F$2:$F$25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66552064"/>
        <c:axId val="266553600"/>
      </c:lineChart>
      <c:catAx>
        <c:axId val="26655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6553600"/>
        <c:crosses val="autoZero"/>
        <c:auto val="1"/>
        <c:lblAlgn val="ctr"/>
        <c:lblOffset val="100"/>
        <c:noMultiLvlLbl val="0"/>
      </c:catAx>
      <c:valAx>
        <c:axId val="266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6552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Чернігівська!$B$1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Чернігівська!$B$2:$B$25</c:f>
              <c:numCache>
                <c:formatCode>0.0</c:formatCode>
                <c:ptCount val="24"/>
                <c:pt idx="0">
                  <c:v>74.680245356120679</c:v>
                </c:pt>
                <c:pt idx="1">
                  <c:v>261.85835392133362</c:v>
                </c:pt>
                <c:pt idx="2">
                  <c:v>36.289633293255569</c:v>
                </c:pt>
                <c:pt idx="3">
                  <c:v>0.190998069964503</c:v>
                </c:pt>
                <c:pt idx="4">
                  <c:v>1E-3</c:v>
                </c:pt>
                <c:pt idx="5">
                  <c:v>1E-3</c:v>
                </c:pt>
                <c:pt idx="6">
                  <c:v>1E-3</c:v>
                </c:pt>
                <c:pt idx="7">
                  <c:v>1E-3</c:v>
                </c:pt>
                <c:pt idx="8">
                  <c:v>1E-3</c:v>
                </c:pt>
                <c:pt idx="9">
                  <c:v>1E-3</c:v>
                </c:pt>
                <c:pt idx="10">
                  <c:v>1.2414874547692696</c:v>
                </c:pt>
                <c:pt idx="11">
                  <c:v>82.702164294629796</c:v>
                </c:pt>
                <c:pt idx="12">
                  <c:v>121.77154175651546</c:v>
                </c:pt>
                <c:pt idx="13">
                  <c:v>40.005073814239857</c:v>
                </c:pt>
                <c:pt idx="14">
                  <c:v>164.89896279528136</c:v>
                </c:pt>
                <c:pt idx="15">
                  <c:v>0.39029340306575466</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Чернігівська!$I$1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Чернігівська!$I$2:$I$25</c:f>
              <c:numCache>
                <c:formatCode>General</c:formatCode>
                <c:ptCount val="24"/>
                <c:pt idx="0">
                  <c:v>74.680245356120679</c:v>
                </c:pt>
                <c:pt idx="1">
                  <c:v>65.862346409073226</c:v>
                </c:pt>
                <c:pt idx="2">
                  <c:v>9.8078095262397511</c:v>
                </c:pt>
                <c:pt idx="3">
                  <c:v>0.34855076394327839</c:v>
                </c:pt>
                <c:pt idx="4">
                  <c:v>8.5494015918532756E-2</c:v>
                </c:pt>
                <c:pt idx="5">
                  <c:v>1.904600261176255E-2</c:v>
                </c:pt>
                <c:pt idx="6">
                  <c:v>1.5010844765978484E-2</c:v>
                </c:pt>
                <c:pt idx="7">
                  <c:v>7.7574050961430902E-3</c:v>
                </c:pt>
                <c:pt idx="8">
                  <c:v>5.242099691260993E-3</c:v>
                </c:pt>
                <c:pt idx="9">
                  <c:v>0.10117287277906443</c:v>
                </c:pt>
                <c:pt idx="10">
                  <c:v>0.56055725226956232</c:v>
                </c:pt>
                <c:pt idx="11">
                  <c:v>52.794470123004636</c:v>
                </c:pt>
                <c:pt idx="12">
                  <c:v>55.833091888951486</c:v>
                </c:pt>
                <c:pt idx="13">
                  <c:v>49.249865283534803</c:v>
                </c:pt>
                <c:pt idx="14">
                  <c:v>7.3352016885942115</c:v>
                </c:pt>
                <c:pt idx="15">
                  <c:v>0.26068546381524932</c:v>
                </c:pt>
                <c:pt idx="16">
                  <c:v>6.3942097052546068E-2</c:v>
                </c:pt>
                <c:pt idx="17">
                  <c:v>1.4244758499744022E-2</c:v>
                </c:pt>
                <c:pt idx="18">
                  <c:v>1.1226810853357628E-2</c:v>
                </c:pt>
                <c:pt idx="19">
                  <c:v>5.801866875621133E-3</c:v>
                </c:pt>
                <c:pt idx="20">
                  <c:v>3.9206364467557859E-3</c:v>
                </c:pt>
                <c:pt idx="21">
                  <c:v>7.5668545247927627E-2</c:v>
                </c:pt>
                <c:pt idx="22">
                  <c:v>0.41924837617399163</c:v>
                </c:pt>
                <c:pt idx="23">
                  <c:v>39.485756464476644</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64760704"/>
        <c:axId val="266568832"/>
      </c:lineChart>
      <c:catAx>
        <c:axId val="264760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6568832"/>
        <c:crosses val="autoZero"/>
        <c:auto val="1"/>
        <c:lblAlgn val="ctr"/>
        <c:lblOffset val="100"/>
        <c:noMultiLvlLbl val="0"/>
      </c:catAx>
      <c:valAx>
        <c:axId val="266568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64760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Чернігівська!$B$1</c:f>
              <c:strCache>
                <c:ptCount val="1"/>
                <c:pt idx="0">
                  <c:v>Кількість хворих на грип осіб / на 100 тис. населення (спостережна)</c:v>
                </c:pt>
              </c:strCache>
            </c:strRef>
          </c:tx>
          <c:marker>
            <c:symbol val="none"/>
          </c:marker>
          <c:cat>
            <c:strRef>
              <c:f>Чернігівська!$A$2:$A$25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Чернігівська!$B$2:$B$25</c:f>
              <c:numCache>
                <c:formatCode>0.0</c:formatCode>
                <c:ptCount val="24"/>
                <c:pt idx="0">
                  <c:v>74.680245356120679</c:v>
                </c:pt>
                <c:pt idx="1">
                  <c:v>261.85835392133362</c:v>
                </c:pt>
                <c:pt idx="2">
                  <c:v>36.289633293255569</c:v>
                </c:pt>
                <c:pt idx="3">
                  <c:v>0.190998069964503</c:v>
                </c:pt>
                <c:pt idx="4">
                  <c:v>1E-3</c:v>
                </c:pt>
                <c:pt idx="5">
                  <c:v>1E-3</c:v>
                </c:pt>
                <c:pt idx="6">
                  <c:v>1E-3</c:v>
                </c:pt>
                <c:pt idx="7">
                  <c:v>1E-3</c:v>
                </c:pt>
                <c:pt idx="8">
                  <c:v>1E-3</c:v>
                </c:pt>
                <c:pt idx="9">
                  <c:v>1E-3</c:v>
                </c:pt>
                <c:pt idx="10">
                  <c:v>1.2414874547692696</c:v>
                </c:pt>
                <c:pt idx="11">
                  <c:v>82.702164294629796</c:v>
                </c:pt>
                <c:pt idx="12">
                  <c:v>121.77154175651546</c:v>
                </c:pt>
                <c:pt idx="13">
                  <c:v>40.005073814239857</c:v>
                </c:pt>
                <c:pt idx="14">
                  <c:v>164.89896279528136</c:v>
                </c:pt>
                <c:pt idx="15">
                  <c:v>0.39029340306575466</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66613504"/>
        <c:axId val="266615040"/>
      </c:lineChart>
      <c:catAx>
        <c:axId val="266613504"/>
        <c:scaling>
          <c:orientation val="minMax"/>
        </c:scaling>
        <c:delete val="0"/>
        <c:axPos val="b"/>
        <c:numFmt formatCode="General" sourceLinked="0"/>
        <c:majorTickMark val="out"/>
        <c:minorTickMark val="none"/>
        <c:tickLblPos val="nextTo"/>
        <c:crossAx val="266615040"/>
        <c:crosses val="autoZero"/>
        <c:auto val="1"/>
        <c:lblAlgn val="ctr"/>
        <c:lblOffset val="100"/>
        <c:noMultiLvlLbl val="0"/>
      </c:catAx>
      <c:valAx>
        <c:axId val="2666150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6661350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Чернігівська!$F$1</c:f>
              <c:strCache>
                <c:ptCount val="1"/>
                <c:pt idx="0">
                  <c:v>Інтенсивність передачи збудника грипу (усереднена)</c:v>
                </c:pt>
              </c:strCache>
            </c:strRef>
          </c:tx>
          <c:spPr>
            <a:ln w="15875"/>
          </c:spPr>
          <c:marker>
            <c:symbol val="square"/>
            <c:size val="5"/>
          </c:marker>
          <c:cat>
            <c:strRef>
              <c:f>Чернігівська!$A$2:$A$25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Чернігівська!$F$2:$F$25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Чернігівська!$E$1</c:f>
              <c:strCache>
                <c:ptCount val="1"/>
                <c:pt idx="0">
                  <c:v>Інтенсивність передачи збудника грипу (розрахована)</c:v>
                </c:pt>
              </c:strCache>
            </c:strRef>
          </c:tx>
          <c:spPr>
            <a:ln w="15875"/>
          </c:spPr>
          <c:marker>
            <c:symbol val="triangle"/>
            <c:size val="5"/>
          </c:marker>
          <c:cat>
            <c:strRef>
              <c:f>Чернігівська!$A$2:$A$25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Чернігівська!$E$2:$E$25</c:f>
              <c:numCache>
                <c:formatCode>General</c:formatCode>
                <c:ptCount val="24"/>
                <c:pt idx="0">
                  <c:v>3.50901440245792</c:v>
                </c:pt>
                <c:pt idx="1">
                  <c:v>0.13894882357339125</c:v>
                </c:pt>
                <c:pt idx="2">
                  <c:v>5.265068568813102E-3</c:v>
                </c:pt>
                <c:pt idx="3">
                  <c:v>5.2356650000191006E-3</c:v>
                </c:pt>
                <c:pt idx="4">
                  <c:v>1.0000000100000002</c:v>
                </c:pt>
                <c:pt idx="5">
                  <c:v>1.0000000100000002</c:v>
                </c:pt>
                <c:pt idx="6">
                  <c:v>1.0000000100000002</c:v>
                </c:pt>
                <c:pt idx="7">
                  <c:v>1.0000000100000002</c:v>
                </c:pt>
                <c:pt idx="8">
                  <c:v>1.0000000100000002</c:v>
                </c:pt>
                <c:pt idx="9">
                  <c:v>1241.4874671841442</c:v>
                </c:pt>
                <c:pt idx="10">
                  <c:v>66.616211647295046</c:v>
                </c:pt>
                <c:pt idx="11">
                  <c:v>1.4736293040560997</c:v>
                </c:pt>
                <c:pt idx="12">
                  <c:v>0.32892617950566588</c:v>
                </c:pt>
                <c:pt idx="13">
                  <c:v>4.1236008690836767</c:v>
                </c:pt>
                <c:pt idx="14">
                  <c:v>2.3707732858840938E-3</c:v>
                </c:pt>
                <c:pt idx="15">
                  <c:v>2.5621850000390294E-3</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66645504"/>
        <c:axId val="266647040"/>
      </c:lineChart>
      <c:catAx>
        <c:axId val="266645504"/>
        <c:scaling>
          <c:orientation val="minMax"/>
        </c:scaling>
        <c:delete val="0"/>
        <c:axPos val="b"/>
        <c:numFmt formatCode="General" sourceLinked="1"/>
        <c:majorTickMark val="out"/>
        <c:minorTickMark val="none"/>
        <c:tickLblPos val="nextTo"/>
        <c:crossAx val="266647040"/>
        <c:crosses val="autoZero"/>
        <c:auto val="1"/>
        <c:lblAlgn val="ctr"/>
        <c:lblOffset val="100"/>
        <c:noMultiLvlLbl val="0"/>
      </c:catAx>
      <c:valAx>
        <c:axId val="266647040"/>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66645504"/>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Волинська!$B$1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Волинська!$B$2:$B$25</c:f>
              <c:numCache>
                <c:formatCode>0.0</c:formatCode>
                <c:ptCount val="24"/>
                <c:pt idx="0">
                  <c:v>0.48068141397244735</c:v>
                </c:pt>
                <c:pt idx="1">
                  <c:v>2.018861938684279</c:v>
                </c:pt>
                <c:pt idx="2">
                  <c:v>1.0574991107393841</c:v>
                </c:pt>
                <c:pt idx="3">
                  <c:v>1E-3</c:v>
                </c:pt>
                <c:pt idx="4">
                  <c:v>1E-3</c:v>
                </c:pt>
                <c:pt idx="5">
                  <c:v>1E-3</c:v>
                </c:pt>
                <c:pt idx="6">
                  <c:v>1E-3</c:v>
                </c:pt>
                <c:pt idx="7">
                  <c:v>1E-3</c:v>
                </c:pt>
                <c:pt idx="8">
                  <c:v>1E-3</c:v>
                </c:pt>
                <c:pt idx="9">
                  <c:v>1E-3</c:v>
                </c:pt>
                <c:pt idx="10">
                  <c:v>1E-3</c:v>
                </c:pt>
                <c:pt idx="11">
                  <c:v>0.57681769676693684</c:v>
                </c:pt>
                <c:pt idx="12">
                  <c:v>1.3484539974918757</c:v>
                </c:pt>
                <c:pt idx="13">
                  <c:v>1E-3</c:v>
                </c:pt>
                <c:pt idx="14">
                  <c:v>1.3484539974918757</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B379-4685-B1D0-02C53D80E899}"/>
            </c:ext>
          </c:extLst>
        </c:ser>
        <c:ser>
          <c:idx val="1"/>
          <c:order val="1"/>
          <c:tx>
            <c:strRef>
              <c:f>Волинська!$I$1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Волинська!$I$2:$I$25</c:f>
              <c:numCache>
                <c:formatCode>General</c:formatCode>
                <c:ptCount val="24"/>
                <c:pt idx="0">
                  <c:v>0.48068141397244735</c:v>
                </c:pt>
                <c:pt idx="1">
                  <c:v>2.0185239212984185</c:v>
                </c:pt>
                <c:pt idx="2">
                  <c:v>1.0589238024956653</c:v>
                </c:pt>
                <c:pt idx="3">
                  <c:v>8.8213993774725462E-4</c:v>
                </c:pt>
                <c:pt idx="4">
                  <c:v>7.7672582004658394E-4</c:v>
                </c:pt>
                <c:pt idx="5">
                  <c:v>6.8338873034421062E-4</c:v>
                </c:pt>
                <c:pt idx="6">
                  <c:v>6.0060688262933708E-4</c:v>
                </c:pt>
                <c:pt idx="7">
                  <c:v>5.2724029651059657E-4</c:v>
                </c:pt>
                <c:pt idx="8">
                  <c:v>4.6234687563755051E-4</c:v>
                </c:pt>
                <c:pt idx="9">
                  <c:v>4.0513272699511775E-4</c:v>
                </c:pt>
                <c:pt idx="10">
                  <c:v>3.5483326282968823E-4</c:v>
                </c:pt>
                <c:pt idx="11">
                  <c:v>0.17922516183435974</c:v>
                </c:pt>
                <c:pt idx="12">
                  <c:v>0.36459593334813195</c:v>
                </c:pt>
                <c:pt idx="13">
                  <c:v>1.5310483118526013</c:v>
                </c:pt>
                <c:pt idx="14">
                  <c:v>0.80319652717927725</c:v>
                </c:pt>
                <c:pt idx="15">
                  <c:v>6.6910720558264688E-4</c:v>
                </c:pt>
                <c:pt idx="16">
                  <c:v>5.8915011306440016E-4</c:v>
                </c:pt>
                <c:pt idx="17">
                  <c:v>5.1835350147146661E-4</c:v>
                </c:pt>
                <c:pt idx="18">
                  <c:v>4.5556308921829614E-4</c:v>
                </c:pt>
                <c:pt idx="19">
                  <c:v>3.999141960138902E-4</c:v>
                </c:pt>
                <c:pt idx="20">
                  <c:v>3.5069223750395519E-4</c:v>
                </c:pt>
                <c:pt idx="21">
                  <c:v>3.0729504223147647E-4</c:v>
                </c:pt>
                <c:pt idx="22">
                  <c:v>2.691426669027812E-4</c:v>
                </c:pt>
                <c:pt idx="23">
                  <c:v>0.13594311223485706</c:v>
                </c:pt>
              </c:numCache>
            </c:numRef>
          </c:val>
          <c:smooth val="0"/>
          <c:extLst xmlns:c16r2="http://schemas.microsoft.com/office/drawing/2015/06/chart">
            <c:ext xmlns:c16="http://schemas.microsoft.com/office/drawing/2014/chart" uri="{C3380CC4-5D6E-409C-BE32-E72D297353CC}">
              <c16:uniqueId val="{00000001-B379-4685-B1D0-02C53D80E899}"/>
            </c:ext>
          </c:extLst>
        </c:ser>
        <c:dLbls>
          <c:showLegendKey val="0"/>
          <c:showVal val="0"/>
          <c:showCatName val="0"/>
          <c:showSerName val="0"/>
          <c:showPercent val="0"/>
          <c:showBubbleSize val="0"/>
        </c:dLbls>
        <c:marker val="1"/>
        <c:smooth val="0"/>
        <c:axId val="91328896"/>
        <c:axId val="91330432"/>
      </c:lineChart>
      <c:catAx>
        <c:axId val="91328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330432"/>
        <c:crosses val="autoZero"/>
        <c:auto val="1"/>
        <c:lblAlgn val="ctr"/>
        <c:lblOffset val="100"/>
        <c:noMultiLvlLbl val="0"/>
      </c:catAx>
      <c:valAx>
        <c:axId val="91330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32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Чернігівська!$F$1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Чернігівська!$E$2:$E$25</c:f>
              <c:numCache>
                <c:formatCode>General</c:formatCode>
                <c:ptCount val="24"/>
                <c:pt idx="0">
                  <c:v>3.50901440245792</c:v>
                </c:pt>
                <c:pt idx="1">
                  <c:v>0.13894882357339125</c:v>
                </c:pt>
                <c:pt idx="2">
                  <c:v>5.265068568813102E-3</c:v>
                </c:pt>
                <c:pt idx="3">
                  <c:v>5.2356650000191006E-3</c:v>
                </c:pt>
                <c:pt idx="4">
                  <c:v>1.0000000100000002</c:v>
                </c:pt>
                <c:pt idx="5">
                  <c:v>1.0000000100000002</c:v>
                </c:pt>
                <c:pt idx="6">
                  <c:v>1.0000000100000002</c:v>
                </c:pt>
                <c:pt idx="7">
                  <c:v>1.0000000100000002</c:v>
                </c:pt>
                <c:pt idx="8">
                  <c:v>1.0000000100000002</c:v>
                </c:pt>
                <c:pt idx="9">
                  <c:v>1241.4874671841442</c:v>
                </c:pt>
                <c:pt idx="10">
                  <c:v>66.616211647295046</c:v>
                </c:pt>
                <c:pt idx="11">
                  <c:v>1.4736293040560997</c:v>
                </c:pt>
                <c:pt idx="12">
                  <c:v>0.32892617950566588</c:v>
                </c:pt>
                <c:pt idx="13">
                  <c:v>4.1236008690836767</c:v>
                </c:pt>
                <c:pt idx="14">
                  <c:v>2.3707732858840938E-3</c:v>
                </c:pt>
                <c:pt idx="15">
                  <c:v>2.5621850000390294E-3</c:v>
                </c:pt>
                <c:pt idx="16">
                  <c:v>1.0000000100000002</c:v>
                </c:pt>
                <c:pt idx="17">
                  <c:v>1.0000000100000002</c:v>
                </c:pt>
                <c:pt idx="19">
                  <c:v>1.0000000100000002</c:v>
                </c:pt>
                <c:pt idx="20">
                  <c:v>1.0000000100000002</c:v>
                </c:pt>
                <c:pt idx="21">
                  <c:v>1.0000000100000002</c:v>
                </c:pt>
                <c:pt idx="22">
                  <c:v>1.0000000100000002</c:v>
                </c:pt>
              </c:numCache>
            </c:numRef>
          </c:xVal>
          <c:yVal>
            <c:numRef>
              <c:f>Чернігівська!$F$2:$F$25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66693248"/>
        <c:axId val="266699520"/>
      </c:scatterChart>
      <c:valAx>
        <c:axId val="26669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66699520"/>
        <c:crosses val="autoZero"/>
        <c:crossBetween val="midCat"/>
      </c:valAx>
      <c:valAx>
        <c:axId val="266699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66693248"/>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м.Київ!$C$1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м.Київ!$C$2:$C$25</c:f>
              <c:numCache>
                <c:formatCode>General</c:formatCode>
                <c:ptCount val="24"/>
                <c:pt idx="0">
                  <c:v>6.2213107469191167E-4</c:v>
                </c:pt>
                <c:pt idx="1">
                  <c:v>3.3899293454415288E-4</c:v>
                </c:pt>
                <c:pt idx="2">
                  <c:v>2.3185008994729626E-5</c:v>
                </c:pt>
                <c:pt idx="3">
                  <c:v>2.107728090429966E-6</c:v>
                </c:pt>
                <c:pt idx="4">
                  <c:v>1.053864045214983E-6</c:v>
                </c:pt>
                <c:pt idx="5">
                  <c:v>1E-8</c:v>
                </c:pt>
                <c:pt idx="6">
                  <c:v>1E-8</c:v>
                </c:pt>
                <c:pt idx="7">
                  <c:v>1E-8</c:v>
                </c:pt>
                <c:pt idx="8">
                  <c:v>1E-8</c:v>
                </c:pt>
                <c:pt idx="9">
                  <c:v>7.0257603014332203E-7</c:v>
                </c:pt>
                <c:pt idx="10">
                  <c:v>6.6744722863615592E-6</c:v>
                </c:pt>
                <c:pt idx="11">
                  <c:v>9.1686171933703518E-4</c:v>
                </c:pt>
                <c:pt idx="12">
                  <c:v>1.9275751762985911E-4</c:v>
                </c:pt>
                <c:pt idx="13">
                  <c:v>1.0747271666413007E-5</c:v>
                </c:pt>
                <c:pt idx="14">
                  <c:v>2.0662496494135976E-4</c:v>
                </c:pt>
                <c:pt idx="15">
                  <c:v>1E-8</c:v>
                </c:pt>
                <c:pt idx="16">
                  <c:v>1E-8</c:v>
                </c:pt>
                <c:pt idx="17">
                  <c:v>1E-8</c:v>
                </c:pt>
                <c:pt idx="18">
                  <c:v>1E-8</c:v>
                </c:pt>
                <c:pt idx="19">
                  <c:v>1E-8</c:v>
                </c:pt>
                <c:pt idx="20">
                  <c:v>1E-8</c:v>
                </c:pt>
                <c:pt idx="21">
                  <c:v>1E-8</c:v>
                </c:pt>
                <c:pt idx="22">
                  <c:v>1E-8</c:v>
                </c:pt>
                <c:pt idx="23">
                  <c:v>4.1602341934501966E-6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м.Київ!$G$1</c:f>
              <c:strCache>
                <c:ptCount val="1"/>
                <c:pt idx="0">
                  <c:v>Частка хворих на грип осіб (прогноз)</c:v>
                </c:pt>
              </c:strCache>
            </c:strRef>
          </c:tx>
          <c:spPr>
            <a:ln w="28575" cap="rnd">
              <a:solidFill>
                <a:schemeClr val="accent2"/>
              </a:solidFill>
              <a:round/>
            </a:ln>
            <a:effectLst/>
          </c:spPr>
          <c:marker>
            <c:symbol val="none"/>
          </c:marker>
          <c:val>
            <c:numRef>
              <c:f>м.Київ!$G$2:$G$25</c:f>
              <c:numCache>
                <c:formatCode>General</c:formatCode>
                <c:ptCount val="24"/>
                <c:pt idx="0">
                  <c:v>0.99937786892530811</c:v>
                </c:pt>
                <c:pt idx="1">
                  <c:v>0.48091095269065359</c:v>
                </c:pt>
                <c:pt idx="2">
                  <c:v>3.7198676524313232E-2</c:v>
                </c:pt>
                <c:pt idx="3">
                  <c:v>1.2729190323565432E-3</c:v>
                </c:pt>
                <c:pt idx="4">
                  <c:v>3.1183064903574575E-4</c:v>
                </c:pt>
                <c:pt idx="5">
                  <c:v>6.9446736900292751E-5</c:v>
                </c:pt>
                <c:pt idx="6">
                  <c:v>5.4729699026751235E-5</c:v>
                </c:pt>
                <c:pt idx="7">
                  <c:v>2.8282037448278095E-5</c:v>
                </c:pt>
                <c:pt idx="8">
                  <c:v>1.9111168802152585E-5</c:v>
                </c:pt>
                <c:pt idx="9">
                  <c:v>3.6883979951866811E-4</c:v>
                </c:pt>
                <c:pt idx="10">
                  <c:v>2.0428378496691129E-3</c:v>
                </c:pt>
                <c:pt idx="11">
                  <c:v>0.19200683524863665</c:v>
                </c:pt>
                <c:pt idx="12">
                  <c:v>0.16415607651081635</c:v>
                </c:pt>
                <c:pt idx="13">
                  <c:v>0.12109830629638833</c:v>
                </c:pt>
                <c:pt idx="14">
                  <c:v>1.585985912567589E-2</c:v>
                </c:pt>
                <c:pt idx="15">
                  <c:v>5.5474434565939339E-4</c:v>
                </c:pt>
                <c:pt idx="16">
                  <c:v>1.3599504577397771E-4</c:v>
                </c:pt>
                <c:pt idx="17">
                  <c:v>3.0292318522043526E-5</c:v>
                </c:pt>
                <c:pt idx="18">
                  <c:v>2.3873755164635282E-5</c:v>
                </c:pt>
                <c:pt idx="19">
                  <c:v>1.2337346717228964E-5</c:v>
                </c:pt>
                <c:pt idx="20">
                  <c:v>8.3369126314942729E-6</c:v>
                </c:pt>
                <c:pt idx="21">
                  <c:v>1.6090163541279131E-4</c:v>
                </c:pt>
                <c:pt idx="22">
                  <c:v>8.9134720541396569E-4</c:v>
                </c:pt>
                <c:pt idx="23">
                  <c:v>8.3874611507598701E-2</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304902528"/>
        <c:axId val="304904064"/>
      </c:lineChart>
      <c:catAx>
        <c:axId val="304902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904064"/>
        <c:crosses val="autoZero"/>
        <c:auto val="1"/>
        <c:lblAlgn val="ctr"/>
        <c:lblOffset val="100"/>
        <c:noMultiLvlLbl val="0"/>
      </c:catAx>
      <c:valAx>
        <c:axId val="3049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902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м.Київ!$E$1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м.Київ!$E$2:$E$25</c:f>
              <c:numCache>
                <c:formatCode>General</c:formatCode>
                <c:ptCount val="24"/>
                <c:pt idx="0">
                  <c:v>0.54522909667985031</c:v>
                </c:pt>
                <c:pt idx="1">
                  <c:v>6.8416975254633888E-2</c:v>
                </c:pt>
                <c:pt idx="2">
                  <c:v>9.0911198686050174E-2</c:v>
                </c:pt>
                <c:pt idx="3">
                  <c:v>0.50000105386626648</c:v>
                </c:pt>
                <c:pt idx="4">
                  <c:v>9.4889000000105382E-3</c:v>
                </c:pt>
                <c:pt idx="5">
                  <c:v>1.0000000100000002</c:v>
                </c:pt>
                <c:pt idx="6">
                  <c:v>1.0000000100000002</c:v>
                </c:pt>
                <c:pt idx="7">
                  <c:v>1.0000000100000002</c:v>
                </c:pt>
                <c:pt idx="8">
                  <c:v>70.257603716908235</c:v>
                </c:pt>
                <c:pt idx="9">
                  <c:v>9.5000066744769747</c:v>
                </c:pt>
                <c:pt idx="10">
                  <c:v>137.36933792047051</c:v>
                </c:pt>
                <c:pt idx="11">
                  <c:v>0.21042912768339189</c:v>
                </c:pt>
                <c:pt idx="12">
                  <c:v>5.5766145027136449E-2</c:v>
                </c:pt>
                <c:pt idx="13">
                  <c:v>19.226013078798523</c:v>
                </c:pt>
                <c:pt idx="14">
                  <c:v>4.8406864482784067E-5</c:v>
                </c:pt>
                <c:pt idx="15">
                  <c:v>1.0000000100000002</c:v>
                </c:pt>
                <c:pt idx="16">
                  <c:v>1.0000000100000002</c:v>
                </c:pt>
                <c:pt idx="17">
                  <c:v>1.0000000100000002</c:v>
                </c:pt>
                <c:pt idx="19">
                  <c:v>1.0000000100000002</c:v>
                </c:pt>
                <c:pt idx="20">
                  <c:v>1.0000000100000002</c:v>
                </c:pt>
                <c:pt idx="21">
                  <c:v>1.0000000100000002</c:v>
                </c:pt>
                <c:pt idx="22">
                  <c:v>416.0234235052539</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м.Київ!$F$1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м.Київ!$F$2:$F$25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304884736"/>
        <c:axId val="304894720"/>
      </c:lineChart>
      <c:catAx>
        <c:axId val="304884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894720"/>
        <c:crosses val="autoZero"/>
        <c:auto val="1"/>
        <c:lblAlgn val="ctr"/>
        <c:lblOffset val="100"/>
        <c:noMultiLvlLbl val="0"/>
      </c:catAx>
      <c:valAx>
        <c:axId val="3048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88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м.Київ!$B$1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м.Київ!$B$2:$B$25</c:f>
              <c:numCache>
                <c:formatCode>0.0</c:formatCode>
                <c:ptCount val="24"/>
                <c:pt idx="0">
                  <c:v>62.213107469191165</c:v>
                </c:pt>
                <c:pt idx="1">
                  <c:v>33.899293454415286</c:v>
                </c:pt>
                <c:pt idx="2">
                  <c:v>2.3185008994729626</c:v>
                </c:pt>
                <c:pt idx="3">
                  <c:v>0.21077280904299661</c:v>
                </c:pt>
                <c:pt idx="4">
                  <c:v>0.10538640452149831</c:v>
                </c:pt>
                <c:pt idx="5">
                  <c:v>1E-3</c:v>
                </c:pt>
                <c:pt idx="6">
                  <c:v>1E-3</c:v>
                </c:pt>
                <c:pt idx="7">
                  <c:v>1E-3</c:v>
                </c:pt>
                <c:pt idx="8">
                  <c:v>1E-3</c:v>
                </c:pt>
                <c:pt idx="9">
                  <c:v>7.0257603014332204E-2</c:v>
                </c:pt>
                <c:pt idx="10">
                  <c:v>0.66744722863615591</c:v>
                </c:pt>
                <c:pt idx="11">
                  <c:v>91.68617193370352</c:v>
                </c:pt>
                <c:pt idx="12">
                  <c:v>19.275751762985912</c:v>
                </c:pt>
                <c:pt idx="13">
                  <c:v>1.0747271666413007</c:v>
                </c:pt>
                <c:pt idx="14">
                  <c:v>20.662496494135976</c:v>
                </c:pt>
                <c:pt idx="15">
                  <c:v>1E-3</c:v>
                </c:pt>
                <c:pt idx="16">
                  <c:v>1E-3</c:v>
                </c:pt>
                <c:pt idx="17">
                  <c:v>1E-3</c:v>
                </c:pt>
                <c:pt idx="18">
                  <c:v>1E-3</c:v>
                </c:pt>
                <c:pt idx="19">
                  <c:v>1E-3</c:v>
                </c:pt>
                <c:pt idx="20">
                  <c:v>1E-3</c:v>
                </c:pt>
                <c:pt idx="21">
                  <c:v>1E-3</c:v>
                </c:pt>
                <c:pt idx="22">
                  <c:v>1E-3</c:v>
                </c:pt>
                <c:pt idx="23">
                  <c:v>0.41602341934501968</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м.Київ!$I$1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м.Київ!$I$2:$I$25</c:f>
              <c:numCache>
                <c:formatCode>General</c:formatCode>
                <c:ptCount val="24"/>
                <c:pt idx="0">
                  <c:v>99937.786892530814</c:v>
                </c:pt>
                <c:pt idx="1">
                  <c:v>48091.095269065358</c:v>
                </c:pt>
                <c:pt idx="2">
                  <c:v>3719.8676524313232</c:v>
                </c:pt>
                <c:pt idx="3">
                  <c:v>127.29190323565432</c:v>
                </c:pt>
                <c:pt idx="4">
                  <c:v>31.183064903574575</c:v>
                </c:pt>
                <c:pt idx="5">
                  <c:v>6.9446736900292754</c:v>
                </c:pt>
                <c:pt idx="6">
                  <c:v>5.4729699026751231</c:v>
                </c:pt>
                <c:pt idx="7">
                  <c:v>2.8282037448278095</c:v>
                </c:pt>
                <c:pt idx="8">
                  <c:v>1.9111168802152585</c:v>
                </c:pt>
                <c:pt idx="9">
                  <c:v>36.883979951866813</c:v>
                </c:pt>
                <c:pt idx="10">
                  <c:v>204.2837849669113</c:v>
                </c:pt>
                <c:pt idx="11">
                  <c:v>19200.683524863667</c:v>
                </c:pt>
                <c:pt idx="12">
                  <c:v>16415.607651081635</c:v>
                </c:pt>
                <c:pt idx="13">
                  <c:v>12109.830629638833</c:v>
                </c:pt>
                <c:pt idx="14">
                  <c:v>1585.9859125675891</c:v>
                </c:pt>
                <c:pt idx="15">
                  <c:v>55.47443456593934</c:v>
                </c:pt>
                <c:pt idx="16">
                  <c:v>13.59950457739777</c:v>
                </c:pt>
                <c:pt idx="17">
                  <c:v>3.0292318522043526</c:v>
                </c:pt>
                <c:pt idx="18">
                  <c:v>2.3873755164635284</c:v>
                </c:pt>
                <c:pt idx="19">
                  <c:v>1.2337346717228963</c:v>
                </c:pt>
                <c:pt idx="20">
                  <c:v>0.83369126314942732</c:v>
                </c:pt>
                <c:pt idx="21">
                  <c:v>16.090163541279132</c:v>
                </c:pt>
                <c:pt idx="22">
                  <c:v>89.134720541396575</c:v>
                </c:pt>
                <c:pt idx="23">
                  <c:v>8387.4611507598693</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304920448"/>
        <c:axId val="304921984"/>
      </c:lineChart>
      <c:catAx>
        <c:axId val="304920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921984"/>
        <c:crosses val="autoZero"/>
        <c:auto val="1"/>
        <c:lblAlgn val="ctr"/>
        <c:lblOffset val="100"/>
        <c:noMultiLvlLbl val="0"/>
      </c:catAx>
      <c:valAx>
        <c:axId val="304921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04920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м.Київ!$B$1</c:f>
              <c:strCache>
                <c:ptCount val="1"/>
                <c:pt idx="0">
                  <c:v>Кількість хворих на грип осіб / на 100 тис. населення (спостережна)</c:v>
                </c:pt>
              </c:strCache>
            </c:strRef>
          </c:tx>
          <c:marker>
            <c:symbol val="none"/>
          </c:marker>
          <c:cat>
            <c:strRef>
              <c:f>м.Київ!$A$2:$A$25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м.Київ!$B$2:$B$25</c:f>
              <c:numCache>
                <c:formatCode>0.0</c:formatCode>
                <c:ptCount val="24"/>
                <c:pt idx="0">
                  <c:v>62.213107469191165</c:v>
                </c:pt>
                <c:pt idx="1">
                  <c:v>33.899293454415286</c:v>
                </c:pt>
                <c:pt idx="2">
                  <c:v>2.3185008994729626</c:v>
                </c:pt>
                <c:pt idx="3">
                  <c:v>0.21077280904299661</c:v>
                </c:pt>
                <c:pt idx="4">
                  <c:v>0.10538640452149831</c:v>
                </c:pt>
                <c:pt idx="5">
                  <c:v>1E-3</c:v>
                </c:pt>
                <c:pt idx="6">
                  <c:v>1E-3</c:v>
                </c:pt>
                <c:pt idx="7">
                  <c:v>1E-3</c:v>
                </c:pt>
                <c:pt idx="8">
                  <c:v>1E-3</c:v>
                </c:pt>
                <c:pt idx="9">
                  <c:v>7.0257603014332204E-2</c:v>
                </c:pt>
                <c:pt idx="10">
                  <c:v>0.66744722863615591</c:v>
                </c:pt>
                <c:pt idx="11">
                  <c:v>91.68617193370352</c:v>
                </c:pt>
                <c:pt idx="12">
                  <c:v>19.275751762985912</c:v>
                </c:pt>
                <c:pt idx="13">
                  <c:v>1.0747271666413007</c:v>
                </c:pt>
                <c:pt idx="14">
                  <c:v>20.662496494135976</c:v>
                </c:pt>
                <c:pt idx="15">
                  <c:v>1E-3</c:v>
                </c:pt>
                <c:pt idx="16">
                  <c:v>1E-3</c:v>
                </c:pt>
                <c:pt idx="17">
                  <c:v>1E-3</c:v>
                </c:pt>
                <c:pt idx="18">
                  <c:v>1E-3</c:v>
                </c:pt>
                <c:pt idx="19">
                  <c:v>1E-3</c:v>
                </c:pt>
                <c:pt idx="20">
                  <c:v>1E-3</c:v>
                </c:pt>
                <c:pt idx="21">
                  <c:v>1E-3</c:v>
                </c:pt>
                <c:pt idx="22">
                  <c:v>1E-3</c:v>
                </c:pt>
                <c:pt idx="23">
                  <c:v>0.41602341934501968</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305409024"/>
        <c:axId val="305423104"/>
      </c:lineChart>
      <c:catAx>
        <c:axId val="305409024"/>
        <c:scaling>
          <c:orientation val="minMax"/>
        </c:scaling>
        <c:delete val="0"/>
        <c:axPos val="b"/>
        <c:numFmt formatCode="General" sourceLinked="0"/>
        <c:majorTickMark val="out"/>
        <c:minorTickMark val="none"/>
        <c:tickLblPos val="nextTo"/>
        <c:crossAx val="305423104"/>
        <c:crosses val="autoZero"/>
        <c:auto val="1"/>
        <c:lblAlgn val="ctr"/>
        <c:lblOffset val="100"/>
        <c:noMultiLvlLbl val="0"/>
      </c:catAx>
      <c:valAx>
        <c:axId val="30542310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30540902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м.Київ!$F$1</c:f>
              <c:strCache>
                <c:ptCount val="1"/>
                <c:pt idx="0">
                  <c:v>Інтенсивність передачи збудника грипу (усереднена)</c:v>
                </c:pt>
              </c:strCache>
            </c:strRef>
          </c:tx>
          <c:spPr>
            <a:ln w="15875"/>
          </c:spPr>
          <c:marker>
            <c:symbol val="square"/>
            <c:size val="5"/>
          </c:marker>
          <c:cat>
            <c:strRef>
              <c:f>м.Київ!$A$2:$A$25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м.Київ!$F$2:$F$25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м.Київ!$E$1</c:f>
              <c:strCache>
                <c:ptCount val="1"/>
                <c:pt idx="0">
                  <c:v>Інтенсивність передачи збудника грипу (розрахована)</c:v>
                </c:pt>
              </c:strCache>
            </c:strRef>
          </c:tx>
          <c:spPr>
            <a:ln w="15875"/>
          </c:spPr>
          <c:marker>
            <c:symbol val="triangle"/>
            <c:size val="5"/>
          </c:marker>
          <c:cat>
            <c:strRef>
              <c:f>м.Київ!$A$2:$A$25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м.Київ!$E$2:$E$25</c:f>
              <c:numCache>
                <c:formatCode>General</c:formatCode>
                <c:ptCount val="24"/>
                <c:pt idx="0">
                  <c:v>0.54522909667985031</c:v>
                </c:pt>
                <c:pt idx="1">
                  <c:v>6.8416975254633888E-2</c:v>
                </c:pt>
                <c:pt idx="2">
                  <c:v>9.0911198686050174E-2</c:v>
                </c:pt>
                <c:pt idx="3">
                  <c:v>0.50000105386626648</c:v>
                </c:pt>
                <c:pt idx="4">
                  <c:v>9.4889000000105382E-3</c:v>
                </c:pt>
                <c:pt idx="5">
                  <c:v>1.0000000100000002</c:v>
                </c:pt>
                <c:pt idx="6">
                  <c:v>1.0000000100000002</c:v>
                </c:pt>
                <c:pt idx="7">
                  <c:v>1.0000000100000002</c:v>
                </c:pt>
                <c:pt idx="8">
                  <c:v>70.257603716908235</c:v>
                </c:pt>
                <c:pt idx="9">
                  <c:v>9.5000066744769747</c:v>
                </c:pt>
                <c:pt idx="10">
                  <c:v>137.36933792047051</c:v>
                </c:pt>
                <c:pt idx="11">
                  <c:v>0.21042912768339189</c:v>
                </c:pt>
                <c:pt idx="12">
                  <c:v>5.5766145027136449E-2</c:v>
                </c:pt>
                <c:pt idx="13">
                  <c:v>19.226013078798523</c:v>
                </c:pt>
                <c:pt idx="14">
                  <c:v>4.8406864482784067E-5</c:v>
                </c:pt>
                <c:pt idx="15">
                  <c:v>1.0000000100000002</c:v>
                </c:pt>
                <c:pt idx="16">
                  <c:v>1.0000000100000002</c:v>
                </c:pt>
                <c:pt idx="17">
                  <c:v>1.0000000100000002</c:v>
                </c:pt>
                <c:pt idx="19">
                  <c:v>1.0000000100000002</c:v>
                </c:pt>
                <c:pt idx="20">
                  <c:v>1.0000000100000002</c:v>
                </c:pt>
                <c:pt idx="21">
                  <c:v>1.0000000100000002</c:v>
                </c:pt>
                <c:pt idx="22">
                  <c:v>416.0234235052539</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306886912"/>
        <c:axId val="307519488"/>
      </c:lineChart>
      <c:catAx>
        <c:axId val="306886912"/>
        <c:scaling>
          <c:orientation val="minMax"/>
        </c:scaling>
        <c:delete val="0"/>
        <c:axPos val="b"/>
        <c:numFmt formatCode="General" sourceLinked="1"/>
        <c:majorTickMark val="out"/>
        <c:minorTickMark val="none"/>
        <c:tickLblPos val="nextTo"/>
        <c:crossAx val="307519488"/>
        <c:crosses val="autoZero"/>
        <c:auto val="1"/>
        <c:lblAlgn val="ctr"/>
        <c:lblOffset val="100"/>
        <c:noMultiLvlLbl val="0"/>
      </c:catAx>
      <c:valAx>
        <c:axId val="307519488"/>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306886912"/>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м.Київ!$F$1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м.Київ!$E$2:$E$25</c:f>
              <c:numCache>
                <c:formatCode>General</c:formatCode>
                <c:ptCount val="24"/>
                <c:pt idx="0">
                  <c:v>0.54522909667985031</c:v>
                </c:pt>
                <c:pt idx="1">
                  <c:v>6.8416975254633888E-2</c:v>
                </c:pt>
                <c:pt idx="2">
                  <c:v>9.0911198686050174E-2</c:v>
                </c:pt>
                <c:pt idx="3">
                  <c:v>0.50000105386626648</c:v>
                </c:pt>
                <c:pt idx="4">
                  <c:v>9.4889000000105382E-3</c:v>
                </c:pt>
                <c:pt idx="5">
                  <c:v>1.0000000100000002</c:v>
                </c:pt>
                <c:pt idx="6">
                  <c:v>1.0000000100000002</c:v>
                </c:pt>
                <c:pt idx="7">
                  <c:v>1.0000000100000002</c:v>
                </c:pt>
                <c:pt idx="8">
                  <c:v>70.257603716908235</c:v>
                </c:pt>
                <c:pt idx="9">
                  <c:v>9.5000066744769747</c:v>
                </c:pt>
                <c:pt idx="10">
                  <c:v>137.36933792047051</c:v>
                </c:pt>
                <c:pt idx="11">
                  <c:v>0.21042912768339189</c:v>
                </c:pt>
                <c:pt idx="12">
                  <c:v>5.5766145027136449E-2</c:v>
                </c:pt>
                <c:pt idx="13">
                  <c:v>19.226013078798523</c:v>
                </c:pt>
                <c:pt idx="14">
                  <c:v>4.8406864482784067E-5</c:v>
                </c:pt>
                <c:pt idx="15">
                  <c:v>1.0000000100000002</c:v>
                </c:pt>
                <c:pt idx="16">
                  <c:v>1.0000000100000002</c:v>
                </c:pt>
                <c:pt idx="17">
                  <c:v>1.0000000100000002</c:v>
                </c:pt>
                <c:pt idx="19">
                  <c:v>1.0000000100000002</c:v>
                </c:pt>
                <c:pt idx="20">
                  <c:v>1.0000000100000002</c:v>
                </c:pt>
                <c:pt idx="21">
                  <c:v>1.0000000100000002</c:v>
                </c:pt>
                <c:pt idx="22">
                  <c:v>416.0234235052539</c:v>
                </c:pt>
              </c:numCache>
            </c:numRef>
          </c:xVal>
          <c:yVal>
            <c:numRef>
              <c:f>м.Київ!$F$2:$F$25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307512448"/>
        <c:axId val="307514368"/>
      </c:scatterChart>
      <c:valAx>
        <c:axId val="30751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307514368"/>
        <c:crosses val="autoZero"/>
        <c:crossBetween val="midCat"/>
      </c:valAx>
      <c:valAx>
        <c:axId val="30751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307512448"/>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Волинська!$B$1</c:f>
              <c:strCache>
                <c:ptCount val="1"/>
                <c:pt idx="0">
                  <c:v>Кількість хворих на грип осіб / на 100 тис. населення (спостережна)</c:v>
                </c:pt>
              </c:strCache>
            </c:strRef>
          </c:tx>
          <c:marker>
            <c:symbol val="none"/>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Волинська!$B$2:$B$25</c:f>
              <c:numCache>
                <c:formatCode>0.0</c:formatCode>
                <c:ptCount val="24"/>
                <c:pt idx="0">
                  <c:v>0.48068141397244735</c:v>
                </c:pt>
                <c:pt idx="1">
                  <c:v>2.018861938684279</c:v>
                </c:pt>
                <c:pt idx="2">
                  <c:v>1.0574991107393841</c:v>
                </c:pt>
                <c:pt idx="3">
                  <c:v>1E-3</c:v>
                </c:pt>
                <c:pt idx="4">
                  <c:v>1E-3</c:v>
                </c:pt>
                <c:pt idx="5">
                  <c:v>1E-3</c:v>
                </c:pt>
                <c:pt idx="6">
                  <c:v>1E-3</c:v>
                </c:pt>
                <c:pt idx="7">
                  <c:v>1E-3</c:v>
                </c:pt>
                <c:pt idx="8">
                  <c:v>1E-3</c:v>
                </c:pt>
                <c:pt idx="9">
                  <c:v>1E-3</c:v>
                </c:pt>
                <c:pt idx="10">
                  <c:v>1E-3</c:v>
                </c:pt>
                <c:pt idx="11">
                  <c:v>0.57681769676693684</c:v>
                </c:pt>
                <c:pt idx="12">
                  <c:v>1.3484539974918757</c:v>
                </c:pt>
                <c:pt idx="13">
                  <c:v>1E-3</c:v>
                </c:pt>
                <c:pt idx="14">
                  <c:v>1.3484539974918757</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649C-4DF3-88DB-7FC711C274F6}"/>
            </c:ext>
          </c:extLst>
        </c:ser>
        <c:dLbls>
          <c:showLegendKey val="0"/>
          <c:showVal val="0"/>
          <c:showCatName val="0"/>
          <c:showSerName val="0"/>
          <c:showPercent val="0"/>
          <c:showBubbleSize val="0"/>
        </c:dLbls>
        <c:marker val="1"/>
        <c:smooth val="0"/>
        <c:axId val="91366912"/>
        <c:axId val="91368448"/>
      </c:lineChart>
      <c:catAx>
        <c:axId val="91366912"/>
        <c:scaling>
          <c:orientation val="minMax"/>
        </c:scaling>
        <c:delete val="0"/>
        <c:axPos val="b"/>
        <c:numFmt formatCode="General" sourceLinked="0"/>
        <c:majorTickMark val="out"/>
        <c:minorTickMark val="none"/>
        <c:tickLblPos val="nextTo"/>
        <c:crossAx val="91368448"/>
        <c:crosses val="autoZero"/>
        <c:auto val="1"/>
        <c:lblAlgn val="ctr"/>
        <c:lblOffset val="100"/>
        <c:noMultiLvlLbl val="0"/>
      </c:catAx>
      <c:valAx>
        <c:axId val="9136844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13669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Волинська!$F$1</c:f>
              <c:strCache>
                <c:ptCount val="1"/>
                <c:pt idx="0">
                  <c:v>Інтенсивність передачи збудника грипу (усереднена)</c:v>
                </c:pt>
              </c:strCache>
            </c:strRef>
          </c:tx>
          <c:spPr>
            <a:ln w="15875"/>
          </c:spPr>
          <c:marker>
            <c:symbol val="square"/>
            <c:size val="5"/>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Волинська!$F$2:$F$25</c:f>
              <c:numCache>
                <c:formatCode>General</c:formatCode>
                <c:ptCount val="24"/>
                <c:pt idx="0">
                  <c:v>4.1993169807270441</c:v>
                </c:pt>
                <c:pt idx="1">
                  <c:v>0.52461363790834814</c:v>
                </c:pt>
                <c:pt idx="2">
                  <c:v>8.3306209281243837E-4</c:v>
                </c:pt>
                <c:pt idx="3">
                  <c:v>0.88050182704791591</c:v>
                </c:pt>
                <c:pt idx="4">
                  <c:v>0.87983264881201095</c:v>
                </c:pt>
                <c:pt idx="5">
                  <c:v>0.87886565883417767</c:v>
                </c:pt>
                <c:pt idx="6">
                  <c:v>0.8778459170648949</c:v>
                </c:pt>
                <c:pt idx="7">
                  <c:v>0.8769187050670304</c:v>
                </c:pt>
                <c:pt idx="8">
                  <c:v>0.87625276651773798</c:v>
                </c:pt>
                <c:pt idx="9">
                  <c:v>0.87584448410041682</c:v>
                </c:pt>
                <c:pt idx="10">
                  <c:v>505.09684757579839</c:v>
                </c:pt>
                <c:pt idx="11">
                  <c:v>2.034293528125898</c:v>
                </c:pt>
                <c:pt idx="12">
                  <c:v>4.1993169807270441</c:v>
                </c:pt>
                <c:pt idx="13">
                  <c:v>0.52461363790834814</c:v>
                </c:pt>
                <c:pt idx="14">
                  <c:v>8.3306209281243837E-4</c:v>
                </c:pt>
                <c:pt idx="15">
                  <c:v>0.88050182704791591</c:v>
                </c:pt>
                <c:pt idx="16">
                  <c:v>0.87983264881201095</c:v>
                </c:pt>
                <c:pt idx="17">
                  <c:v>0.87886565883417767</c:v>
                </c:pt>
                <c:pt idx="18">
                  <c:v>0.8778459170648949</c:v>
                </c:pt>
                <c:pt idx="19">
                  <c:v>0.8769187050670304</c:v>
                </c:pt>
                <c:pt idx="20">
                  <c:v>0.87625276651773798</c:v>
                </c:pt>
                <c:pt idx="21">
                  <c:v>0.87584448410041682</c:v>
                </c:pt>
                <c:pt idx="22">
                  <c:v>505.09684757579839</c:v>
                </c:pt>
                <c:pt idx="23">
                  <c:v>2.034293528125898</c:v>
                </c:pt>
              </c:numCache>
            </c:numRef>
          </c:val>
          <c:smooth val="0"/>
          <c:extLst xmlns:c16r2="http://schemas.microsoft.com/office/drawing/2015/06/chart">
            <c:ext xmlns:c16="http://schemas.microsoft.com/office/drawing/2014/chart" uri="{C3380CC4-5D6E-409C-BE32-E72D297353CC}">
              <c16:uniqueId val="{00000000-FBEA-4BA1-9F0D-AFF03FFD5F30}"/>
            </c:ext>
          </c:extLst>
        </c:ser>
        <c:ser>
          <c:idx val="1"/>
          <c:order val="1"/>
          <c:tx>
            <c:strRef>
              <c:f>Волинська!$E$1</c:f>
              <c:strCache>
                <c:ptCount val="1"/>
                <c:pt idx="0">
                  <c:v>Інтенсивність передачи збудника грипу (розрахована)</c:v>
                </c:pt>
              </c:strCache>
            </c:strRef>
          </c:tx>
          <c:spPr>
            <a:ln w="15875"/>
          </c:spPr>
          <c:marker>
            <c:symbol val="triangle"/>
            <c:size val="5"/>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1-FBEA-4BA1-9F0D-AFF03FFD5F30}"/>
            </c:ext>
          </c:extLst>
        </c:ser>
        <c:dLbls>
          <c:showLegendKey val="0"/>
          <c:showVal val="0"/>
          <c:showCatName val="0"/>
          <c:showSerName val="0"/>
          <c:showPercent val="0"/>
          <c:showBubbleSize val="0"/>
        </c:dLbls>
        <c:marker val="1"/>
        <c:smooth val="0"/>
        <c:axId val="91525888"/>
        <c:axId val="91527424"/>
      </c:lineChart>
      <c:catAx>
        <c:axId val="91525888"/>
        <c:scaling>
          <c:orientation val="minMax"/>
        </c:scaling>
        <c:delete val="0"/>
        <c:axPos val="b"/>
        <c:numFmt formatCode="General" sourceLinked="1"/>
        <c:majorTickMark val="out"/>
        <c:minorTickMark val="none"/>
        <c:tickLblPos val="nextTo"/>
        <c:crossAx val="91527424"/>
        <c:crosses val="autoZero"/>
        <c:auto val="1"/>
        <c:lblAlgn val="ctr"/>
        <c:lblOffset val="100"/>
        <c:noMultiLvlLbl val="0"/>
      </c:catAx>
      <c:valAx>
        <c:axId val="91527424"/>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91525888"/>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Волинська!$F$1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xVal>
          <c:yVal>
            <c:numRef>
              <c:f>Волинська!$F$2:$F$25</c:f>
              <c:numCache>
                <c:formatCode>General</c:formatCode>
                <c:ptCount val="24"/>
                <c:pt idx="0">
                  <c:v>4.1993169807270441</c:v>
                </c:pt>
                <c:pt idx="1">
                  <c:v>0.52461363790834814</c:v>
                </c:pt>
                <c:pt idx="2">
                  <c:v>8.3306209281243837E-4</c:v>
                </c:pt>
                <c:pt idx="3">
                  <c:v>0.88050182704791591</c:v>
                </c:pt>
                <c:pt idx="4">
                  <c:v>0.87983264881201095</c:v>
                </c:pt>
                <c:pt idx="5">
                  <c:v>0.87886565883417767</c:v>
                </c:pt>
                <c:pt idx="6">
                  <c:v>0.8778459170648949</c:v>
                </c:pt>
                <c:pt idx="7">
                  <c:v>0.8769187050670304</c:v>
                </c:pt>
                <c:pt idx="8">
                  <c:v>0.87625276651773798</c:v>
                </c:pt>
                <c:pt idx="9">
                  <c:v>0.87584448410041682</c:v>
                </c:pt>
                <c:pt idx="10">
                  <c:v>505.09684757579839</c:v>
                </c:pt>
                <c:pt idx="11">
                  <c:v>2.034293528125898</c:v>
                </c:pt>
                <c:pt idx="12">
                  <c:v>4.1993169807270441</c:v>
                </c:pt>
                <c:pt idx="13">
                  <c:v>0.52461363790834814</c:v>
                </c:pt>
                <c:pt idx="14">
                  <c:v>8.3306209281243837E-4</c:v>
                </c:pt>
                <c:pt idx="15">
                  <c:v>0.88050182704791591</c:v>
                </c:pt>
                <c:pt idx="16">
                  <c:v>0.87983264881201095</c:v>
                </c:pt>
                <c:pt idx="17">
                  <c:v>0.87886565883417767</c:v>
                </c:pt>
                <c:pt idx="18">
                  <c:v>0.8778459170648949</c:v>
                </c:pt>
                <c:pt idx="19">
                  <c:v>0.8769187050670304</c:v>
                </c:pt>
                <c:pt idx="20">
                  <c:v>0.87625276651773798</c:v>
                </c:pt>
                <c:pt idx="21">
                  <c:v>0.87584448410041682</c:v>
                </c:pt>
                <c:pt idx="22">
                  <c:v>505.09684757579839</c:v>
                </c:pt>
                <c:pt idx="23">
                  <c:v>2.034293528125898</c:v>
                </c:pt>
              </c:numCache>
            </c:numRef>
          </c:yVal>
          <c:smooth val="0"/>
          <c:extLst xmlns:c16r2="http://schemas.microsoft.com/office/drawing/2015/06/chart">
            <c:ext xmlns:c16="http://schemas.microsoft.com/office/drawing/2014/chart" uri="{C3380CC4-5D6E-409C-BE32-E72D297353CC}">
              <c16:uniqueId val="{00000001-AAAA-41EA-8AEF-9C154D59EB90}"/>
            </c:ext>
          </c:extLst>
        </c:ser>
        <c:dLbls>
          <c:showLegendKey val="0"/>
          <c:showVal val="0"/>
          <c:showCatName val="0"/>
          <c:showSerName val="0"/>
          <c:showPercent val="0"/>
          <c:showBubbleSize val="0"/>
        </c:dLbls>
        <c:axId val="91569536"/>
        <c:axId val="91571712"/>
      </c:scatterChart>
      <c:valAx>
        <c:axId val="915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91571712"/>
        <c:crosses val="autoZero"/>
        <c:crossBetween val="midCat"/>
      </c:valAx>
      <c:valAx>
        <c:axId val="91571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9156953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Дніпропетровська!$C$2:$C$25</c:f>
              <c:numCache>
                <c:formatCode>General</c:formatCode>
                <c:ptCount val="24"/>
                <c:pt idx="0">
                  <c:v>2.4317758562539409E-4</c:v>
                </c:pt>
                <c:pt idx="1">
                  <c:v>5.6059154475200776E-4</c:v>
                </c:pt>
                <c:pt idx="2">
                  <c:v>3.7576435969753111E-5</c:v>
                </c:pt>
                <c:pt idx="3">
                  <c:v>1E-8</c:v>
                </c:pt>
                <c:pt idx="4">
                  <c:v>1E-8</c:v>
                </c:pt>
                <c:pt idx="5">
                  <c:v>1E-8</c:v>
                </c:pt>
                <c:pt idx="6">
                  <c:v>1E-8</c:v>
                </c:pt>
                <c:pt idx="7">
                  <c:v>1E-8</c:v>
                </c:pt>
                <c:pt idx="8">
                  <c:v>1E-8</c:v>
                </c:pt>
                <c:pt idx="9">
                  <c:v>1E-8</c:v>
                </c:pt>
                <c:pt idx="10">
                  <c:v>1E-8</c:v>
                </c:pt>
                <c:pt idx="11">
                  <c:v>2.3309610280424081E-4</c:v>
                </c:pt>
                <c:pt idx="12">
                  <c:v>8.8314531118012385E-5</c:v>
                </c:pt>
                <c:pt idx="13">
                  <c:v>8.0567642423449899E-6</c:v>
                </c:pt>
                <c:pt idx="14">
                  <c:v>9.6371295360357363E-5</c:v>
                </c:pt>
                <c:pt idx="15">
                  <c:v>1E-8</c:v>
                </c:pt>
                <c:pt idx="16">
                  <c:v>1E-8</c:v>
                </c:pt>
                <c:pt idx="17">
                  <c:v>1E-8</c:v>
                </c:pt>
                <c:pt idx="18">
                  <c:v>1E-8</c:v>
                </c:pt>
                <c:pt idx="19">
                  <c:v>1E-8</c:v>
                </c:pt>
                <c:pt idx="20">
                  <c:v>1E-8</c:v>
                </c:pt>
                <c:pt idx="21">
                  <c:v>1E-8</c:v>
                </c:pt>
                <c:pt idx="22">
                  <c:v>1E-8</c:v>
                </c:pt>
                <c:pt idx="23">
                  <c:v>1.5493777389124979E-6</c:v>
                </c:pt>
              </c:numCache>
            </c:numRef>
          </c:val>
          <c:smooth val="0"/>
          <c:extLst xmlns:c16r2="http://schemas.microsoft.com/office/drawing/2015/06/chart">
            <c:ext xmlns:c16="http://schemas.microsoft.com/office/drawing/2014/chart" uri="{C3380CC4-5D6E-409C-BE32-E72D297353CC}">
              <c16:uniqueId val="{00000000-C972-4854-8888-959CDAC732AD}"/>
            </c:ext>
          </c:extLst>
        </c:ser>
        <c:ser>
          <c:idx val="1"/>
          <c:order val="1"/>
          <c:tx>
            <c:strRef>
              <c:f>Дніпропетровська!$G$1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Дніпропетровська!$G$2:$G$25</c:f>
              <c:numCache>
                <c:formatCode>General</c:formatCode>
                <c:ptCount val="24"/>
                <c:pt idx="0">
                  <c:v>2.4317758562539409E-4</c:v>
                </c:pt>
                <c:pt idx="1">
                  <c:v>5.605276190578472E-4</c:v>
                </c:pt>
                <c:pt idx="2">
                  <c:v>3.7640117990474154E-5</c:v>
                </c:pt>
                <c:pt idx="3">
                  <c:v>1.0016196203047039E-8</c:v>
                </c:pt>
                <c:pt idx="4">
                  <c:v>1.0014749128060074E-8</c:v>
                </c:pt>
                <c:pt idx="5">
                  <c:v>1.0012626742523312E-8</c:v>
                </c:pt>
                <c:pt idx="6">
                  <c:v>1.000985463821608E-8</c:v>
                </c:pt>
                <c:pt idx="7">
                  <c:v>1.0006439949631053E-8</c:v>
                </c:pt>
                <c:pt idx="8">
                  <c:v>1.0002403507018686E-8</c:v>
                </c:pt>
                <c:pt idx="9">
                  <c:v>9.9978853585174989E-9</c:v>
                </c:pt>
                <c:pt idx="10">
                  <c:v>9.9930244728903152E-9</c:v>
                </c:pt>
                <c:pt idx="11">
                  <c:v>2.3281509246328821E-4</c:v>
                </c:pt>
                <c:pt idx="12">
                  <c:v>5.5706255082504027E-5</c:v>
                </c:pt>
                <c:pt idx="13">
                  <c:v>1.2842774815813253E-4</c:v>
                </c:pt>
                <c:pt idx="14">
                  <c:v>8.6278095621528144E-6</c:v>
                </c:pt>
                <c:pt idx="15">
                  <c:v>2.2959635959198831E-9</c:v>
                </c:pt>
                <c:pt idx="16">
                  <c:v>2.295631907731261E-9</c:v>
                </c:pt>
                <c:pt idx="17">
                  <c:v>2.2951454214029332E-9</c:v>
                </c:pt>
                <c:pt idx="18">
                  <c:v>2.2945100032084845E-9</c:v>
                </c:pt>
                <c:pt idx="19">
                  <c:v>2.2937272885481829E-9</c:v>
                </c:pt>
                <c:pt idx="20">
                  <c:v>2.2928020522339559E-9</c:v>
                </c:pt>
                <c:pt idx="21">
                  <c:v>2.2917663968117336E-9</c:v>
                </c:pt>
                <c:pt idx="22">
                  <c:v>2.2906521774086697E-9</c:v>
                </c:pt>
                <c:pt idx="23">
                  <c:v>5.3367066601213584E-5</c:v>
                </c:pt>
              </c:numCache>
            </c:numRef>
          </c:val>
          <c:smooth val="0"/>
          <c:extLst xmlns:c16r2="http://schemas.microsoft.com/office/drawing/2015/06/chart">
            <c:ext xmlns:c16="http://schemas.microsoft.com/office/drawing/2014/chart" uri="{C3380CC4-5D6E-409C-BE32-E72D297353CC}">
              <c16:uniqueId val="{00000001-C972-4854-8888-959CDAC732AD}"/>
            </c:ext>
          </c:extLst>
        </c:ser>
        <c:dLbls>
          <c:showLegendKey val="0"/>
          <c:showVal val="0"/>
          <c:showCatName val="0"/>
          <c:showSerName val="0"/>
          <c:showPercent val="0"/>
          <c:showBubbleSize val="0"/>
        </c:dLbls>
        <c:marker val="1"/>
        <c:smooth val="0"/>
        <c:axId val="91778048"/>
        <c:axId val="91796224"/>
      </c:lineChart>
      <c:catAx>
        <c:axId val="91778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796224"/>
        <c:crosses val="autoZero"/>
        <c:auto val="1"/>
        <c:lblAlgn val="ctr"/>
        <c:lblOffset val="100"/>
        <c:noMultiLvlLbl val="0"/>
      </c:catAx>
      <c:valAx>
        <c:axId val="9179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778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9">
                  <c:v>8.0130562859348161E-4</c:v>
                </c:pt>
                <c:pt idx="20">
                  <c:v>11.000000259342803</c:v>
                </c:pt>
                <c:pt idx="21">
                  <c:v>4.1818192663428775</c:v>
                </c:pt>
                <c:pt idx="22">
                  <c:v>4.217395878216621</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Грип!$F$1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Грип!$F$2:$F$25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71697536"/>
        <c:axId val="71699072"/>
      </c:lineChart>
      <c:catAx>
        <c:axId val="71697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1699072"/>
        <c:crosses val="autoZero"/>
        <c:auto val="1"/>
        <c:lblAlgn val="ctr"/>
        <c:lblOffset val="100"/>
        <c:noMultiLvlLbl val="0"/>
      </c:catAx>
      <c:valAx>
        <c:axId val="716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1697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9">
                  <c:v>1.0000000100000002</c:v>
                </c:pt>
                <c:pt idx="20">
                  <c:v>1.0000000100000002</c:v>
                </c:pt>
                <c:pt idx="21">
                  <c:v>1.0000000100000002</c:v>
                </c:pt>
                <c:pt idx="22">
                  <c:v>154.93777544062755</c:v>
                </c:pt>
              </c:numCache>
            </c:numRef>
          </c:val>
          <c:smooth val="0"/>
          <c:extLst xmlns:c16r2="http://schemas.microsoft.com/office/drawing/2015/06/chart">
            <c:ext xmlns:c16="http://schemas.microsoft.com/office/drawing/2014/chart" uri="{C3380CC4-5D6E-409C-BE32-E72D297353CC}">
              <c16:uniqueId val="{00000000-B19F-46CA-89D6-B826F943FBF0}"/>
            </c:ext>
          </c:extLst>
        </c:ser>
        <c:ser>
          <c:idx val="1"/>
          <c:order val="1"/>
          <c:tx>
            <c:strRef>
              <c:f>Дніпропетровська!$F$1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val>
          <c:smooth val="0"/>
          <c:extLst xmlns:c16r2="http://schemas.microsoft.com/office/drawing/2015/06/chart">
            <c:ext xmlns:c16="http://schemas.microsoft.com/office/drawing/2014/chart" uri="{C3380CC4-5D6E-409C-BE32-E72D297353CC}">
              <c16:uniqueId val="{00000001-B19F-46CA-89D6-B826F943FBF0}"/>
            </c:ext>
          </c:extLst>
        </c:ser>
        <c:dLbls>
          <c:showLegendKey val="0"/>
          <c:showVal val="0"/>
          <c:showCatName val="0"/>
          <c:showSerName val="0"/>
          <c:showPercent val="0"/>
          <c:showBubbleSize val="0"/>
        </c:dLbls>
        <c:marker val="1"/>
        <c:smooth val="0"/>
        <c:axId val="91694976"/>
        <c:axId val="91696512"/>
      </c:lineChart>
      <c:catAx>
        <c:axId val="91694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696512"/>
        <c:crosses val="autoZero"/>
        <c:auto val="1"/>
        <c:lblAlgn val="ctr"/>
        <c:lblOffset val="100"/>
        <c:noMultiLvlLbl val="0"/>
      </c:catAx>
      <c:valAx>
        <c:axId val="9169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694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Дніпропетровська!$B$1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Дніпропетровська!$B$2:$B$25</c:f>
              <c:numCache>
                <c:formatCode>0.0</c:formatCode>
                <c:ptCount val="24"/>
                <c:pt idx="0">
                  <c:v>24.31775856253941</c:v>
                </c:pt>
                <c:pt idx="1">
                  <c:v>56.059154475200778</c:v>
                </c:pt>
                <c:pt idx="2">
                  <c:v>3.7576435969753108</c:v>
                </c:pt>
                <c:pt idx="3">
                  <c:v>1E-3</c:v>
                </c:pt>
                <c:pt idx="4">
                  <c:v>1E-3</c:v>
                </c:pt>
                <c:pt idx="5">
                  <c:v>1E-3</c:v>
                </c:pt>
                <c:pt idx="6">
                  <c:v>1E-3</c:v>
                </c:pt>
                <c:pt idx="7">
                  <c:v>1E-3</c:v>
                </c:pt>
                <c:pt idx="8">
                  <c:v>1E-3</c:v>
                </c:pt>
                <c:pt idx="9">
                  <c:v>1E-3</c:v>
                </c:pt>
                <c:pt idx="10">
                  <c:v>1E-3</c:v>
                </c:pt>
                <c:pt idx="11">
                  <c:v>23.309610280424081</c:v>
                </c:pt>
                <c:pt idx="12">
                  <c:v>8.8314531118012383</c:v>
                </c:pt>
                <c:pt idx="13">
                  <c:v>0.80567642423449892</c:v>
                </c:pt>
                <c:pt idx="14">
                  <c:v>9.6371295360357365</c:v>
                </c:pt>
                <c:pt idx="15">
                  <c:v>1E-3</c:v>
                </c:pt>
                <c:pt idx="16">
                  <c:v>1E-3</c:v>
                </c:pt>
                <c:pt idx="17">
                  <c:v>1E-3</c:v>
                </c:pt>
                <c:pt idx="18">
                  <c:v>1E-3</c:v>
                </c:pt>
                <c:pt idx="19">
                  <c:v>1E-3</c:v>
                </c:pt>
                <c:pt idx="20">
                  <c:v>1E-3</c:v>
                </c:pt>
                <c:pt idx="21">
                  <c:v>1E-3</c:v>
                </c:pt>
                <c:pt idx="22">
                  <c:v>1E-3</c:v>
                </c:pt>
                <c:pt idx="23">
                  <c:v>0.1549377738912498</c:v>
                </c:pt>
              </c:numCache>
            </c:numRef>
          </c:val>
          <c:smooth val="0"/>
          <c:extLst xmlns:c16r2="http://schemas.microsoft.com/office/drawing/2015/06/chart">
            <c:ext xmlns:c16="http://schemas.microsoft.com/office/drawing/2014/chart" uri="{C3380CC4-5D6E-409C-BE32-E72D297353CC}">
              <c16:uniqueId val="{00000000-EFE8-4C54-8742-B308F6C5644C}"/>
            </c:ext>
          </c:extLst>
        </c:ser>
        <c:ser>
          <c:idx val="1"/>
          <c:order val="1"/>
          <c:tx>
            <c:strRef>
              <c:f>Дніпропетровська!$I$1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Дніпропетровська!$I$2:$I$25</c:f>
              <c:numCache>
                <c:formatCode>General</c:formatCode>
                <c:ptCount val="24"/>
                <c:pt idx="0">
                  <c:v>24.31775856253941</c:v>
                </c:pt>
                <c:pt idx="1">
                  <c:v>56.05276190578472</c:v>
                </c:pt>
                <c:pt idx="2">
                  <c:v>3.7640117990474153</c:v>
                </c:pt>
                <c:pt idx="3">
                  <c:v>1.0016196203047039E-3</c:v>
                </c:pt>
                <c:pt idx="4">
                  <c:v>1.0014749128060075E-3</c:v>
                </c:pt>
                <c:pt idx="5">
                  <c:v>1.0012626742523312E-3</c:v>
                </c:pt>
                <c:pt idx="6">
                  <c:v>1.0009854638216081E-3</c:v>
                </c:pt>
                <c:pt idx="7">
                  <c:v>1.0006439949631052E-3</c:v>
                </c:pt>
                <c:pt idx="8">
                  <c:v>1.0002403507018685E-3</c:v>
                </c:pt>
                <c:pt idx="9">
                  <c:v>9.9978853585174984E-4</c:v>
                </c:pt>
                <c:pt idx="10">
                  <c:v>9.9930244728903142E-4</c:v>
                </c:pt>
                <c:pt idx="11">
                  <c:v>23.28150924632882</c:v>
                </c:pt>
                <c:pt idx="12">
                  <c:v>5.5706255082504024</c:v>
                </c:pt>
                <c:pt idx="13">
                  <c:v>12.842774815813252</c:v>
                </c:pt>
                <c:pt idx="14">
                  <c:v>0.86278095621528139</c:v>
                </c:pt>
                <c:pt idx="15">
                  <c:v>2.2959635959198831E-4</c:v>
                </c:pt>
                <c:pt idx="16">
                  <c:v>2.2956319077312609E-4</c:v>
                </c:pt>
                <c:pt idx="17">
                  <c:v>2.2951454214029332E-4</c:v>
                </c:pt>
                <c:pt idx="18">
                  <c:v>2.2945100032084845E-4</c:v>
                </c:pt>
                <c:pt idx="19">
                  <c:v>2.2937272885481828E-4</c:v>
                </c:pt>
                <c:pt idx="20">
                  <c:v>2.292802052233956E-4</c:v>
                </c:pt>
                <c:pt idx="21">
                  <c:v>2.2917663968117336E-4</c:v>
                </c:pt>
                <c:pt idx="22">
                  <c:v>2.2906521774086698E-4</c:v>
                </c:pt>
                <c:pt idx="23">
                  <c:v>5.336706660121358</c:v>
                </c:pt>
              </c:numCache>
            </c:numRef>
          </c:val>
          <c:smooth val="0"/>
          <c:extLst xmlns:c16r2="http://schemas.microsoft.com/office/drawing/2015/06/chart">
            <c:ext xmlns:c16="http://schemas.microsoft.com/office/drawing/2014/chart" uri="{C3380CC4-5D6E-409C-BE32-E72D297353CC}">
              <c16:uniqueId val="{00000001-EFE8-4C54-8742-B308F6C5644C}"/>
            </c:ext>
          </c:extLst>
        </c:ser>
        <c:dLbls>
          <c:showLegendKey val="0"/>
          <c:showVal val="0"/>
          <c:showCatName val="0"/>
          <c:showSerName val="0"/>
          <c:showPercent val="0"/>
          <c:showBubbleSize val="0"/>
        </c:dLbls>
        <c:marker val="1"/>
        <c:smooth val="0"/>
        <c:axId val="91726592"/>
        <c:axId val="91728128"/>
      </c:lineChart>
      <c:catAx>
        <c:axId val="917265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728128"/>
        <c:crosses val="autoZero"/>
        <c:auto val="1"/>
        <c:lblAlgn val="ctr"/>
        <c:lblOffset val="100"/>
        <c:noMultiLvlLbl val="0"/>
      </c:catAx>
      <c:valAx>
        <c:axId val="91728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726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Дніпропетровська!$B$1</c:f>
              <c:strCache>
                <c:ptCount val="1"/>
                <c:pt idx="0">
                  <c:v>Кількість хворих на грип осіб / на 100 тис. населення (спостережна)</c:v>
                </c:pt>
              </c:strCache>
            </c:strRef>
          </c:tx>
          <c:marker>
            <c:symbol val="none"/>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Дніпропетровська!$B$2:$B$25</c:f>
              <c:numCache>
                <c:formatCode>0.0</c:formatCode>
                <c:ptCount val="24"/>
                <c:pt idx="0">
                  <c:v>24.31775856253941</c:v>
                </c:pt>
                <c:pt idx="1">
                  <c:v>56.059154475200778</c:v>
                </c:pt>
                <c:pt idx="2">
                  <c:v>3.7576435969753108</c:v>
                </c:pt>
                <c:pt idx="3">
                  <c:v>1E-3</c:v>
                </c:pt>
                <c:pt idx="4">
                  <c:v>1E-3</c:v>
                </c:pt>
                <c:pt idx="5">
                  <c:v>1E-3</c:v>
                </c:pt>
                <c:pt idx="6">
                  <c:v>1E-3</c:v>
                </c:pt>
                <c:pt idx="7">
                  <c:v>1E-3</c:v>
                </c:pt>
                <c:pt idx="8">
                  <c:v>1E-3</c:v>
                </c:pt>
                <c:pt idx="9">
                  <c:v>1E-3</c:v>
                </c:pt>
                <c:pt idx="10">
                  <c:v>1E-3</c:v>
                </c:pt>
                <c:pt idx="11">
                  <c:v>23.309610280424081</c:v>
                </c:pt>
                <c:pt idx="12">
                  <c:v>8.8314531118012383</c:v>
                </c:pt>
                <c:pt idx="13">
                  <c:v>0.80567642423449892</c:v>
                </c:pt>
                <c:pt idx="14">
                  <c:v>9.6371295360357365</c:v>
                </c:pt>
                <c:pt idx="15">
                  <c:v>1E-3</c:v>
                </c:pt>
                <c:pt idx="16">
                  <c:v>1E-3</c:v>
                </c:pt>
                <c:pt idx="17">
                  <c:v>1E-3</c:v>
                </c:pt>
                <c:pt idx="18">
                  <c:v>1E-3</c:v>
                </c:pt>
                <c:pt idx="19">
                  <c:v>1E-3</c:v>
                </c:pt>
                <c:pt idx="20">
                  <c:v>1E-3</c:v>
                </c:pt>
                <c:pt idx="21">
                  <c:v>1E-3</c:v>
                </c:pt>
                <c:pt idx="22">
                  <c:v>1E-3</c:v>
                </c:pt>
                <c:pt idx="23">
                  <c:v>0.1549377738912498</c:v>
                </c:pt>
              </c:numCache>
            </c:numRef>
          </c:val>
          <c:smooth val="0"/>
          <c:extLst xmlns:c16r2="http://schemas.microsoft.com/office/drawing/2015/06/chart">
            <c:ext xmlns:c16="http://schemas.microsoft.com/office/drawing/2014/chart" uri="{C3380CC4-5D6E-409C-BE32-E72D297353CC}">
              <c16:uniqueId val="{00000000-A7F1-40F3-8DF4-9765DE2149CC}"/>
            </c:ext>
          </c:extLst>
        </c:ser>
        <c:dLbls>
          <c:showLegendKey val="0"/>
          <c:showVal val="0"/>
          <c:showCatName val="0"/>
          <c:showSerName val="0"/>
          <c:showPercent val="0"/>
          <c:showBubbleSize val="0"/>
        </c:dLbls>
        <c:marker val="1"/>
        <c:smooth val="0"/>
        <c:axId val="93398912"/>
        <c:axId val="93400448"/>
      </c:lineChart>
      <c:catAx>
        <c:axId val="93398912"/>
        <c:scaling>
          <c:orientation val="minMax"/>
        </c:scaling>
        <c:delete val="0"/>
        <c:axPos val="b"/>
        <c:numFmt formatCode="General" sourceLinked="0"/>
        <c:majorTickMark val="out"/>
        <c:minorTickMark val="none"/>
        <c:tickLblPos val="nextTo"/>
        <c:crossAx val="93400448"/>
        <c:crosses val="autoZero"/>
        <c:auto val="1"/>
        <c:lblAlgn val="ctr"/>
        <c:lblOffset val="100"/>
        <c:noMultiLvlLbl val="0"/>
      </c:catAx>
      <c:valAx>
        <c:axId val="9340044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33989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Дніпропетровська!$F$1</c:f>
              <c:strCache>
                <c:ptCount val="1"/>
                <c:pt idx="0">
                  <c:v>Інтенсивність передачи збудника грипу (усереднена)</c:v>
                </c:pt>
              </c:strCache>
            </c:strRef>
          </c:tx>
          <c:spPr>
            <a:ln w="15875"/>
          </c:spPr>
          <c:marker>
            <c:symbol val="square"/>
            <c:size val="5"/>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val>
          <c:smooth val="0"/>
          <c:extLst xmlns:c16r2="http://schemas.microsoft.com/office/drawing/2015/06/chart">
            <c:ext xmlns:c16="http://schemas.microsoft.com/office/drawing/2014/chart" uri="{C3380CC4-5D6E-409C-BE32-E72D297353CC}">
              <c16:uniqueId val="{00000000-D9F9-4E0E-AAED-FDD06CCA50D2}"/>
            </c:ext>
          </c:extLst>
        </c:ser>
        <c:ser>
          <c:idx val="1"/>
          <c:order val="1"/>
          <c:tx>
            <c:strRef>
              <c:f>Дніпропетровська!$E$1</c:f>
              <c:strCache>
                <c:ptCount val="1"/>
                <c:pt idx="0">
                  <c:v>Інтенсивність передачи збудника грипу (розрахована)</c:v>
                </c:pt>
              </c:strCache>
            </c:strRef>
          </c:tx>
          <c:spPr>
            <a:ln w="15875"/>
          </c:spPr>
          <c:marker>
            <c:symbol val="triangle"/>
            <c:size val="5"/>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9">
                  <c:v>1.0000000100000002</c:v>
                </c:pt>
                <c:pt idx="20">
                  <c:v>1.0000000100000002</c:v>
                </c:pt>
                <c:pt idx="21">
                  <c:v>1.0000000100000002</c:v>
                </c:pt>
                <c:pt idx="22">
                  <c:v>154.93777544062755</c:v>
                </c:pt>
              </c:numCache>
            </c:numRef>
          </c:val>
          <c:smooth val="0"/>
          <c:extLst xmlns:c16r2="http://schemas.microsoft.com/office/drawing/2015/06/chart">
            <c:ext xmlns:c16="http://schemas.microsoft.com/office/drawing/2014/chart" uri="{C3380CC4-5D6E-409C-BE32-E72D297353CC}">
              <c16:uniqueId val="{00000001-D9F9-4E0E-AAED-FDD06CCA50D2}"/>
            </c:ext>
          </c:extLst>
        </c:ser>
        <c:dLbls>
          <c:showLegendKey val="0"/>
          <c:showVal val="0"/>
          <c:showCatName val="0"/>
          <c:showSerName val="0"/>
          <c:showPercent val="0"/>
          <c:showBubbleSize val="0"/>
        </c:dLbls>
        <c:marker val="1"/>
        <c:smooth val="0"/>
        <c:axId val="93430912"/>
        <c:axId val="93432448"/>
      </c:lineChart>
      <c:catAx>
        <c:axId val="93430912"/>
        <c:scaling>
          <c:orientation val="minMax"/>
        </c:scaling>
        <c:delete val="0"/>
        <c:axPos val="b"/>
        <c:numFmt formatCode="General" sourceLinked="1"/>
        <c:majorTickMark val="out"/>
        <c:minorTickMark val="none"/>
        <c:tickLblPos val="nextTo"/>
        <c:crossAx val="93432448"/>
        <c:crosses val="autoZero"/>
        <c:auto val="1"/>
        <c:lblAlgn val="ctr"/>
        <c:lblOffset val="100"/>
        <c:noMultiLvlLbl val="0"/>
      </c:catAx>
      <c:valAx>
        <c:axId val="93432448"/>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93430912"/>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Дніпропетровська!$F$1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9">
                  <c:v>1.0000000100000002</c:v>
                </c:pt>
                <c:pt idx="20">
                  <c:v>1.0000000100000002</c:v>
                </c:pt>
                <c:pt idx="21">
                  <c:v>1.0000000100000002</c:v>
                </c:pt>
                <c:pt idx="22">
                  <c:v>154.93777544062755</c:v>
                </c:pt>
              </c:numCache>
            </c:numRef>
          </c:xVal>
          <c:y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yVal>
          <c:smooth val="0"/>
          <c:extLst xmlns:c16r2="http://schemas.microsoft.com/office/drawing/2015/06/chart">
            <c:ext xmlns:c16="http://schemas.microsoft.com/office/drawing/2014/chart" uri="{C3380CC4-5D6E-409C-BE32-E72D297353CC}">
              <c16:uniqueId val="{00000001-F9AB-4523-809F-10EB8E852C0A}"/>
            </c:ext>
          </c:extLst>
        </c:ser>
        <c:dLbls>
          <c:showLegendKey val="0"/>
          <c:showVal val="0"/>
          <c:showCatName val="0"/>
          <c:showSerName val="0"/>
          <c:showPercent val="0"/>
          <c:showBubbleSize val="0"/>
        </c:dLbls>
        <c:axId val="98783232"/>
        <c:axId val="98785152"/>
      </c:scatterChart>
      <c:valAx>
        <c:axId val="987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98785152"/>
        <c:crosses val="autoZero"/>
        <c:crossBetween val="midCat"/>
      </c:valAx>
      <c:valAx>
        <c:axId val="98785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9878323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Донецька!$C$2:$C$25</c:f>
              <c:numCache>
                <c:formatCode>General</c:formatCode>
                <c:ptCount val="24"/>
                <c:pt idx="0">
                  <c:v>5.9121946892946799E-4</c:v>
                </c:pt>
                <c:pt idx="1">
                  <c:v>2.1566789944367485E-4</c:v>
                </c:pt>
                <c:pt idx="2">
                  <c:v>2.6608377204089754E-5</c:v>
                </c:pt>
                <c:pt idx="3">
                  <c:v>1.1670340878986735E-6</c:v>
                </c:pt>
                <c:pt idx="4">
                  <c:v>1E-8</c:v>
                </c:pt>
                <c:pt idx="5">
                  <c:v>1E-8</c:v>
                </c:pt>
                <c:pt idx="6">
                  <c:v>1E-8</c:v>
                </c:pt>
                <c:pt idx="7">
                  <c:v>1E-8</c:v>
                </c:pt>
                <c:pt idx="8">
                  <c:v>1E-8</c:v>
                </c:pt>
                <c:pt idx="9">
                  <c:v>2.3340681757973467E-7</c:v>
                </c:pt>
                <c:pt idx="10">
                  <c:v>2.5674749933770815E-6</c:v>
                </c:pt>
                <c:pt idx="11">
                  <c:v>2.4437693800598222E-4</c:v>
                </c:pt>
                <c:pt idx="12">
                  <c:v>3.8547239393718814E-4</c:v>
                </c:pt>
                <c:pt idx="13">
                  <c:v>2.528850162555434E-5</c:v>
                </c:pt>
                <c:pt idx="14">
                  <c:v>4.1430601261305375E-4</c:v>
                </c:pt>
                <c:pt idx="15">
                  <c:v>1.4180468201245422E-6</c:v>
                </c:pt>
                <c:pt idx="16">
                  <c:v>1E-8</c:v>
                </c:pt>
                <c:pt idx="17">
                  <c:v>1E-8</c:v>
                </c:pt>
                <c:pt idx="18">
                  <c:v>1E-8</c:v>
                </c:pt>
                <c:pt idx="19">
                  <c:v>1E-8</c:v>
                </c:pt>
                <c:pt idx="20">
                  <c:v>1E-8</c:v>
                </c:pt>
                <c:pt idx="21">
                  <c:v>1E-8</c:v>
                </c:pt>
                <c:pt idx="22">
                  <c:v>1E-8</c:v>
                </c:pt>
                <c:pt idx="23">
                  <c:v>7.0902341006227112E-7</c:v>
                </c:pt>
              </c:numCache>
            </c:numRef>
          </c:val>
          <c:smooth val="0"/>
          <c:extLst xmlns:c16r2="http://schemas.microsoft.com/office/drawing/2015/06/chart">
            <c:ext xmlns:c16="http://schemas.microsoft.com/office/drawing/2014/chart" uri="{C3380CC4-5D6E-409C-BE32-E72D297353CC}">
              <c16:uniqueId val="{00000000-FC76-451F-A268-9EA223A99A71}"/>
            </c:ext>
          </c:extLst>
        </c:ser>
        <c:ser>
          <c:idx val="1"/>
          <c:order val="1"/>
          <c:tx>
            <c:strRef>
              <c:f>Донецька!$G$1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Донецька!$G$2:$G$25</c:f>
              <c:numCache>
                <c:formatCode>General</c:formatCode>
                <c:ptCount val="24"/>
                <c:pt idx="0">
                  <c:v>5.9121946892946799E-4</c:v>
                </c:pt>
                <c:pt idx="1">
                  <c:v>2.1509312694551169E-4</c:v>
                </c:pt>
                <c:pt idx="2">
                  <c:v>2.716826466830206E-5</c:v>
                </c:pt>
                <c:pt idx="3">
                  <c:v>1.1823850786323234E-6</c:v>
                </c:pt>
                <c:pt idx="4">
                  <c:v>1.0051272935648005E-8</c:v>
                </c:pt>
                <c:pt idx="5">
                  <c:v>9.9717827435340161E-9</c:v>
                </c:pt>
                <c:pt idx="6">
                  <c:v>9.8932300017133824E-9</c:v>
                </c:pt>
                <c:pt idx="7">
                  <c:v>9.8158122733554617E-9</c:v>
                </c:pt>
                <c:pt idx="8">
                  <c:v>9.7397376489798495E-9</c:v>
                </c:pt>
                <c:pt idx="9">
                  <c:v>2.2559310581830949E-7</c:v>
                </c:pt>
                <c:pt idx="10">
                  <c:v>2.4700751017396356E-6</c:v>
                </c:pt>
                <c:pt idx="11">
                  <c:v>2.3973143768811662E-4</c:v>
                </c:pt>
                <c:pt idx="12">
                  <c:v>5.8532653442324204E-4</c:v>
                </c:pt>
                <c:pt idx="13">
                  <c:v>2.1295045841253124E-4</c:v>
                </c:pt>
                <c:pt idx="14">
                  <c:v>2.6897683327265472E-5</c:v>
                </c:pt>
                <c:pt idx="15">
                  <c:v>1.1706094743212549E-6</c:v>
                </c:pt>
                <c:pt idx="16">
                  <c:v>9.9511704593072442E-9</c:v>
                </c:pt>
                <c:pt idx="17">
                  <c:v>9.8724719256289213E-9</c:v>
                </c:pt>
                <c:pt idx="18">
                  <c:v>9.7947015059806897E-9</c:v>
                </c:pt>
                <c:pt idx="19">
                  <c:v>9.7180547959645686E-9</c:v>
                </c:pt>
                <c:pt idx="20">
                  <c:v>9.6427378136890879E-9</c:v>
                </c:pt>
                <c:pt idx="21">
                  <c:v>2.2334638268420206E-7</c:v>
                </c:pt>
                <c:pt idx="22">
                  <c:v>2.445475176070573E-6</c:v>
                </c:pt>
                <c:pt idx="23">
                  <c:v>2.3734391468462957E-4</c:v>
                </c:pt>
              </c:numCache>
            </c:numRef>
          </c:val>
          <c:smooth val="0"/>
          <c:extLst xmlns:c16r2="http://schemas.microsoft.com/office/drawing/2015/06/chart">
            <c:ext xmlns:c16="http://schemas.microsoft.com/office/drawing/2014/chart" uri="{C3380CC4-5D6E-409C-BE32-E72D297353CC}">
              <c16:uniqueId val="{00000001-FC76-451F-A268-9EA223A99A71}"/>
            </c:ext>
          </c:extLst>
        </c:ser>
        <c:dLbls>
          <c:showLegendKey val="0"/>
          <c:showVal val="0"/>
          <c:showCatName val="0"/>
          <c:showSerName val="0"/>
          <c:showPercent val="0"/>
          <c:showBubbleSize val="0"/>
        </c:dLbls>
        <c:marker val="1"/>
        <c:smooth val="0"/>
        <c:axId val="93113728"/>
        <c:axId val="93119616"/>
      </c:lineChart>
      <c:catAx>
        <c:axId val="93113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119616"/>
        <c:crosses val="autoZero"/>
        <c:auto val="1"/>
        <c:lblAlgn val="ctr"/>
        <c:lblOffset val="100"/>
        <c:noMultiLvlLbl val="0"/>
      </c:catAx>
      <c:valAx>
        <c:axId val="931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113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9">
                  <c:v>1.0000000100000002</c:v>
                </c:pt>
                <c:pt idx="20">
                  <c:v>1.0000000100000002</c:v>
                </c:pt>
                <c:pt idx="21">
                  <c:v>1.0000000100000002</c:v>
                </c:pt>
                <c:pt idx="22">
                  <c:v>70.902341715250529</c:v>
                </c:pt>
              </c:numCache>
            </c:numRef>
          </c:val>
          <c:smooth val="0"/>
          <c:extLst xmlns:c16r2="http://schemas.microsoft.com/office/drawing/2015/06/chart">
            <c:ext xmlns:c16="http://schemas.microsoft.com/office/drawing/2014/chart" uri="{C3380CC4-5D6E-409C-BE32-E72D297353CC}">
              <c16:uniqueId val="{00000000-0295-4987-8DEC-7BD3E3B9D6BA}"/>
            </c:ext>
          </c:extLst>
        </c:ser>
        <c:ser>
          <c:idx val="1"/>
          <c:order val="1"/>
          <c:tx>
            <c:strRef>
              <c:f>Донецька!$F$1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Донецька!$F$2:$F$25</c:f>
              <c:numCache>
                <c:formatCode>General</c:formatCode>
                <c:ptCount val="24"/>
                <c:pt idx="0">
                  <c:v>0.36402787920317531</c:v>
                </c:pt>
                <c:pt idx="1">
                  <c:v>0.12633648512348208</c:v>
                </c:pt>
                <c:pt idx="2">
                  <c:v>4.3521999556909378E-2</c:v>
                </c:pt>
                <c:pt idx="3">
                  <c:v>8.500855602612661E-3</c:v>
                </c:pt>
                <c:pt idx="4">
                  <c:v>0.99209153980855935</c:v>
                </c:pt>
                <c:pt idx="5">
                  <c:v>0.99212250756080422</c:v>
                </c:pt>
                <c:pt idx="6">
                  <c:v>0.99217468599896852</c:v>
                </c:pt>
                <c:pt idx="7">
                  <c:v>0.99224979791242796</c:v>
                </c:pt>
                <c:pt idx="8">
                  <c:v>23.162133945071513</c:v>
                </c:pt>
                <c:pt idx="9">
                  <c:v>10.949251529703441</c:v>
                </c:pt>
                <c:pt idx="10">
                  <c:v>97.054550963003152</c:v>
                </c:pt>
                <c:pt idx="11">
                  <c:v>2.4421781927658301</c:v>
                </c:pt>
                <c:pt idx="12">
                  <c:v>0.36402787920317531</c:v>
                </c:pt>
                <c:pt idx="13">
                  <c:v>0.12633648512348208</c:v>
                </c:pt>
                <c:pt idx="14">
                  <c:v>4.3521999556909378E-2</c:v>
                </c:pt>
                <c:pt idx="15">
                  <c:v>8.500855602612661E-3</c:v>
                </c:pt>
                <c:pt idx="16">
                  <c:v>0.99209153980855935</c:v>
                </c:pt>
                <c:pt idx="17">
                  <c:v>0.99212250756080422</c:v>
                </c:pt>
                <c:pt idx="18">
                  <c:v>0.99217468599896852</c:v>
                </c:pt>
                <c:pt idx="19">
                  <c:v>0.99224979791242796</c:v>
                </c:pt>
                <c:pt idx="20">
                  <c:v>23.162133945071513</c:v>
                </c:pt>
                <c:pt idx="21">
                  <c:v>10.949251529703441</c:v>
                </c:pt>
                <c:pt idx="22">
                  <c:v>97.054550963003152</c:v>
                </c:pt>
                <c:pt idx="23">
                  <c:v>2.4421781927658301</c:v>
                </c:pt>
              </c:numCache>
            </c:numRef>
          </c:val>
          <c:smooth val="0"/>
          <c:extLst xmlns:c16r2="http://schemas.microsoft.com/office/drawing/2015/06/chart">
            <c:ext xmlns:c16="http://schemas.microsoft.com/office/drawing/2014/chart" uri="{C3380CC4-5D6E-409C-BE32-E72D297353CC}">
              <c16:uniqueId val="{00000001-0295-4987-8DEC-7BD3E3B9D6BA}"/>
            </c:ext>
          </c:extLst>
        </c:ser>
        <c:dLbls>
          <c:showLegendKey val="0"/>
          <c:showVal val="0"/>
          <c:showCatName val="0"/>
          <c:showSerName val="0"/>
          <c:showPercent val="0"/>
          <c:showBubbleSize val="0"/>
        </c:dLbls>
        <c:marker val="1"/>
        <c:smooth val="0"/>
        <c:axId val="93464832"/>
        <c:axId val="93466624"/>
      </c:lineChart>
      <c:catAx>
        <c:axId val="93464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466624"/>
        <c:crosses val="autoZero"/>
        <c:auto val="1"/>
        <c:lblAlgn val="ctr"/>
        <c:lblOffset val="100"/>
        <c:noMultiLvlLbl val="0"/>
      </c:catAx>
      <c:valAx>
        <c:axId val="9346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464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Донецька!$B$1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Донецька!$B$2:$B$25</c:f>
              <c:numCache>
                <c:formatCode>0.0</c:formatCode>
                <c:ptCount val="24"/>
                <c:pt idx="0">
                  <c:v>59.121946892946795</c:v>
                </c:pt>
                <c:pt idx="1">
                  <c:v>21.566789944367486</c:v>
                </c:pt>
                <c:pt idx="2">
                  <c:v>2.6608377204089755</c:v>
                </c:pt>
                <c:pt idx="3">
                  <c:v>0.11670340878986735</c:v>
                </c:pt>
                <c:pt idx="4">
                  <c:v>1E-3</c:v>
                </c:pt>
                <c:pt idx="5">
                  <c:v>1E-3</c:v>
                </c:pt>
                <c:pt idx="6">
                  <c:v>1E-3</c:v>
                </c:pt>
                <c:pt idx="7">
                  <c:v>1E-3</c:v>
                </c:pt>
                <c:pt idx="8">
                  <c:v>1E-3</c:v>
                </c:pt>
                <c:pt idx="9">
                  <c:v>2.3340681757973467E-2</c:v>
                </c:pt>
                <c:pt idx="10">
                  <c:v>0.25674749933770813</c:v>
                </c:pt>
                <c:pt idx="11">
                  <c:v>24.437693800598222</c:v>
                </c:pt>
                <c:pt idx="12">
                  <c:v>38.547239393718812</c:v>
                </c:pt>
                <c:pt idx="13">
                  <c:v>2.5288501625554338</c:v>
                </c:pt>
                <c:pt idx="14">
                  <c:v>41.430601261305377</c:v>
                </c:pt>
                <c:pt idx="15">
                  <c:v>0.14180468201245422</c:v>
                </c:pt>
                <c:pt idx="16">
                  <c:v>1E-3</c:v>
                </c:pt>
                <c:pt idx="17">
                  <c:v>1E-3</c:v>
                </c:pt>
                <c:pt idx="18">
                  <c:v>1E-3</c:v>
                </c:pt>
                <c:pt idx="19">
                  <c:v>1E-3</c:v>
                </c:pt>
                <c:pt idx="20">
                  <c:v>1E-3</c:v>
                </c:pt>
                <c:pt idx="21">
                  <c:v>1E-3</c:v>
                </c:pt>
                <c:pt idx="22">
                  <c:v>1E-3</c:v>
                </c:pt>
                <c:pt idx="23">
                  <c:v>7.090234100622711E-2</c:v>
                </c:pt>
              </c:numCache>
            </c:numRef>
          </c:val>
          <c:smooth val="0"/>
          <c:extLst xmlns:c16r2="http://schemas.microsoft.com/office/drawing/2015/06/chart">
            <c:ext xmlns:c16="http://schemas.microsoft.com/office/drawing/2014/chart" uri="{C3380CC4-5D6E-409C-BE32-E72D297353CC}">
              <c16:uniqueId val="{00000000-8781-4B6D-A1E5-2C029A4DACB2}"/>
            </c:ext>
          </c:extLst>
        </c:ser>
        <c:ser>
          <c:idx val="1"/>
          <c:order val="1"/>
          <c:tx>
            <c:strRef>
              <c:f>Донецька!$I$1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Донецька!$I$2:$I$25</c:f>
              <c:numCache>
                <c:formatCode>General</c:formatCode>
                <c:ptCount val="24"/>
                <c:pt idx="0">
                  <c:v>59.121946892946802</c:v>
                </c:pt>
                <c:pt idx="1">
                  <c:v>21.50931269455117</c:v>
                </c:pt>
                <c:pt idx="2">
                  <c:v>2.7168264668302062</c:v>
                </c:pt>
                <c:pt idx="3">
                  <c:v>0.11823850786323234</c:v>
                </c:pt>
                <c:pt idx="4">
                  <c:v>1.0051272935648005E-3</c:v>
                </c:pt>
                <c:pt idx="5">
                  <c:v>9.9717827435340158E-4</c:v>
                </c:pt>
                <c:pt idx="6">
                  <c:v>9.8932300017133827E-4</c:v>
                </c:pt>
                <c:pt idx="7">
                  <c:v>9.8158122733554625E-4</c:v>
                </c:pt>
                <c:pt idx="8">
                  <c:v>9.7397376489798495E-4</c:v>
                </c:pt>
                <c:pt idx="9">
                  <c:v>2.2559310581830951E-2</c:v>
                </c:pt>
                <c:pt idx="10">
                  <c:v>0.24700751017396355</c:v>
                </c:pt>
                <c:pt idx="11">
                  <c:v>23.973143768811664</c:v>
                </c:pt>
                <c:pt idx="12">
                  <c:v>58.532653442324204</c:v>
                </c:pt>
                <c:pt idx="13">
                  <c:v>21.295045841253124</c:v>
                </c:pt>
                <c:pt idx="14">
                  <c:v>2.6897683327265471</c:v>
                </c:pt>
                <c:pt idx="15">
                  <c:v>0.1170609474321255</c:v>
                </c:pt>
                <c:pt idx="16">
                  <c:v>9.9511704593072451E-4</c:v>
                </c:pt>
                <c:pt idx="17">
                  <c:v>9.8724719256289219E-4</c:v>
                </c:pt>
                <c:pt idx="18">
                  <c:v>9.7947015059806903E-4</c:v>
                </c:pt>
                <c:pt idx="19">
                  <c:v>9.7180547959645691E-4</c:v>
                </c:pt>
                <c:pt idx="20">
                  <c:v>9.6427378136890879E-4</c:v>
                </c:pt>
                <c:pt idx="21">
                  <c:v>2.2334638268420207E-2</c:v>
                </c:pt>
                <c:pt idx="22">
                  <c:v>0.24454751760705729</c:v>
                </c:pt>
                <c:pt idx="23">
                  <c:v>23.734391468462956</c:v>
                </c:pt>
              </c:numCache>
            </c:numRef>
          </c:val>
          <c:smooth val="0"/>
          <c:extLst xmlns:c16r2="http://schemas.microsoft.com/office/drawing/2015/06/chart">
            <c:ext xmlns:c16="http://schemas.microsoft.com/office/drawing/2014/chart" uri="{C3380CC4-5D6E-409C-BE32-E72D297353CC}">
              <c16:uniqueId val="{00000001-8781-4B6D-A1E5-2C029A4DACB2}"/>
            </c:ext>
          </c:extLst>
        </c:ser>
        <c:dLbls>
          <c:showLegendKey val="0"/>
          <c:showVal val="0"/>
          <c:showCatName val="0"/>
          <c:showSerName val="0"/>
          <c:showPercent val="0"/>
          <c:showBubbleSize val="0"/>
        </c:dLbls>
        <c:marker val="1"/>
        <c:smooth val="0"/>
        <c:axId val="93496448"/>
        <c:axId val="93497984"/>
      </c:lineChart>
      <c:catAx>
        <c:axId val="934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497984"/>
        <c:crosses val="autoZero"/>
        <c:auto val="1"/>
        <c:lblAlgn val="ctr"/>
        <c:lblOffset val="100"/>
        <c:noMultiLvlLbl val="0"/>
      </c:catAx>
      <c:valAx>
        <c:axId val="9349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496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Донецька!$B$1</c:f>
              <c:strCache>
                <c:ptCount val="1"/>
                <c:pt idx="0">
                  <c:v>Кількість хворих на грип осіб / на 100 тис. населення (спостережна)</c:v>
                </c:pt>
              </c:strCache>
            </c:strRef>
          </c:tx>
          <c:marker>
            <c:symbol val="none"/>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Донецька!$B$2:$B$25</c:f>
              <c:numCache>
                <c:formatCode>0.0</c:formatCode>
                <c:ptCount val="24"/>
                <c:pt idx="0">
                  <c:v>59.121946892946795</c:v>
                </c:pt>
                <c:pt idx="1">
                  <c:v>21.566789944367486</c:v>
                </c:pt>
                <c:pt idx="2">
                  <c:v>2.6608377204089755</c:v>
                </c:pt>
                <c:pt idx="3">
                  <c:v>0.11670340878986735</c:v>
                </c:pt>
                <c:pt idx="4">
                  <c:v>1E-3</c:v>
                </c:pt>
                <c:pt idx="5">
                  <c:v>1E-3</c:v>
                </c:pt>
                <c:pt idx="6">
                  <c:v>1E-3</c:v>
                </c:pt>
                <c:pt idx="7">
                  <c:v>1E-3</c:v>
                </c:pt>
                <c:pt idx="8">
                  <c:v>1E-3</c:v>
                </c:pt>
                <c:pt idx="9">
                  <c:v>2.3340681757973467E-2</c:v>
                </c:pt>
                <c:pt idx="10">
                  <c:v>0.25674749933770813</c:v>
                </c:pt>
                <c:pt idx="11">
                  <c:v>24.437693800598222</c:v>
                </c:pt>
                <c:pt idx="12">
                  <c:v>38.547239393718812</c:v>
                </c:pt>
                <c:pt idx="13">
                  <c:v>2.5288501625554338</c:v>
                </c:pt>
                <c:pt idx="14">
                  <c:v>41.430601261305377</c:v>
                </c:pt>
                <c:pt idx="15">
                  <c:v>0.14180468201245422</c:v>
                </c:pt>
                <c:pt idx="16">
                  <c:v>1E-3</c:v>
                </c:pt>
                <c:pt idx="17">
                  <c:v>1E-3</c:v>
                </c:pt>
                <c:pt idx="18">
                  <c:v>1E-3</c:v>
                </c:pt>
                <c:pt idx="19">
                  <c:v>1E-3</c:v>
                </c:pt>
                <c:pt idx="20">
                  <c:v>1E-3</c:v>
                </c:pt>
                <c:pt idx="21">
                  <c:v>1E-3</c:v>
                </c:pt>
                <c:pt idx="22">
                  <c:v>1E-3</c:v>
                </c:pt>
                <c:pt idx="23">
                  <c:v>7.090234100622711E-2</c:v>
                </c:pt>
              </c:numCache>
            </c:numRef>
          </c:val>
          <c:smooth val="0"/>
          <c:extLst xmlns:c16r2="http://schemas.microsoft.com/office/drawing/2015/06/chart">
            <c:ext xmlns:c16="http://schemas.microsoft.com/office/drawing/2014/chart" uri="{C3380CC4-5D6E-409C-BE32-E72D297353CC}">
              <c16:uniqueId val="{00000000-059D-4DD7-9FDE-07DBDC3939BA}"/>
            </c:ext>
          </c:extLst>
        </c:ser>
        <c:dLbls>
          <c:showLegendKey val="0"/>
          <c:showVal val="0"/>
          <c:showCatName val="0"/>
          <c:showSerName val="0"/>
          <c:showPercent val="0"/>
          <c:showBubbleSize val="0"/>
        </c:dLbls>
        <c:marker val="1"/>
        <c:smooth val="0"/>
        <c:axId val="93518080"/>
        <c:axId val="93204480"/>
      </c:lineChart>
      <c:catAx>
        <c:axId val="93518080"/>
        <c:scaling>
          <c:orientation val="minMax"/>
        </c:scaling>
        <c:delete val="0"/>
        <c:axPos val="b"/>
        <c:numFmt formatCode="General" sourceLinked="0"/>
        <c:majorTickMark val="out"/>
        <c:minorTickMark val="none"/>
        <c:tickLblPos val="nextTo"/>
        <c:crossAx val="93204480"/>
        <c:crosses val="autoZero"/>
        <c:auto val="1"/>
        <c:lblAlgn val="ctr"/>
        <c:lblOffset val="100"/>
        <c:noMultiLvlLbl val="0"/>
      </c:catAx>
      <c:valAx>
        <c:axId val="9320448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351808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Донецька!$F$1</c:f>
              <c:strCache>
                <c:ptCount val="1"/>
                <c:pt idx="0">
                  <c:v>Інтенсивність передачи збудника грипу (усереднена)</c:v>
                </c:pt>
              </c:strCache>
            </c:strRef>
          </c:tx>
          <c:spPr>
            <a:ln w="15875"/>
          </c:spPr>
          <c:marker>
            <c:symbol val="square"/>
            <c:size val="5"/>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Донецька!$F$2:$F$25</c:f>
              <c:numCache>
                <c:formatCode>General</c:formatCode>
                <c:ptCount val="24"/>
                <c:pt idx="0">
                  <c:v>0.36402787920317531</c:v>
                </c:pt>
                <c:pt idx="1">
                  <c:v>0.12633648512348208</c:v>
                </c:pt>
                <c:pt idx="2">
                  <c:v>4.3521999556909378E-2</c:v>
                </c:pt>
                <c:pt idx="3">
                  <c:v>8.500855602612661E-3</c:v>
                </c:pt>
                <c:pt idx="4">
                  <c:v>0.99209153980855935</c:v>
                </c:pt>
                <c:pt idx="5">
                  <c:v>0.99212250756080422</c:v>
                </c:pt>
                <c:pt idx="6">
                  <c:v>0.99217468599896852</c:v>
                </c:pt>
                <c:pt idx="7">
                  <c:v>0.99224979791242796</c:v>
                </c:pt>
                <c:pt idx="8">
                  <c:v>23.162133945071513</c:v>
                </c:pt>
                <c:pt idx="9">
                  <c:v>10.949251529703441</c:v>
                </c:pt>
                <c:pt idx="10">
                  <c:v>97.054550963003152</c:v>
                </c:pt>
                <c:pt idx="11">
                  <c:v>2.4421781927658301</c:v>
                </c:pt>
                <c:pt idx="12">
                  <c:v>0.36402787920317531</c:v>
                </c:pt>
                <c:pt idx="13">
                  <c:v>0.12633648512348208</c:v>
                </c:pt>
                <c:pt idx="14">
                  <c:v>4.3521999556909378E-2</c:v>
                </c:pt>
                <c:pt idx="15">
                  <c:v>8.500855602612661E-3</c:v>
                </c:pt>
                <c:pt idx="16">
                  <c:v>0.99209153980855935</c:v>
                </c:pt>
                <c:pt idx="17">
                  <c:v>0.99212250756080422</c:v>
                </c:pt>
                <c:pt idx="18">
                  <c:v>0.99217468599896852</c:v>
                </c:pt>
                <c:pt idx="19">
                  <c:v>0.99224979791242796</c:v>
                </c:pt>
                <c:pt idx="20">
                  <c:v>23.162133945071513</c:v>
                </c:pt>
                <c:pt idx="21">
                  <c:v>10.949251529703441</c:v>
                </c:pt>
                <c:pt idx="22">
                  <c:v>97.054550963003152</c:v>
                </c:pt>
                <c:pt idx="23">
                  <c:v>2.4421781927658301</c:v>
                </c:pt>
              </c:numCache>
            </c:numRef>
          </c:val>
          <c:smooth val="0"/>
          <c:extLst xmlns:c16r2="http://schemas.microsoft.com/office/drawing/2015/06/chart">
            <c:ext xmlns:c16="http://schemas.microsoft.com/office/drawing/2014/chart" uri="{C3380CC4-5D6E-409C-BE32-E72D297353CC}">
              <c16:uniqueId val="{00000000-C1BF-41F6-ACF2-63E1405164F5}"/>
            </c:ext>
          </c:extLst>
        </c:ser>
        <c:ser>
          <c:idx val="1"/>
          <c:order val="1"/>
          <c:tx>
            <c:strRef>
              <c:f>Донецька!$E$1</c:f>
              <c:strCache>
                <c:ptCount val="1"/>
                <c:pt idx="0">
                  <c:v>Інтенсивність передачи збудника грипу (розрахована)</c:v>
                </c:pt>
              </c:strCache>
            </c:strRef>
          </c:tx>
          <c:spPr>
            <a:ln w="15875"/>
          </c:spPr>
          <c:marker>
            <c:symbol val="triangle"/>
            <c:size val="5"/>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9">
                  <c:v>1.0000000100000002</c:v>
                </c:pt>
                <c:pt idx="20">
                  <c:v>1.0000000100000002</c:v>
                </c:pt>
                <c:pt idx="21">
                  <c:v>1.0000000100000002</c:v>
                </c:pt>
                <c:pt idx="22">
                  <c:v>70.902341715250529</c:v>
                </c:pt>
              </c:numCache>
            </c:numRef>
          </c:val>
          <c:smooth val="0"/>
          <c:extLst xmlns:c16r2="http://schemas.microsoft.com/office/drawing/2015/06/chart">
            <c:ext xmlns:c16="http://schemas.microsoft.com/office/drawing/2014/chart" uri="{C3380CC4-5D6E-409C-BE32-E72D297353CC}">
              <c16:uniqueId val="{00000001-C1BF-41F6-ACF2-63E1405164F5}"/>
            </c:ext>
          </c:extLst>
        </c:ser>
        <c:dLbls>
          <c:showLegendKey val="0"/>
          <c:showVal val="0"/>
          <c:showCatName val="0"/>
          <c:showSerName val="0"/>
          <c:showPercent val="0"/>
          <c:showBubbleSize val="0"/>
        </c:dLbls>
        <c:marker val="1"/>
        <c:smooth val="0"/>
        <c:axId val="93226496"/>
        <c:axId val="93228032"/>
      </c:lineChart>
      <c:catAx>
        <c:axId val="93226496"/>
        <c:scaling>
          <c:orientation val="minMax"/>
        </c:scaling>
        <c:delete val="0"/>
        <c:axPos val="b"/>
        <c:numFmt formatCode="General" sourceLinked="1"/>
        <c:majorTickMark val="out"/>
        <c:minorTickMark val="none"/>
        <c:tickLblPos val="nextTo"/>
        <c:crossAx val="93228032"/>
        <c:crosses val="autoZero"/>
        <c:auto val="1"/>
        <c:lblAlgn val="ctr"/>
        <c:lblOffset val="100"/>
        <c:noMultiLvlLbl val="0"/>
      </c:catAx>
      <c:valAx>
        <c:axId val="93228032"/>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9322649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Грип!$B$1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Грип!$B$2:$B$25</c:f>
              <c:numCache>
                <c:formatCode>0.0000000</c:formatCode>
                <c:ptCount val="24"/>
                <c:pt idx="0">
                  <c:v>62.608073529862644</c:v>
                </c:pt>
                <c:pt idx="1">
                  <c:v>56.915792667299208</c:v>
                </c:pt>
                <c:pt idx="2">
                  <c:v>6.2371869599246823</c:v>
                </c:pt>
                <c:pt idx="3">
                  <c:v>0.49813304179375978</c:v>
                </c:pt>
                <c:pt idx="4">
                  <c:v>0.16838300004296106</c:v>
                </c:pt>
                <c:pt idx="5">
                  <c:v>9.3546111134978367E-3</c:v>
                </c:pt>
                <c:pt idx="6">
                  <c:v>1.1693263891872301E-2</c:v>
                </c:pt>
                <c:pt idx="7">
                  <c:v>4.6773055567489183E-3</c:v>
                </c:pt>
                <c:pt idx="8">
                  <c:v>4.6773055567489183E-3</c:v>
                </c:pt>
                <c:pt idx="9">
                  <c:v>8.1852847243106069E-2</c:v>
                </c:pt>
                <c:pt idx="10">
                  <c:v>0.47240786123164075</c:v>
                </c:pt>
                <c:pt idx="11">
                  <c:v>44.277713052963634</c:v>
                </c:pt>
                <c:pt idx="12">
                  <c:v>41.129409579014734</c:v>
                </c:pt>
                <c:pt idx="13">
                  <c:v>5.2127901736429685</c:v>
                </c:pt>
                <c:pt idx="14">
                  <c:v>47.728504873463706</c:v>
                </c:pt>
                <c:pt idx="15">
                  <c:v>0.42673678038415974</c:v>
                </c:pt>
                <c:pt idx="16">
                  <c:v>5.6583882481877498E-2</c:v>
                </c:pt>
                <c:pt idx="17">
                  <c:v>1.8861294160625847E-2</c:v>
                </c:pt>
                <c:pt idx="18">
                  <c:v>0</c:v>
                </c:pt>
                <c:pt idx="19">
                  <c:v>2.942361889057632</c:v>
                </c:pt>
                <c:pt idx="20">
                  <c:v>2.35766177007823E-3</c:v>
                </c:pt>
                <c:pt idx="21">
                  <c:v>2.5934279470860539E-2</c:v>
                </c:pt>
                <c:pt idx="22">
                  <c:v>0.10845244142359861</c:v>
                </c:pt>
                <c:pt idx="23">
                  <c:v>0.45738638339517679</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Грип!$I$1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Грип!$I$2:$I$25</c:f>
              <c:numCache>
                <c:formatCode>General</c:formatCode>
                <c:ptCount val="24"/>
                <c:pt idx="0">
                  <c:v>62.608073529862601</c:v>
                </c:pt>
                <c:pt idx="1">
                  <c:v>55.222271659234785</c:v>
                </c:pt>
                <c:pt idx="2">
                  <c:v>8.2242315558220298</c:v>
                </c:pt>
                <c:pt idx="3">
                  <c:v>0.29227806501124182</c:v>
                </c:pt>
                <c:pt idx="4">
                  <c:v>7.1691248991957168E-2</c:v>
                </c:pt>
                <c:pt idx="5">
                  <c:v>1.5971081593710298E-2</c:v>
                </c:pt>
                <c:pt idx="6">
                  <c:v>1.2587388482856825E-2</c:v>
                </c:pt>
                <c:pt idx="7">
                  <c:v>6.5049952519495658E-3</c:v>
                </c:pt>
                <c:pt idx="8">
                  <c:v>4.3957784344564998E-3</c:v>
                </c:pt>
                <c:pt idx="9">
                  <c:v>8.4838816938087633E-2</c:v>
                </c:pt>
                <c:pt idx="10">
                  <c:v>0.47005704760864331</c:v>
                </c:pt>
                <c:pt idx="11">
                  <c:v>44.27100909788733</c:v>
                </c:pt>
                <c:pt idx="12">
                  <c:v>46.823049958364273</c:v>
                </c:pt>
                <c:pt idx="13">
                  <c:v>41.305912225732143</c:v>
                </c:pt>
                <c:pt idx="14">
                  <c:v>6.1525300908588862</c:v>
                </c:pt>
                <c:pt idx="15">
                  <c:v>0.21865712742899138</c:v>
                </c:pt>
                <c:pt idx="16">
                  <c:v>5.3633221180937898E-2</c:v>
                </c:pt>
                <c:pt idx="17">
                  <c:v>1.1948190585883544E-2</c:v>
                </c:pt>
                <c:pt idx="18">
                  <c:v>9.4168025965909955E-3</c:v>
                </c:pt>
                <c:pt idx="19">
                  <c:v>4.866478714387828E-3</c:v>
                </c:pt>
                <c:pt idx="20">
                  <c:v>3.2885439122414786E-3</c:v>
                </c:pt>
                <c:pt idx="21">
                  <c:v>6.3469117520968704E-2</c:v>
                </c:pt>
                <c:pt idx="22">
                  <c:v>0.35165639324589626</c:v>
                </c:pt>
                <c:pt idx="23">
                  <c:v>33.119813641425544</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71749632"/>
        <c:axId val="71751168"/>
      </c:lineChart>
      <c:catAx>
        <c:axId val="71749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1751168"/>
        <c:crosses val="autoZero"/>
        <c:auto val="1"/>
        <c:lblAlgn val="ctr"/>
        <c:lblOffset val="100"/>
        <c:noMultiLvlLbl val="0"/>
      </c:catAx>
      <c:valAx>
        <c:axId val="71751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1749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Донецька!$F$1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9">
                  <c:v>1.0000000100000002</c:v>
                </c:pt>
                <c:pt idx="20">
                  <c:v>1.0000000100000002</c:v>
                </c:pt>
                <c:pt idx="21">
                  <c:v>1.0000000100000002</c:v>
                </c:pt>
                <c:pt idx="22">
                  <c:v>70.902341715250529</c:v>
                </c:pt>
              </c:numCache>
            </c:numRef>
          </c:xVal>
          <c:yVal>
            <c:numRef>
              <c:f>Донецька!$F$2:$F$25</c:f>
              <c:numCache>
                <c:formatCode>General</c:formatCode>
                <c:ptCount val="24"/>
                <c:pt idx="0">
                  <c:v>0.36402787920317531</c:v>
                </c:pt>
                <c:pt idx="1">
                  <c:v>0.12633648512348208</c:v>
                </c:pt>
                <c:pt idx="2">
                  <c:v>4.3521999556909378E-2</c:v>
                </c:pt>
                <c:pt idx="3">
                  <c:v>8.500855602612661E-3</c:v>
                </c:pt>
                <c:pt idx="4">
                  <c:v>0.99209153980855935</c:v>
                </c:pt>
                <c:pt idx="5">
                  <c:v>0.99212250756080422</c:v>
                </c:pt>
                <c:pt idx="6">
                  <c:v>0.99217468599896852</c:v>
                </c:pt>
                <c:pt idx="7">
                  <c:v>0.99224979791242796</c:v>
                </c:pt>
                <c:pt idx="8">
                  <c:v>23.162133945071513</c:v>
                </c:pt>
                <c:pt idx="9">
                  <c:v>10.949251529703441</c:v>
                </c:pt>
                <c:pt idx="10">
                  <c:v>97.054550963003152</c:v>
                </c:pt>
                <c:pt idx="11">
                  <c:v>2.4421781927658301</c:v>
                </c:pt>
                <c:pt idx="12">
                  <c:v>0.36402787920317531</c:v>
                </c:pt>
                <c:pt idx="13">
                  <c:v>0.12633648512348208</c:v>
                </c:pt>
                <c:pt idx="14">
                  <c:v>4.3521999556909378E-2</c:v>
                </c:pt>
                <c:pt idx="15">
                  <c:v>8.500855602612661E-3</c:v>
                </c:pt>
                <c:pt idx="16">
                  <c:v>0.99209153980855935</c:v>
                </c:pt>
                <c:pt idx="17">
                  <c:v>0.99212250756080422</c:v>
                </c:pt>
                <c:pt idx="18">
                  <c:v>0.99217468599896852</c:v>
                </c:pt>
                <c:pt idx="19">
                  <c:v>0.99224979791242796</c:v>
                </c:pt>
                <c:pt idx="20">
                  <c:v>23.162133945071513</c:v>
                </c:pt>
                <c:pt idx="21">
                  <c:v>10.949251529703441</c:v>
                </c:pt>
                <c:pt idx="22">
                  <c:v>97.054550963003152</c:v>
                </c:pt>
                <c:pt idx="23">
                  <c:v>2.4421781927658301</c:v>
                </c:pt>
              </c:numCache>
            </c:numRef>
          </c:yVal>
          <c:smooth val="0"/>
          <c:extLst xmlns:c16r2="http://schemas.microsoft.com/office/drawing/2015/06/chart">
            <c:ext xmlns:c16="http://schemas.microsoft.com/office/drawing/2014/chart" uri="{C3380CC4-5D6E-409C-BE32-E72D297353CC}">
              <c16:uniqueId val="{00000001-6DAE-4545-B4DF-63A9AE0433CF}"/>
            </c:ext>
          </c:extLst>
        </c:ser>
        <c:dLbls>
          <c:showLegendKey val="0"/>
          <c:showVal val="0"/>
          <c:showCatName val="0"/>
          <c:showSerName val="0"/>
          <c:showPercent val="0"/>
          <c:showBubbleSize val="0"/>
        </c:dLbls>
        <c:axId val="93266304"/>
        <c:axId val="93268224"/>
      </c:scatterChart>
      <c:valAx>
        <c:axId val="9326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93268224"/>
        <c:crosses val="autoZero"/>
        <c:crossBetween val="midCat"/>
      </c:valAx>
      <c:valAx>
        <c:axId val="93268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9326630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Житомирська!$C$2:$C$25</c:f>
              <c:numCache>
                <c:formatCode>General</c:formatCode>
                <c:ptCount val="24"/>
                <c:pt idx="0">
                  <c:v>1.5548226157463586E-3</c:v>
                </c:pt>
                <c:pt idx="1">
                  <c:v>1.6423510127433389E-3</c:v>
                </c:pt>
                <c:pt idx="2">
                  <c:v>1.2651831929563512E-4</c:v>
                </c:pt>
                <c:pt idx="3">
                  <c:v>7.1614142997529319E-6</c:v>
                </c:pt>
                <c:pt idx="4">
                  <c:v>1E-8</c:v>
                </c:pt>
                <c:pt idx="5">
                  <c:v>7.9571269997254795E-7</c:v>
                </c:pt>
                <c:pt idx="6">
                  <c:v>1E-8</c:v>
                </c:pt>
                <c:pt idx="7">
                  <c:v>1E-8</c:v>
                </c:pt>
                <c:pt idx="8">
                  <c:v>1E-8</c:v>
                </c:pt>
                <c:pt idx="9">
                  <c:v>2.3871380999176435E-6</c:v>
                </c:pt>
                <c:pt idx="10">
                  <c:v>7.9571269997254793E-6</c:v>
                </c:pt>
                <c:pt idx="11">
                  <c:v>1.8802691100351307E-3</c:v>
                </c:pt>
                <c:pt idx="12">
                  <c:v>1.367169089893986E-3</c:v>
                </c:pt>
                <c:pt idx="13">
                  <c:v>7.2507494455190769E-5</c:v>
                </c:pt>
                <c:pt idx="14">
                  <c:v>1.4517611667583753E-3</c:v>
                </c:pt>
                <c:pt idx="15">
                  <c:v>3.2225553091195895E-6</c:v>
                </c:pt>
                <c:pt idx="16">
                  <c:v>1E-8</c:v>
                </c:pt>
                <c:pt idx="17">
                  <c:v>8.0563882727989737E-7</c:v>
                </c:pt>
                <c:pt idx="18">
                  <c:v>1E-8</c:v>
                </c:pt>
                <c:pt idx="19">
                  <c:v>1E-8</c:v>
                </c:pt>
                <c:pt idx="20">
                  <c:v>1E-8</c:v>
                </c:pt>
                <c:pt idx="21">
                  <c:v>8.0563882727989737E-7</c:v>
                </c:pt>
                <c:pt idx="22">
                  <c:v>5.6394717909592821E-6</c:v>
                </c:pt>
                <c:pt idx="23">
                  <c:v>4.8338329636793844E-6</c:v>
                </c:pt>
              </c:numCache>
            </c:numRef>
          </c:val>
          <c:smooth val="0"/>
          <c:extLst xmlns:c16r2="http://schemas.microsoft.com/office/drawing/2015/06/chart">
            <c:ext xmlns:c16="http://schemas.microsoft.com/office/drawing/2014/chart" uri="{C3380CC4-5D6E-409C-BE32-E72D297353CC}">
              <c16:uniqueId val="{00000000-271E-4BE5-8B9B-C29ADB010853}"/>
            </c:ext>
          </c:extLst>
        </c:ser>
        <c:ser>
          <c:idx val="1"/>
          <c:order val="1"/>
          <c:tx>
            <c:strRef>
              <c:f>Житомирська!$G$1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Житомирська!$G$2:$G$25</c:f>
              <c:numCache>
                <c:formatCode>General</c:formatCode>
                <c:ptCount val="24"/>
                <c:pt idx="0">
                  <c:v>1.5548226157463586E-3</c:v>
                </c:pt>
                <c:pt idx="1">
                  <c:v>1.6424780418925952E-3</c:v>
                </c:pt>
                <c:pt idx="2">
                  <c:v>1.2639864913065402E-4</c:v>
                </c:pt>
                <c:pt idx="3">
                  <c:v>7.1583376505884462E-6</c:v>
                </c:pt>
                <c:pt idx="4">
                  <c:v>1.0049985640390794E-8</c:v>
                </c:pt>
                <c:pt idx="5">
                  <c:v>8.004548776106664E-7</c:v>
                </c:pt>
                <c:pt idx="6">
                  <c:v>1.0010268405875942E-8</c:v>
                </c:pt>
                <c:pt idx="7">
                  <c:v>9.9809619307926979E-9</c:v>
                </c:pt>
                <c:pt idx="8">
                  <c:v>9.9477252083183227E-9</c:v>
                </c:pt>
                <c:pt idx="9">
                  <c:v>2.3739556054297844E-6</c:v>
                </c:pt>
                <c:pt idx="10">
                  <c:v>7.9079226525887461E-6</c:v>
                </c:pt>
                <c:pt idx="11">
                  <c:v>1.8800145097759972E-3</c:v>
                </c:pt>
                <c:pt idx="12">
                  <c:v>1.3510502163462639E-3</c:v>
                </c:pt>
                <c:pt idx="13">
                  <c:v>1.4275089523460437E-3</c:v>
                </c:pt>
                <c:pt idx="14">
                  <c:v>1.0987912800044989E-4</c:v>
                </c:pt>
                <c:pt idx="15">
                  <c:v>6.2228900347635903E-6</c:v>
                </c:pt>
                <c:pt idx="16">
                  <c:v>8.7366672329622562E-9</c:v>
                </c:pt>
                <c:pt idx="17">
                  <c:v>6.9585252756624114E-7</c:v>
                </c:pt>
                <c:pt idx="18">
                  <c:v>8.7021411141420913E-9</c:v>
                </c:pt>
                <c:pt idx="19">
                  <c:v>8.6766643778775155E-9</c:v>
                </c:pt>
                <c:pt idx="20">
                  <c:v>8.6477709931163557E-9</c:v>
                </c:pt>
                <c:pt idx="21">
                  <c:v>2.0637305535040515E-6</c:v>
                </c:pt>
                <c:pt idx="22">
                  <c:v>6.874529000625163E-6</c:v>
                </c:pt>
                <c:pt idx="23">
                  <c:v>1.6343391548887878E-3</c:v>
                </c:pt>
              </c:numCache>
            </c:numRef>
          </c:val>
          <c:smooth val="0"/>
          <c:extLst xmlns:c16r2="http://schemas.microsoft.com/office/drawing/2015/06/chart">
            <c:ext xmlns:c16="http://schemas.microsoft.com/office/drawing/2014/chart" uri="{C3380CC4-5D6E-409C-BE32-E72D297353CC}">
              <c16:uniqueId val="{00000001-271E-4BE5-8B9B-C29ADB010853}"/>
            </c:ext>
          </c:extLst>
        </c:ser>
        <c:dLbls>
          <c:showLegendKey val="0"/>
          <c:showVal val="0"/>
          <c:showCatName val="0"/>
          <c:showSerName val="0"/>
          <c:showPercent val="0"/>
          <c:showBubbleSize val="0"/>
        </c:dLbls>
        <c:marker val="1"/>
        <c:smooth val="0"/>
        <c:axId val="42258432"/>
        <c:axId val="42259968"/>
      </c:lineChart>
      <c:catAx>
        <c:axId val="42258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2259968"/>
        <c:crosses val="autoZero"/>
        <c:auto val="1"/>
        <c:lblAlgn val="ctr"/>
        <c:lblOffset val="100"/>
        <c:noMultiLvlLbl val="0"/>
      </c:catAx>
      <c:valAx>
        <c:axId val="422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2258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9">
                  <c:v>1.0000000100000002</c:v>
                </c:pt>
                <c:pt idx="20">
                  <c:v>80.563883533628569</c:v>
                </c:pt>
                <c:pt idx="21">
                  <c:v>7.0000056394763348</c:v>
                </c:pt>
                <c:pt idx="22">
                  <c:v>0.85714769100308119</c:v>
                </c:pt>
              </c:numCache>
            </c:numRef>
          </c:val>
          <c:smooth val="0"/>
          <c:extLst xmlns:c16r2="http://schemas.microsoft.com/office/drawing/2015/06/chart">
            <c:ext xmlns:c16="http://schemas.microsoft.com/office/drawing/2014/chart" uri="{C3380CC4-5D6E-409C-BE32-E72D297353CC}">
              <c16:uniqueId val="{00000000-1BE2-4030-B678-5EB42480F228}"/>
            </c:ext>
          </c:extLst>
        </c:ser>
        <c:ser>
          <c:idx val="1"/>
          <c:order val="1"/>
          <c:tx>
            <c:strRef>
              <c:f>Житомирська!$F$1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val>
          <c:smooth val="0"/>
          <c:extLst xmlns:c16r2="http://schemas.microsoft.com/office/drawing/2015/06/chart">
            <c:ext xmlns:c16="http://schemas.microsoft.com/office/drawing/2014/chart" uri="{C3380CC4-5D6E-409C-BE32-E72D297353CC}">
              <c16:uniqueId val="{00000001-1BE2-4030-B678-5EB42480F228}"/>
            </c:ext>
          </c:extLst>
        </c:ser>
        <c:dLbls>
          <c:showLegendKey val="0"/>
          <c:showVal val="0"/>
          <c:showCatName val="0"/>
          <c:showSerName val="0"/>
          <c:showPercent val="0"/>
          <c:showBubbleSize val="0"/>
        </c:dLbls>
        <c:marker val="1"/>
        <c:smooth val="0"/>
        <c:axId val="98847360"/>
        <c:axId val="98853248"/>
      </c:lineChart>
      <c:catAx>
        <c:axId val="98847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8853248"/>
        <c:crosses val="autoZero"/>
        <c:auto val="1"/>
        <c:lblAlgn val="ctr"/>
        <c:lblOffset val="100"/>
        <c:noMultiLvlLbl val="0"/>
      </c:catAx>
      <c:valAx>
        <c:axId val="9885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8847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Житомирська!$B$1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Житомирська!$B$2:$B$25</c:f>
              <c:numCache>
                <c:formatCode>0.0</c:formatCode>
                <c:ptCount val="24"/>
                <c:pt idx="0">
                  <c:v>155.48226157463586</c:v>
                </c:pt>
                <c:pt idx="1">
                  <c:v>164.23510127433389</c:v>
                </c:pt>
                <c:pt idx="2">
                  <c:v>12.651831929563512</c:v>
                </c:pt>
                <c:pt idx="3">
                  <c:v>0.71614142997529318</c:v>
                </c:pt>
                <c:pt idx="4">
                  <c:v>1E-3</c:v>
                </c:pt>
                <c:pt idx="5">
                  <c:v>7.9571269997254793E-2</c:v>
                </c:pt>
                <c:pt idx="6">
                  <c:v>1E-3</c:v>
                </c:pt>
                <c:pt idx="7">
                  <c:v>1E-3</c:v>
                </c:pt>
                <c:pt idx="8">
                  <c:v>1E-3</c:v>
                </c:pt>
                <c:pt idx="9">
                  <c:v>0.23871380999176436</c:v>
                </c:pt>
                <c:pt idx="10">
                  <c:v>0.7957126999725479</c:v>
                </c:pt>
                <c:pt idx="11">
                  <c:v>188.02691100351308</c:v>
                </c:pt>
                <c:pt idx="12">
                  <c:v>136.7169089893986</c:v>
                </c:pt>
                <c:pt idx="13">
                  <c:v>7.2507494455190775</c:v>
                </c:pt>
                <c:pt idx="14">
                  <c:v>145.17611667583753</c:v>
                </c:pt>
                <c:pt idx="15">
                  <c:v>0.32225553091195897</c:v>
                </c:pt>
                <c:pt idx="16">
                  <c:v>1E-3</c:v>
                </c:pt>
                <c:pt idx="17">
                  <c:v>8.0563882727989741E-2</c:v>
                </c:pt>
                <c:pt idx="18">
                  <c:v>1E-3</c:v>
                </c:pt>
                <c:pt idx="19">
                  <c:v>1E-3</c:v>
                </c:pt>
                <c:pt idx="20">
                  <c:v>1E-3</c:v>
                </c:pt>
                <c:pt idx="21">
                  <c:v>8.0563882727989741E-2</c:v>
                </c:pt>
                <c:pt idx="22">
                  <c:v>0.56394717909592817</c:v>
                </c:pt>
                <c:pt idx="23">
                  <c:v>0.48338329636793848</c:v>
                </c:pt>
              </c:numCache>
            </c:numRef>
          </c:val>
          <c:smooth val="0"/>
          <c:extLst xmlns:c16r2="http://schemas.microsoft.com/office/drawing/2015/06/chart">
            <c:ext xmlns:c16="http://schemas.microsoft.com/office/drawing/2014/chart" uri="{C3380CC4-5D6E-409C-BE32-E72D297353CC}">
              <c16:uniqueId val="{00000000-9C12-4E98-AC82-84C1F2831942}"/>
            </c:ext>
          </c:extLst>
        </c:ser>
        <c:ser>
          <c:idx val="1"/>
          <c:order val="1"/>
          <c:tx>
            <c:strRef>
              <c:f>Житомирська!$I$1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Житомирська!$I$2:$I$25</c:f>
              <c:numCache>
                <c:formatCode>General</c:formatCode>
                <c:ptCount val="24"/>
                <c:pt idx="0">
                  <c:v>155.48226157463586</c:v>
                </c:pt>
                <c:pt idx="1">
                  <c:v>164.24780418925951</c:v>
                </c:pt>
                <c:pt idx="2">
                  <c:v>12.639864913065402</c:v>
                </c:pt>
                <c:pt idx="3">
                  <c:v>0.71583376505884466</c:v>
                </c:pt>
                <c:pt idx="4">
                  <c:v>1.0049985640390793E-3</c:v>
                </c:pt>
                <c:pt idx="5">
                  <c:v>8.0045487761066639E-2</c:v>
                </c:pt>
                <c:pt idx="6">
                  <c:v>1.0010268405875942E-3</c:v>
                </c:pt>
                <c:pt idx="7">
                  <c:v>9.9809619307926977E-4</c:v>
                </c:pt>
                <c:pt idx="8">
                  <c:v>9.9477252083183219E-4</c:v>
                </c:pt>
                <c:pt idx="9">
                  <c:v>0.23739556054297845</c:v>
                </c:pt>
                <c:pt idx="10">
                  <c:v>0.79079226525887458</c:v>
                </c:pt>
                <c:pt idx="11">
                  <c:v>188.00145097759972</c:v>
                </c:pt>
                <c:pt idx="12">
                  <c:v>135.10502163462638</c:v>
                </c:pt>
                <c:pt idx="13">
                  <c:v>142.75089523460437</c:v>
                </c:pt>
                <c:pt idx="14">
                  <c:v>10.987912800044988</c:v>
                </c:pt>
                <c:pt idx="15">
                  <c:v>0.62228900347635907</c:v>
                </c:pt>
                <c:pt idx="16">
                  <c:v>8.7366672329622559E-4</c:v>
                </c:pt>
                <c:pt idx="17">
                  <c:v>6.9585252756624111E-2</c:v>
                </c:pt>
                <c:pt idx="18">
                  <c:v>8.7021411141420914E-4</c:v>
                </c:pt>
                <c:pt idx="19">
                  <c:v>8.6766643778775159E-4</c:v>
                </c:pt>
                <c:pt idx="20">
                  <c:v>8.6477709931163558E-4</c:v>
                </c:pt>
                <c:pt idx="21">
                  <c:v>0.20637305535040515</c:v>
                </c:pt>
                <c:pt idx="22">
                  <c:v>0.68745290006251625</c:v>
                </c:pt>
                <c:pt idx="23">
                  <c:v>163.4339154888788</c:v>
                </c:pt>
              </c:numCache>
            </c:numRef>
          </c:val>
          <c:smooth val="0"/>
          <c:extLst xmlns:c16r2="http://schemas.microsoft.com/office/drawing/2015/06/chart">
            <c:ext xmlns:c16="http://schemas.microsoft.com/office/drawing/2014/chart" uri="{C3380CC4-5D6E-409C-BE32-E72D297353CC}">
              <c16:uniqueId val="{00000001-9C12-4E98-AC82-84C1F2831942}"/>
            </c:ext>
          </c:extLst>
        </c:ser>
        <c:dLbls>
          <c:showLegendKey val="0"/>
          <c:showVal val="0"/>
          <c:showCatName val="0"/>
          <c:showSerName val="0"/>
          <c:showPercent val="0"/>
          <c:showBubbleSize val="0"/>
        </c:dLbls>
        <c:marker val="1"/>
        <c:smooth val="0"/>
        <c:axId val="98891264"/>
        <c:axId val="98892800"/>
      </c:lineChart>
      <c:catAx>
        <c:axId val="98891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8892800"/>
        <c:crosses val="autoZero"/>
        <c:auto val="1"/>
        <c:lblAlgn val="ctr"/>
        <c:lblOffset val="100"/>
        <c:noMultiLvlLbl val="0"/>
      </c:catAx>
      <c:valAx>
        <c:axId val="98892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8891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Житомирська!$B$1</c:f>
              <c:strCache>
                <c:ptCount val="1"/>
                <c:pt idx="0">
                  <c:v>Кількість хворих на грип осіб / на 100 тис. населення (спостережна)</c:v>
                </c:pt>
              </c:strCache>
            </c:strRef>
          </c:tx>
          <c:marker>
            <c:symbol val="none"/>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Житомирська!$B$2:$B$25</c:f>
              <c:numCache>
                <c:formatCode>0.0</c:formatCode>
                <c:ptCount val="24"/>
                <c:pt idx="0">
                  <c:v>155.48226157463586</c:v>
                </c:pt>
                <c:pt idx="1">
                  <c:v>164.23510127433389</c:v>
                </c:pt>
                <c:pt idx="2">
                  <c:v>12.651831929563512</c:v>
                </c:pt>
                <c:pt idx="3">
                  <c:v>0.71614142997529318</c:v>
                </c:pt>
                <c:pt idx="4">
                  <c:v>1E-3</c:v>
                </c:pt>
                <c:pt idx="5">
                  <c:v>7.9571269997254793E-2</c:v>
                </c:pt>
                <c:pt idx="6">
                  <c:v>1E-3</c:v>
                </c:pt>
                <c:pt idx="7">
                  <c:v>1E-3</c:v>
                </c:pt>
                <c:pt idx="8">
                  <c:v>1E-3</c:v>
                </c:pt>
                <c:pt idx="9">
                  <c:v>0.23871380999176436</c:v>
                </c:pt>
                <c:pt idx="10">
                  <c:v>0.7957126999725479</c:v>
                </c:pt>
                <c:pt idx="11">
                  <c:v>188.02691100351308</c:v>
                </c:pt>
                <c:pt idx="12">
                  <c:v>136.7169089893986</c:v>
                </c:pt>
                <c:pt idx="13">
                  <c:v>7.2507494455190775</c:v>
                </c:pt>
                <c:pt idx="14">
                  <c:v>145.17611667583753</c:v>
                </c:pt>
                <c:pt idx="15">
                  <c:v>0.32225553091195897</c:v>
                </c:pt>
                <c:pt idx="16">
                  <c:v>1E-3</c:v>
                </c:pt>
                <c:pt idx="17">
                  <c:v>8.0563882727989741E-2</c:v>
                </c:pt>
                <c:pt idx="18">
                  <c:v>1E-3</c:v>
                </c:pt>
                <c:pt idx="19">
                  <c:v>1E-3</c:v>
                </c:pt>
                <c:pt idx="20">
                  <c:v>1E-3</c:v>
                </c:pt>
                <c:pt idx="21">
                  <c:v>8.0563882727989741E-2</c:v>
                </c:pt>
                <c:pt idx="22">
                  <c:v>0.56394717909592817</c:v>
                </c:pt>
                <c:pt idx="23">
                  <c:v>0.48338329636793848</c:v>
                </c:pt>
              </c:numCache>
            </c:numRef>
          </c:val>
          <c:smooth val="0"/>
          <c:extLst xmlns:c16r2="http://schemas.microsoft.com/office/drawing/2015/06/chart">
            <c:ext xmlns:c16="http://schemas.microsoft.com/office/drawing/2014/chart" uri="{C3380CC4-5D6E-409C-BE32-E72D297353CC}">
              <c16:uniqueId val="{00000000-9CFE-4FB5-89B4-04AE3B0D422B}"/>
            </c:ext>
          </c:extLst>
        </c:ser>
        <c:dLbls>
          <c:showLegendKey val="0"/>
          <c:showVal val="0"/>
          <c:showCatName val="0"/>
          <c:showSerName val="0"/>
          <c:showPercent val="0"/>
          <c:showBubbleSize val="0"/>
        </c:dLbls>
        <c:marker val="1"/>
        <c:smooth val="0"/>
        <c:axId val="42289792"/>
        <c:axId val="42307968"/>
      </c:lineChart>
      <c:catAx>
        <c:axId val="42289792"/>
        <c:scaling>
          <c:orientation val="minMax"/>
        </c:scaling>
        <c:delete val="0"/>
        <c:axPos val="b"/>
        <c:numFmt formatCode="General" sourceLinked="0"/>
        <c:majorTickMark val="out"/>
        <c:minorTickMark val="none"/>
        <c:tickLblPos val="nextTo"/>
        <c:crossAx val="42307968"/>
        <c:crosses val="autoZero"/>
        <c:auto val="1"/>
        <c:lblAlgn val="ctr"/>
        <c:lblOffset val="100"/>
        <c:noMultiLvlLbl val="0"/>
      </c:catAx>
      <c:valAx>
        <c:axId val="4230796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4228979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Житомирська!$F$1</c:f>
              <c:strCache>
                <c:ptCount val="1"/>
                <c:pt idx="0">
                  <c:v>Інтенсивність передачи збудника грипу (усереднена)</c:v>
                </c:pt>
              </c:strCache>
            </c:strRef>
          </c:tx>
          <c:spPr>
            <a:ln w="15875"/>
          </c:spPr>
          <c:marker>
            <c:symbol val="square"/>
            <c:size val="5"/>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val>
          <c:smooth val="0"/>
          <c:extLst xmlns:c16r2="http://schemas.microsoft.com/office/drawing/2015/06/chart">
            <c:ext xmlns:c16="http://schemas.microsoft.com/office/drawing/2014/chart" uri="{C3380CC4-5D6E-409C-BE32-E72D297353CC}">
              <c16:uniqueId val="{00000000-E963-4802-93BD-18E9F14775FD}"/>
            </c:ext>
          </c:extLst>
        </c:ser>
        <c:ser>
          <c:idx val="1"/>
          <c:order val="1"/>
          <c:tx>
            <c:strRef>
              <c:f>Житомирська!$E$1</c:f>
              <c:strCache>
                <c:ptCount val="1"/>
                <c:pt idx="0">
                  <c:v>Інтенсивність передачи збудника грипу (розрахована)</c:v>
                </c:pt>
              </c:strCache>
            </c:strRef>
          </c:tx>
          <c:spPr>
            <a:ln w="15875"/>
          </c:spPr>
          <c:marker>
            <c:symbol val="triangle"/>
            <c:size val="5"/>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9">
                  <c:v>1.0000000100000002</c:v>
                </c:pt>
                <c:pt idx="20">
                  <c:v>80.563883533628569</c:v>
                </c:pt>
                <c:pt idx="21">
                  <c:v>7.0000056394763348</c:v>
                </c:pt>
                <c:pt idx="22">
                  <c:v>0.85714769100308119</c:v>
                </c:pt>
              </c:numCache>
            </c:numRef>
          </c:val>
          <c:smooth val="0"/>
          <c:extLst xmlns:c16r2="http://schemas.microsoft.com/office/drawing/2015/06/chart">
            <c:ext xmlns:c16="http://schemas.microsoft.com/office/drawing/2014/chart" uri="{C3380CC4-5D6E-409C-BE32-E72D297353CC}">
              <c16:uniqueId val="{00000001-E963-4802-93BD-18E9F14775FD}"/>
            </c:ext>
          </c:extLst>
        </c:ser>
        <c:dLbls>
          <c:showLegendKey val="0"/>
          <c:showVal val="0"/>
          <c:showCatName val="0"/>
          <c:showSerName val="0"/>
          <c:showPercent val="0"/>
          <c:showBubbleSize val="0"/>
        </c:dLbls>
        <c:marker val="1"/>
        <c:smooth val="0"/>
        <c:axId val="42338176"/>
        <c:axId val="42339712"/>
      </c:lineChart>
      <c:catAx>
        <c:axId val="42338176"/>
        <c:scaling>
          <c:orientation val="minMax"/>
        </c:scaling>
        <c:delete val="0"/>
        <c:axPos val="b"/>
        <c:numFmt formatCode="General" sourceLinked="1"/>
        <c:majorTickMark val="out"/>
        <c:minorTickMark val="none"/>
        <c:tickLblPos val="nextTo"/>
        <c:crossAx val="42339712"/>
        <c:crosses val="autoZero"/>
        <c:auto val="1"/>
        <c:lblAlgn val="ctr"/>
        <c:lblOffset val="100"/>
        <c:noMultiLvlLbl val="0"/>
      </c:catAx>
      <c:valAx>
        <c:axId val="42339712"/>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4233817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Житомирська!$F$1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9">
                  <c:v>1.0000000100000002</c:v>
                </c:pt>
                <c:pt idx="20">
                  <c:v>80.563883533628569</c:v>
                </c:pt>
                <c:pt idx="21">
                  <c:v>7.0000056394763348</c:v>
                </c:pt>
                <c:pt idx="22">
                  <c:v>0.85714769100308119</c:v>
                </c:pt>
              </c:numCache>
            </c:numRef>
          </c:xVal>
          <c:y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yVal>
          <c:smooth val="0"/>
          <c:extLst xmlns:c16r2="http://schemas.microsoft.com/office/drawing/2015/06/chart">
            <c:ext xmlns:c16="http://schemas.microsoft.com/office/drawing/2014/chart" uri="{C3380CC4-5D6E-409C-BE32-E72D297353CC}">
              <c16:uniqueId val="{00000001-736A-4086-BCD8-EAE82013EE06}"/>
            </c:ext>
          </c:extLst>
        </c:ser>
        <c:dLbls>
          <c:showLegendKey val="0"/>
          <c:showVal val="0"/>
          <c:showCatName val="0"/>
          <c:showSerName val="0"/>
          <c:showPercent val="0"/>
          <c:showBubbleSize val="0"/>
        </c:dLbls>
        <c:axId val="42390272"/>
        <c:axId val="42392192"/>
      </c:scatterChart>
      <c:valAx>
        <c:axId val="423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42392192"/>
        <c:crosses val="autoZero"/>
        <c:crossBetween val="midCat"/>
      </c:valAx>
      <c:valAx>
        <c:axId val="4239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4239027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Закарпатська!$C$1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Закарпатська!$C$2:$C$25</c:f>
              <c:numCache>
                <c:formatCode>General</c:formatCode>
                <c:ptCount val="24"/>
                <c:pt idx="0">
                  <c:v>1.7505651540457551E-5</c:v>
                </c:pt>
                <c:pt idx="1">
                  <c:v>4.296841741748671E-5</c:v>
                </c:pt>
                <c:pt idx="2">
                  <c:v>1.5914228673143227E-6</c:v>
                </c:pt>
                <c:pt idx="3">
                  <c:v>1E-8</c:v>
                </c:pt>
                <c:pt idx="4">
                  <c:v>1E-8</c:v>
                </c:pt>
                <c:pt idx="5">
                  <c:v>1E-8</c:v>
                </c:pt>
                <c:pt idx="6">
                  <c:v>1E-8</c:v>
                </c:pt>
                <c:pt idx="7">
                  <c:v>1E-8</c:v>
                </c:pt>
                <c:pt idx="8">
                  <c:v>1E-8</c:v>
                </c:pt>
                <c:pt idx="9">
                  <c:v>1E-8</c:v>
                </c:pt>
                <c:pt idx="10">
                  <c:v>1E-8</c:v>
                </c:pt>
                <c:pt idx="11">
                  <c:v>3.1828457346286453E-6</c:v>
                </c:pt>
                <c:pt idx="12">
                  <c:v>2.2293987630021718E-5</c:v>
                </c:pt>
                <c:pt idx="13">
                  <c:v>0</c:v>
                </c:pt>
                <c:pt idx="14">
                  <c:v>2.3090201473951066E-5</c:v>
                </c:pt>
                <c:pt idx="15">
                  <c:v>1E-8</c:v>
                </c:pt>
                <c:pt idx="16">
                  <c:v>1E-8</c:v>
                </c:pt>
                <c:pt idx="17">
                  <c:v>1E-8</c:v>
                </c:pt>
                <c:pt idx="18">
                  <c:v>1E-8</c:v>
                </c:pt>
                <c:pt idx="19">
                  <c:v>1E-8</c:v>
                </c:pt>
                <c:pt idx="20">
                  <c:v>1E-8</c:v>
                </c:pt>
                <c:pt idx="21">
                  <c:v>1E-8</c:v>
                </c:pt>
                <c:pt idx="22">
                  <c:v>1E-8</c:v>
                </c:pt>
                <c:pt idx="23">
                  <c:v>1E-8</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Закарпатська!$G$1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Закарпатська!$G$2:$G$25</c:f>
              <c:numCache>
                <c:formatCode>General</c:formatCode>
                <c:ptCount val="24"/>
                <c:pt idx="0">
                  <c:v>1.7505651540457551E-5</c:v>
                </c:pt>
                <c:pt idx="1">
                  <c:v>1.5449932726242464E-5</c:v>
                </c:pt>
                <c:pt idx="2">
                  <c:v>2.302188275312277E-6</c:v>
                </c:pt>
                <c:pt idx="3">
                  <c:v>8.1823198228325031E-8</c:v>
                </c:pt>
                <c:pt idx="4">
                  <c:v>2.0070010872712227E-8</c:v>
                </c:pt>
                <c:pt idx="5">
                  <c:v>4.4711175925613486E-9</c:v>
                </c:pt>
                <c:pt idx="6">
                  <c:v>3.5238504353464298E-9</c:v>
                </c:pt>
                <c:pt idx="7">
                  <c:v>1.8210793435280862E-9</c:v>
                </c:pt>
                <c:pt idx="8">
                  <c:v>1.2306022528558894E-9</c:v>
                </c:pt>
                <c:pt idx="9">
                  <c:v>2.3750706563395496E-8</c:v>
                </c:pt>
                <c:pt idx="10">
                  <c:v>1.3159302092072791E-7</c:v>
                </c:pt>
                <c:pt idx="11">
                  <c:v>1.2393777465756796E-5</c:v>
                </c:pt>
                <c:pt idx="12">
                  <c:v>1.3113870739878927E-5</c:v>
                </c:pt>
                <c:pt idx="13">
                  <c:v>1.1573937140863614E-5</c:v>
                </c:pt>
                <c:pt idx="14">
                  <c:v>1.724634413366668E-6</c:v>
                </c:pt>
                <c:pt idx="15">
                  <c:v>6.1296109658499236E-8</c:v>
                </c:pt>
                <c:pt idx="16">
                  <c:v>1.5035022330963816E-8</c:v>
                </c:pt>
                <c:pt idx="17">
                  <c:v>3.3494427887128203E-9</c:v>
                </c:pt>
                <c:pt idx="18">
                  <c:v>2.6398177185161425E-9</c:v>
                </c:pt>
                <c:pt idx="19">
                  <c:v>1.3642229176070029E-9</c:v>
                </c:pt>
                <c:pt idx="20">
                  <c:v>9.2187954497321327E-10</c:v>
                </c:pt>
                <c:pt idx="21">
                  <c:v>1.7792337463548415E-8</c:v>
                </c:pt>
                <c:pt idx="22">
                  <c:v>9.8580117764937006E-8</c:v>
                </c:pt>
                <c:pt idx="23">
                  <c:v>9.2845355620891424E-6</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149640320"/>
        <c:axId val="149641856"/>
      </c:lineChart>
      <c:catAx>
        <c:axId val="149640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641856"/>
        <c:crosses val="autoZero"/>
        <c:auto val="1"/>
        <c:lblAlgn val="ctr"/>
        <c:lblOffset val="100"/>
        <c:noMultiLvlLbl val="0"/>
      </c:catAx>
      <c:valAx>
        <c:axId val="1496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640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Закарпатська!$E$1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Закарпатська!$E$2:$E$25</c:f>
              <c:numCache>
                <c:formatCode>General</c:formatCode>
                <c:ptCount val="24"/>
                <c:pt idx="0">
                  <c:v>2.4545884237150752</c:v>
                </c:pt>
                <c:pt idx="1">
                  <c:v>3.7038628528288209E-2</c:v>
                </c:pt>
                <c:pt idx="2">
                  <c:v>6.283695000015915E-3</c:v>
                </c:pt>
                <c:pt idx="3">
                  <c:v>1.0000000100000002</c:v>
                </c:pt>
                <c:pt idx="4">
                  <c:v>1.0000000100000002</c:v>
                </c:pt>
                <c:pt idx="5">
                  <c:v>1.0000000100000002</c:v>
                </c:pt>
                <c:pt idx="6">
                  <c:v>1.0000000100000002</c:v>
                </c:pt>
                <c:pt idx="7">
                  <c:v>1.0000000100000002</c:v>
                </c:pt>
                <c:pt idx="8">
                  <c:v>1.0000000100000002</c:v>
                </c:pt>
                <c:pt idx="9">
                  <c:v>1.0000000100000002</c:v>
                </c:pt>
                <c:pt idx="10">
                  <c:v>318.28457664571027</c:v>
                </c:pt>
                <c:pt idx="11">
                  <c:v>7.0044420771062397</c:v>
                </c:pt>
                <c:pt idx="12">
                  <c:v>0</c:v>
                </c:pt>
                <c:pt idx="13">
                  <c:v>0</c:v>
                </c:pt>
                <c:pt idx="14">
                  <c:v>4.3309413816194187E-4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Закарпатська!$F$1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Закарпатська!$F$2:$F$25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149884928"/>
        <c:axId val="149886464"/>
      </c:lineChart>
      <c:catAx>
        <c:axId val="1498849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886464"/>
        <c:crosses val="autoZero"/>
        <c:auto val="1"/>
        <c:lblAlgn val="ctr"/>
        <c:lblOffset val="100"/>
        <c:noMultiLvlLbl val="0"/>
      </c:catAx>
      <c:valAx>
        <c:axId val="14988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884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Закарпатська!$B$1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Закарпатська!$B$2:$B$25</c:f>
              <c:numCache>
                <c:formatCode>0.0</c:formatCode>
                <c:ptCount val="24"/>
                <c:pt idx="0">
                  <c:v>1.750565154045755</c:v>
                </c:pt>
                <c:pt idx="1">
                  <c:v>4.2968417417486711</c:v>
                </c:pt>
                <c:pt idx="2">
                  <c:v>0.15914228673143227</c:v>
                </c:pt>
                <c:pt idx="3">
                  <c:v>1E-3</c:v>
                </c:pt>
                <c:pt idx="4">
                  <c:v>1E-3</c:v>
                </c:pt>
                <c:pt idx="5">
                  <c:v>1E-3</c:v>
                </c:pt>
                <c:pt idx="6">
                  <c:v>1E-3</c:v>
                </c:pt>
                <c:pt idx="7">
                  <c:v>1E-3</c:v>
                </c:pt>
                <c:pt idx="8">
                  <c:v>1E-3</c:v>
                </c:pt>
                <c:pt idx="9">
                  <c:v>1E-3</c:v>
                </c:pt>
                <c:pt idx="10">
                  <c:v>1E-3</c:v>
                </c:pt>
                <c:pt idx="11">
                  <c:v>0.31828457346286454</c:v>
                </c:pt>
                <c:pt idx="12">
                  <c:v>2.2293987630021719</c:v>
                </c:pt>
                <c:pt idx="13">
                  <c:v>0</c:v>
                </c:pt>
                <c:pt idx="14">
                  <c:v>2.3090201473951066</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Закарпатська!$I$1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Закарпатська!$I$2:$I$25</c:f>
              <c:numCache>
                <c:formatCode>General</c:formatCode>
                <c:ptCount val="24"/>
                <c:pt idx="0">
                  <c:v>1.7505651540457552</c:v>
                </c:pt>
                <c:pt idx="1">
                  <c:v>1.5449932726242463</c:v>
                </c:pt>
                <c:pt idx="2">
                  <c:v>0.23021882753122769</c:v>
                </c:pt>
                <c:pt idx="3">
                  <c:v>8.1823198228325039E-3</c:v>
                </c:pt>
                <c:pt idx="4">
                  <c:v>2.0070010872712228E-3</c:v>
                </c:pt>
                <c:pt idx="5">
                  <c:v>4.4711175925613489E-4</c:v>
                </c:pt>
                <c:pt idx="6">
                  <c:v>3.5238504353464299E-4</c:v>
                </c:pt>
                <c:pt idx="7">
                  <c:v>1.8210793435280862E-4</c:v>
                </c:pt>
                <c:pt idx="8">
                  <c:v>1.2306022528558893E-4</c:v>
                </c:pt>
                <c:pt idx="9">
                  <c:v>2.3750706563395495E-3</c:v>
                </c:pt>
                <c:pt idx="10">
                  <c:v>1.3159302092072792E-2</c:v>
                </c:pt>
                <c:pt idx="11">
                  <c:v>1.2393777465756797</c:v>
                </c:pt>
                <c:pt idx="12">
                  <c:v>1.3113870739878928</c:v>
                </c:pt>
                <c:pt idx="13">
                  <c:v>1.1573937140863615</c:v>
                </c:pt>
                <c:pt idx="14">
                  <c:v>0.1724634413366668</c:v>
                </c:pt>
                <c:pt idx="15">
                  <c:v>6.1296109658499232E-3</c:v>
                </c:pt>
                <c:pt idx="16">
                  <c:v>1.5035022330963817E-3</c:v>
                </c:pt>
                <c:pt idx="17">
                  <c:v>3.3494427887128202E-4</c:v>
                </c:pt>
                <c:pt idx="18">
                  <c:v>2.6398177185161424E-4</c:v>
                </c:pt>
                <c:pt idx="19">
                  <c:v>1.3642229176070029E-4</c:v>
                </c:pt>
                <c:pt idx="20">
                  <c:v>9.2187954497321327E-5</c:v>
                </c:pt>
                <c:pt idx="21">
                  <c:v>1.7792337463548415E-3</c:v>
                </c:pt>
                <c:pt idx="22">
                  <c:v>9.8580117764937008E-3</c:v>
                </c:pt>
                <c:pt idx="23">
                  <c:v>0.92845355620891423</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149809792"/>
        <c:axId val="149959040"/>
      </c:lineChart>
      <c:catAx>
        <c:axId val="149809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959040"/>
        <c:crosses val="autoZero"/>
        <c:auto val="1"/>
        <c:lblAlgn val="ctr"/>
        <c:lblOffset val="100"/>
        <c:noMultiLvlLbl val="0"/>
      </c:catAx>
      <c:valAx>
        <c:axId val="149959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809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Грип!$B$1</c:f>
              <c:strCache>
                <c:ptCount val="1"/>
                <c:pt idx="0">
                  <c:v>Кількість хворих на грип осіб / на 100 тис. населення (спостережна)</c:v>
                </c:pt>
              </c:strCache>
            </c:strRef>
          </c:tx>
          <c:marker>
            <c:symbol val="none"/>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Грип!$B$2:$B$25</c:f>
              <c:numCache>
                <c:formatCode>0.0000000</c:formatCode>
                <c:ptCount val="24"/>
                <c:pt idx="0">
                  <c:v>62.608073529862644</c:v>
                </c:pt>
                <c:pt idx="1">
                  <c:v>56.915792667299208</c:v>
                </c:pt>
                <c:pt idx="2">
                  <c:v>6.2371869599246823</c:v>
                </c:pt>
                <c:pt idx="3">
                  <c:v>0.49813304179375978</c:v>
                </c:pt>
                <c:pt idx="4">
                  <c:v>0.16838300004296106</c:v>
                </c:pt>
                <c:pt idx="5">
                  <c:v>9.3546111134978367E-3</c:v>
                </c:pt>
                <c:pt idx="6">
                  <c:v>1.1693263891872301E-2</c:v>
                </c:pt>
                <c:pt idx="7">
                  <c:v>4.6773055567489183E-3</c:v>
                </c:pt>
                <c:pt idx="8">
                  <c:v>4.6773055567489183E-3</c:v>
                </c:pt>
                <c:pt idx="9">
                  <c:v>8.1852847243106069E-2</c:v>
                </c:pt>
                <c:pt idx="10">
                  <c:v>0.47240786123164075</c:v>
                </c:pt>
                <c:pt idx="11">
                  <c:v>44.277713052963634</c:v>
                </c:pt>
                <c:pt idx="12">
                  <c:v>41.129409579014734</c:v>
                </c:pt>
                <c:pt idx="13">
                  <c:v>5.2127901736429685</c:v>
                </c:pt>
                <c:pt idx="14">
                  <c:v>47.728504873463706</c:v>
                </c:pt>
                <c:pt idx="15">
                  <c:v>0.42673678038415974</c:v>
                </c:pt>
                <c:pt idx="16">
                  <c:v>5.6583882481877498E-2</c:v>
                </c:pt>
                <c:pt idx="17">
                  <c:v>1.8861294160625847E-2</c:v>
                </c:pt>
                <c:pt idx="18">
                  <c:v>0</c:v>
                </c:pt>
                <c:pt idx="19">
                  <c:v>2.942361889057632</c:v>
                </c:pt>
                <c:pt idx="20">
                  <c:v>2.35766177007823E-3</c:v>
                </c:pt>
                <c:pt idx="21">
                  <c:v>2.5934279470860539E-2</c:v>
                </c:pt>
                <c:pt idx="22">
                  <c:v>0.10845244142359861</c:v>
                </c:pt>
                <c:pt idx="23">
                  <c:v>0.45738638339517679</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80884864"/>
        <c:axId val="80886400"/>
      </c:lineChart>
      <c:catAx>
        <c:axId val="80884864"/>
        <c:scaling>
          <c:orientation val="minMax"/>
        </c:scaling>
        <c:delete val="0"/>
        <c:axPos val="b"/>
        <c:numFmt formatCode="General" sourceLinked="0"/>
        <c:majorTickMark val="out"/>
        <c:minorTickMark val="none"/>
        <c:tickLblPos val="nextTo"/>
        <c:crossAx val="80886400"/>
        <c:crosses val="autoZero"/>
        <c:auto val="1"/>
        <c:lblAlgn val="ctr"/>
        <c:lblOffset val="100"/>
        <c:noMultiLvlLbl val="0"/>
      </c:catAx>
      <c:valAx>
        <c:axId val="8088640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000000" sourceLinked="1"/>
        <c:majorTickMark val="out"/>
        <c:minorTickMark val="none"/>
        <c:tickLblPos val="nextTo"/>
        <c:crossAx val="8088486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Закарпатська!$B$1</c:f>
              <c:strCache>
                <c:ptCount val="1"/>
                <c:pt idx="0">
                  <c:v>Кількість хворих на грип осіб / на 100 тис. населення (спостережна)</c:v>
                </c:pt>
              </c:strCache>
            </c:strRef>
          </c:tx>
          <c:marker>
            <c:symbol val="none"/>
          </c:marker>
          <c:cat>
            <c:strRef>
              <c:f>Закарпатська!$A$2:$A$25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Закарпатська!$B$2:$B$25</c:f>
              <c:numCache>
                <c:formatCode>0.0</c:formatCode>
                <c:ptCount val="24"/>
                <c:pt idx="0">
                  <c:v>1.750565154045755</c:v>
                </c:pt>
                <c:pt idx="1">
                  <c:v>4.2968417417486711</c:v>
                </c:pt>
                <c:pt idx="2">
                  <c:v>0.15914228673143227</c:v>
                </c:pt>
                <c:pt idx="3">
                  <c:v>1E-3</c:v>
                </c:pt>
                <c:pt idx="4">
                  <c:v>1E-3</c:v>
                </c:pt>
                <c:pt idx="5">
                  <c:v>1E-3</c:v>
                </c:pt>
                <c:pt idx="6">
                  <c:v>1E-3</c:v>
                </c:pt>
                <c:pt idx="7">
                  <c:v>1E-3</c:v>
                </c:pt>
                <c:pt idx="8">
                  <c:v>1E-3</c:v>
                </c:pt>
                <c:pt idx="9">
                  <c:v>1E-3</c:v>
                </c:pt>
                <c:pt idx="10">
                  <c:v>1E-3</c:v>
                </c:pt>
                <c:pt idx="11">
                  <c:v>0.31828457346286454</c:v>
                </c:pt>
                <c:pt idx="12">
                  <c:v>2.2293987630021719</c:v>
                </c:pt>
                <c:pt idx="13">
                  <c:v>0</c:v>
                </c:pt>
                <c:pt idx="14">
                  <c:v>2.3090201473951066</c:v>
                </c:pt>
                <c:pt idx="15">
                  <c:v>1E-3</c:v>
                </c:pt>
                <c:pt idx="16">
                  <c:v>1E-3</c:v>
                </c:pt>
                <c:pt idx="17">
                  <c:v>1E-3</c:v>
                </c:pt>
                <c:pt idx="18">
                  <c:v>1E-3</c:v>
                </c:pt>
                <c:pt idx="19">
                  <c:v>1E-3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149966848"/>
        <c:axId val="149968384"/>
      </c:lineChart>
      <c:catAx>
        <c:axId val="149966848"/>
        <c:scaling>
          <c:orientation val="minMax"/>
        </c:scaling>
        <c:delete val="0"/>
        <c:axPos val="b"/>
        <c:numFmt formatCode="General" sourceLinked="0"/>
        <c:majorTickMark val="out"/>
        <c:minorTickMark val="none"/>
        <c:tickLblPos val="nextTo"/>
        <c:crossAx val="149968384"/>
        <c:crosses val="autoZero"/>
        <c:auto val="1"/>
        <c:lblAlgn val="ctr"/>
        <c:lblOffset val="100"/>
        <c:noMultiLvlLbl val="0"/>
      </c:catAx>
      <c:valAx>
        <c:axId val="14996838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499668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Закарпатська!$F$1</c:f>
              <c:strCache>
                <c:ptCount val="1"/>
                <c:pt idx="0">
                  <c:v>Інтенсивність передачи збудника грипу (усереднена)</c:v>
                </c:pt>
              </c:strCache>
            </c:strRef>
          </c:tx>
          <c:spPr>
            <a:ln w="15875"/>
          </c:spPr>
          <c:marker>
            <c:symbol val="square"/>
            <c:size val="5"/>
          </c:marker>
          <c:cat>
            <c:strRef>
              <c:f>Закарпатська!$A$2:$A$25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Закарпатська!$F$2:$F$25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Закарпатська!$E$1</c:f>
              <c:strCache>
                <c:ptCount val="1"/>
                <c:pt idx="0">
                  <c:v>Інтенсивність передачи збудника грипу (розрахована)</c:v>
                </c:pt>
              </c:strCache>
            </c:strRef>
          </c:tx>
          <c:spPr>
            <a:ln w="15875"/>
          </c:spPr>
          <c:marker>
            <c:symbol val="triangle"/>
            <c:size val="5"/>
          </c:marker>
          <c:cat>
            <c:strRef>
              <c:f>Закарпатська!$A$2:$A$25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Закарпатська!$E$2:$E$25</c:f>
              <c:numCache>
                <c:formatCode>General</c:formatCode>
                <c:ptCount val="24"/>
                <c:pt idx="0">
                  <c:v>2.4545884237150752</c:v>
                </c:pt>
                <c:pt idx="1">
                  <c:v>3.7038628528288209E-2</c:v>
                </c:pt>
                <c:pt idx="2">
                  <c:v>6.283695000015915E-3</c:v>
                </c:pt>
                <c:pt idx="3">
                  <c:v>1.0000000100000002</c:v>
                </c:pt>
                <c:pt idx="4">
                  <c:v>1.0000000100000002</c:v>
                </c:pt>
                <c:pt idx="5">
                  <c:v>1.0000000100000002</c:v>
                </c:pt>
                <c:pt idx="6">
                  <c:v>1.0000000100000002</c:v>
                </c:pt>
                <c:pt idx="7">
                  <c:v>1.0000000100000002</c:v>
                </c:pt>
                <c:pt idx="8">
                  <c:v>1.0000000100000002</c:v>
                </c:pt>
                <c:pt idx="9">
                  <c:v>1.0000000100000002</c:v>
                </c:pt>
                <c:pt idx="10">
                  <c:v>318.28457664571027</c:v>
                </c:pt>
                <c:pt idx="11">
                  <c:v>7.0044420771062397</c:v>
                </c:pt>
                <c:pt idx="12">
                  <c:v>0</c:v>
                </c:pt>
                <c:pt idx="13">
                  <c:v>0</c:v>
                </c:pt>
                <c:pt idx="14">
                  <c:v>4.3309413816194187E-4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49990400"/>
        <c:axId val="150008576"/>
      </c:lineChart>
      <c:catAx>
        <c:axId val="149990400"/>
        <c:scaling>
          <c:orientation val="minMax"/>
        </c:scaling>
        <c:delete val="0"/>
        <c:axPos val="b"/>
        <c:numFmt formatCode="General" sourceLinked="1"/>
        <c:majorTickMark val="out"/>
        <c:minorTickMark val="none"/>
        <c:tickLblPos val="nextTo"/>
        <c:crossAx val="150008576"/>
        <c:crosses val="autoZero"/>
        <c:auto val="1"/>
        <c:lblAlgn val="ctr"/>
        <c:lblOffset val="100"/>
        <c:noMultiLvlLbl val="0"/>
      </c:catAx>
      <c:valAx>
        <c:axId val="150008576"/>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149990400"/>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Закарпатська!$F$1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Закарпатська!$E$2:$E$25</c:f>
              <c:numCache>
                <c:formatCode>General</c:formatCode>
                <c:ptCount val="24"/>
                <c:pt idx="0">
                  <c:v>2.4545884237150752</c:v>
                </c:pt>
                <c:pt idx="1">
                  <c:v>3.7038628528288209E-2</c:v>
                </c:pt>
                <c:pt idx="2">
                  <c:v>6.283695000015915E-3</c:v>
                </c:pt>
                <c:pt idx="3">
                  <c:v>1.0000000100000002</c:v>
                </c:pt>
                <c:pt idx="4">
                  <c:v>1.0000000100000002</c:v>
                </c:pt>
                <c:pt idx="5">
                  <c:v>1.0000000100000002</c:v>
                </c:pt>
                <c:pt idx="6">
                  <c:v>1.0000000100000002</c:v>
                </c:pt>
                <c:pt idx="7">
                  <c:v>1.0000000100000002</c:v>
                </c:pt>
                <c:pt idx="8">
                  <c:v>1.0000000100000002</c:v>
                </c:pt>
                <c:pt idx="9">
                  <c:v>1.0000000100000002</c:v>
                </c:pt>
                <c:pt idx="10">
                  <c:v>318.28457664571027</c:v>
                </c:pt>
                <c:pt idx="11">
                  <c:v>7.0044420771062397</c:v>
                </c:pt>
                <c:pt idx="12">
                  <c:v>0</c:v>
                </c:pt>
                <c:pt idx="13">
                  <c:v>0</c:v>
                </c:pt>
                <c:pt idx="14">
                  <c:v>4.3309413816194187E-4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xVal>
          <c:yVal>
            <c:numRef>
              <c:f>Закарпатська!$F$2:$F$25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50169472"/>
        <c:axId val="150212608"/>
      </c:scatterChart>
      <c:valAx>
        <c:axId val="1501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50212608"/>
        <c:crosses val="autoZero"/>
        <c:crossBetween val="midCat"/>
      </c:valAx>
      <c:valAx>
        <c:axId val="15021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5016947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Запорізька!$C$1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Запорізька!$C$2:$C$25</c:f>
              <c:numCache>
                <c:formatCode>General</c:formatCode>
                <c:ptCount val="24"/>
                <c:pt idx="0">
                  <c:v>6.5320708817502549E-4</c:v>
                </c:pt>
                <c:pt idx="1">
                  <c:v>1.2531605195517401E-3</c:v>
                </c:pt>
                <c:pt idx="2">
                  <c:v>6.005199596405265E-5</c:v>
                </c:pt>
                <c:pt idx="3">
                  <c:v>1E-8</c:v>
                </c:pt>
                <c:pt idx="4">
                  <c:v>1.6995847914354522E-6</c:v>
                </c:pt>
                <c:pt idx="5">
                  <c:v>1E-8</c:v>
                </c:pt>
                <c:pt idx="6">
                  <c:v>1E-8</c:v>
                </c:pt>
                <c:pt idx="7">
                  <c:v>1E-8</c:v>
                </c:pt>
                <c:pt idx="8">
                  <c:v>1E-8</c:v>
                </c:pt>
                <c:pt idx="9">
                  <c:v>1E-8</c:v>
                </c:pt>
                <c:pt idx="10">
                  <c:v>1E-8</c:v>
                </c:pt>
                <c:pt idx="11">
                  <c:v>1.1217259623473985E-4</c:v>
                </c:pt>
                <c:pt idx="12">
                  <c:v>1.7697140218059595E-3</c:v>
                </c:pt>
                <c:pt idx="13">
                  <c:v>2.0187508016051084E-4</c:v>
                </c:pt>
                <c:pt idx="14">
                  <c:v>1.9790659567872301E-3</c:v>
                </c:pt>
                <c:pt idx="15">
                  <c:v>1.1502853570399477E-6</c:v>
                </c:pt>
                <c:pt idx="16">
                  <c:v>1E-8</c:v>
                </c:pt>
                <c:pt idx="17">
                  <c:v>1E-8</c:v>
                </c:pt>
                <c:pt idx="18">
                  <c:v>1E-8</c:v>
                </c:pt>
                <c:pt idx="19">
                  <c:v>1E-8</c:v>
                </c:pt>
                <c:pt idx="20">
                  <c:v>1E-8</c:v>
                </c:pt>
                <c:pt idx="21">
                  <c:v>5.7514267851997386E-7</c:v>
                </c:pt>
                <c:pt idx="22">
                  <c:v>5.7514267851997386E-7</c:v>
                </c:pt>
                <c:pt idx="23">
                  <c:v>5.7514267851997386E-7</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Запорізька!$G$1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Запорізька!$G$2:$G$25</c:f>
              <c:numCache>
                <c:formatCode>General</c:formatCode>
                <c:ptCount val="24"/>
                <c:pt idx="0">
                  <c:v>6.5320708817502549E-4</c:v>
                </c:pt>
                <c:pt idx="1">
                  <c:v>5.7613336644751106E-4</c:v>
                </c:pt>
                <c:pt idx="2">
                  <c:v>8.5801266644765798E-5</c:v>
                </c:pt>
                <c:pt idx="3">
                  <c:v>3.0492501046603249E-6</c:v>
                </c:pt>
                <c:pt idx="4">
                  <c:v>7.4793337925193876E-7</c:v>
                </c:pt>
                <c:pt idx="5">
                  <c:v>1.666215169089611E-7</c:v>
                </c:pt>
                <c:pt idx="6">
                  <c:v>1.3132045792489947E-7</c:v>
                </c:pt>
                <c:pt idx="7">
                  <c:v>6.7864668814826378E-8</c:v>
                </c:pt>
                <c:pt idx="8">
                  <c:v>4.5859840821353228E-8</c:v>
                </c:pt>
                <c:pt idx="9">
                  <c:v>8.8509798454692928E-7</c:v>
                </c:pt>
                <c:pt idx="10">
                  <c:v>4.9039643078839892E-6</c:v>
                </c:pt>
                <c:pt idx="11">
                  <c:v>4.6186607654714152E-4</c:v>
                </c:pt>
                <c:pt idx="12">
                  <c:v>4.8848138695039255E-4</c:v>
                </c:pt>
                <c:pt idx="13">
                  <c:v>4.3091512650765638E-4</c:v>
                </c:pt>
                <c:pt idx="14">
                  <c:v>6.4183812434137331E-5</c:v>
                </c:pt>
                <c:pt idx="15">
                  <c:v>2.2810470708034553E-6</c:v>
                </c:pt>
                <c:pt idx="16">
                  <c:v>5.5950561480817492E-7</c:v>
                </c:pt>
                <c:pt idx="17">
                  <c:v>1.2464437931354146E-7</c:v>
                </c:pt>
                <c:pt idx="18">
                  <c:v>9.8236758132860999E-8</c:v>
                </c:pt>
                <c:pt idx="19">
                  <c:v>5.0767453769496315E-8</c:v>
                </c:pt>
                <c:pt idx="20">
                  <c:v>3.4306325061906055E-8</c:v>
                </c:pt>
                <c:pt idx="21">
                  <c:v>6.6211436796315376E-7</c:v>
                </c:pt>
                <c:pt idx="22">
                  <c:v>3.6685045146902177E-6</c:v>
                </c:pt>
                <c:pt idx="23">
                  <c:v>3.4550819988486659E-4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148707200"/>
        <c:axId val="148708736"/>
      </c:lineChart>
      <c:catAx>
        <c:axId val="148707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708736"/>
        <c:crosses val="autoZero"/>
        <c:auto val="1"/>
        <c:lblAlgn val="ctr"/>
        <c:lblOffset val="100"/>
        <c:noMultiLvlLbl val="0"/>
      </c:catAx>
      <c:valAx>
        <c:axId val="14870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707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Запорізька!$E$1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Запорізька!$E$2:$E$25</c:f>
              <c:numCache>
                <c:formatCode>General</c:formatCode>
                <c:ptCount val="24"/>
                <c:pt idx="0">
                  <c:v>1.9197275268959297</c:v>
                </c:pt>
                <c:pt idx="1">
                  <c:v>4.7980561341562547E-2</c:v>
                </c:pt>
                <c:pt idx="2">
                  <c:v>1.6653235909112207E-4</c:v>
                </c:pt>
                <c:pt idx="3">
                  <c:v>169.95848084313002</c:v>
                </c:pt>
                <c:pt idx="4">
                  <c:v>5.8838000000169966E-3</c:v>
                </c:pt>
                <c:pt idx="5">
                  <c:v>1.0000000100000002</c:v>
                </c:pt>
                <c:pt idx="6">
                  <c:v>1.0000000100000002</c:v>
                </c:pt>
                <c:pt idx="7">
                  <c:v>1.0000000100000002</c:v>
                </c:pt>
                <c:pt idx="8">
                  <c:v>1.0000000100000002</c:v>
                </c:pt>
                <c:pt idx="9">
                  <c:v>1.0000000100000002</c:v>
                </c:pt>
                <c:pt idx="10">
                  <c:v>11217.259735646583</c:v>
                </c:pt>
                <c:pt idx="11">
                  <c:v>15.778475464620655</c:v>
                </c:pt>
                <c:pt idx="12">
                  <c:v>0.11427438117098659</c:v>
                </c:pt>
                <c:pt idx="13">
                  <c:v>9.80539826898036</c:v>
                </c:pt>
                <c:pt idx="14">
                  <c:v>5.8237895403989031E-4</c:v>
                </c:pt>
                <c:pt idx="15">
                  <c:v>8.6935050000115036E-3</c:v>
                </c:pt>
                <c:pt idx="16">
                  <c:v>1.0000000100000002</c:v>
                </c:pt>
                <c:pt idx="17">
                  <c:v>1.0000000100000002</c:v>
                </c:pt>
                <c:pt idx="19">
                  <c:v>1.0000000100000002</c:v>
                </c:pt>
                <c:pt idx="20">
                  <c:v>57.514268427140067</c:v>
                </c:pt>
                <c:pt idx="21">
                  <c:v>1.0000005751430092</c:v>
                </c:pt>
                <c:pt idx="22">
                  <c:v>1.0000005751430092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Запорізька!$F$1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Запорізька!$F$2:$F$25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148767488"/>
        <c:axId val="148769024"/>
      </c:lineChart>
      <c:catAx>
        <c:axId val="148767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769024"/>
        <c:crosses val="autoZero"/>
        <c:auto val="1"/>
        <c:lblAlgn val="ctr"/>
        <c:lblOffset val="100"/>
        <c:noMultiLvlLbl val="0"/>
      </c:catAx>
      <c:valAx>
        <c:axId val="1487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767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Запорізька!$B$1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Запорізька!$B$2:$B$25</c:f>
              <c:numCache>
                <c:formatCode>0.0</c:formatCode>
                <c:ptCount val="24"/>
                <c:pt idx="0">
                  <c:v>65.320708817502549</c:v>
                </c:pt>
                <c:pt idx="1">
                  <c:v>125.31605195517402</c:v>
                </c:pt>
                <c:pt idx="2">
                  <c:v>6.0051995964052649</c:v>
                </c:pt>
                <c:pt idx="3">
                  <c:v>1E-3</c:v>
                </c:pt>
                <c:pt idx="4">
                  <c:v>0.16995847914354523</c:v>
                </c:pt>
                <c:pt idx="5">
                  <c:v>1E-3</c:v>
                </c:pt>
                <c:pt idx="6">
                  <c:v>1E-3</c:v>
                </c:pt>
                <c:pt idx="7">
                  <c:v>1E-3</c:v>
                </c:pt>
                <c:pt idx="8">
                  <c:v>1E-3</c:v>
                </c:pt>
                <c:pt idx="9">
                  <c:v>1E-3</c:v>
                </c:pt>
                <c:pt idx="10">
                  <c:v>1E-3</c:v>
                </c:pt>
                <c:pt idx="11">
                  <c:v>11.217259623473986</c:v>
                </c:pt>
                <c:pt idx="12">
                  <c:v>176.97140218059596</c:v>
                </c:pt>
                <c:pt idx="13">
                  <c:v>20.187508016051083</c:v>
                </c:pt>
                <c:pt idx="14">
                  <c:v>197.90659567872299</c:v>
                </c:pt>
                <c:pt idx="15">
                  <c:v>0.11502853570399477</c:v>
                </c:pt>
                <c:pt idx="16">
                  <c:v>1E-3</c:v>
                </c:pt>
                <c:pt idx="17">
                  <c:v>1E-3</c:v>
                </c:pt>
                <c:pt idx="18">
                  <c:v>1E-3</c:v>
                </c:pt>
                <c:pt idx="19">
                  <c:v>1E-3</c:v>
                </c:pt>
                <c:pt idx="20">
                  <c:v>1E-3</c:v>
                </c:pt>
                <c:pt idx="21">
                  <c:v>5.7514267851997383E-2</c:v>
                </c:pt>
                <c:pt idx="22">
                  <c:v>5.7514267851997383E-2</c:v>
                </c:pt>
                <c:pt idx="23">
                  <c:v>5.7514267851997383E-2</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Запорізька!$I$1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Запорізька!$I$2:$I$25</c:f>
              <c:numCache>
                <c:formatCode>General</c:formatCode>
                <c:ptCount val="24"/>
                <c:pt idx="0">
                  <c:v>65.320708817502549</c:v>
                </c:pt>
                <c:pt idx="1">
                  <c:v>57.613336644751108</c:v>
                </c:pt>
                <c:pt idx="2">
                  <c:v>8.5801266644765803</c:v>
                </c:pt>
                <c:pt idx="3">
                  <c:v>0.30492501046603249</c:v>
                </c:pt>
                <c:pt idx="4">
                  <c:v>7.4793337925193881E-2</c:v>
                </c:pt>
                <c:pt idx="5">
                  <c:v>1.6662151690896111E-2</c:v>
                </c:pt>
                <c:pt idx="6">
                  <c:v>1.3132045792489947E-2</c:v>
                </c:pt>
                <c:pt idx="7">
                  <c:v>6.7864668814826374E-3</c:v>
                </c:pt>
                <c:pt idx="8">
                  <c:v>4.5859840821353224E-3</c:v>
                </c:pt>
                <c:pt idx="9">
                  <c:v>8.8509798454692923E-2</c:v>
                </c:pt>
                <c:pt idx="10">
                  <c:v>0.4903964307883989</c:v>
                </c:pt>
                <c:pt idx="11">
                  <c:v>46.186607654714152</c:v>
                </c:pt>
                <c:pt idx="12">
                  <c:v>48.848138695039253</c:v>
                </c:pt>
                <c:pt idx="13">
                  <c:v>43.091512650765637</c:v>
                </c:pt>
                <c:pt idx="14">
                  <c:v>6.4183812434137328</c:v>
                </c:pt>
                <c:pt idx="15">
                  <c:v>0.22810470708034553</c:v>
                </c:pt>
                <c:pt idx="16">
                  <c:v>5.5950561480817493E-2</c:v>
                </c:pt>
                <c:pt idx="17">
                  <c:v>1.2464437931354147E-2</c:v>
                </c:pt>
                <c:pt idx="18">
                  <c:v>9.8236758132861004E-3</c:v>
                </c:pt>
                <c:pt idx="19">
                  <c:v>5.0767453769496318E-3</c:v>
                </c:pt>
                <c:pt idx="20">
                  <c:v>3.4306325061906054E-3</c:v>
                </c:pt>
                <c:pt idx="21">
                  <c:v>6.6211436796315373E-2</c:v>
                </c:pt>
                <c:pt idx="22">
                  <c:v>0.36685045146902179</c:v>
                </c:pt>
                <c:pt idx="23">
                  <c:v>34.550819988486658</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149725952"/>
        <c:axId val="149727488"/>
      </c:lineChart>
      <c:catAx>
        <c:axId val="149725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727488"/>
        <c:crosses val="autoZero"/>
        <c:auto val="1"/>
        <c:lblAlgn val="ctr"/>
        <c:lblOffset val="100"/>
        <c:noMultiLvlLbl val="0"/>
      </c:catAx>
      <c:valAx>
        <c:axId val="149727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725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Запорізька!$B$1</c:f>
              <c:strCache>
                <c:ptCount val="1"/>
                <c:pt idx="0">
                  <c:v>Кількість хворих на грип осіб / на 100 тис. населення (спостережна)</c:v>
                </c:pt>
              </c:strCache>
            </c:strRef>
          </c:tx>
          <c:marker>
            <c:symbol val="none"/>
          </c:marker>
          <c:cat>
            <c:strRef>
              <c:f>Запорізька!$A$2:$A$25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Запорізька!$B$2:$B$25</c:f>
              <c:numCache>
                <c:formatCode>0.0</c:formatCode>
                <c:ptCount val="24"/>
                <c:pt idx="0">
                  <c:v>65.320708817502549</c:v>
                </c:pt>
                <c:pt idx="1">
                  <c:v>125.31605195517402</c:v>
                </c:pt>
                <c:pt idx="2">
                  <c:v>6.0051995964052649</c:v>
                </c:pt>
                <c:pt idx="3">
                  <c:v>1E-3</c:v>
                </c:pt>
                <c:pt idx="4">
                  <c:v>0.16995847914354523</c:v>
                </c:pt>
                <c:pt idx="5">
                  <c:v>1E-3</c:v>
                </c:pt>
                <c:pt idx="6">
                  <c:v>1E-3</c:v>
                </c:pt>
                <c:pt idx="7">
                  <c:v>1E-3</c:v>
                </c:pt>
                <c:pt idx="8">
                  <c:v>1E-3</c:v>
                </c:pt>
                <c:pt idx="9">
                  <c:v>1E-3</c:v>
                </c:pt>
                <c:pt idx="10">
                  <c:v>1E-3</c:v>
                </c:pt>
                <c:pt idx="11">
                  <c:v>11.217259623473986</c:v>
                </c:pt>
                <c:pt idx="12">
                  <c:v>176.97140218059596</c:v>
                </c:pt>
                <c:pt idx="13">
                  <c:v>20.187508016051083</c:v>
                </c:pt>
                <c:pt idx="14">
                  <c:v>197.90659567872299</c:v>
                </c:pt>
                <c:pt idx="15">
                  <c:v>0.11502853570399477</c:v>
                </c:pt>
                <c:pt idx="16">
                  <c:v>1E-3</c:v>
                </c:pt>
                <c:pt idx="17">
                  <c:v>1E-3</c:v>
                </c:pt>
                <c:pt idx="18">
                  <c:v>1E-3</c:v>
                </c:pt>
                <c:pt idx="19">
                  <c:v>1E-3</c:v>
                </c:pt>
                <c:pt idx="20">
                  <c:v>1E-3</c:v>
                </c:pt>
                <c:pt idx="21">
                  <c:v>5.7514267851997383E-2</c:v>
                </c:pt>
                <c:pt idx="22">
                  <c:v>5.7514267851997383E-2</c:v>
                </c:pt>
                <c:pt idx="23">
                  <c:v>5.7514267851997383E-2</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150239104"/>
        <c:axId val="150240640"/>
      </c:lineChart>
      <c:catAx>
        <c:axId val="150239104"/>
        <c:scaling>
          <c:orientation val="minMax"/>
        </c:scaling>
        <c:delete val="0"/>
        <c:axPos val="b"/>
        <c:numFmt formatCode="General" sourceLinked="0"/>
        <c:majorTickMark val="out"/>
        <c:minorTickMark val="none"/>
        <c:tickLblPos val="nextTo"/>
        <c:crossAx val="150240640"/>
        <c:crosses val="autoZero"/>
        <c:auto val="1"/>
        <c:lblAlgn val="ctr"/>
        <c:lblOffset val="100"/>
        <c:noMultiLvlLbl val="0"/>
      </c:catAx>
      <c:valAx>
        <c:axId val="1502406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5023910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Запорізька!$F$1</c:f>
              <c:strCache>
                <c:ptCount val="1"/>
                <c:pt idx="0">
                  <c:v>Інтенсивність передачи збудника грипу (усереднена)</c:v>
                </c:pt>
              </c:strCache>
            </c:strRef>
          </c:tx>
          <c:spPr>
            <a:ln w="15875"/>
          </c:spPr>
          <c:marker>
            <c:symbol val="square"/>
            <c:size val="5"/>
          </c:marker>
          <c:cat>
            <c:strRef>
              <c:f>Запорізька!$A$2:$A$25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Запорізька!$F$2:$F$25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Запорізька!$E$1</c:f>
              <c:strCache>
                <c:ptCount val="1"/>
                <c:pt idx="0">
                  <c:v>Інтенсивність передачи збудника грипу (розрахована)</c:v>
                </c:pt>
              </c:strCache>
            </c:strRef>
          </c:tx>
          <c:spPr>
            <a:ln w="15875"/>
          </c:spPr>
          <c:marker>
            <c:symbol val="triangle"/>
            <c:size val="5"/>
          </c:marker>
          <c:cat>
            <c:strRef>
              <c:f>Запорізька!$A$2:$A$25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Запорізька!$E$2:$E$25</c:f>
              <c:numCache>
                <c:formatCode>General</c:formatCode>
                <c:ptCount val="24"/>
                <c:pt idx="0">
                  <c:v>1.9197275268959297</c:v>
                </c:pt>
                <c:pt idx="1">
                  <c:v>4.7980561341562547E-2</c:v>
                </c:pt>
                <c:pt idx="2">
                  <c:v>1.6653235909112207E-4</c:v>
                </c:pt>
                <c:pt idx="3">
                  <c:v>169.95848084313002</c:v>
                </c:pt>
                <c:pt idx="4">
                  <c:v>5.8838000000169966E-3</c:v>
                </c:pt>
                <c:pt idx="5">
                  <c:v>1.0000000100000002</c:v>
                </c:pt>
                <c:pt idx="6">
                  <c:v>1.0000000100000002</c:v>
                </c:pt>
                <c:pt idx="7">
                  <c:v>1.0000000100000002</c:v>
                </c:pt>
                <c:pt idx="8">
                  <c:v>1.0000000100000002</c:v>
                </c:pt>
                <c:pt idx="9">
                  <c:v>1.0000000100000002</c:v>
                </c:pt>
                <c:pt idx="10">
                  <c:v>11217.259735646583</c:v>
                </c:pt>
                <c:pt idx="11">
                  <c:v>15.778475464620655</c:v>
                </c:pt>
                <c:pt idx="12">
                  <c:v>0.11427438117098659</c:v>
                </c:pt>
                <c:pt idx="13">
                  <c:v>9.80539826898036</c:v>
                </c:pt>
                <c:pt idx="14">
                  <c:v>5.8237895403989031E-4</c:v>
                </c:pt>
                <c:pt idx="15">
                  <c:v>8.6935050000115036E-3</c:v>
                </c:pt>
                <c:pt idx="16">
                  <c:v>1.0000000100000002</c:v>
                </c:pt>
                <c:pt idx="17">
                  <c:v>1.0000000100000002</c:v>
                </c:pt>
                <c:pt idx="19">
                  <c:v>1.0000000100000002</c:v>
                </c:pt>
                <c:pt idx="20">
                  <c:v>57.514268427140067</c:v>
                </c:pt>
                <c:pt idx="21">
                  <c:v>1.0000005751430092</c:v>
                </c:pt>
                <c:pt idx="22">
                  <c:v>1.0000005751430092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54715648"/>
        <c:axId val="154717184"/>
      </c:lineChart>
      <c:catAx>
        <c:axId val="154715648"/>
        <c:scaling>
          <c:orientation val="minMax"/>
        </c:scaling>
        <c:delete val="0"/>
        <c:axPos val="b"/>
        <c:numFmt formatCode="General" sourceLinked="1"/>
        <c:majorTickMark val="out"/>
        <c:minorTickMark val="none"/>
        <c:tickLblPos val="nextTo"/>
        <c:crossAx val="154717184"/>
        <c:crosses val="autoZero"/>
        <c:auto val="1"/>
        <c:lblAlgn val="ctr"/>
        <c:lblOffset val="100"/>
        <c:noMultiLvlLbl val="0"/>
      </c:catAx>
      <c:valAx>
        <c:axId val="154717184"/>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154715648"/>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Запорізька!$F$1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Запорізька!$E$2:$E$25</c:f>
              <c:numCache>
                <c:formatCode>General</c:formatCode>
                <c:ptCount val="24"/>
                <c:pt idx="0">
                  <c:v>1.9197275268959297</c:v>
                </c:pt>
                <c:pt idx="1">
                  <c:v>4.7980561341562547E-2</c:v>
                </c:pt>
                <c:pt idx="2">
                  <c:v>1.6653235909112207E-4</c:v>
                </c:pt>
                <c:pt idx="3">
                  <c:v>169.95848084313002</c:v>
                </c:pt>
                <c:pt idx="4">
                  <c:v>5.8838000000169966E-3</c:v>
                </c:pt>
                <c:pt idx="5">
                  <c:v>1.0000000100000002</c:v>
                </c:pt>
                <c:pt idx="6">
                  <c:v>1.0000000100000002</c:v>
                </c:pt>
                <c:pt idx="7">
                  <c:v>1.0000000100000002</c:v>
                </c:pt>
                <c:pt idx="8">
                  <c:v>1.0000000100000002</c:v>
                </c:pt>
                <c:pt idx="9">
                  <c:v>1.0000000100000002</c:v>
                </c:pt>
                <c:pt idx="10">
                  <c:v>11217.259735646583</c:v>
                </c:pt>
                <c:pt idx="11">
                  <c:v>15.778475464620655</c:v>
                </c:pt>
                <c:pt idx="12">
                  <c:v>0.11427438117098659</c:v>
                </c:pt>
                <c:pt idx="13">
                  <c:v>9.80539826898036</c:v>
                </c:pt>
                <c:pt idx="14">
                  <c:v>5.8237895403989031E-4</c:v>
                </c:pt>
                <c:pt idx="15">
                  <c:v>8.6935050000115036E-3</c:v>
                </c:pt>
                <c:pt idx="16">
                  <c:v>1.0000000100000002</c:v>
                </c:pt>
                <c:pt idx="17">
                  <c:v>1.0000000100000002</c:v>
                </c:pt>
                <c:pt idx="19">
                  <c:v>1.0000000100000002</c:v>
                </c:pt>
                <c:pt idx="20">
                  <c:v>57.514268427140067</c:v>
                </c:pt>
                <c:pt idx="21">
                  <c:v>1.0000005751430092</c:v>
                </c:pt>
                <c:pt idx="22">
                  <c:v>1.0000005751430092</c:v>
                </c:pt>
              </c:numCache>
            </c:numRef>
          </c:xVal>
          <c:yVal>
            <c:numRef>
              <c:f>Запорізька!$F$2:$F$25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55013504"/>
        <c:axId val="155015424"/>
      </c:scatterChart>
      <c:valAx>
        <c:axId val="1550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55015424"/>
        <c:crosses val="autoZero"/>
        <c:crossBetween val="midCat"/>
      </c:valAx>
      <c:valAx>
        <c:axId val="155015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5501350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'Ів.-Франковська'!$C$1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'Ів.-Франковська'!$C$2:$C$25</c:f>
              <c:numCache>
                <c:formatCode>General</c:formatCode>
                <c:ptCount val="24"/>
                <c:pt idx="0">
                  <c:v>3.8410612344880917E-5</c:v>
                </c:pt>
                <c:pt idx="1">
                  <c:v>8.6967424177088862E-5</c:v>
                </c:pt>
                <c:pt idx="2">
                  <c:v>1.8842941905035921E-5</c:v>
                </c:pt>
                <c:pt idx="3">
                  <c:v>6.5225568132816647E-6</c:v>
                </c:pt>
                <c:pt idx="4">
                  <c:v>1E-8</c:v>
                </c:pt>
                <c:pt idx="5">
                  <c:v>1E-8</c:v>
                </c:pt>
                <c:pt idx="6">
                  <c:v>1E-8</c:v>
                </c:pt>
                <c:pt idx="7">
                  <c:v>1E-8</c:v>
                </c:pt>
                <c:pt idx="8">
                  <c:v>1E-8</c:v>
                </c:pt>
                <c:pt idx="9">
                  <c:v>1E-8</c:v>
                </c:pt>
                <c:pt idx="10">
                  <c:v>1E-8</c:v>
                </c:pt>
                <c:pt idx="11">
                  <c:v>9.1315795385943309E-5</c:v>
                </c:pt>
                <c:pt idx="12">
                  <c:v>1.415927661344957E-4</c:v>
                </c:pt>
                <c:pt idx="13">
                  <c:v>9.4395177422997135E-6</c:v>
                </c:pt>
                <c:pt idx="14">
                  <c:v>1.5103228387679542E-4</c:v>
                </c:pt>
                <c:pt idx="15">
                  <c:v>7.2611674940767019E-7</c:v>
                </c:pt>
                <c:pt idx="16">
                  <c:v>1E-8</c:v>
                </c:pt>
                <c:pt idx="17">
                  <c:v>1E-8</c:v>
                </c:pt>
                <c:pt idx="18">
                  <c:v>1E-8</c:v>
                </c:pt>
                <c:pt idx="19">
                  <c:v>1E-8</c:v>
                </c:pt>
                <c:pt idx="20">
                  <c:v>1E-8</c:v>
                </c:pt>
                <c:pt idx="21">
                  <c:v>0</c:v>
                </c:pt>
                <c:pt idx="22">
                  <c:v>0</c:v>
                </c:pt>
                <c:pt idx="23">
                  <c:v>7.2611674940767019E-7</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'Ів.-Франковська'!$G$1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'Ів.-Франковська'!$G$2:$G$25</c:f>
              <c:numCache>
                <c:formatCode>General</c:formatCode>
                <c:ptCount val="24"/>
                <c:pt idx="0">
                  <c:v>3.8410612344880917E-5</c:v>
                </c:pt>
                <c:pt idx="1">
                  <c:v>3.3899279283882142E-5</c:v>
                </c:pt>
                <c:pt idx="2">
                  <c:v>5.0512248069875943E-6</c:v>
                </c:pt>
                <c:pt idx="3">
                  <c:v>1.7952755511372997E-7</c:v>
                </c:pt>
                <c:pt idx="4">
                  <c:v>4.4035428937757516E-8</c:v>
                </c:pt>
                <c:pt idx="5">
                  <c:v>9.810038347751645E-9</c:v>
                </c:pt>
                <c:pt idx="6">
                  <c:v>7.7316480728310771E-9</c:v>
                </c:pt>
                <c:pt idx="7">
                  <c:v>3.9956135471543232E-9</c:v>
                </c:pt>
                <c:pt idx="8">
                  <c:v>2.7000531522428855E-9</c:v>
                </c:pt>
                <c:pt idx="9">
                  <c:v>5.211120805397093E-8</c:v>
                </c:pt>
                <c:pt idx="10">
                  <c:v>2.8872703550377667E-7</c:v>
                </c:pt>
                <c:pt idx="11">
                  <c:v>2.7193068743712192E-5</c:v>
                </c:pt>
                <c:pt idx="12">
                  <c:v>2.8772592692076704E-5</c:v>
                </c:pt>
                <c:pt idx="13">
                  <c:v>2.5393491455699493E-5</c:v>
                </c:pt>
                <c:pt idx="14">
                  <c:v>3.7838363453766274E-6</c:v>
                </c:pt>
                <c:pt idx="15">
                  <c:v>1.3448297688933099E-7</c:v>
                </c:pt>
                <c:pt idx="16">
                  <c:v>3.2986667897033354E-8</c:v>
                </c:pt>
                <c:pt idx="17">
                  <c:v>7.3486392301804855E-9</c:v>
                </c:pt>
                <c:pt idx="18">
                  <c:v>5.7917299064205194E-9</c:v>
                </c:pt>
                <c:pt idx="19">
                  <c:v>2.9930894813699983E-9</c:v>
                </c:pt>
                <c:pt idx="20">
                  <c:v>2.022593176703896E-9</c:v>
                </c:pt>
                <c:pt idx="21">
                  <c:v>3.9036184833476018E-8</c:v>
                </c:pt>
                <c:pt idx="22">
                  <c:v>2.1628364592968162E-7</c:v>
                </c:pt>
                <c:pt idx="23">
                  <c:v>2.0370161968775682E-5</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160698368"/>
        <c:axId val="160699904"/>
      </c:lineChart>
      <c:catAx>
        <c:axId val="160698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699904"/>
        <c:crosses val="autoZero"/>
        <c:auto val="1"/>
        <c:lblAlgn val="ctr"/>
        <c:lblOffset val="100"/>
        <c:noMultiLvlLbl val="0"/>
      </c:catAx>
      <c:valAx>
        <c:axId val="16069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698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Грип!$F$1</c:f>
              <c:strCache>
                <c:ptCount val="1"/>
                <c:pt idx="0">
                  <c:v>Інтенсивність передачи збудника грипу (усереднена)</c:v>
                </c:pt>
              </c:strCache>
            </c:strRef>
          </c:tx>
          <c:spPr>
            <a:ln w="15875"/>
          </c:spPr>
          <c:marker>
            <c:symbol val="square"/>
            <c:size val="5"/>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Грип!$E$1</c:f>
              <c:strCache>
                <c:ptCount val="1"/>
                <c:pt idx="0">
                  <c:v>Інтенсивність передачи збудника грипу (розрахована)</c:v>
                </c:pt>
              </c:strCache>
            </c:strRef>
          </c:tx>
          <c:spPr>
            <a:ln w="15875"/>
          </c:spPr>
          <c:marker>
            <c:symbol val="triangle"/>
            <c:size val="5"/>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9">
                  <c:v>8.0130562859348161E-4</c:v>
                </c:pt>
                <c:pt idx="20">
                  <c:v>11.000000259342803</c:v>
                </c:pt>
                <c:pt idx="21">
                  <c:v>4.1818192663428775</c:v>
                </c:pt>
                <c:pt idx="22">
                  <c:v>4.217395878216621</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80925440"/>
        <c:axId val="80926976"/>
      </c:lineChart>
      <c:catAx>
        <c:axId val="80925440"/>
        <c:scaling>
          <c:orientation val="minMax"/>
        </c:scaling>
        <c:delete val="0"/>
        <c:axPos val="b"/>
        <c:numFmt formatCode="General" sourceLinked="1"/>
        <c:majorTickMark val="out"/>
        <c:minorTickMark val="none"/>
        <c:tickLblPos val="nextTo"/>
        <c:crossAx val="80926976"/>
        <c:crosses val="autoZero"/>
        <c:auto val="1"/>
        <c:lblAlgn val="ctr"/>
        <c:lblOffset val="100"/>
        <c:noMultiLvlLbl val="0"/>
      </c:catAx>
      <c:valAx>
        <c:axId val="80926976"/>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80925440"/>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'Ів.-Франковська'!$E$1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'Ів.-Франковська'!$E$2:$E$25</c:f>
              <c:numCache>
                <c:formatCode>General</c:formatCode>
                <c:ptCount val="24"/>
                <c:pt idx="0">
                  <c:v>2.2642379141610038</c:v>
                </c:pt>
                <c:pt idx="1">
                  <c:v>0.21668551124743637</c:v>
                </c:pt>
                <c:pt idx="2">
                  <c:v>0.34616036883356588</c:v>
                </c:pt>
                <c:pt idx="3">
                  <c:v>1.5331511111763372E-3</c:v>
                </c:pt>
                <c:pt idx="4">
                  <c:v>1.0000000100000002</c:v>
                </c:pt>
                <c:pt idx="5">
                  <c:v>1.0000000100000002</c:v>
                </c:pt>
                <c:pt idx="6">
                  <c:v>1.0000000100000002</c:v>
                </c:pt>
                <c:pt idx="7">
                  <c:v>1.0000000100000002</c:v>
                </c:pt>
                <c:pt idx="8">
                  <c:v>1.0000000100000002</c:v>
                </c:pt>
                <c:pt idx="9">
                  <c:v>1.0000000100000002</c:v>
                </c:pt>
                <c:pt idx="10">
                  <c:v>9131.5796299101276</c:v>
                </c:pt>
                <c:pt idx="11">
                  <c:v>1.5507251113879459</c:v>
                </c:pt>
                <c:pt idx="12">
                  <c:v>6.6676107521165678E-2</c:v>
                </c:pt>
                <c:pt idx="13">
                  <c:v>16.000151033709564</c:v>
                </c:pt>
                <c:pt idx="14">
                  <c:v>4.8084185341253517E-3</c:v>
                </c:pt>
                <c:pt idx="15">
                  <c:v>1.3771900000007263E-2</c:v>
                </c:pt>
                <c:pt idx="16">
                  <c:v>1.0000000100000002</c:v>
                </c:pt>
                <c:pt idx="17">
                  <c:v>1.0000000100000002</c:v>
                </c:pt>
                <c:pt idx="19">
                  <c:v>1.0000000100000002</c:v>
                </c:pt>
                <c:pt idx="20">
                  <c:v>0</c:v>
                </c:pt>
                <c:pt idx="21">
                  <c:v>0</c:v>
                </c:pt>
                <c:pt idx="22">
                  <c:v>0</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'Ів.-Франковська'!$F$1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'Ів.-Франковська'!$F$2:$F$25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164522624"/>
        <c:axId val="164536704"/>
      </c:lineChart>
      <c:catAx>
        <c:axId val="164522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536704"/>
        <c:crosses val="autoZero"/>
        <c:auto val="1"/>
        <c:lblAlgn val="ctr"/>
        <c:lblOffset val="100"/>
        <c:noMultiLvlLbl val="0"/>
      </c:catAx>
      <c:valAx>
        <c:axId val="16453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522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'Ів.-Франковська'!$B$1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'Ів.-Франковська'!$B$2:$B$25</c:f>
              <c:numCache>
                <c:formatCode>0.0</c:formatCode>
                <c:ptCount val="24"/>
                <c:pt idx="0">
                  <c:v>3.8410612344880914</c:v>
                </c:pt>
                <c:pt idx="1">
                  <c:v>8.6967424177088866</c:v>
                </c:pt>
                <c:pt idx="2">
                  <c:v>1.8842941905035921</c:v>
                </c:pt>
                <c:pt idx="3">
                  <c:v>0.65225568132816647</c:v>
                </c:pt>
                <c:pt idx="4">
                  <c:v>1E-3</c:v>
                </c:pt>
                <c:pt idx="5">
                  <c:v>1E-3</c:v>
                </c:pt>
                <c:pt idx="6">
                  <c:v>1E-3</c:v>
                </c:pt>
                <c:pt idx="7">
                  <c:v>1E-3</c:v>
                </c:pt>
                <c:pt idx="8">
                  <c:v>1E-3</c:v>
                </c:pt>
                <c:pt idx="9">
                  <c:v>1E-3</c:v>
                </c:pt>
                <c:pt idx="10">
                  <c:v>1E-3</c:v>
                </c:pt>
                <c:pt idx="11">
                  <c:v>9.1315795385943304</c:v>
                </c:pt>
                <c:pt idx="12">
                  <c:v>14.15927661344957</c:v>
                </c:pt>
                <c:pt idx="13">
                  <c:v>0.94395177422997134</c:v>
                </c:pt>
                <c:pt idx="14">
                  <c:v>15.103228387679541</c:v>
                </c:pt>
                <c:pt idx="15">
                  <c:v>7.2611674940767021E-2</c:v>
                </c:pt>
                <c:pt idx="16">
                  <c:v>1E-3</c:v>
                </c:pt>
                <c:pt idx="17">
                  <c:v>1E-3</c:v>
                </c:pt>
                <c:pt idx="18">
                  <c:v>1E-3</c:v>
                </c:pt>
                <c:pt idx="19">
                  <c:v>1E-3</c:v>
                </c:pt>
                <c:pt idx="20">
                  <c:v>1E-3</c:v>
                </c:pt>
                <c:pt idx="21">
                  <c:v>0</c:v>
                </c:pt>
                <c:pt idx="22">
                  <c:v>0</c:v>
                </c:pt>
                <c:pt idx="23">
                  <c:v>7.2611674940767021E-2</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'Ів.-Франковська'!$I$1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'Ів.-Франковська'!$I$2:$I$25</c:f>
              <c:numCache>
                <c:formatCode>General</c:formatCode>
                <c:ptCount val="24"/>
                <c:pt idx="0">
                  <c:v>3.8410612344880919</c:v>
                </c:pt>
                <c:pt idx="1">
                  <c:v>3.389927928388214</c:v>
                </c:pt>
                <c:pt idx="2">
                  <c:v>0.50512248069875942</c:v>
                </c:pt>
                <c:pt idx="3">
                  <c:v>1.7952755511372997E-2</c:v>
                </c:pt>
                <c:pt idx="4">
                  <c:v>4.4035428937757512E-3</c:v>
                </c:pt>
                <c:pt idx="5">
                  <c:v>9.810038347751644E-4</c:v>
                </c:pt>
                <c:pt idx="6">
                  <c:v>7.7316480728310767E-4</c:v>
                </c:pt>
                <c:pt idx="7">
                  <c:v>3.9956135471543231E-4</c:v>
                </c:pt>
                <c:pt idx="8">
                  <c:v>2.7000531522428854E-4</c:v>
                </c:pt>
                <c:pt idx="9">
                  <c:v>5.2111208053970933E-3</c:v>
                </c:pt>
                <c:pt idx="10">
                  <c:v>2.8872703550377667E-2</c:v>
                </c:pt>
                <c:pt idx="11">
                  <c:v>2.719306874371219</c:v>
                </c:pt>
                <c:pt idx="12">
                  <c:v>2.8772592692076704</c:v>
                </c:pt>
                <c:pt idx="13">
                  <c:v>2.5393491455699491</c:v>
                </c:pt>
                <c:pt idx="14">
                  <c:v>0.37838363453766272</c:v>
                </c:pt>
                <c:pt idx="15">
                  <c:v>1.3448297688933099E-2</c:v>
                </c:pt>
                <c:pt idx="16">
                  <c:v>3.2986667897033353E-3</c:v>
                </c:pt>
                <c:pt idx="17">
                  <c:v>7.3486392301804859E-4</c:v>
                </c:pt>
                <c:pt idx="18">
                  <c:v>5.7917299064205198E-4</c:v>
                </c:pt>
                <c:pt idx="19">
                  <c:v>2.9930894813699982E-4</c:v>
                </c:pt>
                <c:pt idx="20">
                  <c:v>2.022593176703896E-4</c:v>
                </c:pt>
                <c:pt idx="21">
                  <c:v>3.9036184833476017E-3</c:v>
                </c:pt>
                <c:pt idx="22">
                  <c:v>2.1628364592968161E-2</c:v>
                </c:pt>
                <c:pt idx="23">
                  <c:v>2.037016196877568</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164714368"/>
        <c:axId val="164715904"/>
      </c:lineChart>
      <c:catAx>
        <c:axId val="164714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715904"/>
        <c:crosses val="autoZero"/>
        <c:auto val="1"/>
        <c:lblAlgn val="ctr"/>
        <c:lblOffset val="100"/>
        <c:noMultiLvlLbl val="0"/>
      </c:catAx>
      <c:valAx>
        <c:axId val="164715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714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'Ів.-Франковська'!$B$1</c:f>
              <c:strCache>
                <c:ptCount val="1"/>
                <c:pt idx="0">
                  <c:v>Кількість хворих на грип осіб / на 100 тис. населення (спостережна)</c:v>
                </c:pt>
              </c:strCache>
            </c:strRef>
          </c:tx>
          <c:marker>
            <c:symbol val="none"/>
          </c:marker>
          <c:cat>
            <c:strRef>
              <c:f>'Ів.-Франковська'!$A$2:$A$25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'Ів.-Франковська'!$B$2:$B$25</c:f>
              <c:numCache>
                <c:formatCode>0.0</c:formatCode>
                <c:ptCount val="24"/>
                <c:pt idx="0">
                  <c:v>3.8410612344880914</c:v>
                </c:pt>
                <c:pt idx="1">
                  <c:v>8.6967424177088866</c:v>
                </c:pt>
                <c:pt idx="2">
                  <c:v>1.8842941905035921</c:v>
                </c:pt>
                <c:pt idx="3">
                  <c:v>0.65225568132816647</c:v>
                </c:pt>
                <c:pt idx="4">
                  <c:v>1E-3</c:v>
                </c:pt>
                <c:pt idx="5">
                  <c:v>1E-3</c:v>
                </c:pt>
                <c:pt idx="6">
                  <c:v>1E-3</c:v>
                </c:pt>
                <c:pt idx="7">
                  <c:v>1E-3</c:v>
                </c:pt>
                <c:pt idx="8">
                  <c:v>1E-3</c:v>
                </c:pt>
                <c:pt idx="9">
                  <c:v>1E-3</c:v>
                </c:pt>
                <c:pt idx="10">
                  <c:v>1E-3</c:v>
                </c:pt>
                <c:pt idx="11">
                  <c:v>9.1315795385943304</c:v>
                </c:pt>
                <c:pt idx="12">
                  <c:v>14.15927661344957</c:v>
                </c:pt>
                <c:pt idx="13">
                  <c:v>0.94395177422997134</c:v>
                </c:pt>
                <c:pt idx="14">
                  <c:v>15.103228387679541</c:v>
                </c:pt>
                <c:pt idx="15">
                  <c:v>7.2611674940767021E-2</c:v>
                </c:pt>
                <c:pt idx="16">
                  <c:v>1E-3</c:v>
                </c:pt>
                <c:pt idx="17">
                  <c:v>1E-3</c:v>
                </c:pt>
                <c:pt idx="18">
                  <c:v>1E-3</c:v>
                </c:pt>
                <c:pt idx="19">
                  <c:v>1E-3</c:v>
                </c:pt>
                <c:pt idx="20">
                  <c:v>1E-3</c:v>
                </c:pt>
                <c:pt idx="21">
                  <c:v>0</c:v>
                </c:pt>
                <c:pt idx="22">
                  <c:v>0</c:v>
                </c:pt>
                <c:pt idx="23">
                  <c:v>7.2611674940767021E-2</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100773888"/>
        <c:axId val="100775424"/>
      </c:lineChart>
      <c:catAx>
        <c:axId val="100773888"/>
        <c:scaling>
          <c:orientation val="minMax"/>
        </c:scaling>
        <c:delete val="0"/>
        <c:axPos val="b"/>
        <c:numFmt formatCode="General" sourceLinked="0"/>
        <c:majorTickMark val="out"/>
        <c:minorTickMark val="none"/>
        <c:tickLblPos val="nextTo"/>
        <c:crossAx val="100775424"/>
        <c:crosses val="autoZero"/>
        <c:auto val="1"/>
        <c:lblAlgn val="ctr"/>
        <c:lblOffset val="100"/>
        <c:noMultiLvlLbl val="0"/>
      </c:catAx>
      <c:valAx>
        <c:axId val="10077542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007738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'Ів.-Франковська'!$F$1</c:f>
              <c:strCache>
                <c:ptCount val="1"/>
                <c:pt idx="0">
                  <c:v>Інтенсивність передачи збудника грипу (усереднена)</c:v>
                </c:pt>
              </c:strCache>
            </c:strRef>
          </c:tx>
          <c:spPr>
            <a:ln w="15875"/>
          </c:spPr>
          <c:marker>
            <c:symbol val="square"/>
            <c:size val="5"/>
          </c:marker>
          <c:cat>
            <c:strRef>
              <c:f>'Ів.-Франковська'!$A$2:$A$25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'Ів.-Франковська'!$F$2:$F$25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'Ів.-Франковська'!$E$1</c:f>
              <c:strCache>
                <c:ptCount val="1"/>
                <c:pt idx="0">
                  <c:v>Інтенсивність передачи збудника грипу (розрахована)</c:v>
                </c:pt>
              </c:strCache>
            </c:strRef>
          </c:tx>
          <c:spPr>
            <a:ln w="15875"/>
          </c:spPr>
          <c:marker>
            <c:symbol val="triangle"/>
            <c:size val="5"/>
          </c:marker>
          <c:cat>
            <c:strRef>
              <c:f>'Ів.-Франковська'!$A$2:$A$25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'Ів.-Франковська'!$E$2:$E$25</c:f>
              <c:numCache>
                <c:formatCode>General</c:formatCode>
                <c:ptCount val="24"/>
                <c:pt idx="0">
                  <c:v>2.2642379141610038</c:v>
                </c:pt>
                <c:pt idx="1">
                  <c:v>0.21668551124743637</c:v>
                </c:pt>
                <c:pt idx="2">
                  <c:v>0.34616036883356588</c:v>
                </c:pt>
                <c:pt idx="3">
                  <c:v>1.5331511111763372E-3</c:v>
                </c:pt>
                <c:pt idx="4">
                  <c:v>1.0000000100000002</c:v>
                </c:pt>
                <c:pt idx="5">
                  <c:v>1.0000000100000002</c:v>
                </c:pt>
                <c:pt idx="6">
                  <c:v>1.0000000100000002</c:v>
                </c:pt>
                <c:pt idx="7">
                  <c:v>1.0000000100000002</c:v>
                </c:pt>
                <c:pt idx="8">
                  <c:v>1.0000000100000002</c:v>
                </c:pt>
                <c:pt idx="9">
                  <c:v>1.0000000100000002</c:v>
                </c:pt>
                <c:pt idx="10">
                  <c:v>9131.5796299101276</c:v>
                </c:pt>
                <c:pt idx="11">
                  <c:v>1.5507251113879459</c:v>
                </c:pt>
                <c:pt idx="12">
                  <c:v>6.6676107521165678E-2</c:v>
                </c:pt>
                <c:pt idx="13">
                  <c:v>16.000151033709564</c:v>
                </c:pt>
                <c:pt idx="14">
                  <c:v>4.8084185341253517E-3</c:v>
                </c:pt>
                <c:pt idx="15">
                  <c:v>1.3771900000007263E-2</c:v>
                </c:pt>
                <c:pt idx="16">
                  <c:v>1.0000000100000002</c:v>
                </c:pt>
                <c:pt idx="17">
                  <c:v>1.0000000100000002</c:v>
                </c:pt>
                <c:pt idx="19">
                  <c:v>1.0000000100000002</c:v>
                </c:pt>
                <c:pt idx="20">
                  <c:v>0</c:v>
                </c:pt>
                <c:pt idx="21">
                  <c:v>0</c:v>
                </c:pt>
                <c:pt idx="22">
                  <c:v>0</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00740096"/>
        <c:axId val="164885248"/>
      </c:lineChart>
      <c:catAx>
        <c:axId val="100740096"/>
        <c:scaling>
          <c:orientation val="minMax"/>
        </c:scaling>
        <c:delete val="0"/>
        <c:axPos val="b"/>
        <c:numFmt formatCode="General" sourceLinked="1"/>
        <c:majorTickMark val="out"/>
        <c:minorTickMark val="none"/>
        <c:tickLblPos val="nextTo"/>
        <c:crossAx val="164885248"/>
        <c:crosses val="autoZero"/>
        <c:auto val="1"/>
        <c:lblAlgn val="ctr"/>
        <c:lblOffset val="100"/>
        <c:noMultiLvlLbl val="0"/>
      </c:catAx>
      <c:valAx>
        <c:axId val="164885248"/>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10074009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'Ів.-Франковська'!$F$1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'Ів.-Франковська'!$E$2:$E$25</c:f>
              <c:numCache>
                <c:formatCode>General</c:formatCode>
                <c:ptCount val="24"/>
                <c:pt idx="0">
                  <c:v>2.2642379141610038</c:v>
                </c:pt>
                <c:pt idx="1">
                  <c:v>0.21668551124743637</c:v>
                </c:pt>
                <c:pt idx="2">
                  <c:v>0.34616036883356588</c:v>
                </c:pt>
                <c:pt idx="3">
                  <c:v>1.5331511111763372E-3</c:v>
                </c:pt>
                <c:pt idx="4">
                  <c:v>1.0000000100000002</c:v>
                </c:pt>
                <c:pt idx="5">
                  <c:v>1.0000000100000002</c:v>
                </c:pt>
                <c:pt idx="6">
                  <c:v>1.0000000100000002</c:v>
                </c:pt>
                <c:pt idx="7">
                  <c:v>1.0000000100000002</c:v>
                </c:pt>
                <c:pt idx="8">
                  <c:v>1.0000000100000002</c:v>
                </c:pt>
                <c:pt idx="9">
                  <c:v>1.0000000100000002</c:v>
                </c:pt>
                <c:pt idx="10">
                  <c:v>9131.5796299101276</c:v>
                </c:pt>
                <c:pt idx="11">
                  <c:v>1.5507251113879459</c:v>
                </c:pt>
                <c:pt idx="12">
                  <c:v>6.6676107521165678E-2</c:v>
                </c:pt>
                <c:pt idx="13">
                  <c:v>16.000151033709564</c:v>
                </c:pt>
                <c:pt idx="14">
                  <c:v>4.8084185341253517E-3</c:v>
                </c:pt>
                <c:pt idx="15">
                  <c:v>1.3771900000007263E-2</c:v>
                </c:pt>
                <c:pt idx="16">
                  <c:v>1.0000000100000002</c:v>
                </c:pt>
                <c:pt idx="17">
                  <c:v>1.0000000100000002</c:v>
                </c:pt>
                <c:pt idx="19">
                  <c:v>1.0000000100000002</c:v>
                </c:pt>
                <c:pt idx="20">
                  <c:v>0</c:v>
                </c:pt>
                <c:pt idx="21">
                  <c:v>0</c:v>
                </c:pt>
                <c:pt idx="22">
                  <c:v>0</c:v>
                </c:pt>
              </c:numCache>
            </c:numRef>
          </c:xVal>
          <c:yVal>
            <c:numRef>
              <c:f>'Ів.-Франковська'!$F$2:$F$25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16237824"/>
        <c:axId val="116239744"/>
      </c:scatterChart>
      <c:valAx>
        <c:axId val="11623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16239744"/>
        <c:crosses val="autoZero"/>
        <c:crossBetween val="midCat"/>
      </c:valAx>
      <c:valAx>
        <c:axId val="116239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1623782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Київська!$C$1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Київська!$C$2:$C$25</c:f>
              <c:numCache>
                <c:formatCode>General</c:formatCode>
                <c:ptCount val="24"/>
                <c:pt idx="0">
                  <c:v>7.6764406381367662E-4</c:v>
                </c:pt>
                <c:pt idx="1">
                  <c:v>5.4135443048991701E-4</c:v>
                </c:pt>
                <c:pt idx="2">
                  <c:v>6.0343902219669215E-5</c:v>
                </c:pt>
                <c:pt idx="3">
                  <c:v>1E-8</c:v>
                </c:pt>
                <c:pt idx="4">
                  <c:v>1E-8</c:v>
                </c:pt>
                <c:pt idx="5">
                  <c:v>1E-8</c:v>
                </c:pt>
                <c:pt idx="6">
                  <c:v>1E-8</c:v>
                </c:pt>
                <c:pt idx="7">
                  <c:v>1E-8</c:v>
                </c:pt>
                <c:pt idx="8">
                  <c:v>1E-8</c:v>
                </c:pt>
                <c:pt idx="9">
                  <c:v>1E-8</c:v>
                </c:pt>
                <c:pt idx="10">
                  <c:v>2.9011491451764043E-6</c:v>
                </c:pt>
                <c:pt idx="11">
                  <c:v>4.3169099280224898E-4</c:v>
                </c:pt>
                <c:pt idx="12">
                  <c:v>3.1121796132567285E-4</c:v>
                </c:pt>
                <c:pt idx="13">
                  <c:v>6.3631925178111545E-6</c:v>
                </c:pt>
                <c:pt idx="14">
                  <c:v>3.1873809793763147E-4</c:v>
                </c:pt>
                <c:pt idx="15">
                  <c:v>1E-8</c:v>
                </c:pt>
                <c:pt idx="16">
                  <c:v>5.7847204707374129E-7</c:v>
                </c:pt>
                <c:pt idx="17">
                  <c:v>1E-8</c:v>
                </c:pt>
                <c:pt idx="18">
                  <c:v>1E-8</c:v>
                </c:pt>
                <c:pt idx="19">
                  <c:v>3.0716865699615661E-4</c:v>
                </c:pt>
                <c:pt idx="20">
                  <c:v>1E-8</c:v>
                </c:pt>
                <c:pt idx="21">
                  <c:v>1E-8</c:v>
                </c:pt>
                <c:pt idx="22">
                  <c:v>1E-8</c:v>
                </c:pt>
                <c:pt idx="23">
                  <c:v>1E-8</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Київська!$G$1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Київська!$G$2:$G$25</c:f>
              <c:numCache>
                <c:formatCode>General</c:formatCode>
                <c:ptCount val="24"/>
                <c:pt idx="0">
                  <c:v>7.6764406381367662E-4</c:v>
                </c:pt>
                <c:pt idx="1">
                  <c:v>6.7699007272322093E-4</c:v>
                </c:pt>
                <c:pt idx="2">
                  <c:v>1.0081128316313653E-4</c:v>
                </c:pt>
                <c:pt idx="3">
                  <c:v>3.582630109081959E-6</c:v>
                </c:pt>
                <c:pt idx="4">
                  <c:v>8.7876268685451502E-7</c:v>
                </c:pt>
                <c:pt idx="5">
                  <c:v>1.9576710545663429E-7</c:v>
                </c:pt>
                <c:pt idx="6">
                  <c:v>1.5429114836328314E-7</c:v>
                </c:pt>
                <c:pt idx="7">
                  <c:v>7.973561476763504E-8</c:v>
                </c:pt>
                <c:pt idx="8">
                  <c:v>5.3881682788519954E-8</c:v>
                </c:pt>
                <c:pt idx="9">
                  <c:v>1.0399200608508022E-6</c:v>
                </c:pt>
                <c:pt idx="10">
                  <c:v>5.7617689351351874E-6</c:v>
                </c:pt>
                <c:pt idx="11">
                  <c:v>5.4265552565144681E-4</c:v>
                </c:pt>
                <c:pt idx="12">
                  <c:v>5.7387998802077783E-4</c:v>
                </c:pt>
                <c:pt idx="13">
                  <c:v>5.0620647049857709E-4</c:v>
                </c:pt>
                <c:pt idx="14">
                  <c:v>7.5392604870292999E-5</c:v>
                </c:pt>
                <c:pt idx="15">
                  <c:v>2.679369551794571E-6</c:v>
                </c:pt>
                <c:pt idx="16">
                  <c:v>6.5720770536822336E-7</c:v>
                </c:pt>
                <c:pt idx="17">
                  <c:v>1.4641003833409865E-7</c:v>
                </c:pt>
                <c:pt idx="18">
                  <c:v>1.1539106127535587E-7</c:v>
                </c:pt>
                <c:pt idx="19">
                  <c:v>5.9632569107126811E-8</c:v>
                </c:pt>
                <c:pt idx="20">
                  <c:v>4.0296964492610594E-8</c:v>
                </c:pt>
                <c:pt idx="21">
                  <c:v>7.7773410494637978E-7</c:v>
                </c:pt>
                <c:pt idx="22">
                  <c:v>4.309105621924516E-6</c:v>
                </c:pt>
                <c:pt idx="23">
                  <c:v>4.0584122680850112E-4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171788160"/>
        <c:axId val="171789696"/>
      </c:lineChart>
      <c:catAx>
        <c:axId val="171788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789696"/>
        <c:crosses val="autoZero"/>
        <c:auto val="1"/>
        <c:lblAlgn val="ctr"/>
        <c:lblOffset val="100"/>
        <c:noMultiLvlLbl val="0"/>
      </c:catAx>
      <c:valAx>
        <c:axId val="17178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788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Київська!$E$1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Київська!$E$2:$E$25</c:f>
              <c:numCache>
                <c:formatCode>General</c:formatCode>
                <c:ptCount val="24"/>
                <c:pt idx="0">
                  <c:v>0.70575718981839164</c:v>
                </c:pt>
                <c:pt idx="1">
                  <c:v>0.11152875815219734</c:v>
                </c:pt>
                <c:pt idx="2">
                  <c:v>1.6572682752655235E-4</c:v>
                </c:pt>
                <c:pt idx="3">
                  <c:v>1.0000000100000002</c:v>
                </c:pt>
                <c:pt idx="4">
                  <c:v>1.0000000100000002</c:v>
                </c:pt>
                <c:pt idx="5">
                  <c:v>1.0000000100000002</c:v>
                </c:pt>
                <c:pt idx="6">
                  <c:v>1.0000000100000002</c:v>
                </c:pt>
                <c:pt idx="7">
                  <c:v>1.0000000100000002</c:v>
                </c:pt>
                <c:pt idx="8">
                  <c:v>1.0000000100000002</c:v>
                </c:pt>
                <c:pt idx="9">
                  <c:v>290.11491741878962</c:v>
                </c:pt>
                <c:pt idx="10">
                  <c:v>148.80043169224521</c:v>
                </c:pt>
                <c:pt idx="11">
                  <c:v>0.72123897540231963</c:v>
                </c:pt>
                <c:pt idx="12">
                  <c:v>2.0452461827749218E-2</c:v>
                </c:pt>
                <c:pt idx="13">
                  <c:v>50.091227831035233</c:v>
                </c:pt>
                <c:pt idx="14">
                  <c:v>3.1383723696564211E-5</c:v>
                </c:pt>
                <c:pt idx="15">
                  <c:v>57.847205285846179</c:v>
                </c:pt>
                <c:pt idx="16">
                  <c:v>1.7286930000005786E-2</c:v>
                </c:pt>
                <c:pt idx="17">
                  <c:v>1.0000000100000002</c:v>
                </c:pt>
                <c:pt idx="19">
                  <c:v>3.2565407969052235E-5</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Київська!$F$1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Київська!$F$2:$F$25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171840256"/>
        <c:axId val="171841792"/>
      </c:lineChart>
      <c:catAx>
        <c:axId val="171840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841792"/>
        <c:crosses val="autoZero"/>
        <c:auto val="1"/>
        <c:lblAlgn val="ctr"/>
        <c:lblOffset val="100"/>
        <c:noMultiLvlLbl val="0"/>
      </c:catAx>
      <c:valAx>
        <c:axId val="17184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840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Київська!$B$1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Київська!$B$2:$B$25</c:f>
              <c:numCache>
                <c:formatCode>0.0</c:formatCode>
                <c:ptCount val="24"/>
                <c:pt idx="0">
                  <c:v>76.764406381367664</c:v>
                </c:pt>
                <c:pt idx="1">
                  <c:v>54.135443048991704</c:v>
                </c:pt>
                <c:pt idx="2">
                  <c:v>6.0343902219669214</c:v>
                </c:pt>
                <c:pt idx="3">
                  <c:v>1E-3</c:v>
                </c:pt>
                <c:pt idx="4">
                  <c:v>1E-3</c:v>
                </c:pt>
                <c:pt idx="5">
                  <c:v>1E-3</c:v>
                </c:pt>
                <c:pt idx="6">
                  <c:v>1E-3</c:v>
                </c:pt>
                <c:pt idx="7">
                  <c:v>1E-3</c:v>
                </c:pt>
                <c:pt idx="8">
                  <c:v>1E-3</c:v>
                </c:pt>
                <c:pt idx="9">
                  <c:v>1E-3</c:v>
                </c:pt>
                <c:pt idx="10">
                  <c:v>0.29011491451764043</c:v>
                </c:pt>
                <c:pt idx="11">
                  <c:v>43.169099280224899</c:v>
                </c:pt>
                <c:pt idx="12">
                  <c:v>31.121796132567283</c:v>
                </c:pt>
                <c:pt idx="13">
                  <c:v>0.63631925178111548</c:v>
                </c:pt>
                <c:pt idx="14">
                  <c:v>31.873809793763147</c:v>
                </c:pt>
                <c:pt idx="15">
                  <c:v>1E-3</c:v>
                </c:pt>
                <c:pt idx="16">
                  <c:v>5.7847204707374131E-2</c:v>
                </c:pt>
                <c:pt idx="17">
                  <c:v>1E-3</c:v>
                </c:pt>
                <c:pt idx="18">
                  <c:v>1E-3</c:v>
                </c:pt>
                <c:pt idx="19">
                  <c:v>30.716865699615663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Київська!$I$1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Київська!$I$2:$I$25</c:f>
              <c:numCache>
                <c:formatCode>General</c:formatCode>
                <c:ptCount val="24"/>
                <c:pt idx="0">
                  <c:v>76.764406381367664</c:v>
                </c:pt>
                <c:pt idx="1">
                  <c:v>67.699007272322092</c:v>
                </c:pt>
                <c:pt idx="2">
                  <c:v>10.081128316313652</c:v>
                </c:pt>
                <c:pt idx="3">
                  <c:v>0.3582630109081959</c:v>
                </c:pt>
                <c:pt idx="4">
                  <c:v>8.7876268685451508E-2</c:v>
                </c:pt>
                <c:pt idx="5">
                  <c:v>1.9576710545663428E-2</c:v>
                </c:pt>
                <c:pt idx="6">
                  <c:v>1.5429114836328313E-2</c:v>
                </c:pt>
                <c:pt idx="7">
                  <c:v>7.9735614767635042E-3</c:v>
                </c:pt>
                <c:pt idx="8">
                  <c:v>5.3881682788519958E-3</c:v>
                </c:pt>
                <c:pt idx="9">
                  <c:v>0.10399200608508022</c:v>
                </c:pt>
                <c:pt idx="10">
                  <c:v>0.57617689351351875</c:v>
                </c:pt>
                <c:pt idx="11">
                  <c:v>54.265552565144681</c:v>
                </c:pt>
                <c:pt idx="12">
                  <c:v>57.387998802077782</c:v>
                </c:pt>
                <c:pt idx="13">
                  <c:v>50.620647049857709</c:v>
                </c:pt>
                <c:pt idx="14">
                  <c:v>7.5392604870293001</c:v>
                </c:pt>
                <c:pt idx="15">
                  <c:v>0.26793695517945709</c:v>
                </c:pt>
                <c:pt idx="16">
                  <c:v>6.5720770536822334E-2</c:v>
                </c:pt>
                <c:pt idx="17">
                  <c:v>1.4641003833409865E-2</c:v>
                </c:pt>
                <c:pt idx="18">
                  <c:v>1.1539106127535587E-2</c:v>
                </c:pt>
                <c:pt idx="19">
                  <c:v>5.9632569107126807E-3</c:v>
                </c:pt>
                <c:pt idx="20">
                  <c:v>4.0296964492610591E-3</c:v>
                </c:pt>
                <c:pt idx="21">
                  <c:v>7.7773410494637971E-2</c:v>
                </c:pt>
                <c:pt idx="22">
                  <c:v>0.43091056219245161</c:v>
                </c:pt>
                <c:pt idx="23">
                  <c:v>40.584122680850115</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171863424"/>
        <c:axId val="171881600"/>
      </c:lineChart>
      <c:catAx>
        <c:axId val="171863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881600"/>
        <c:crosses val="autoZero"/>
        <c:auto val="1"/>
        <c:lblAlgn val="ctr"/>
        <c:lblOffset val="100"/>
        <c:noMultiLvlLbl val="0"/>
      </c:catAx>
      <c:valAx>
        <c:axId val="171881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863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Київська!$B$1</c:f>
              <c:strCache>
                <c:ptCount val="1"/>
                <c:pt idx="0">
                  <c:v>Кількість хворих на грип осіб / на 100 тис. населення (спостережна)</c:v>
                </c:pt>
              </c:strCache>
            </c:strRef>
          </c:tx>
          <c:marker>
            <c:symbol val="none"/>
          </c:marker>
          <c:cat>
            <c:strRef>
              <c:f>Київська!$A$2:$A$25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Київська!$B$2:$B$25</c:f>
              <c:numCache>
                <c:formatCode>0.0</c:formatCode>
                <c:ptCount val="24"/>
                <c:pt idx="0">
                  <c:v>76.764406381367664</c:v>
                </c:pt>
                <c:pt idx="1">
                  <c:v>54.135443048991704</c:v>
                </c:pt>
                <c:pt idx="2">
                  <c:v>6.0343902219669214</c:v>
                </c:pt>
                <c:pt idx="3">
                  <c:v>1E-3</c:v>
                </c:pt>
                <c:pt idx="4">
                  <c:v>1E-3</c:v>
                </c:pt>
                <c:pt idx="5">
                  <c:v>1E-3</c:v>
                </c:pt>
                <c:pt idx="6">
                  <c:v>1E-3</c:v>
                </c:pt>
                <c:pt idx="7">
                  <c:v>1E-3</c:v>
                </c:pt>
                <c:pt idx="8">
                  <c:v>1E-3</c:v>
                </c:pt>
                <c:pt idx="9">
                  <c:v>1E-3</c:v>
                </c:pt>
                <c:pt idx="10">
                  <c:v>0.29011491451764043</c:v>
                </c:pt>
                <c:pt idx="11">
                  <c:v>43.169099280224899</c:v>
                </c:pt>
                <c:pt idx="12">
                  <c:v>31.121796132567283</c:v>
                </c:pt>
                <c:pt idx="13">
                  <c:v>0.63631925178111548</c:v>
                </c:pt>
                <c:pt idx="14">
                  <c:v>31.873809793763147</c:v>
                </c:pt>
                <c:pt idx="15">
                  <c:v>1E-3</c:v>
                </c:pt>
                <c:pt idx="16">
                  <c:v>5.7847204707374131E-2</c:v>
                </c:pt>
                <c:pt idx="17">
                  <c:v>1E-3</c:v>
                </c:pt>
                <c:pt idx="18">
                  <c:v>1E-3</c:v>
                </c:pt>
                <c:pt idx="19">
                  <c:v>30.716865699615663</c:v>
                </c:pt>
                <c:pt idx="20">
                  <c:v>1E-3</c:v>
                </c:pt>
                <c:pt idx="21">
                  <c:v>1E-3</c:v>
                </c:pt>
                <c:pt idx="22">
                  <c:v>1E-3</c:v>
                </c:pt>
                <c:pt idx="23">
                  <c:v>1E-3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171971328"/>
        <c:axId val="171972864"/>
      </c:lineChart>
      <c:catAx>
        <c:axId val="171971328"/>
        <c:scaling>
          <c:orientation val="minMax"/>
        </c:scaling>
        <c:delete val="0"/>
        <c:axPos val="b"/>
        <c:numFmt formatCode="General" sourceLinked="0"/>
        <c:majorTickMark val="out"/>
        <c:minorTickMark val="none"/>
        <c:tickLblPos val="nextTo"/>
        <c:crossAx val="171972864"/>
        <c:crosses val="autoZero"/>
        <c:auto val="1"/>
        <c:lblAlgn val="ctr"/>
        <c:lblOffset val="100"/>
        <c:noMultiLvlLbl val="0"/>
      </c:catAx>
      <c:valAx>
        <c:axId val="17197286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7197132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Київська!$F$1</c:f>
              <c:strCache>
                <c:ptCount val="1"/>
                <c:pt idx="0">
                  <c:v>Інтенсивність передачи збудника грипу (усереднена)</c:v>
                </c:pt>
              </c:strCache>
            </c:strRef>
          </c:tx>
          <c:spPr>
            <a:ln w="15875"/>
          </c:spPr>
          <c:marker>
            <c:symbol val="square"/>
            <c:size val="5"/>
          </c:marker>
          <c:cat>
            <c:strRef>
              <c:f>Київська!$A$2:$A$25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Київська!$F$2:$F$25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Київська!$E$1</c:f>
              <c:strCache>
                <c:ptCount val="1"/>
                <c:pt idx="0">
                  <c:v>Інтенсивність передачи збудника грипу (розрахована)</c:v>
                </c:pt>
              </c:strCache>
            </c:strRef>
          </c:tx>
          <c:spPr>
            <a:ln w="15875"/>
          </c:spPr>
          <c:marker>
            <c:symbol val="triangle"/>
            <c:size val="5"/>
          </c:marker>
          <c:cat>
            <c:strRef>
              <c:f>Київська!$A$2:$A$25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Київська!$E$2:$E$25</c:f>
              <c:numCache>
                <c:formatCode>General</c:formatCode>
                <c:ptCount val="24"/>
                <c:pt idx="0">
                  <c:v>0.70575718981839164</c:v>
                </c:pt>
                <c:pt idx="1">
                  <c:v>0.11152875815219734</c:v>
                </c:pt>
                <c:pt idx="2">
                  <c:v>1.6572682752655235E-4</c:v>
                </c:pt>
                <c:pt idx="3">
                  <c:v>1.0000000100000002</c:v>
                </c:pt>
                <c:pt idx="4">
                  <c:v>1.0000000100000002</c:v>
                </c:pt>
                <c:pt idx="5">
                  <c:v>1.0000000100000002</c:v>
                </c:pt>
                <c:pt idx="6">
                  <c:v>1.0000000100000002</c:v>
                </c:pt>
                <c:pt idx="7">
                  <c:v>1.0000000100000002</c:v>
                </c:pt>
                <c:pt idx="8">
                  <c:v>1.0000000100000002</c:v>
                </c:pt>
                <c:pt idx="9">
                  <c:v>290.11491741878962</c:v>
                </c:pt>
                <c:pt idx="10">
                  <c:v>148.80043169224521</c:v>
                </c:pt>
                <c:pt idx="11">
                  <c:v>0.72123897540231963</c:v>
                </c:pt>
                <c:pt idx="12">
                  <c:v>2.0452461827749218E-2</c:v>
                </c:pt>
                <c:pt idx="13">
                  <c:v>50.091227831035233</c:v>
                </c:pt>
                <c:pt idx="14">
                  <c:v>3.1383723696564211E-5</c:v>
                </c:pt>
                <c:pt idx="15">
                  <c:v>57.847205285846179</c:v>
                </c:pt>
                <c:pt idx="16">
                  <c:v>1.7286930000005786E-2</c:v>
                </c:pt>
                <c:pt idx="17">
                  <c:v>1.0000000100000002</c:v>
                </c:pt>
                <c:pt idx="19">
                  <c:v>3.2565407969052235E-5</c:v>
                </c:pt>
                <c:pt idx="20">
                  <c:v>1.0000000100000002</c:v>
                </c:pt>
                <c:pt idx="21">
                  <c:v>1.0000000100000002</c:v>
                </c:pt>
                <c:pt idx="22">
                  <c:v>1.0000000100000002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72036096"/>
        <c:axId val="172037632"/>
      </c:lineChart>
      <c:catAx>
        <c:axId val="172036096"/>
        <c:scaling>
          <c:orientation val="minMax"/>
        </c:scaling>
        <c:delete val="0"/>
        <c:axPos val="b"/>
        <c:numFmt formatCode="General" sourceLinked="1"/>
        <c:majorTickMark val="out"/>
        <c:minorTickMark val="none"/>
        <c:tickLblPos val="nextTo"/>
        <c:crossAx val="172037632"/>
        <c:crosses val="autoZero"/>
        <c:auto val="1"/>
        <c:lblAlgn val="ctr"/>
        <c:lblOffset val="100"/>
        <c:noMultiLvlLbl val="0"/>
      </c:catAx>
      <c:valAx>
        <c:axId val="172037632"/>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17203609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Грип!$F$1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9">
                  <c:v>8.0130562859348161E-4</c:v>
                </c:pt>
                <c:pt idx="20">
                  <c:v>11.000000259342803</c:v>
                </c:pt>
                <c:pt idx="21">
                  <c:v>4.1818192663428775</c:v>
                </c:pt>
                <c:pt idx="22">
                  <c:v>4.217395878216621</c:v>
                </c:pt>
              </c:numCache>
            </c:numRef>
          </c:xVal>
          <c:yVal>
            <c:numRef>
              <c:f>Грип!$F$2:$F$25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80973184"/>
        <c:axId val="80979456"/>
      </c:scatterChart>
      <c:valAx>
        <c:axId val="8097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80979456"/>
        <c:crosses val="autoZero"/>
        <c:crossBetween val="midCat"/>
      </c:valAx>
      <c:valAx>
        <c:axId val="80979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8097318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Київська!$F$1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Київська!$E$2:$E$25</c:f>
              <c:numCache>
                <c:formatCode>General</c:formatCode>
                <c:ptCount val="24"/>
                <c:pt idx="0">
                  <c:v>0.70575718981839164</c:v>
                </c:pt>
                <c:pt idx="1">
                  <c:v>0.11152875815219734</c:v>
                </c:pt>
                <c:pt idx="2">
                  <c:v>1.6572682752655235E-4</c:v>
                </c:pt>
                <c:pt idx="3">
                  <c:v>1.0000000100000002</c:v>
                </c:pt>
                <c:pt idx="4">
                  <c:v>1.0000000100000002</c:v>
                </c:pt>
                <c:pt idx="5">
                  <c:v>1.0000000100000002</c:v>
                </c:pt>
                <c:pt idx="6">
                  <c:v>1.0000000100000002</c:v>
                </c:pt>
                <c:pt idx="7">
                  <c:v>1.0000000100000002</c:v>
                </c:pt>
                <c:pt idx="8">
                  <c:v>1.0000000100000002</c:v>
                </c:pt>
                <c:pt idx="9">
                  <c:v>290.11491741878962</c:v>
                </c:pt>
                <c:pt idx="10">
                  <c:v>148.80043169224521</c:v>
                </c:pt>
                <c:pt idx="11">
                  <c:v>0.72123897540231963</c:v>
                </c:pt>
                <c:pt idx="12">
                  <c:v>2.0452461827749218E-2</c:v>
                </c:pt>
                <c:pt idx="13">
                  <c:v>50.091227831035233</c:v>
                </c:pt>
                <c:pt idx="14">
                  <c:v>3.1383723696564211E-5</c:v>
                </c:pt>
                <c:pt idx="15">
                  <c:v>57.847205285846179</c:v>
                </c:pt>
                <c:pt idx="16">
                  <c:v>1.7286930000005786E-2</c:v>
                </c:pt>
                <c:pt idx="17">
                  <c:v>1.0000000100000002</c:v>
                </c:pt>
                <c:pt idx="19">
                  <c:v>3.2565407969052235E-5</c:v>
                </c:pt>
                <c:pt idx="20">
                  <c:v>1.0000000100000002</c:v>
                </c:pt>
                <c:pt idx="21">
                  <c:v>1.0000000100000002</c:v>
                </c:pt>
                <c:pt idx="22">
                  <c:v>1.0000000100000002</c:v>
                </c:pt>
              </c:numCache>
            </c:numRef>
          </c:xVal>
          <c:yVal>
            <c:numRef>
              <c:f>Київська!$F$2:$F$25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72059264"/>
        <c:axId val="172081920"/>
      </c:scatterChart>
      <c:valAx>
        <c:axId val="17205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72081920"/>
        <c:crosses val="autoZero"/>
        <c:crossBetween val="midCat"/>
      </c:valAx>
      <c:valAx>
        <c:axId val="172081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7205926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Кіровоградська!$C$1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Кіровоградська!$C$2:$C$25</c:f>
              <c:numCache>
                <c:formatCode>General</c:formatCode>
                <c:ptCount val="24"/>
                <c:pt idx="0">
                  <c:v>1.9801593982122106E-3</c:v>
                </c:pt>
                <c:pt idx="1">
                  <c:v>1.1589424367970896E-3</c:v>
                </c:pt>
                <c:pt idx="2">
                  <c:v>4.4140411676062754E-5</c:v>
                </c:pt>
                <c:pt idx="3">
                  <c:v>6.159127210613408E-6</c:v>
                </c:pt>
                <c:pt idx="4">
                  <c:v>1.0265212017689013E-6</c:v>
                </c:pt>
                <c:pt idx="5">
                  <c:v>1E-8</c:v>
                </c:pt>
                <c:pt idx="6">
                  <c:v>1E-8</c:v>
                </c:pt>
                <c:pt idx="7">
                  <c:v>1E-8</c:v>
                </c:pt>
                <c:pt idx="8">
                  <c:v>1.0265212017689013E-6</c:v>
                </c:pt>
                <c:pt idx="9">
                  <c:v>1E-8</c:v>
                </c:pt>
                <c:pt idx="10">
                  <c:v>2.0530424035378027E-6</c:v>
                </c:pt>
                <c:pt idx="11">
                  <c:v>8.8794083953009956E-4</c:v>
                </c:pt>
                <c:pt idx="12">
                  <c:v>9.7671213885365061E-4</c:v>
                </c:pt>
                <c:pt idx="13">
                  <c:v>1.2091633736075076E-4</c:v>
                </c:pt>
                <c:pt idx="14">
                  <c:v>1.1674680848624212E-3</c:v>
                </c:pt>
                <c:pt idx="15">
                  <c:v>1.0423822186271619E-5</c:v>
                </c:pt>
                <c:pt idx="16">
                  <c:v>1E-8</c:v>
                </c:pt>
                <c:pt idx="17">
                  <c:v>1E-8</c:v>
                </c:pt>
                <c:pt idx="18">
                  <c:v>1E-8</c:v>
                </c:pt>
                <c:pt idx="19">
                  <c:v>1E-8</c:v>
                </c:pt>
                <c:pt idx="20">
                  <c:v>1E-8</c:v>
                </c:pt>
                <c:pt idx="21">
                  <c:v>1.0423822186271619E-6</c:v>
                </c:pt>
                <c:pt idx="22">
                  <c:v>1E-8</c:v>
                </c:pt>
                <c:pt idx="23">
                  <c:v>1E-8</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Кіровоградська!$G$1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Кіровоградська!$G$2:$G$25</c:f>
              <c:numCache>
                <c:formatCode>General</c:formatCode>
                <c:ptCount val="24"/>
                <c:pt idx="0">
                  <c:v>1.9801593982122106E-3</c:v>
                </c:pt>
                <c:pt idx="1">
                  <c:v>1.7441958247125995E-3</c:v>
                </c:pt>
                <c:pt idx="2">
                  <c:v>2.5945260855764018E-4</c:v>
                </c:pt>
                <c:pt idx="3">
                  <c:v>9.2189606416363344E-6</c:v>
                </c:pt>
                <c:pt idx="4">
                  <c:v>2.2612529664355013E-6</c:v>
                </c:pt>
                <c:pt idx="5">
                  <c:v>5.0375185765905633E-7</c:v>
                </c:pt>
                <c:pt idx="6">
                  <c:v>3.9702496744336469E-7</c:v>
                </c:pt>
                <c:pt idx="7">
                  <c:v>2.0517717645361366E-7</c:v>
                </c:pt>
                <c:pt idx="8">
                  <c:v>1.3864933734494804E-7</c:v>
                </c:pt>
                <c:pt idx="9">
                  <c:v>2.6759412038490058E-6</c:v>
                </c:pt>
                <c:pt idx="10">
                  <c:v>1.4826264302967294E-5</c:v>
                </c:pt>
                <c:pt idx="11">
                  <c:v>1.3963561208439554E-3</c:v>
                </c:pt>
                <c:pt idx="12">
                  <c:v>1.4754412688595465E-3</c:v>
                </c:pt>
                <c:pt idx="13">
                  <c:v>1.3002791347572966E-3</c:v>
                </c:pt>
                <c:pt idx="14">
                  <c:v>1.9350512731813695E-4</c:v>
                </c:pt>
                <c:pt idx="15">
                  <c:v>6.8761452734153912E-6</c:v>
                </c:pt>
                <c:pt idx="16">
                  <c:v>1.6866044806619796E-6</c:v>
                </c:pt>
                <c:pt idx="17">
                  <c:v>3.7573444507123978E-7</c:v>
                </c:pt>
                <c:pt idx="18">
                  <c:v>2.9612987555442977E-7</c:v>
                </c:pt>
                <c:pt idx="19">
                  <c:v>1.5303596207405198E-7</c:v>
                </c:pt>
                <c:pt idx="20">
                  <c:v>1.0341469847968642E-7</c:v>
                </c:pt>
                <c:pt idx="21">
                  <c:v>1.9959104586808792E-6</c:v>
                </c:pt>
                <c:pt idx="22">
                  <c:v>1.1058507588413402E-5</c:v>
                </c:pt>
                <c:pt idx="23">
                  <c:v>1.0415080039076479E-3</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190711680"/>
        <c:axId val="190713216"/>
      </c:lineChart>
      <c:catAx>
        <c:axId val="1907116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713216"/>
        <c:crosses val="autoZero"/>
        <c:auto val="1"/>
        <c:lblAlgn val="ctr"/>
        <c:lblOffset val="100"/>
        <c:noMultiLvlLbl val="0"/>
      </c:catAx>
      <c:valAx>
        <c:axId val="19071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711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Кіровоградська!$E$1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Кіровоградська!$E$2:$E$25</c:f>
              <c:numCache>
                <c:formatCode>General</c:formatCode>
                <c:ptCount val="24"/>
                <c:pt idx="0">
                  <c:v>0.58643858765583401</c:v>
                </c:pt>
                <c:pt idx="1">
                  <c:v>3.813099410729906E-2</c:v>
                </c:pt>
                <c:pt idx="2">
                  <c:v>0.13954104312001928</c:v>
                </c:pt>
                <c:pt idx="3">
                  <c:v>0.16666769319419095</c:v>
                </c:pt>
                <c:pt idx="4">
                  <c:v>9.7416500000102654E-3</c:v>
                </c:pt>
                <c:pt idx="5">
                  <c:v>1.0000000100000002</c:v>
                </c:pt>
                <c:pt idx="6">
                  <c:v>1.0000000100000002</c:v>
                </c:pt>
                <c:pt idx="7">
                  <c:v>102.65212120341134</c:v>
                </c:pt>
                <c:pt idx="8">
                  <c:v>9.7416500000102654E-3</c:v>
                </c:pt>
                <c:pt idx="9">
                  <c:v>205.30424240682268</c:v>
                </c:pt>
                <c:pt idx="10">
                  <c:v>432.50088794266247</c:v>
                </c:pt>
                <c:pt idx="11">
                  <c:v>1.1009519200961753</c:v>
                </c:pt>
                <c:pt idx="12">
                  <c:v>0.12392039421176268</c:v>
                </c:pt>
                <c:pt idx="13">
                  <c:v>9.6563400230610021</c:v>
                </c:pt>
                <c:pt idx="14">
                  <c:v>8.9390074344615107E-3</c:v>
                </c:pt>
                <c:pt idx="15">
                  <c:v>9.5935100010423931E-4</c:v>
                </c:pt>
                <c:pt idx="16">
                  <c:v>1.0000000100000002</c:v>
                </c:pt>
                <c:pt idx="17">
                  <c:v>1.0000000100000002</c:v>
                </c:pt>
                <c:pt idx="19">
                  <c:v>1.0000000100000002</c:v>
                </c:pt>
                <c:pt idx="20">
                  <c:v>104.23822290509841</c:v>
                </c:pt>
                <c:pt idx="21">
                  <c:v>9.593420000010424E-3</c:v>
                </c:pt>
                <c:pt idx="22">
                  <c:v>1.0000000100000002</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Кіровоградська!$F$1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Кіровоградська!$F$2:$F$25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190755584"/>
        <c:axId val="190757120"/>
      </c:lineChart>
      <c:catAx>
        <c:axId val="190755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757120"/>
        <c:crosses val="autoZero"/>
        <c:auto val="1"/>
        <c:lblAlgn val="ctr"/>
        <c:lblOffset val="100"/>
        <c:noMultiLvlLbl val="0"/>
      </c:catAx>
      <c:valAx>
        <c:axId val="19075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755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Кіровоградська!$B$1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Кіровоградська!$B$2:$B$25</c:f>
              <c:numCache>
                <c:formatCode>0.0</c:formatCode>
                <c:ptCount val="24"/>
                <c:pt idx="0">
                  <c:v>198.01593982122105</c:v>
                </c:pt>
                <c:pt idx="1">
                  <c:v>115.89424367970896</c:v>
                </c:pt>
                <c:pt idx="2">
                  <c:v>4.4140411676062756</c:v>
                </c:pt>
                <c:pt idx="3">
                  <c:v>0.61591272106134076</c:v>
                </c:pt>
                <c:pt idx="4">
                  <c:v>0.10265212017689013</c:v>
                </c:pt>
                <c:pt idx="5">
                  <c:v>1E-3</c:v>
                </c:pt>
                <c:pt idx="6">
                  <c:v>1E-3</c:v>
                </c:pt>
                <c:pt idx="7">
                  <c:v>1E-3</c:v>
                </c:pt>
                <c:pt idx="8">
                  <c:v>0.10265212017689013</c:v>
                </c:pt>
                <c:pt idx="9">
                  <c:v>1E-3</c:v>
                </c:pt>
                <c:pt idx="10">
                  <c:v>0.20530424035378025</c:v>
                </c:pt>
                <c:pt idx="11">
                  <c:v>88.794083953009959</c:v>
                </c:pt>
                <c:pt idx="12">
                  <c:v>97.671213885365063</c:v>
                </c:pt>
                <c:pt idx="13">
                  <c:v>12.091633736075076</c:v>
                </c:pt>
                <c:pt idx="14">
                  <c:v>116.74680848624212</c:v>
                </c:pt>
                <c:pt idx="15">
                  <c:v>1.0423822186271618</c:v>
                </c:pt>
                <c:pt idx="16">
                  <c:v>1E-3</c:v>
                </c:pt>
                <c:pt idx="17">
                  <c:v>1E-3</c:v>
                </c:pt>
                <c:pt idx="18">
                  <c:v>1E-3</c:v>
                </c:pt>
                <c:pt idx="19">
                  <c:v>1E-3</c:v>
                </c:pt>
                <c:pt idx="20">
                  <c:v>1E-3</c:v>
                </c:pt>
                <c:pt idx="21">
                  <c:v>0.10423822186271618</c:v>
                </c:pt>
                <c:pt idx="22">
                  <c:v>1E-3</c:v>
                </c:pt>
                <c:pt idx="23">
                  <c:v>1E-3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Кіровоградська!$I$1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Кіровоградська!$I$2:$I$25</c:f>
              <c:numCache>
                <c:formatCode>General</c:formatCode>
                <c:ptCount val="24"/>
                <c:pt idx="0">
                  <c:v>198.01593982122105</c:v>
                </c:pt>
                <c:pt idx="1">
                  <c:v>174.41958247125996</c:v>
                </c:pt>
                <c:pt idx="2">
                  <c:v>25.945260855764019</c:v>
                </c:pt>
                <c:pt idx="3">
                  <c:v>0.92189606416363346</c:v>
                </c:pt>
                <c:pt idx="4">
                  <c:v>0.22612529664355013</c:v>
                </c:pt>
                <c:pt idx="5">
                  <c:v>5.0375185765905633E-2</c:v>
                </c:pt>
                <c:pt idx="6">
                  <c:v>3.9702496744336471E-2</c:v>
                </c:pt>
                <c:pt idx="7">
                  <c:v>2.0517717645361366E-2</c:v>
                </c:pt>
                <c:pt idx="8">
                  <c:v>1.3864933734494805E-2</c:v>
                </c:pt>
                <c:pt idx="9">
                  <c:v>0.2675941203849006</c:v>
                </c:pt>
                <c:pt idx="10">
                  <c:v>1.4826264302967294</c:v>
                </c:pt>
                <c:pt idx="11">
                  <c:v>139.63561208439555</c:v>
                </c:pt>
                <c:pt idx="12">
                  <c:v>147.54412688595465</c:v>
                </c:pt>
                <c:pt idx="13">
                  <c:v>130.02791347572966</c:v>
                </c:pt>
                <c:pt idx="14">
                  <c:v>19.350512731813694</c:v>
                </c:pt>
                <c:pt idx="15">
                  <c:v>0.68761452734153916</c:v>
                </c:pt>
                <c:pt idx="16">
                  <c:v>0.16866044806619795</c:v>
                </c:pt>
                <c:pt idx="17">
                  <c:v>3.7573444507123979E-2</c:v>
                </c:pt>
                <c:pt idx="18">
                  <c:v>2.9612987555442977E-2</c:v>
                </c:pt>
                <c:pt idx="19">
                  <c:v>1.5303596207405198E-2</c:v>
                </c:pt>
                <c:pt idx="20">
                  <c:v>1.0341469847968642E-2</c:v>
                </c:pt>
                <c:pt idx="21">
                  <c:v>0.19959104586808793</c:v>
                </c:pt>
                <c:pt idx="22">
                  <c:v>1.1058507588413402</c:v>
                </c:pt>
                <c:pt idx="23">
                  <c:v>104.15080039076479</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190589952"/>
        <c:axId val="190612224"/>
      </c:lineChart>
      <c:catAx>
        <c:axId val="19058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612224"/>
        <c:crosses val="autoZero"/>
        <c:auto val="1"/>
        <c:lblAlgn val="ctr"/>
        <c:lblOffset val="100"/>
        <c:noMultiLvlLbl val="0"/>
      </c:catAx>
      <c:valAx>
        <c:axId val="190612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589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Кіровоградська!$B$1</c:f>
              <c:strCache>
                <c:ptCount val="1"/>
                <c:pt idx="0">
                  <c:v>Кількість хворих на грип осіб / на 100 тис. населення (спостережна)</c:v>
                </c:pt>
              </c:strCache>
            </c:strRef>
          </c:tx>
          <c:marker>
            <c:symbol val="none"/>
          </c:marker>
          <c:cat>
            <c:strRef>
              <c:f>Кіровоградська!$A$2:$A$25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Кіровоградська!$B$2:$B$25</c:f>
              <c:numCache>
                <c:formatCode>0.0</c:formatCode>
                <c:ptCount val="24"/>
                <c:pt idx="0">
                  <c:v>198.01593982122105</c:v>
                </c:pt>
                <c:pt idx="1">
                  <c:v>115.89424367970896</c:v>
                </c:pt>
                <c:pt idx="2">
                  <c:v>4.4140411676062756</c:v>
                </c:pt>
                <c:pt idx="3">
                  <c:v>0.61591272106134076</c:v>
                </c:pt>
                <c:pt idx="4">
                  <c:v>0.10265212017689013</c:v>
                </c:pt>
                <c:pt idx="5">
                  <c:v>1E-3</c:v>
                </c:pt>
                <c:pt idx="6">
                  <c:v>1E-3</c:v>
                </c:pt>
                <c:pt idx="7">
                  <c:v>1E-3</c:v>
                </c:pt>
                <c:pt idx="8">
                  <c:v>0.10265212017689013</c:v>
                </c:pt>
                <c:pt idx="9">
                  <c:v>1E-3</c:v>
                </c:pt>
                <c:pt idx="10">
                  <c:v>0.20530424035378025</c:v>
                </c:pt>
                <c:pt idx="11">
                  <c:v>88.794083953009959</c:v>
                </c:pt>
                <c:pt idx="12">
                  <c:v>97.671213885365063</c:v>
                </c:pt>
                <c:pt idx="13">
                  <c:v>12.091633736075076</c:v>
                </c:pt>
                <c:pt idx="14">
                  <c:v>116.74680848624212</c:v>
                </c:pt>
                <c:pt idx="15">
                  <c:v>1.0423822186271618</c:v>
                </c:pt>
                <c:pt idx="16">
                  <c:v>1E-3</c:v>
                </c:pt>
                <c:pt idx="17">
                  <c:v>1E-3</c:v>
                </c:pt>
                <c:pt idx="18">
                  <c:v>1E-3</c:v>
                </c:pt>
                <c:pt idx="19">
                  <c:v>1E-3</c:v>
                </c:pt>
                <c:pt idx="20">
                  <c:v>1E-3</c:v>
                </c:pt>
                <c:pt idx="21">
                  <c:v>0.10423822186271618</c:v>
                </c:pt>
                <c:pt idx="22">
                  <c:v>1E-3</c:v>
                </c:pt>
                <c:pt idx="23">
                  <c:v>1E-3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190582144"/>
        <c:axId val="190641280"/>
      </c:lineChart>
      <c:catAx>
        <c:axId val="190582144"/>
        <c:scaling>
          <c:orientation val="minMax"/>
        </c:scaling>
        <c:delete val="0"/>
        <c:axPos val="b"/>
        <c:numFmt formatCode="General" sourceLinked="0"/>
        <c:majorTickMark val="out"/>
        <c:minorTickMark val="none"/>
        <c:tickLblPos val="nextTo"/>
        <c:crossAx val="190641280"/>
        <c:crosses val="autoZero"/>
        <c:auto val="1"/>
        <c:lblAlgn val="ctr"/>
        <c:lblOffset val="100"/>
        <c:noMultiLvlLbl val="0"/>
      </c:catAx>
      <c:valAx>
        <c:axId val="19064128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9058214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Кіровоградська!$F$1</c:f>
              <c:strCache>
                <c:ptCount val="1"/>
                <c:pt idx="0">
                  <c:v>Інтенсивність передачи збудника грипу (усереднена)</c:v>
                </c:pt>
              </c:strCache>
            </c:strRef>
          </c:tx>
          <c:spPr>
            <a:ln w="15875"/>
          </c:spPr>
          <c:marker>
            <c:symbol val="square"/>
            <c:size val="5"/>
          </c:marker>
          <c:cat>
            <c:strRef>
              <c:f>Кіровоградська!$A$2:$A$25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Кіровоградська!$F$2:$F$25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Кіровоградська!$E$1</c:f>
              <c:strCache>
                <c:ptCount val="1"/>
                <c:pt idx="0">
                  <c:v>Інтенсивність передачи збудника грипу (розрахована)</c:v>
                </c:pt>
              </c:strCache>
            </c:strRef>
          </c:tx>
          <c:spPr>
            <a:ln w="15875"/>
          </c:spPr>
          <c:marker>
            <c:symbol val="triangle"/>
            <c:size val="5"/>
          </c:marker>
          <c:cat>
            <c:strRef>
              <c:f>Кіровоградська!$A$2:$A$25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Кіровоградська!$E$2:$E$25</c:f>
              <c:numCache>
                <c:formatCode>General</c:formatCode>
                <c:ptCount val="24"/>
                <c:pt idx="0">
                  <c:v>0.58643858765583401</c:v>
                </c:pt>
                <c:pt idx="1">
                  <c:v>3.813099410729906E-2</c:v>
                </c:pt>
                <c:pt idx="2">
                  <c:v>0.13954104312001928</c:v>
                </c:pt>
                <c:pt idx="3">
                  <c:v>0.16666769319419095</c:v>
                </c:pt>
                <c:pt idx="4">
                  <c:v>9.7416500000102654E-3</c:v>
                </c:pt>
                <c:pt idx="5">
                  <c:v>1.0000000100000002</c:v>
                </c:pt>
                <c:pt idx="6">
                  <c:v>1.0000000100000002</c:v>
                </c:pt>
                <c:pt idx="7">
                  <c:v>102.65212120341134</c:v>
                </c:pt>
                <c:pt idx="8">
                  <c:v>9.7416500000102654E-3</c:v>
                </c:pt>
                <c:pt idx="9">
                  <c:v>205.30424240682268</c:v>
                </c:pt>
                <c:pt idx="10">
                  <c:v>432.50088794266247</c:v>
                </c:pt>
                <c:pt idx="11">
                  <c:v>1.1009519200961753</c:v>
                </c:pt>
                <c:pt idx="12">
                  <c:v>0.12392039421176268</c:v>
                </c:pt>
                <c:pt idx="13">
                  <c:v>9.6563400230610021</c:v>
                </c:pt>
                <c:pt idx="14">
                  <c:v>8.9390074344615107E-3</c:v>
                </c:pt>
                <c:pt idx="15">
                  <c:v>9.5935100010423931E-4</c:v>
                </c:pt>
                <c:pt idx="16">
                  <c:v>1.0000000100000002</c:v>
                </c:pt>
                <c:pt idx="17">
                  <c:v>1.0000000100000002</c:v>
                </c:pt>
                <c:pt idx="19">
                  <c:v>1.0000000100000002</c:v>
                </c:pt>
                <c:pt idx="20">
                  <c:v>104.23822290509841</c:v>
                </c:pt>
                <c:pt idx="21">
                  <c:v>9.593420000010424E-3</c:v>
                </c:pt>
                <c:pt idx="22">
                  <c:v>1.0000000100000002</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90868096"/>
        <c:axId val="190878080"/>
      </c:lineChart>
      <c:catAx>
        <c:axId val="190868096"/>
        <c:scaling>
          <c:orientation val="minMax"/>
        </c:scaling>
        <c:delete val="0"/>
        <c:axPos val="b"/>
        <c:numFmt formatCode="General" sourceLinked="1"/>
        <c:majorTickMark val="out"/>
        <c:minorTickMark val="none"/>
        <c:tickLblPos val="nextTo"/>
        <c:crossAx val="190878080"/>
        <c:crosses val="autoZero"/>
        <c:auto val="1"/>
        <c:lblAlgn val="ctr"/>
        <c:lblOffset val="100"/>
        <c:noMultiLvlLbl val="0"/>
      </c:catAx>
      <c:valAx>
        <c:axId val="190878080"/>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19086809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Кіровоградська!$F$1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Кіровоградська!$E$2:$E$25</c:f>
              <c:numCache>
                <c:formatCode>General</c:formatCode>
                <c:ptCount val="24"/>
                <c:pt idx="0">
                  <c:v>0.58643858765583401</c:v>
                </c:pt>
                <c:pt idx="1">
                  <c:v>3.813099410729906E-2</c:v>
                </c:pt>
                <c:pt idx="2">
                  <c:v>0.13954104312001928</c:v>
                </c:pt>
                <c:pt idx="3">
                  <c:v>0.16666769319419095</c:v>
                </c:pt>
                <c:pt idx="4">
                  <c:v>9.7416500000102654E-3</c:v>
                </c:pt>
                <c:pt idx="5">
                  <c:v>1.0000000100000002</c:v>
                </c:pt>
                <c:pt idx="6">
                  <c:v>1.0000000100000002</c:v>
                </c:pt>
                <c:pt idx="7">
                  <c:v>102.65212120341134</c:v>
                </c:pt>
                <c:pt idx="8">
                  <c:v>9.7416500000102654E-3</c:v>
                </c:pt>
                <c:pt idx="9">
                  <c:v>205.30424240682268</c:v>
                </c:pt>
                <c:pt idx="10">
                  <c:v>432.50088794266247</c:v>
                </c:pt>
                <c:pt idx="11">
                  <c:v>1.1009519200961753</c:v>
                </c:pt>
                <c:pt idx="12">
                  <c:v>0.12392039421176268</c:v>
                </c:pt>
                <c:pt idx="13">
                  <c:v>9.6563400230610021</c:v>
                </c:pt>
                <c:pt idx="14">
                  <c:v>8.9390074344615107E-3</c:v>
                </c:pt>
                <c:pt idx="15">
                  <c:v>9.5935100010423931E-4</c:v>
                </c:pt>
                <c:pt idx="16">
                  <c:v>1.0000000100000002</c:v>
                </c:pt>
                <c:pt idx="17">
                  <c:v>1.0000000100000002</c:v>
                </c:pt>
                <c:pt idx="19">
                  <c:v>1.0000000100000002</c:v>
                </c:pt>
                <c:pt idx="20">
                  <c:v>104.23822290509841</c:v>
                </c:pt>
                <c:pt idx="21">
                  <c:v>9.593420000010424E-3</c:v>
                </c:pt>
                <c:pt idx="22">
                  <c:v>1.0000000100000002</c:v>
                </c:pt>
              </c:numCache>
            </c:numRef>
          </c:xVal>
          <c:yVal>
            <c:numRef>
              <c:f>Кіровоградська!$F$2:$F$25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90977536"/>
        <c:axId val="190979456"/>
      </c:scatterChart>
      <c:valAx>
        <c:axId val="19097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90979456"/>
        <c:crosses val="autoZero"/>
        <c:crossBetween val="midCat"/>
      </c:valAx>
      <c:valAx>
        <c:axId val="190979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9097753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Луганська!$C$1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Луганська!$C$2:$C$25</c:f>
              <c:numCache>
                <c:formatCode>General</c:formatCode>
                <c:ptCount val="24"/>
                <c:pt idx="0">
                  <c:v>2.1439333006552762E-4</c:v>
                </c:pt>
                <c:pt idx="1">
                  <c:v>1.7693091660144595E-4</c:v>
                </c:pt>
                <c:pt idx="2">
                  <c:v>1.3540631372559639E-5</c:v>
                </c:pt>
                <c:pt idx="3">
                  <c:v>4.5135437908532134E-7</c:v>
                </c:pt>
                <c:pt idx="4">
                  <c:v>1E-8</c:v>
                </c:pt>
                <c:pt idx="5">
                  <c:v>1E-8</c:v>
                </c:pt>
                <c:pt idx="6">
                  <c:v>1E-8</c:v>
                </c:pt>
                <c:pt idx="7">
                  <c:v>1E-8</c:v>
                </c:pt>
                <c:pt idx="8">
                  <c:v>1E-8</c:v>
                </c:pt>
                <c:pt idx="9">
                  <c:v>1E-8</c:v>
                </c:pt>
                <c:pt idx="10">
                  <c:v>1E-8</c:v>
                </c:pt>
                <c:pt idx="11">
                  <c:v>1.2547651738571933E-4</c:v>
                </c:pt>
                <c:pt idx="12">
                  <c:v>8.9469405343423289E-5</c:v>
                </c:pt>
                <c:pt idx="13">
                  <c:v>1.3694296736238259E-6</c:v>
                </c:pt>
                <c:pt idx="14">
                  <c:v>9.0838835017047111E-5</c:v>
                </c:pt>
                <c:pt idx="15">
                  <c:v>1E-8</c:v>
                </c:pt>
                <c:pt idx="16">
                  <c:v>1E-8</c:v>
                </c:pt>
                <c:pt idx="17">
                  <c:v>1E-8</c:v>
                </c:pt>
                <c:pt idx="18">
                  <c:v>1E-8</c:v>
                </c:pt>
                <c:pt idx="19">
                  <c:v>1E-8</c:v>
                </c:pt>
                <c:pt idx="20">
                  <c:v>1E-8</c:v>
                </c:pt>
                <c:pt idx="21">
                  <c:v>1E-8</c:v>
                </c:pt>
                <c:pt idx="22">
                  <c:v>1E-8</c:v>
                </c:pt>
                <c:pt idx="23">
                  <c:v>9.1295311574921721E-7</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Луганська!$G$1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Луганська!$G$2:$G$25</c:f>
              <c:numCache>
                <c:formatCode>General</c:formatCode>
                <c:ptCount val="24"/>
                <c:pt idx="0">
                  <c:v>2.1439333006552762E-4</c:v>
                </c:pt>
                <c:pt idx="1">
                  <c:v>1.8917949692010856E-4</c:v>
                </c:pt>
                <c:pt idx="2">
                  <c:v>2.8184663480489204E-5</c:v>
                </c:pt>
                <c:pt idx="3">
                  <c:v>1.0016989672147453E-6</c:v>
                </c:pt>
                <c:pt idx="4">
                  <c:v>2.4570159936550426E-7</c:v>
                </c:pt>
                <c:pt idx="5">
                  <c:v>5.4736417560550038E-8</c:v>
                </c:pt>
                <c:pt idx="6">
                  <c:v>4.3139759838933903E-8</c:v>
                </c:pt>
                <c:pt idx="7">
                  <c:v>2.2294056985837767E-8</c:v>
                </c:pt>
                <c:pt idx="8">
                  <c:v>1.5065305247622714E-8</c:v>
                </c:pt>
                <c:pt idx="9">
                  <c:v>2.9076140438039106E-7</c:v>
                </c:pt>
                <c:pt idx="10">
                  <c:v>1.6109904457381139E-6</c:v>
                </c:pt>
                <c:pt idx="11">
                  <c:v>1.5172710077028366E-4</c:v>
                </c:pt>
                <c:pt idx="12">
                  <c:v>1.605202573358208E-4</c:v>
                </c:pt>
                <c:pt idx="13">
                  <c:v>1.4164982577133183E-4</c:v>
                </c:pt>
                <c:pt idx="14">
                  <c:v>2.1104519927099478E-5</c:v>
                </c:pt>
                <c:pt idx="15">
                  <c:v>7.5007194995559602E-7</c:v>
                </c:pt>
                <c:pt idx="16">
                  <c:v>1.8398134584194743E-7</c:v>
                </c:pt>
                <c:pt idx="17">
                  <c:v>4.0986629378544383E-8</c:v>
                </c:pt>
                <c:pt idx="18">
                  <c:v>3.2303052539994633E-8</c:v>
                </c:pt>
                <c:pt idx="19">
                  <c:v>1.6693790244456273E-8</c:v>
                </c:pt>
                <c:pt idx="20">
                  <c:v>1.1280900884963795E-8</c:v>
                </c:pt>
                <c:pt idx="21">
                  <c:v>2.1772214651400413E-7</c:v>
                </c:pt>
                <c:pt idx="22">
                  <c:v>1.2063097721841645E-6</c:v>
                </c:pt>
                <c:pt idx="23">
                  <c:v>1.1361331094007905E-4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193869696"/>
        <c:axId val="193871232"/>
      </c:lineChart>
      <c:catAx>
        <c:axId val="193869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871232"/>
        <c:crosses val="autoZero"/>
        <c:auto val="1"/>
        <c:lblAlgn val="ctr"/>
        <c:lblOffset val="100"/>
        <c:noMultiLvlLbl val="0"/>
      </c:catAx>
      <c:valAx>
        <c:axId val="19387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869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Луганська!$E$1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Луганська!$E$2:$E$25</c:f>
              <c:numCache>
                <c:formatCode>General</c:formatCode>
                <c:ptCount val="24"/>
                <c:pt idx="0">
                  <c:v>0.82544012675228107</c:v>
                </c:pt>
                <c:pt idx="1">
                  <c:v>7.6544155272450801E-2</c:v>
                </c:pt>
                <c:pt idx="2">
                  <c:v>3.3333784693824128E-2</c:v>
                </c:pt>
                <c:pt idx="3">
                  <c:v>2.2155550000004513E-2</c:v>
                </c:pt>
                <c:pt idx="4">
                  <c:v>1.0000000100000002</c:v>
                </c:pt>
                <c:pt idx="5">
                  <c:v>1.0000000100000002</c:v>
                </c:pt>
                <c:pt idx="6">
                  <c:v>1.0000000100000002</c:v>
                </c:pt>
                <c:pt idx="7">
                  <c:v>1.0000000100000002</c:v>
                </c:pt>
                <c:pt idx="8">
                  <c:v>1.0000000100000002</c:v>
                </c:pt>
                <c:pt idx="9">
                  <c:v>1.0000000100000002</c:v>
                </c:pt>
                <c:pt idx="10">
                  <c:v>12547.651864048452</c:v>
                </c:pt>
                <c:pt idx="11">
                  <c:v>0.71312652698645318</c:v>
                </c:pt>
                <c:pt idx="12">
                  <c:v>1.5307492001186238E-2</c:v>
                </c:pt>
                <c:pt idx="13">
                  <c:v>66.333424172292752</c:v>
                </c:pt>
                <c:pt idx="14">
                  <c:v>1.1009507628535531E-4</c:v>
                </c:pt>
                <c:pt idx="15">
                  <c:v>1.0000000100000002</c:v>
                </c:pt>
                <c:pt idx="16">
                  <c:v>1.0000000100000002</c:v>
                </c:pt>
                <c:pt idx="17">
                  <c:v>1.0000000100000002</c:v>
                </c:pt>
                <c:pt idx="19">
                  <c:v>1.0000000100000002</c:v>
                </c:pt>
                <c:pt idx="20">
                  <c:v>1.0000000100000002</c:v>
                </c:pt>
                <c:pt idx="21">
                  <c:v>1.0000000100000002</c:v>
                </c:pt>
                <c:pt idx="22">
                  <c:v>91.295312487874838</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Луганська!$F$1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Луганська!$F$2:$F$25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194619264"/>
        <c:axId val="194620800"/>
      </c:lineChart>
      <c:catAx>
        <c:axId val="194619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4620800"/>
        <c:crosses val="autoZero"/>
        <c:auto val="1"/>
        <c:lblAlgn val="ctr"/>
        <c:lblOffset val="100"/>
        <c:noMultiLvlLbl val="0"/>
      </c:catAx>
      <c:valAx>
        <c:axId val="1946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4619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Луганська!$B$1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Луганська!$B$2:$B$25</c:f>
              <c:numCache>
                <c:formatCode>0.0</c:formatCode>
                <c:ptCount val="24"/>
                <c:pt idx="0">
                  <c:v>21.439333006552761</c:v>
                </c:pt>
                <c:pt idx="1">
                  <c:v>17.693091660144596</c:v>
                </c:pt>
                <c:pt idx="2">
                  <c:v>1.3540631372559639</c:v>
                </c:pt>
                <c:pt idx="3">
                  <c:v>4.5135437908532132E-2</c:v>
                </c:pt>
                <c:pt idx="4">
                  <c:v>1E-3</c:v>
                </c:pt>
                <c:pt idx="5">
                  <c:v>1E-3</c:v>
                </c:pt>
                <c:pt idx="6">
                  <c:v>1E-3</c:v>
                </c:pt>
                <c:pt idx="7">
                  <c:v>1E-3</c:v>
                </c:pt>
                <c:pt idx="8">
                  <c:v>1E-3</c:v>
                </c:pt>
                <c:pt idx="9">
                  <c:v>1E-3</c:v>
                </c:pt>
                <c:pt idx="10">
                  <c:v>1E-3</c:v>
                </c:pt>
                <c:pt idx="11">
                  <c:v>12.547651738571933</c:v>
                </c:pt>
                <c:pt idx="12">
                  <c:v>8.9469405343423283</c:v>
                </c:pt>
                <c:pt idx="13">
                  <c:v>0.13694296736238259</c:v>
                </c:pt>
                <c:pt idx="14">
                  <c:v>9.0838835017047117</c:v>
                </c:pt>
                <c:pt idx="15">
                  <c:v>1E-3</c:v>
                </c:pt>
                <c:pt idx="16">
                  <c:v>1E-3</c:v>
                </c:pt>
                <c:pt idx="17">
                  <c:v>1E-3</c:v>
                </c:pt>
                <c:pt idx="18">
                  <c:v>1E-3</c:v>
                </c:pt>
                <c:pt idx="19">
                  <c:v>1E-3</c:v>
                </c:pt>
                <c:pt idx="20">
                  <c:v>1E-3</c:v>
                </c:pt>
                <c:pt idx="21">
                  <c:v>1E-3</c:v>
                </c:pt>
                <c:pt idx="22">
                  <c:v>1E-3</c:v>
                </c:pt>
                <c:pt idx="23">
                  <c:v>9.1295311574921725E-2</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Луганська!$I$1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Луганська!$I$2:$I$25</c:f>
              <c:numCache>
                <c:formatCode>General</c:formatCode>
                <c:ptCount val="24"/>
                <c:pt idx="0">
                  <c:v>21.439333006552761</c:v>
                </c:pt>
                <c:pt idx="1">
                  <c:v>18.917949692010858</c:v>
                </c:pt>
                <c:pt idx="2">
                  <c:v>2.8184663480489203</c:v>
                </c:pt>
                <c:pt idx="3">
                  <c:v>0.10016989672147453</c:v>
                </c:pt>
                <c:pt idx="4">
                  <c:v>2.4570159936550425E-2</c:v>
                </c:pt>
                <c:pt idx="5">
                  <c:v>5.4736417560550038E-3</c:v>
                </c:pt>
                <c:pt idx="6">
                  <c:v>4.3139759838933906E-3</c:v>
                </c:pt>
                <c:pt idx="7">
                  <c:v>2.2294056985837766E-3</c:v>
                </c:pt>
                <c:pt idx="8">
                  <c:v>1.5065305247622715E-3</c:v>
                </c:pt>
                <c:pt idx="9">
                  <c:v>2.9076140438039105E-2</c:v>
                </c:pt>
                <c:pt idx="10">
                  <c:v>0.16109904457381138</c:v>
                </c:pt>
                <c:pt idx="11">
                  <c:v>15.172710077028366</c:v>
                </c:pt>
                <c:pt idx="12">
                  <c:v>16.052025733582081</c:v>
                </c:pt>
                <c:pt idx="13">
                  <c:v>14.164982577133184</c:v>
                </c:pt>
                <c:pt idx="14">
                  <c:v>2.1104519927099479</c:v>
                </c:pt>
                <c:pt idx="15">
                  <c:v>7.5007194995559606E-2</c:v>
                </c:pt>
                <c:pt idx="16">
                  <c:v>1.8398134584194745E-2</c:v>
                </c:pt>
                <c:pt idx="17">
                  <c:v>4.0986629378544385E-3</c:v>
                </c:pt>
                <c:pt idx="18">
                  <c:v>3.2303052539994631E-3</c:v>
                </c:pt>
                <c:pt idx="19">
                  <c:v>1.6693790244456273E-3</c:v>
                </c:pt>
                <c:pt idx="20">
                  <c:v>1.1280900884963795E-3</c:v>
                </c:pt>
                <c:pt idx="21">
                  <c:v>2.1772214651400414E-2</c:v>
                </c:pt>
                <c:pt idx="22">
                  <c:v>0.12063097721841645</c:v>
                </c:pt>
                <c:pt idx="23">
                  <c:v>11.361331094007905</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13193472"/>
        <c:axId val="213195008"/>
      </c:lineChart>
      <c:catAx>
        <c:axId val="213193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3195008"/>
        <c:crosses val="autoZero"/>
        <c:auto val="1"/>
        <c:lblAlgn val="ctr"/>
        <c:lblOffset val="100"/>
        <c:noMultiLvlLbl val="0"/>
      </c:catAx>
      <c:valAx>
        <c:axId val="21319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3193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Вінницька!$C$2:$C$25</c:f>
              <c:numCache>
                <c:formatCode>General</c:formatCode>
                <c:ptCount val="24"/>
                <c:pt idx="0">
                  <c:v>6.4172603723881936E-4</c:v>
                </c:pt>
                <c:pt idx="1">
                  <c:v>1.5528647548344608E-4</c:v>
                </c:pt>
                <c:pt idx="2">
                  <c:v>1.2472809275778803E-5</c:v>
                </c:pt>
                <c:pt idx="3">
                  <c:v>1E-8</c:v>
                </c:pt>
                <c:pt idx="4">
                  <c:v>1E-8</c:v>
                </c:pt>
                <c:pt idx="5">
                  <c:v>1E-8</c:v>
                </c:pt>
                <c:pt idx="6">
                  <c:v>1E-8</c:v>
                </c:pt>
                <c:pt idx="7">
                  <c:v>1E-8</c:v>
                </c:pt>
                <c:pt idx="8">
                  <c:v>1E-8</c:v>
                </c:pt>
                <c:pt idx="9">
                  <c:v>1.2472809275778802E-6</c:v>
                </c:pt>
                <c:pt idx="10">
                  <c:v>3.1182023189447007E-6</c:v>
                </c:pt>
                <c:pt idx="11">
                  <c:v>2.5756351154483225E-4</c:v>
                </c:pt>
                <c:pt idx="12">
                  <c:v>3.8275166869621897E-4</c:v>
                </c:pt>
                <c:pt idx="13">
                  <c:v>6.7581565264843941E-5</c:v>
                </c:pt>
                <c:pt idx="14">
                  <c:v>4.610704919937951E-4</c:v>
                </c:pt>
                <c:pt idx="15">
                  <c:v>1E-8</c:v>
                </c:pt>
                <c:pt idx="16">
                  <c:v>1E-8</c:v>
                </c:pt>
                <c:pt idx="17">
                  <c:v>1E-8</c:v>
                </c:pt>
                <c:pt idx="18">
                  <c:v>1E-8</c:v>
                </c:pt>
                <c:pt idx="19">
                  <c:v>1E-8</c:v>
                </c:pt>
                <c:pt idx="20">
                  <c:v>1E-8</c:v>
                </c:pt>
                <c:pt idx="21">
                  <c:v>6.3160341369013037E-7</c:v>
                </c:pt>
                <c:pt idx="22">
                  <c:v>1E-8</c:v>
                </c:pt>
                <c:pt idx="23">
                  <c:v>1E-8</c:v>
                </c:pt>
              </c:numCache>
            </c:numRef>
          </c:val>
          <c:smooth val="0"/>
          <c:extLst xmlns:c16r2="http://schemas.microsoft.com/office/drawing/2015/06/chart">
            <c:ext xmlns:c16="http://schemas.microsoft.com/office/drawing/2014/chart" uri="{C3380CC4-5D6E-409C-BE32-E72D297353CC}">
              <c16:uniqueId val="{00000000-CFAB-4672-B183-C2300A477DDE}"/>
            </c:ext>
          </c:extLst>
        </c:ser>
        <c:ser>
          <c:idx val="1"/>
          <c:order val="1"/>
          <c:tx>
            <c:strRef>
              <c:f>Вінницька!$G$1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Вінницька!$G$2:$G$25</c:f>
              <c:numCache>
                <c:formatCode>General</c:formatCode>
                <c:ptCount val="24"/>
                <c:pt idx="0">
                  <c:v>6.4172603723881936E-4</c:v>
                </c:pt>
                <c:pt idx="1">
                  <c:v>1.5519654914972089E-4</c:v>
                </c:pt>
                <c:pt idx="2">
                  <c:v>1.2563044872183656E-5</c:v>
                </c:pt>
                <c:pt idx="3">
                  <c:v>9.9671362973104798E-9</c:v>
                </c:pt>
                <c:pt idx="4">
                  <c:v>9.8633253773528303E-9</c:v>
                </c:pt>
                <c:pt idx="5">
                  <c:v>9.761104533211792E-9</c:v>
                </c:pt>
                <c:pt idx="6">
                  <c:v>9.6606277922709717E-9</c:v>
                </c:pt>
                <c:pt idx="7">
                  <c:v>9.5621600323687598E-9</c:v>
                </c:pt>
                <c:pt idx="8">
                  <c:v>9.4652327106156295E-9</c:v>
                </c:pt>
                <c:pt idx="9">
                  <c:v>1.1685918078789482E-6</c:v>
                </c:pt>
                <c:pt idx="10">
                  <c:v>2.9331043713028162E-6</c:v>
                </c:pt>
                <c:pt idx="11">
                  <c:v>2.4731773957044708E-4</c:v>
                </c:pt>
                <c:pt idx="12">
                  <c:v>7.2252691090321356E-4</c:v>
                </c:pt>
                <c:pt idx="13">
                  <c:v>1.747234963455194E-4</c:v>
                </c:pt>
                <c:pt idx="14">
                  <c:v>1.4143460453100617E-5</c:v>
                </c:pt>
                <c:pt idx="15">
                  <c:v>1.1220972040793763E-8</c:v>
                </c:pt>
                <c:pt idx="16">
                  <c:v>1.1104102005670653E-8</c:v>
                </c:pt>
                <c:pt idx="17">
                  <c:v>1.0989022073547585E-8</c:v>
                </c:pt>
                <c:pt idx="18">
                  <c:v>1.0875905647975379E-8</c:v>
                </c:pt>
                <c:pt idx="19">
                  <c:v>1.0765050927611739E-8</c:v>
                </c:pt>
                <c:pt idx="20">
                  <c:v>1.0655930428270127E-8</c:v>
                </c:pt>
                <c:pt idx="21">
                  <c:v>1.3155971300115534E-6</c:v>
                </c:pt>
                <c:pt idx="22">
                  <c:v>3.3020795624537245E-6</c:v>
                </c:pt>
                <c:pt idx="23">
                  <c:v>2.7842942103552476E-4</c:v>
                </c:pt>
              </c:numCache>
            </c:numRef>
          </c:val>
          <c:smooth val="0"/>
          <c:extLst xmlns:c16r2="http://schemas.microsoft.com/office/drawing/2015/06/chart">
            <c:ext xmlns:c16="http://schemas.microsoft.com/office/drawing/2014/chart" uri="{C3380CC4-5D6E-409C-BE32-E72D297353CC}">
              <c16:uniqueId val="{00000001-CFAB-4672-B183-C2300A477DDE}"/>
            </c:ext>
          </c:extLst>
        </c:ser>
        <c:dLbls>
          <c:showLegendKey val="0"/>
          <c:showVal val="0"/>
          <c:showCatName val="0"/>
          <c:showSerName val="0"/>
          <c:showPercent val="0"/>
          <c:showBubbleSize val="0"/>
        </c:dLbls>
        <c:marker val="1"/>
        <c:smooth val="0"/>
        <c:axId val="81079296"/>
        <c:axId val="81089280"/>
      </c:lineChart>
      <c:catAx>
        <c:axId val="81079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1089280"/>
        <c:crosses val="autoZero"/>
        <c:auto val="1"/>
        <c:lblAlgn val="ctr"/>
        <c:lblOffset val="100"/>
        <c:noMultiLvlLbl val="0"/>
      </c:catAx>
      <c:valAx>
        <c:axId val="810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1079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Луганська!$B$1</c:f>
              <c:strCache>
                <c:ptCount val="1"/>
                <c:pt idx="0">
                  <c:v>Кількість хворих на грип осіб / на 100 тис. населення (спостережна)</c:v>
                </c:pt>
              </c:strCache>
            </c:strRef>
          </c:tx>
          <c:marker>
            <c:symbol val="none"/>
          </c:marker>
          <c:cat>
            <c:strRef>
              <c:f>Луганська!$A$2:$A$25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Луганська!$B$2:$B$25</c:f>
              <c:numCache>
                <c:formatCode>0.0</c:formatCode>
                <c:ptCount val="24"/>
                <c:pt idx="0">
                  <c:v>21.439333006552761</c:v>
                </c:pt>
                <c:pt idx="1">
                  <c:v>17.693091660144596</c:v>
                </c:pt>
                <c:pt idx="2">
                  <c:v>1.3540631372559639</c:v>
                </c:pt>
                <c:pt idx="3">
                  <c:v>4.5135437908532132E-2</c:v>
                </c:pt>
                <c:pt idx="4">
                  <c:v>1E-3</c:v>
                </c:pt>
                <c:pt idx="5">
                  <c:v>1E-3</c:v>
                </c:pt>
                <c:pt idx="6">
                  <c:v>1E-3</c:v>
                </c:pt>
                <c:pt idx="7">
                  <c:v>1E-3</c:v>
                </c:pt>
                <c:pt idx="8">
                  <c:v>1E-3</c:v>
                </c:pt>
                <c:pt idx="9">
                  <c:v>1E-3</c:v>
                </c:pt>
                <c:pt idx="10">
                  <c:v>1E-3</c:v>
                </c:pt>
                <c:pt idx="11">
                  <c:v>12.547651738571933</c:v>
                </c:pt>
                <c:pt idx="12">
                  <c:v>8.9469405343423283</c:v>
                </c:pt>
                <c:pt idx="13">
                  <c:v>0.13694296736238259</c:v>
                </c:pt>
                <c:pt idx="14">
                  <c:v>9.0838835017047117</c:v>
                </c:pt>
                <c:pt idx="15">
                  <c:v>1E-3</c:v>
                </c:pt>
                <c:pt idx="16">
                  <c:v>1E-3</c:v>
                </c:pt>
                <c:pt idx="17">
                  <c:v>1E-3</c:v>
                </c:pt>
                <c:pt idx="18">
                  <c:v>1E-3</c:v>
                </c:pt>
                <c:pt idx="19">
                  <c:v>1E-3</c:v>
                </c:pt>
                <c:pt idx="20">
                  <c:v>1E-3</c:v>
                </c:pt>
                <c:pt idx="21">
                  <c:v>1E-3</c:v>
                </c:pt>
                <c:pt idx="22">
                  <c:v>1E-3</c:v>
                </c:pt>
                <c:pt idx="23">
                  <c:v>9.1295311574921725E-2</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13224064"/>
        <c:axId val="213242240"/>
      </c:lineChart>
      <c:catAx>
        <c:axId val="213224064"/>
        <c:scaling>
          <c:orientation val="minMax"/>
        </c:scaling>
        <c:delete val="0"/>
        <c:axPos val="b"/>
        <c:numFmt formatCode="General" sourceLinked="0"/>
        <c:majorTickMark val="out"/>
        <c:minorTickMark val="none"/>
        <c:tickLblPos val="nextTo"/>
        <c:crossAx val="213242240"/>
        <c:crosses val="autoZero"/>
        <c:auto val="1"/>
        <c:lblAlgn val="ctr"/>
        <c:lblOffset val="100"/>
        <c:noMultiLvlLbl val="0"/>
      </c:catAx>
      <c:valAx>
        <c:axId val="2132422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1322406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Луганська!$F$1</c:f>
              <c:strCache>
                <c:ptCount val="1"/>
                <c:pt idx="0">
                  <c:v>Інтенсивність передачи збудника грипу (усереднена)</c:v>
                </c:pt>
              </c:strCache>
            </c:strRef>
          </c:tx>
          <c:spPr>
            <a:ln w="15875"/>
          </c:spPr>
          <c:marker>
            <c:symbol val="square"/>
            <c:size val="5"/>
          </c:marker>
          <c:cat>
            <c:strRef>
              <c:f>Луганська!$A$2:$A$25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Луганська!$F$2:$F$25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Луганська!$E$1</c:f>
              <c:strCache>
                <c:ptCount val="1"/>
                <c:pt idx="0">
                  <c:v>Інтенсивність передачи збудника грипу (розрахована)</c:v>
                </c:pt>
              </c:strCache>
            </c:strRef>
          </c:tx>
          <c:spPr>
            <a:ln w="15875"/>
          </c:spPr>
          <c:marker>
            <c:symbol val="triangle"/>
            <c:size val="5"/>
          </c:marker>
          <c:cat>
            <c:strRef>
              <c:f>Луганська!$A$2:$A$25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Луганська!$E$2:$E$25</c:f>
              <c:numCache>
                <c:formatCode>General</c:formatCode>
                <c:ptCount val="24"/>
                <c:pt idx="0">
                  <c:v>0.82544012675228107</c:v>
                </c:pt>
                <c:pt idx="1">
                  <c:v>7.6544155272450801E-2</c:v>
                </c:pt>
                <c:pt idx="2">
                  <c:v>3.3333784693824128E-2</c:v>
                </c:pt>
                <c:pt idx="3">
                  <c:v>2.2155550000004513E-2</c:v>
                </c:pt>
                <c:pt idx="4">
                  <c:v>1.0000000100000002</c:v>
                </c:pt>
                <c:pt idx="5">
                  <c:v>1.0000000100000002</c:v>
                </c:pt>
                <c:pt idx="6">
                  <c:v>1.0000000100000002</c:v>
                </c:pt>
                <c:pt idx="7">
                  <c:v>1.0000000100000002</c:v>
                </c:pt>
                <c:pt idx="8">
                  <c:v>1.0000000100000002</c:v>
                </c:pt>
                <c:pt idx="9">
                  <c:v>1.0000000100000002</c:v>
                </c:pt>
                <c:pt idx="10">
                  <c:v>12547.651864048452</c:v>
                </c:pt>
                <c:pt idx="11">
                  <c:v>0.71312652698645318</c:v>
                </c:pt>
                <c:pt idx="12">
                  <c:v>1.5307492001186238E-2</c:v>
                </c:pt>
                <c:pt idx="13">
                  <c:v>66.333424172292752</c:v>
                </c:pt>
                <c:pt idx="14">
                  <c:v>1.1009507628535531E-4</c:v>
                </c:pt>
                <c:pt idx="15">
                  <c:v>1.0000000100000002</c:v>
                </c:pt>
                <c:pt idx="16">
                  <c:v>1.0000000100000002</c:v>
                </c:pt>
                <c:pt idx="17">
                  <c:v>1.0000000100000002</c:v>
                </c:pt>
                <c:pt idx="19">
                  <c:v>1.0000000100000002</c:v>
                </c:pt>
                <c:pt idx="20">
                  <c:v>1.0000000100000002</c:v>
                </c:pt>
                <c:pt idx="21">
                  <c:v>1.0000000100000002</c:v>
                </c:pt>
                <c:pt idx="22">
                  <c:v>91.295312487874838</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13284736"/>
        <c:axId val="213286272"/>
      </c:lineChart>
      <c:catAx>
        <c:axId val="213284736"/>
        <c:scaling>
          <c:orientation val="minMax"/>
        </c:scaling>
        <c:delete val="0"/>
        <c:axPos val="b"/>
        <c:numFmt formatCode="General" sourceLinked="1"/>
        <c:majorTickMark val="out"/>
        <c:minorTickMark val="none"/>
        <c:tickLblPos val="nextTo"/>
        <c:crossAx val="213286272"/>
        <c:crosses val="autoZero"/>
        <c:auto val="1"/>
        <c:lblAlgn val="ctr"/>
        <c:lblOffset val="100"/>
        <c:noMultiLvlLbl val="0"/>
      </c:catAx>
      <c:valAx>
        <c:axId val="213286272"/>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1328473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Луганська!$F$1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Луганська!$E$2:$E$25</c:f>
              <c:numCache>
                <c:formatCode>General</c:formatCode>
                <c:ptCount val="24"/>
                <c:pt idx="0">
                  <c:v>0.82544012675228107</c:v>
                </c:pt>
                <c:pt idx="1">
                  <c:v>7.6544155272450801E-2</c:v>
                </c:pt>
                <c:pt idx="2">
                  <c:v>3.3333784693824128E-2</c:v>
                </c:pt>
                <c:pt idx="3">
                  <c:v>2.2155550000004513E-2</c:v>
                </c:pt>
                <c:pt idx="4">
                  <c:v>1.0000000100000002</c:v>
                </c:pt>
                <c:pt idx="5">
                  <c:v>1.0000000100000002</c:v>
                </c:pt>
                <c:pt idx="6">
                  <c:v>1.0000000100000002</c:v>
                </c:pt>
                <c:pt idx="7">
                  <c:v>1.0000000100000002</c:v>
                </c:pt>
                <c:pt idx="8">
                  <c:v>1.0000000100000002</c:v>
                </c:pt>
                <c:pt idx="9">
                  <c:v>1.0000000100000002</c:v>
                </c:pt>
                <c:pt idx="10">
                  <c:v>12547.651864048452</c:v>
                </c:pt>
                <c:pt idx="11">
                  <c:v>0.71312652698645318</c:v>
                </c:pt>
                <c:pt idx="12">
                  <c:v>1.5307492001186238E-2</c:v>
                </c:pt>
                <c:pt idx="13">
                  <c:v>66.333424172292752</c:v>
                </c:pt>
                <c:pt idx="14">
                  <c:v>1.1009507628535531E-4</c:v>
                </c:pt>
                <c:pt idx="15">
                  <c:v>1.0000000100000002</c:v>
                </c:pt>
                <c:pt idx="16">
                  <c:v>1.0000000100000002</c:v>
                </c:pt>
                <c:pt idx="17">
                  <c:v>1.0000000100000002</c:v>
                </c:pt>
                <c:pt idx="19">
                  <c:v>1.0000000100000002</c:v>
                </c:pt>
                <c:pt idx="20">
                  <c:v>1.0000000100000002</c:v>
                </c:pt>
                <c:pt idx="21">
                  <c:v>1.0000000100000002</c:v>
                </c:pt>
                <c:pt idx="22">
                  <c:v>91.295312487874838</c:v>
                </c:pt>
              </c:numCache>
            </c:numRef>
          </c:xVal>
          <c:yVal>
            <c:numRef>
              <c:f>Луганська!$F$2:$F$25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13398272"/>
        <c:axId val="213400192"/>
      </c:scatterChart>
      <c:valAx>
        <c:axId val="21339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13400192"/>
        <c:crosses val="autoZero"/>
        <c:crossBetween val="midCat"/>
      </c:valAx>
      <c:valAx>
        <c:axId val="213400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1339827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Львівська!$C$1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Львівська!$C$2:$C$25</c:f>
              <c:numCache>
                <c:formatCode>General</c:formatCode>
                <c:ptCount val="24"/>
                <c:pt idx="0">
                  <c:v>6.2355398782819446E-4</c:v>
                </c:pt>
                <c:pt idx="1">
                  <c:v>9.6807649669825978E-4</c:v>
                </c:pt>
                <c:pt idx="2">
                  <c:v>1.1510544651188822E-4</c:v>
                </c:pt>
                <c:pt idx="3">
                  <c:v>1.0319798652789978E-5</c:v>
                </c:pt>
                <c:pt idx="4">
                  <c:v>7.93830665599229E-7</c:v>
                </c:pt>
                <c:pt idx="5">
                  <c:v>1E-8</c:v>
                </c:pt>
                <c:pt idx="6">
                  <c:v>1E-8</c:v>
                </c:pt>
                <c:pt idx="7">
                  <c:v>1E-8</c:v>
                </c:pt>
                <c:pt idx="8">
                  <c:v>1E-8</c:v>
                </c:pt>
                <c:pt idx="9">
                  <c:v>3.969153327996145E-7</c:v>
                </c:pt>
                <c:pt idx="10">
                  <c:v>2.3814919967976871E-6</c:v>
                </c:pt>
                <c:pt idx="11">
                  <c:v>8.9901322879112682E-4</c:v>
                </c:pt>
                <c:pt idx="12">
                  <c:v>7.4890972815451387E-4</c:v>
                </c:pt>
                <c:pt idx="13">
                  <c:v>4.4521172798994463E-5</c:v>
                </c:pt>
                <c:pt idx="14">
                  <c:v>8.0376617321041783E-4</c:v>
                </c:pt>
                <c:pt idx="15">
                  <c:v>1E-8</c:v>
                </c:pt>
                <c:pt idx="16">
                  <c:v>7.9502094283918673E-7</c:v>
                </c:pt>
                <c:pt idx="17">
                  <c:v>1.19253141425878E-6</c:v>
                </c:pt>
                <c:pt idx="18">
                  <c:v>1E-8</c:v>
                </c:pt>
                <c:pt idx="19">
                  <c:v>2.8461749753642886E-4</c:v>
                </c:pt>
                <c:pt idx="20">
                  <c:v>1E-8</c:v>
                </c:pt>
                <c:pt idx="21">
                  <c:v>1E-8</c:v>
                </c:pt>
                <c:pt idx="22">
                  <c:v>2.3850628285175601E-6</c:v>
                </c:pt>
                <c:pt idx="23">
                  <c:v>7.5526989569722733E-6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Львівська!$G$1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Львівська!$G$2:$G$25</c:f>
              <c:numCache>
                <c:formatCode>General</c:formatCode>
                <c:ptCount val="24"/>
                <c:pt idx="0">
                  <c:v>6.2355398782819446E-4</c:v>
                </c:pt>
                <c:pt idx="1">
                  <c:v>5.4999543715913805E-4</c:v>
                </c:pt>
                <c:pt idx="2">
                  <c:v>8.1910790232455231E-5</c:v>
                </c:pt>
                <c:pt idx="3">
                  <c:v>2.9109996536206512E-6</c:v>
                </c:pt>
                <c:pt idx="4">
                  <c:v>7.1402280370856179E-7</c:v>
                </c:pt>
                <c:pt idx="5">
                  <c:v>1.5906706398756937E-7</c:v>
                </c:pt>
                <c:pt idx="6">
                  <c:v>1.2536652065671268E-7</c:v>
                </c:pt>
                <c:pt idx="7">
                  <c:v>6.4787753484353081E-8</c:v>
                </c:pt>
                <c:pt idx="8">
                  <c:v>4.3780602233756039E-8</c:v>
                </c:pt>
                <c:pt idx="9">
                  <c:v>8.4496854297575769E-7</c:v>
                </c:pt>
                <c:pt idx="10">
                  <c:v>4.6816237463734574E-6</c:v>
                </c:pt>
                <c:pt idx="11">
                  <c:v>4.4092565455600933E-4</c:v>
                </c:pt>
                <c:pt idx="12">
                  <c:v>4.6634403029806158E-4</c:v>
                </c:pt>
                <c:pt idx="13">
                  <c:v>4.1139571119893102E-4</c:v>
                </c:pt>
                <c:pt idx="14">
                  <c:v>6.127763722078512E-5</c:v>
                </c:pt>
                <c:pt idx="15">
                  <c:v>2.1777699988559843E-6</c:v>
                </c:pt>
                <c:pt idx="16">
                  <c:v>5.341733993820221E-7</c:v>
                </c:pt>
                <c:pt idx="17">
                  <c:v>1.1900097467523579E-7</c:v>
                </c:pt>
                <c:pt idx="18">
                  <c:v>9.3788986692388669E-8</c:v>
                </c:pt>
                <c:pt idx="19">
                  <c:v>4.8468904691784167E-8</c:v>
                </c:pt>
                <c:pt idx="20">
                  <c:v>3.2753070719729207E-8</c:v>
                </c:pt>
                <c:pt idx="21">
                  <c:v>6.3213645626563668E-7</c:v>
                </c:pt>
                <c:pt idx="22">
                  <c:v>3.502409289747509E-6</c:v>
                </c:pt>
                <c:pt idx="23">
                  <c:v>3.2986502404708094E-4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31394688"/>
        <c:axId val="231441536"/>
      </c:lineChart>
      <c:catAx>
        <c:axId val="231394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1441536"/>
        <c:crosses val="autoZero"/>
        <c:auto val="1"/>
        <c:lblAlgn val="ctr"/>
        <c:lblOffset val="100"/>
        <c:noMultiLvlLbl val="0"/>
      </c:catAx>
      <c:valAx>
        <c:axId val="2314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1394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Львівська!$E$1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Львівська!$E$2:$E$25</c:f>
              <c:numCache>
                <c:formatCode>General</c:formatCode>
                <c:ptCount val="24"/>
                <c:pt idx="0">
                  <c:v>1.5534830026091422</c:v>
                </c:pt>
                <c:pt idx="1">
                  <c:v>0.11901640599725757</c:v>
                </c:pt>
                <c:pt idx="2">
                  <c:v>8.9665493400447674E-2</c:v>
                </c:pt>
                <c:pt idx="3">
                  <c:v>7.6923870761934771E-2</c:v>
                </c:pt>
                <c:pt idx="4">
                  <c:v>1.259715500000794E-2</c:v>
                </c:pt>
                <c:pt idx="5">
                  <c:v>1.0000000100000002</c:v>
                </c:pt>
                <c:pt idx="6">
                  <c:v>1.0000000100000002</c:v>
                </c:pt>
                <c:pt idx="7">
                  <c:v>1.0000000100000002</c:v>
                </c:pt>
                <c:pt idx="8">
                  <c:v>39.691533676876787</c:v>
                </c:pt>
                <c:pt idx="9">
                  <c:v>6.0000023814929424</c:v>
                </c:pt>
                <c:pt idx="10">
                  <c:v>377.50089901536978</c:v>
                </c:pt>
                <c:pt idx="11">
                  <c:v>0.83378485403078073</c:v>
                </c:pt>
                <c:pt idx="12">
                  <c:v>5.9492537554989539E-2</c:v>
                </c:pt>
                <c:pt idx="13">
                  <c:v>18.054375230530844</c:v>
                </c:pt>
                <c:pt idx="14">
                  <c:v>1.245143732206996E-5</c:v>
                </c:pt>
                <c:pt idx="15">
                  <c:v>79.502095078939618</c:v>
                </c:pt>
                <c:pt idx="16">
                  <c:v>1.5000011925323622</c:v>
                </c:pt>
                <c:pt idx="17">
                  <c:v>8.3855333333452582E-3</c:v>
                </c:pt>
                <c:pt idx="19">
                  <c:v>3.5144877148661248E-5</c:v>
                </c:pt>
                <c:pt idx="20">
                  <c:v>1.0000000100000002</c:v>
                </c:pt>
                <c:pt idx="21">
                  <c:v>238.50628523681885</c:v>
                </c:pt>
                <c:pt idx="22">
                  <c:v>3.1666742193836375</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Львівська!$F$1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Львівська!$F$2:$F$25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31508224"/>
        <c:axId val="231514112"/>
      </c:lineChart>
      <c:catAx>
        <c:axId val="23150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1514112"/>
        <c:crosses val="autoZero"/>
        <c:auto val="1"/>
        <c:lblAlgn val="ctr"/>
        <c:lblOffset val="100"/>
        <c:noMultiLvlLbl val="0"/>
      </c:catAx>
      <c:valAx>
        <c:axId val="23151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1508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Львівська!$B$1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Львівська!$B$2:$B$25</c:f>
              <c:numCache>
                <c:formatCode>0.0</c:formatCode>
                <c:ptCount val="24"/>
                <c:pt idx="0">
                  <c:v>62.355398782819442</c:v>
                </c:pt>
                <c:pt idx="1">
                  <c:v>96.807649669825977</c:v>
                </c:pt>
                <c:pt idx="2">
                  <c:v>11.510544651188821</c:v>
                </c:pt>
                <c:pt idx="3">
                  <c:v>1.0319798652789978</c:v>
                </c:pt>
                <c:pt idx="4">
                  <c:v>7.9383066559922902E-2</c:v>
                </c:pt>
                <c:pt idx="5">
                  <c:v>1E-3</c:v>
                </c:pt>
                <c:pt idx="6">
                  <c:v>1E-3</c:v>
                </c:pt>
                <c:pt idx="7">
                  <c:v>1E-3</c:v>
                </c:pt>
                <c:pt idx="8">
                  <c:v>1E-3</c:v>
                </c:pt>
                <c:pt idx="9">
                  <c:v>3.9691533279961451E-2</c:v>
                </c:pt>
                <c:pt idx="10">
                  <c:v>0.23814919967976872</c:v>
                </c:pt>
                <c:pt idx="11">
                  <c:v>89.901322879112683</c:v>
                </c:pt>
                <c:pt idx="12">
                  <c:v>74.890972815451391</c:v>
                </c:pt>
                <c:pt idx="13">
                  <c:v>4.4521172798994462</c:v>
                </c:pt>
                <c:pt idx="14">
                  <c:v>80.376617321041778</c:v>
                </c:pt>
                <c:pt idx="15">
                  <c:v>1E-3</c:v>
                </c:pt>
                <c:pt idx="16">
                  <c:v>7.9502094283918676E-2</c:v>
                </c:pt>
                <c:pt idx="17">
                  <c:v>0.11925314142587801</c:v>
                </c:pt>
                <c:pt idx="18">
                  <c:v>1E-3</c:v>
                </c:pt>
                <c:pt idx="19">
                  <c:v>28.461749753642884</c:v>
                </c:pt>
                <c:pt idx="20">
                  <c:v>1E-3</c:v>
                </c:pt>
                <c:pt idx="21">
                  <c:v>1E-3</c:v>
                </c:pt>
                <c:pt idx="22">
                  <c:v>0.23850628285175601</c:v>
                </c:pt>
                <c:pt idx="23">
                  <c:v>0.75526989569722736</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Львівська!$I$1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Львівська!$I$2:$I$25</c:f>
              <c:numCache>
                <c:formatCode>General</c:formatCode>
                <c:ptCount val="24"/>
                <c:pt idx="0">
                  <c:v>62.355398782819442</c:v>
                </c:pt>
                <c:pt idx="1">
                  <c:v>54.999543715913802</c:v>
                </c:pt>
                <c:pt idx="2">
                  <c:v>8.1910790232455231</c:v>
                </c:pt>
                <c:pt idx="3">
                  <c:v>0.29109996536206512</c:v>
                </c:pt>
                <c:pt idx="4">
                  <c:v>7.1402280370856178E-2</c:v>
                </c:pt>
                <c:pt idx="5">
                  <c:v>1.5906706398756937E-2</c:v>
                </c:pt>
                <c:pt idx="6">
                  <c:v>1.2536652065671268E-2</c:v>
                </c:pt>
                <c:pt idx="7">
                  <c:v>6.4787753484353084E-3</c:v>
                </c:pt>
                <c:pt idx="8">
                  <c:v>4.3780602233756041E-3</c:v>
                </c:pt>
                <c:pt idx="9">
                  <c:v>8.4496854297575766E-2</c:v>
                </c:pt>
                <c:pt idx="10">
                  <c:v>0.46816237463734572</c:v>
                </c:pt>
                <c:pt idx="11">
                  <c:v>44.092565455600933</c:v>
                </c:pt>
                <c:pt idx="12">
                  <c:v>46.634403029806158</c:v>
                </c:pt>
                <c:pt idx="13">
                  <c:v>41.139571119893105</c:v>
                </c:pt>
                <c:pt idx="14">
                  <c:v>6.1277637220785124</c:v>
                </c:pt>
                <c:pt idx="15">
                  <c:v>0.21777699988559843</c:v>
                </c:pt>
                <c:pt idx="16">
                  <c:v>5.3417339938202212E-2</c:v>
                </c:pt>
                <c:pt idx="17">
                  <c:v>1.1900097467523579E-2</c:v>
                </c:pt>
                <c:pt idx="18">
                  <c:v>9.3788986692388675E-3</c:v>
                </c:pt>
                <c:pt idx="19">
                  <c:v>4.846890469178417E-3</c:v>
                </c:pt>
                <c:pt idx="20">
                  <c:v>3.2753070719729206E-3</c:v>
                </c:pt>
                <c:pt idx="21">
                  <c:v>6.3213645626563675E-2</c:v>
                </c:pt>
                <c:pt idx="22">
                  <c:v>0.3502409289747509</c:v>
                </c:pt>
                <c:pt idx="23">
                  <c:v>32.986502404708091</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32473728"/>
        <c:axId val="232475264"/>
      </c:lineChart>
      <c:catAx>
        <c:axId val="232473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475264"/>
        <c:crosses val="autoZero"/>
        <c:auto val="1"/>
        <c:lblAlgn val="ctr"/>
        <c:lblOffset val="100"/>
        <c:noMultiLvlLbl val="0"/>
      </c:catAx>
      <c:valAx>
        <c:axId val="232475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473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Львівська!$B$1</c:f>
              <c:strCache>
                <c:ptCount val="1"/>
                <c:pt idx="0">
                  <c:v>Кількість хворих на грип осіб / на 100 тис. населення (спостережна)</c:v>
                </c:pt>
              </c:strCache>
            </c:strRef>
          </c:tx>
          <c:marker>
            <c:symbol val="none"/>
          </c:marker>
          <c:cat>
            <c:strRef>
              <c:f>Львівська!$A$2:$A$25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Львівська!$B$2:$B$25</c:f>
              <c:numCache>
                <c:formatCode>0.0</c:formatCode>
                <c:ptCount val="24"/>
                <c:pt idx="0">
                  <c:v>62.355398782819442</c:v>
                </c:pt>
                <c:pt idx="1">
                  <c:v>96.807649669825977</c:v>
                </c:pt>
                <c:pt idx="2">
                  <c:v>11.510544651188821</c:v>
                </c:pt>
                <c:pt idx="3">
                  <c:v>1.0319798652789978</c:v>
                </c:pt>
                <c:pt idx="4">
                  <c:v>7.9383066559922902E-2</c:v>
                </c:pt>
                <c:pt idx="5">
                  <c:v>1E-3</c:v>
                </c:pt>
                <c:pt idx="6">
                  <c:v>1E-3</c:v>
                </c:pt>
                <c:pt idx="7">
                  <c:v>1E-3</c:v>
                </c:pt>
                <c:pt idx="8">
                  <c:v>1E-3</c:v>
                </c:pt>
                <c:pt idx="9">
                  <c:v>3.9691533279961451E-2</c:v>
                </c:pt>
                <c:pt idx="10">
                  <c:v>0.23814919967976872</c:v>
                </c:pt>
                <c:pt idx="11">
                  <c:v>89.901322879112683</c:v>
                </c:pt>
                <c:pt idx="12">
                  <c:v>74.890972815451391</c:v>
                </c:pt>
                <c:pt idx="13">
                  <c:v>4.4521172798994462</c:v>
                </c:pt>
                <c:pt idx="14">
                  <c:v>80.376617321041778</c:v>
                </c:pt>
                <c:pt idx="15">
                  <c:v>1E-3</c:v>
                </c:pt>
                <c:pt idx="16">
                  <c:v>7.9502094283918676E-2</c:v>
                </c:pt>
                <c:pt idx="17">
                  <c:v>0.11925314142587801</c:v>
                </c:pt>
                <c:pt idx="18">
                  <c:v>1E-3</c:v>
                </c:pt>
                <c:pt idx="19">
                  <c:v>28.461749753642884</c:v>
                </c:pt>
                <c:pt idx="20">
                  <c:v>1E-3</c:v>
                </c:pt>
                <c:pt idx="21">
                  <c:v>1E-3</c:v>
                </c:pt>
                <c:pt idx="22">
                  <c:v>0.23850628285175601</c:v>
                </c:pt>
                <c:pt idx="23">
                  <c:v>0.75526989569722736</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32495360"/>
        <c:axId val="232497152"/>
      </c:lineChart>
      <c:catAx>
        <c:axId val="232495360"/>
        <c:scaling>
          <c:orientation val="minMax"/>
        </c:scaling>
        <c:delete val="0"/>
        <c:axPos val="b"/>
        <c:numFmt formatCode="General" sourceLinked="0"/>
        <c:majorTickMark val="out"/>
        <c:minorTickMark val="none"/>
        <c:tickLblPos val="nextTo"/>
        <c:crossAx val="232497152"/>
        <c:crosses val="autoZero"/>
        <c:auto val="1"/>
        <c:lblAlgn val="ctr"/>
        <c:lblOffset val="100"/>
        <c:noMultiLvlLbl val="0"/>
      </c:catAx>
      <c:valAx>
        <c:axId val="232497152"/>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324953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Львівська!$F$1</c:f>
              <c:strCache>
                <c:ptCount val="1"/>
                <c:pt idx="0">
                  <c:v>Інтенсивність передачи збудника грипу (усереднена)</c:v>
                </c:pt>
              </c:strCache>
            </c:strRef>
          </c:tx>
          <c:spPr>
            <a:ln w="15875"/>
          </c:spPr>
          <c:marker>
            <c:symbol val="square"/>
            <c:size val="5"/>
          </c:marker>
          <c:cat>
            <c:strRef>
              <c:f>Львівська!$A$2:$A$25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Львівська!$F$2:$F$25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Львівська!$E$1</c:f>
              <c:strCache>
                <c:ptCount val="1"/>
                <c:pt idx="0">
                  <c:v>Інтенсивність передачи збудника грипу (розрахована)</c:v>
                </c:pt>
              </c:strCache>
            </c:strRef>
          </c:tx>
          <c:spPr>
            <a:ln w="15875"/>
          </c:spPr>
          <c:marker>
            <c:symbol val="triangle"/>
            <c:size val="5"/>
          </c:marker>
          <c:cat>
            <c:strRef>
              <c:f>Львівська!$A$2:$A$25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Львівська!$E$2:$E$25</c:f>
              <c:numCache>
                <c:formatCode>General</c:formatCode>
                <c:ptCount val="24"/>
                <c:pt idx="0">
                  <c:v>1.5534830026091422</c:v>
                </c:pt>
                <c:pt idx="1">
                  <c:v>0.11901640599725757</c:v>
                </c:pt>
                <c:pt idx="2">
                  <c:v>8.9665493400447674E-2</c:v>
                </c:pt>
                <c:pt idx="3">
                  <c:v>7.6923870761934771E-2</c:v>
                </c:pt>
                <c:pt idx="4">
                  <c:v>1.259715500000794E-2</c:v>
                </c:pt>
                <c:pt idx="5">
                  <c:v>1.0000000100000002</c:v>
                </c:pt>
                <c:pt idx="6">
                  <c:v>1.0000000100000002</c:v>
                </c:pt>
                <c:pt idx="7">
                  <c:v>1.0000000100000002</c:v>
                </c:pt>
                <c:pt idx="8">
                  <c:v>39.691533676876787</c:v>
                </c:pt>
                <c:pt idx="9">
                  <c:v>6.0000023814929424</c:v>
                </c:pt>
                <c:pt idx="10">
                  <c:v>377.50089901536978</c:v>
                </c:pt>
                <c:pt idx="11">
                  <c:v>0.83378485403078073</c:v>
                </c:pt>
                <c:pt idx="12">
                  <c:v>5.9492537554989539E-2</c:v>
                </c:pt>
                <c:pt idx="13">
                  <c:v>18.054375230530844</c:v>
                </c:pt>
                <c:pt idx="14">
                  <c:v>1.245143732206996E-5</c:v>
                </c:pt>
                <c:pt idx="15">
                  <c:v>79.502095078939618</c:v>
                </c:pt>
                <c:pt idx="16">
                  <c:v>1.5000011925323622</c:v>
                </c:pt>
                <c:pt idx="17">
                  <c:v>8.3855333333452582E-3</c:v>
                </c:pt>
                <c:pt idx="19">
                  <c:v>3.5144877148661248E-5</c:v>
                </c:pt>
                <c:pt idx="20">
                  <c:v>1.0000000100000002</c:v>
                </c:pt>
                <c:pt idx="21">
                  <c:v>238.50628523681885</c:v>
                </c:pt>
                <c:pt idx="22">
                  <c:v>3.1666742193836375</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32572416"/>
        <c:axId val="232573952"/>
      </c:lineChart>
      <c:catAx>
        <c:axId val="232572416"/>
        <c:scaling>
          <c:orientation val="minMax"/>
        </c:scaling>
        <c:delete val="0"/>
        <c:axPos val="b"/>
        <c:numFmt formatCode="General" sourceLinked="1"/>
        <c:majorTickMark val="out"/>
        <c:minorTickMark val="none"/>
        <c:tickLblPos val="nextTo"/>
        <c:crossAx val="232573952"/>
        <c:crosses val="autoZero"/>
        <c:auto val="1"/>
        <c:lblAlgn val="ctr"/>
        <c:lblOffset val="100"/>
        <c:noMultiLvlLbl val="0"/>
      </c:catAx>
      <c:valAx>
        <c:axId val="232573952"/>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3257241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Львівська!$F$1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Львівська!$E$2:$E$25</c:f>
              <c:numCache>
                <c:formatCode>General</c:formatCode>
                <c:ptCount val="24"/>
                <c:pt idx="0">
                  <c:v>1.5534830026091422</c:v>
                </c:pt>
                <c:pt idx="1">
                  <c:v>0.11901640599725757</c:v>
                </c:pt>
                <c:pt idx="2">
                  <c:v>8.9665493400447674E-2</c:v>
                </c:pt>
                <c:pt idx="3">
                  <c:v>7.6923870761934771E-2</c:v>
                </c:pt>
                <c:pt idx="4">
                  <c:v>1.259715500000794E-2</c:v>
                </c:pt>
                <c:pt idx="5">
                  <c:v>1.0000000100000002</c:v>
                </c:pt>
                <c:pt idx="6">
                  <c:v>1.0000000100000002</c:v>
                </c:pt>
                <c:pt idx="7">
                  <c:v>1.0000000100000002</c:v>
                </c:pt>
                <c:pt idx="8">
                  <c:v>39.691533676876787</c:v>
                </c:pt>
                <c:pt idx="9">
                  <c:v>6.0000023814929424</c:v>
                </c:pt>
                <c:pt idx="10">
                  <c:v>377.50089901536978</c:v>
                </c:pt>
                <c:pt idx="11">
                  <c:v>0.83378485403078073</c:v>
                </c:pt>
                <c:pt idx="12">
                  <c:v>5.9492537554989539E-2</c:v>
                </c:pt>
                <c:pt idx="13">
                  <c:v>18.054375230530844</c:v>
                </c:pt>
                <c:pt idx="14">
                  <c:v>1.245143732206996E-5</c:v>
                </c:pt>
                <c:pt idx="15">
                  <c:v>79.502095078939618</c:v>
                </c:pt>
                <c:pt idx="16">
                  <c:v>1.5000011925323622</c:v>
                </c:pt>
                <c:pt idx="17">
                  <c:v>8.3855333333452582E-3</c:v>
                </c:pt>
                <c:pt idx="19">
                  <c:v>3.5144877148661248E-5</c:v>
                </c:pt>
                <c:pt idx="20">
                  <c:v>1.0000000100000002</c:v>
                </c:pt>
                <c:pt idx="21">
                  <c:v>238.50628523681885</c:v>
                </c:pt>
                <c:pt idx="22">
                  <c:v>3.1666742193836375</c:v>
                </c:pt>
              </c:numCache>
            </c:numRef>
          </c:xVal>
          <c:yVal>
            <c:numRef>
              <c:f>Львівська!$F$2:$F$25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32583552"/>
        <c:axId val="232585472"/>
      </c:scatterChart>
      <c:valAx>
        <c:axId val="23258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32585472"/>
        <c:crosses val="autoZero"/>
        <c:crossBetween val="midCat"/>
      </c:valAx>
      <c:valAx>
        <c:axId val="232585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32583552"/>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Миколаївська!$C$1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Миколаївська!$C$2:$C$25</c:f>
              <c:numCache>
                <c:formatCode>General</c:formatCode>
                <c:ptCount val="24"/>
                <c:pt idx="0">
                  <c:v>2.4320508204089453E-4</c:v>
                </c:pt>
                <c:pt idx="1">
                  <c:v>6.1102054180592238E-4</c:v>
                </c:pt>
                <c:pt idx="2">
                  <c:v>1.1945408623210015E-4</c:v>
                </c:pt>
                <c:pt idx="3">
                  <c:v>7.7344372380496495E-6</c:v>
                </c:pt>
                <c:pt idx="4">
                  <c:v>1E-8</c:v>
                </c:pt>
                <c:pt idx="5">
                  <c:v>8.5938191533885005E-7</c:v>
                </c:pt>
                <c:pt idx="6">
                  <c:v>1E-8</c:v>
                </c:pt>
                <c:pt idx="7">
                  <c:v>1E-8</c:v>
                </c:pt>
                <c:pt idx="8">
                  <c:v>1E-8</c:v>
                </c:pt>
                <c:pt idx="9">
                  <c:v>3.4375276613554002E-6</c:v>
                </c:pt>
                <c:pt idx="10">
                  <c:v>3.4375276613554002E-6</c:v>
                </c:pt>
                <c:pt idx="11">
                  <c:v>6.4023952692744332E-4</c:v>
                </c:pt>
                <c:pt idx="12">
                  <c:v>7.3689915965655464E-4</c:v>
                </c:pt>
                <c:pt idx="13">
                  <c:v>5.3070659668299679E-5</c:v>
                </c:pt>
                <c:pt idx="14">
                  <c:v>7.9605989502449517E-4</c:v>
                </c:pt>
                <c:pt idx="15">
                  <c:v>1E-8</c:v>
                </c:pt>
                <c:pt idx="16">
                  <c:v>1E-8</c:v>
                </c:pt>
                <c:pt idx="17">
                  <c:v>1E-8</c:v>
                </c:pt>
                <c:pt idx="18">
                  <c:v>1E-8</c:v>
                </c:pt>
                <c:pt idx="19">
                  <c:v>1E-8</c:v>
                </c:pt>
                <c:pt idx="20">
                  <c:v>1E-8</c:v>
                </c:pt>
                <c:pt idx="21">
                  <c:v>1.7400216284688418E-6</c:v>
                </c:pt>
                <c:pt idx="22">
                  <c:v>4.3500540711721044E-6</c:v>
                </c:pt>
                <c:pt idx="23">
                  <c:v>1.7400216284688418E-6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Миколаївська!$G$1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Миколаївська!$G$2:$G$25</c:f>
              <c:numCache>
                <c:formatCode>General</c:formatCode>
                <c:ptCount val="24"/>
                <c:pt idx="0">
                  <c:v>2.4320508204089453E-4</c:v>
                </c:pt>
                <c:pt idx="1">
                  <c:v>2.1459664420870448E-4</c:v>
                </c:pt>
                <c:pt idx="2">
                  <c:v>3.197059162880221E-5</c:v>
                </c:pt>
                <c:pt idx="3">
                  <c:v>1.1362487045681557E-6</c:v>
                </c:pt>
                <c:pt idx="4">
                  <c:v>2.7870457648794482E-7</c:v>
                </c:pt>
                <c:pt idx="5">
                  <c:v>6.2088686482323662E-8</c:v>
                </c:pt>
                <c:pt idx="6">
                  <c:v>4.8934349802968754E-8</c:v>
                </c:pt>
                <c:pt idx="7">
                  <c:v>2.528862424881048E-8</c:v>
                </c:pt>
                <c:pt idx="8">
                  <c:v>1.7088896951412104E-8</c:v>
                </c:pt>
                <c:pt idx="9">
                  <c:v>3.2981685967721302E-7</c:v>
                </c:pt>
                <c:pt idx="10">
                  <c:v>1.8273807356385141E-6</c:v>
                </c:pt>
                <c:pt idx="11">
                  <c:v>1.7210724108156233E-4</c:v>
                </c:pt>
                <c:pt idx="12">
                  <c:v>1.8207779207592996E-4</c:v>
                </c:pt>
                <c:pt idx="13">
                  <c:v>1.6066963675860681E-4</c:v>
                </c:pt>
                <c:pt idx="14">
                  <c:v>2.3937841290092642E-5</c:v>
                </c:pt>
                <c:pt idx="15">
                  <c:v>8.5076810477364113E-7</c:v>
                </c:pt>
                <c:pt idx="16">
                  <c:v>2.0868057412812173E-7</c:v>
                </c:pt>
                <c:pt idx="17">
                  <c:v>4.6489023655602314E-8</c:v>
                </c:pt>
                <c:pt idx="18">
                  <c:v>3.6639689288598848E-8</c:v>
                </c:pt>
                <c:pt idx="19">
                  <c:v>1.8934906668529204E-8</c:v>
                </c:pt>
                <c:pt idx="20">
                  <c:v>1.2795344962833896E-8</c:v>
                </c:pt>
                <c:pt idx="21">
                  <c:v>2.4695101879580981E-7</c:v>
                </c:pt>
                <c:pt idx="22">
                  <c:v>1.3682550134962646E-6</c:v>
                </c:pt>
                <c:pt idx="23">
                  <c:v>1.2886570324094292E-4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185402496"/>
        <c:axId val="185404032"/>
      </c:lineChart>
      <c:catAx>
        <c:axId val="185402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5404032"/>
        <c:crosses val="autoZero"/>
        <c:auto val="1"/>
        <c:lblAlgn val="ctr"/>
        <c:lblOffset val="100"/>
        <c:noMultiLvlLbl val="0"/>
      </c:catAx>
      <c:valAx>
        <c:axId val="18540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540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9">
                  <c:v>1.0000000100000002</c:v>
                </c:pt>
                <c:pt idx="20">
                  <c:v>63.16034200061646</c:v>
                </c:pt>
                <c:pt idx="21">
                  <c:v>1.5832730000006314E-2</c:v>
                </c:pt>
                <c:pt idx="22">
                  <c:v>1.0000000100000002</c:v>
                </c:pt>
              </c:numCache>
            </c:numRef>
          </c:val>
          <c:smooth val="0"/>
          <c:extLst xmlns:c16r2="http://schemas.microsoft.com/office/drawing/2015/06/chart">
            <c:ext xmlns:c16="http://schemas.microsoft.com/office/drawing/2014/chart" uri="{C3380CC4-5D6E-409C-BE32-E72D297353CC}">
              <c16:uniqueId val="{00000000-5927-4936-9741-0ED685A4D48B}"/>
            </c:ext>
          </c:extLst>
        </c:ser>
        <c:ser>
          <c:idx val="1"/>
          <c:order val="1"/>
          <c:tx>
            <c:strRef>
              <c:f>Вінницька!$F$1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Вінницька!$F$2:$F$25</c:f>
              <c:numCache>
                <c:formatCode>General</c:formatCode>
                <c:ptCount val="24"/>
                <c:pt idx="0">
                  <c:v>0.24199767152551319</c:v>
                </c:pt>
                <c:pt idx="1">
                  <c:v>8.0961818963597137E-2</c:v>
                </c:pt>
                <c:pt idx="2">
                  <c:v>7.9337944088165126E-4</c:v>
                </c:pt>
                <c:pt idx="3">
                  <c:v>0.98958468926761334</c:v>
                </c:pt>
                <c:pt idx="4">
                  <c:v>0.98963627945410826</c:v>
                </c:pt>
                <c:pt idx="5">
                  <c:v>0.98970642653189966</c:v>
                </c:pt>
                <c:pt idx="6">
                  <c:v>0.98980732208681899</c:v>
                </c:pt>
                <c:pt idx="7">
                  <c:v>0.98986345857871527</c:v>
                </c:pt>
                <c:pt idx="8">
                  <c:v>123.46149901093507</c:v>
                </c:pt>
                <c:pt idx="9">
                  <c:v>2.5099506766458486</c:v>
                </c:pt>
                <c:pt idx="10">
                  <c:v>84.31969465562004</c:v>
                </c:pt>
                <c:pt idx="11">
                  <c:v>2.9221747299077121</c:v>
                </c:pt>
                <c:pt idx="12">
                  <c:v>0.24199767152551319</c:v>
                </c:pt>
                <c:pt idx="13">
                  <c:v>8.0961818963597137E-2</c:v>
                </c:pt>
                <c:pt idx="14">
                  <c:v>7.9337944088165126E-4</c:v>
                </c:pt>
                <c:pt idx="15">
                  <c:v>0.98958468926761334</c:v>
                </c:pt>
                <c:pt idx="16">
                  <c:v>0.98963627945410826</c:v>
                </c:pt>
                <c:pt idx="17">
                  <c:v>0.98970642653189966</c:v>
                </c:pt>
                <c:pt idx="18">
                  <c:v>0.98980732208681899</c:v>
                </c:pt>
                <c:pt idx="19">
                  <c:v>0.98986345857871527</c:v>
                </c:pt>
                <c:pt idx="20">
                  <c:v>123.46149901093507</c:v>
                </c:pt>
                <c:pt idx="21">
                  <c:v>2.5099506766458486</c:v>
                </c:pt>
                <c:pt idx="22">
                  <c:v>84.31969465562004</c:v>
                </c:pt>
                <c:pt idx="23">
                  <c:v>2.9221747299077121</c:v>
                </c:pt>
              </c:numCache>
            </c:numRef>
          </c:val>
          <c:smooth val="0"/>
          <c:extLst xmlns:c16r2="http://schemas.microsoft.com/office/drawing/2015/06/chart">
            <c:ext xmlns:c16="http://schemas.microsoft.com/office/drawing/2014/chart" uri="{C3380CC4-5D6E-409C-BE32-E72D297353CC}">
              <c16:uniqueId val="{00000001-5927-4936-9741-0ED685A4D48B}"/>
            </c:ext>
          </c:extLst>
        </c:ser>
        <c:dLbls>
          <c:showLegendKey val="0"/>
          <c:showVal val="0"/>
          <c:showCatName val="0"/>
          <c:showSerName val="0"/>
          <c:showPercent val="0"/>
          <c:showBubbleSize val="0"/>
        </c:dLbls>
        <c:marker val="1"/>
        <c:smooth val="0"/>
        <c:axId val="90047616"/>
        <c:axId val="90049152"/>
      </c:lineChart>
      <c:catAx>
        <c:axId val="90047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049152"/>
        <c:crosses val="autoZero"/>
        <c:auto val="1"/>
        <c:lblAlgn val="ctr"/>
        <c:lblOffset val="100"/>
        <c:noMultiLvlLbl val="0"/>
      </c:catAx>
      <c:valAx>
        <c:axId val="9004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047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Миколаївська!$E$1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Миколаївська!$E$2:$E$25</c:f>
              <c:numCache>
                <c:formatCode>General</c:formatCode>
                <c:ptCount val="24"/>
                <c:pt idx="0">
                  <c:v>2.512978660347335</c:v>
                </c:pt>
                <c:pt idx="1">
                  <c:v>0.19561882388487714</c:v>
                </c:pt>
                <c:pt idx="2">
                  <c:v>6.475593680010748E-2</c:v>
                </c:pt>
                <c:pt idx="3">
                  <c:v>1.292928888966234E-3</c:v>
                </c:pt>
                <c:pt idx="4">
                  <c:v>85.938192393266931</c:v>
                </c:pt>
                <c:pt idx="5">
                  <c:v>1.1636280000008593E-2</c:v>
                </c:pt>
                <c:pt idx="6">
                  <c:v>1.0000000100000002</c:v>
                </c:pt>
                <c:pt idx="7">
                  <c:v>1.0000000100000002</c:v>
                </c:pt>
                <c:pt idx="8">
                  <c:v>343.75276957306772</c:v>
                </c:pt>
                <c:pt idx="9">
                  <c:v>1.000003437539478</c:v>
                </c:pt>
                <c:pt idx="10">
                  <c:v>186.25064024172778</c:v>
                </c:pt>
                <c:pt idx="11">
                  <c:v>1.1517115436749232</c:v>
                </c:pt>
                <c:pt idx="12">
                  <c:v>7.2071999996940889E-2</c:v>
                </c:pt>
                <c:pt idx="13">
                  <c:v>15.00079610214469</c:v>
                </c:pt>
                <c:pt idx="14">
                  <c:v>1.257187681940013E-5</c:v>
                </c:pt>
                <c:pt idx="15">
                  <c:v>1.0000000100000002</c:v>
                </c:pt>
                <c:pt idx="16">
                  <c:v>1.0000000100000002</c:v>
                </c:pt>
                <c:pt idx="17">
                  <c:v>1.0000000100000002</c:v>
                </c:pt>
                <c:pt idx="19">
                  <c:v>1.0000000100000002</c:v>
                </c:pt>
                <c:pt idx="20">
                  <c:v>174.00216458690582</c:v>
                </c:pt>
                <c:pt idx="21">
                  <c:v>2.5000043500616402</c:v>
                </c:pt>
                <c:pt idx="22">
                  <c:v>0.40000174002919764</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Миколаївська!$F$1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Миколаївська!$F$2:$F$25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185458688"/>
        <c:axId val="185460224"/>
      </c:lineChart>
      <c:catAx>
        <c:axId val="185458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5460224"/>
        <c:crosses val="autoZero"/>
        <c:auto val="1"/>
        <c:lblAlgn val="ctr"/>
        <c:lblOffset val="100"/>
        <c:noMultiLvlLbl val="0"/>
      </c:catAx>
      <c:valAx>
        <c:axId val="18546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545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Миколаївська!$B$1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Миколаївська!$B$2:$B$25</c:f>
              <c:numCache>
                <c:formatCode>0.0</c:formatCode>
                <c:ptCount val="24"/>
                <c:pt idx="0">
                  <c:v>24.320508204089453</c:v>
                </c:pt>
                <c:pt idx="1">
                  <c:v>61.102054180592233</c:v>
                </c:pt>
                <c:pt idx="2">
                  <c:v>11.945408623210016</c:v>
                </c:pt>
                <c:pt idx="3">
                  <c:v>0.77344372380496496</c:v>
                </c:pt>
                <c:pt idx="4">
                  <c:v>1E-3</c:v>
                </c:pt>
                <c:pt idx="5">
                  <c:v>8.5938191533885003E-2</c:v>
                </c:pt>
                <c:pt idx="6">
                  <c:v>1E-3</c:v>
                </c:pt>
                <c:pt idx="7">
                  <c:v>1E-3</c:v>
                </c:pt>
                <c:pt idx="8">
                  <c:v>1E-3</c:v>
                </c:pt>
                <c:pt idx="9">
                  <c:v>0.34375276613554001</c:v>
                </c:pt>
                <c:pt idx="10">
                  <c:v>0.34375276613554001</c:v>
                </c:pt>
                <c:pt idx="11">
                  <c:v>64.023952692744331</c:v>
                </c:pt>
                <c:pt idx="12">
                  <c:v>73.689915965655459</c:v>
                </c:pt>
                <c:pt idx="13">
                  <c:v>5.3070659668299678</c:v>
                </c:pt>
                <c:pt idx="14">
                  <c:v>79.605989502449518</c:v>
                </c:pt>
                <c:pt idx="15">
                  <c:v>1E-3</c:v>
                </c:pt>
                <c:pt idx="16">
                  <c:v>1E-3</c:v>
                </c:pt>
                <c:pt idx="17">
                  <c:v>1E-3</c:v>
                </c:pt>
                <c:pt idx="18">
                  <c:v>1E-3</c:v>
                </c:pt>
                <c:pt idx="19">
                  <c:v>1E-3</c:v>
                </c:pt>
                <c:pt idx="20">
                  <c:v>1E-3</c:v>
                </c:pt>
                <c:pt idx="21">
                  <c:v>0.17400216284688419</c:v>
                </c:pt>
                <c:pt idx="22">
                  <c:v>0.43500540711721047</c:v>
                </c:pt>
                <c:pt idx="23">
                  <c:v>0.17400216284688419</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Миколаївська!$I$1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Миколаївська!$I$2:$I$25</c:f>
              <c:numCache>
                <c:formatCode>General</c:formatCode>
                <c:ptCount val="24"/>
                <c:pt idx="0">
                  <c:v>24.320508204089453</c:v>
                </c:pt>
                <c:pt idx="1">
                  <c:v>21.459664420870446</c:v>
                </c:pt>
                <c:pt idx="2">
                  <c:v>3.1970591628802212</c:v>
                </c:pt>
                <c:pt idx="3">
                  <c:v>0.11362487045681557</c:v>
                </c:pt>
                <c:pt idx="4">
                  <c:v>2.7870457648794481E-2</c:v>
                </c:pt>
                <c:pt idx="5">
                  <c:v>6.2088686482323664E-3</c:v>
                </c:pt>
                <c:pt idx="6">
                  <c:v>4.8934349802968753E-3</c:v>
                </c:pt>
                <c:pt idx="7">
                  <c:v>2.5288624248810481E-3</c:v>
                </c:pt>
                <c:pt idx="8">
                  <c:v>1.7088896951412103E-3</c:v>
                </c:pt>
                <c:pt idx="9">
                  <c:v>3.2981685967721303E-2</c:v>
                </c:pt>
                <c:pt idx="10">
                  <c:v>0.18273807356385141</c:v>
                </c:pt>
                <c:pt idx="11">
                  <c:v>17.210724108156231</c:v>
                </c:pt>
                <c:pt idx="12">
                  <c:v>18.207779207592996</c:v>
                </c:pt>
                <c:pt idx="13">
                  <c:v>16.066963675860681</c:v>
                </c:pt>
                <c:pt idx="14">
                  <c:v>2.3937841290092643</c:v>
                </c:pt>
                <c:pt idx="15">
                  <c:v>8.5076810477364109E-2</c:v>
                </c:pt>
                <c:pt idx="16">
                  <c:v>2.0868057412812172E-2</c:v>
                </c:pt>
                <c:pt idx="17">
                  <c:v>4.6489023655602313E-3</c:v>
                </c:pt>
                <c:pt idx="18">
                  <c:v>3.6639689288598849E-3</c:v>
                </c:pt>
                <c:pt idx="19">
                  <c:v>1.8934906668529204E-3</c:v>
                </c:pt>
                <c:pt idx="20">
                  <c:v>1.2795344962833895E-3</c:v>
                </c:pt>
                <c:pt idx="21">
                  <c:v>2.4695101879580982E-2</c:v>
                </c:pt>
                <c:pt idx="22">
                  <c:v>0.13682550134962645</c:v>
                </c:pt>
                <c:pt idx="23">
                  <c:v>12.886570324094292</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185617024"/>
        <c:axId val="185618816"/>
      </c:lineChart>
      <c:catAx>
        <c:axId val="185617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5618816"/>
        <c:crosses val="autoZero"/>
        <c:auto val="1"/>
        <c:lblAlgn val="ctr"/>
        <c:lblOffset val="100"/>
        <c:noMultiLvlLbl val="0"/>
      </c:catAx>
      <c:valAx>
        <c:axId val="185618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5617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Миколаївська!$B$1</c:f>
              <c:strCache>
                <c:ptCount val="1"/>
                <c:pt idx="0">
                  <c:v>Кількість хворих на грип осіб / на 100 тис. населення (спостережна)</c:v>
                </c:pt>
              </c:strCache>
            </c:strRef>
          </c:tx>
          <c:marker>
            <c:symbol val="none"/>
          </c:marker>
          <c:cat>
            <c:strRef>
              <c:f>Миколаївська!$A$2:$A$25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Миколаївська!$B$2:$B$25</c:f>
              <c:numCache>
                <c:formatCode>0.0</c:formatCode>
                <c:ptCount val="24"/>
                <c:pt idx="0">
                  <c:v>24.320508204089453</c:v>
                </c:pt>
                <c:pt idx="1">
                  <c:v>61.102054180592233</c:v>
                </c:pt>
                <c:pt idx="2">
                  <c:v>11.945408623210016</c:v>
                </c:pt>
                <c:pt idx="3">
                  <c:v>0.77344372380496496</c:v>
                </c:pt>
                <c:pt idx="4">
                  <c:v>1E-3</c:v>
                </c:pt>
                <c:pt idx="5">
                  <c:v>8.5938191533885003E-2</c:v>
                </c:pt>
                <c:pt idx="6">
                  <c:v>1E-3</c:v>
                </c:pt>
                <c:pt idx="7">
                  <c:v>1E-3</c:v>
                </c:pt>
                <c:pt idx="8">
                  <c:v>1E-3</c:v>
                </c:pt>
                <c:pt idx="9">
                  <c:v>0.34375276613554001</c:v>
                </c:pt>
                <c:pt idx="10">
                  <c:v>0.34375276613554001</c:v>
                </c:pt>
                <c:pt idx="11">
                  <c:v>64.023952692744331</c:v>
                </c:pt>
                <c:pt idx="12">
                  <c:v>73.689915965655459</c:v>
                </c:pt>
                <c:pt idx="13">
                  <c:v>5.3070659668299678</c:v>
                </c:pt>
                <c:pt idx="14">
                  <c:v>79.605989502449518</c:v>
                </c:pt>
                <c:pt idx="15">
                  <c:v>1E-3</c:v>
                </c:pt>
                <c:pt idx="16">
                  <c:v>1E-3</c:v>
                </c:pt>
                <c:pt idx="17">
                  <c:v>1E-3</c:v>
                </c:pt>
                <c:pt idx="18">
                  <c:v>1E-3</c:v>
                </c:pt>
                <c:pt idx="19">
                  <c:v>1E-3</c:v>
                </c:pt>
                <c:pt idx="20">
                  <c:v>1E-3</c:v>
                </c:pt>
                <c:pt idx="21">
                  <c:v>0.17400216284688419</c:v>
                </c:pt>
                <c:pt idx="22">
                  <c:v>0.43500540711721047</c:v>
                </c:pt>
                <c:pt idx="23">
                  <c:v>0.17400216284688419</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185647104"/>
        <c:axId val="185648640"/>
      </c:lineChart>
      <c:catAx>
        <c:axId val="185647104"/>
        <c:scaling>
          <c:orientation val="minMax"/>
        </c:scaling>
        <c:delete val="0"/>
        <c:axPos val="b"/>
        <c:numFmt formatCode="General" sourceLinked="0"/>
        <c:majorTickMark val="out"/>
        <c:minorTickMark val="none"/>
        <c:tickLblPos val="nextTo"/>
        <c:crossAx val="185648640"/>
        <c:crosses val="autoZero"/>
        <c:auto val="1"/>
        <c:lblAlgn val="ctr"/>
        <c:lblOffset val="100"/>
        <c:noMultiLvlLbl val="0"/>
      </c:catAx>
      <c:valAx>
        <c:axId val="1856486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18564710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Миколаївська!$F$1</c:f>
              <c:strCache>
                <c:ptCount val="1"/>
                <c:pt idx="0">
                  <c:v>Інтенсивність передачи збудника грипу (усереднена)</c:v>
                </c:pt>
              </c:strCache>
            </c:strRef>
          </c:tx>
          <c:spPr>
            <a:ln w="15875"/>
          </c:spPr>
          <c:marker>
            <c:symbol val="square"/>
            <c:size val="5"/>
          </c:marker>
          <c:cat>
            <c:strRef>
              <c:f>Миколаївська!$A$2:$A$25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Миколаївська!$F$2:$F$25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Миколаївська!$E$1</c:f>
              <c:strCache>
                <c:ptCount val="1"/>
                <c:pt idx="0">
                  <c:v>Інтенсивність передачи збудника грипу (розрахована)</c:v>
                </c:pt>
              </c:strCache>
            </c:strRef>
          </c:tx>
          <c:spPr>
            <a:ln w="15875"/>
          </c:spPr>
          <c:marker>
            <c:symbol val="triangle"/>
            <c:size val="5"/>
          </c:marker>
          <c:cat>
            <c:strRef>
              <c:f>Миколаївська!$A$2:$A$25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Миколаївська!$E$2:$E$25</c:f>
              <c:numCache>
                <c:formatCode>General</c:formatCode>
                <c:ptCount val="24"/>
                <c:pt idx="0">
                  <c:v>2.512978660347335</c:v>
                </c:pt>
                <c:pt idx="1">
                  <c:v>0.19561882388487714</c:v>
                </c:pt>
                <c:pt idx="2">
                  <c:v>6.475593680010748E-2</c:v>
                </c:pt>
                <c:pt idx="3">
                  <c:v>1.292928888966234E-3</c:v>
                </c:pt>
                <c:pt idx="4">
                  <c:v>85.938192393266931</c:v>
                </c:pt>
                <c:pt idx="5">
                  <c:v>1.1636280000008593E-2</c:v>
                </c:pt>
                <c:pt idx="6">
                  <c:v>1.0000000100000002</c:v>
                </c:pt>
                <c:pt idx="7">
                  <c:v>1.0000000100000002</c:v>
                </c:pt>
                <c:pt idx="8">
                  <c:v>343.75276957306772</c:v>
                </c:pt>
                <c:pt idx="9">
                  <c:v>1.000003437539478</c:v>
                </c:pt>
                <c:pt idx="10">
                  <c:v>186.25064024172778</c:v>
                </c:pt>
                <c:pt idx="11">
                  <c:v>1.1517115436749232</c:v>
                </c:pt>
                <c:pt idx="12">
                  <c:v>7.2071999996940889E-2</c:v>
                </c:pt>
                <c:pt idx="13">
                  <c:v>15.00079610214469</c:v>
                </c:pt>
                <c:pt idx="14">
                  <c:v>1.257187681940013E-5</c:v>
                </c:pt>
                <c:pt idx="15">
                  <c:v>1.0000000100000002</c:v>
                </c:pt>
                <c:pt idx="16">
                  <c:v>1.0000000100000002</c:v>
                </c:pt>
                <c:pt idx="17">
                  <c:v>1.0000000100000002</c:v>
                </c:pt>
                <c:pt idx="19">
                  <c:v>1.0000000100000002</c:v>
                </c:pt>
                <c:pt idx="20">
                  <c:v>174.00216458690582</c:v>
                </c:pt>
                <c:pt idx="21">
                  <c:v>2.5000043500616402</c:v>
                </c:pt>
                <c:pt idx="22">
                  <c:v>0.40000174002919764</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185682944"/>
        <c:axId val="185692928"/>
      </c:lineChart>
      <c:catAx>
        <c:axId val="185682944"/>
        <c:scaling>
          <c:orientation val="minMax"/>
        </c:scaling>
        <c:delete val="0"/>
        <c:axPos val="b"/>
        <c:numFmt formatCode="General" sourceLinked="1"/>
        <c:majorTickMark val="out"/>
        <c:minorTickMark val="none"/>
        <c:tickLblPos val="nextTo"/>
        <c:crossAx val="185692928"/>
        <c:crosses val="autoZero"/>
        <c:auto val="1"/>
        <c:lblAlgn val="ctr"/>
        <c:lblOffset val="100"/>
        <c:noMultiLvlLbl val="0"/>
      </c:catAx>
      <c:valAx>
        <c:axId val="185692928"/>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185682944"/>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Миколаївська!$F$1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Миколаївська!$E$2:$E$25</c:f>
              <c:numCache>
                <c:formatCode>General</c:formatCode>
                <c:ptCount val="24"/>
                <c:pt idx="0">
                  <c:v>2.512978660347335</c:v>
                </c:pt>
                <c:pt idx="1">
                  <c:v>0.19561882388487714</c:v>
                </c:pt>
                <c:pt idx="2">
                  <c:v>6.475593680010748E-2</c:v>
                </c:pt>
                <c:pt idx="3">
                  <c:v>1.292928888966234E-3</c:v>
                </c:pt>
                <c:pt idx="4">
                  <c:v>85.938192393266931</c:v>
                </c:pt>
                <c:pt idx="5">
                  <c:v>1.1636280000008593E-2</c:v>
                </c:pt>
                <c:pt idx="6">
                  <c:v>1.0000000100000002</c:v>
                </c:pt>
                <c:pt idx="7">
                  <c:v>1.0000000100000002</c:v>
                </c:pt>
                <c:pt idx="8">
                  <c:v>343.75276957306772</c:v>
                </c:pt>
                <c:pt idx="9">
                  <c:v>1.000003437539478</c:v>
                </c:pt>
                <c:pt idx="10">
                  <c:v>186.25064024172778</c:v>
                </c:pt>
                <c:pt idx="11">
                  <c:v>1.1517115436749232</c:v>
                </c:pt>
                <c:pt idx="12">
                  <c:v>7.2071999996940889E-2</c:v>
                </c:pt>
                <c:pt idx="13">
                  <c:v>15.00079610214469</c:v>
                </c:pt>
                <c:pt idx="14">
                  <c:v>1.257187681940013E-5</c:v>
                </c:pt>
                <c:pt idx="15">
                  <c:v>1.0000000100000002</c:v>
                </c:pt>
                <c:pt idx="16">
                  <c:v>1.0000000100000002</c:v>
                </c:pt>
                <c:pt idx="17">
                  <c:v>1.0000000100000002</c:v>
                </c:pt>
                <c:pt idx="19">
                  <c:v>1.0000000100000002</c:v>
                </c:pt>
                <c:pt idx="20">
                  <c:v>174.00216458690582</c:v>
                </c:pt>
                <c:pt idx="21">
                  <c:v>2.5000043500616402</c:v>
                </c:pt>
                <c:pt idx="22">
                  <c:v>0.40000174002919764</c:v>
                </c:pt>
              </c:numCache>
            </c:numRef>
          </c:xVal>
          <c:yVal>
            <c:numRef>
              <c:f>Миколаївська!$F$2:$F$25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86148736"/>
        <c:axId val="186150912"/>
      </c:scatterChart>
      <c:valAx>
        <c:axId val="18614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86150912"/>
        <c:crosses val="autoZero"/>
        <c:crossBetween val="midCat"/>
      </c:valAx>
      <c:valAx>
        <c:axId val="186150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18614873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Одеська!$C$1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Одеська!$C$2:$C$25</c:f>
              <c:numCache>
                <c:formatCode>General</c:formatCode>
                <c:ptCount val="24"/>
                <c:pt idx="0">
                  <c:v>1.5783635493183061E-3</c:v>
                </c:pt>
                <c:pt idx="1">
                  <c:v>8.3718247224134326E-4</c:v>
                </c:pt>
                <c:pt idx="2">
                  <c:v>7.7974932316920317E-5</c:v>
                </c:pt>
                <c:pt idx="3">
                  <c:v>5.0306407946400199E-6</c:v>
                </c:pt>
                <c:pt idx="4">
                  <c:v>1E-8</c:v>
                </c:pt>
                <c:pt idx="5">
                  <c:v>1E-8</c:v>
                </c:pt>
                <c:pt idx="6">
                  <c:v>1E-8</c:v>
                </c:pt>
                <c:pt idx="7">
                  <c:v>1E-8</c:v>
                </c:pt>
                <c:pt idx="8">
                  <c:v>1E-8</c:v>
                </c:pt>
                <c:pt idx="9">
                  <c:v>1E-8</c:v>
                </c:pt>
                <c:pt idx="10">
                  <c:v>1E-8</c:v>
                </c:pt>
                <c:pt idx="11">
                  <c:v>5.1144848078840211E-4</c:v>
                </c:pt>
                <c:pt idx="12">
                  <c:v>4.8159174491129282E-4</c:v>
                </c:pt>
                <c:pt idx="13">
                  <c:v>1.8059690434173479E-4</c:v>
                </c:pt>
                <c:pt idx="14">
                  <c:v>7.7122034674605633E-4</c:v>
                </c:pt>
                <c:pt idx="15">
                  <c:v>2.062761844462705E-5</c:v>
                </c:pt>
                <c:pt idx="16">
                  <c:v>1E-8</c:v>
                </c:pt>
                <c:pt idx="17">
                  <c:v>1E-8</c:v>
                </c:pt>
                <c:pt idx="18">
                  <c:v>1E-8</c:v>
                </c:pt>
                <c:pt idx="19">
                  <c:v>1E-8</c:v>
                </c:pt>
                <c:pt idx="20">
                  <c:v>1E-8</c:v>
                </c:pt>
                <c:pt idx="21">
                  <c:v>1E-8</c:v>
                </c:pt>
                <c:pt idx="22">
                  <c:v>1E-8</c:v>
                </c:pt>
                <c:pt idx="23">
                  <c:v>3.7887462449314992E-5</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Одеська!$G$1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Одеська!$G$2:$G$25</c:f>
              <c:numCache>
                <c:formatCode>General</c:formatCode>
                <c:ptCount val="24"/>
                <c:pt idx="0">
                  <c:v>1.5783635493183061E-3</c:v>
                </c:pt>
                <c:pt idx="1">
                  <c:v>1.3908392646197062E-3</c:v>
                </c:pt>
                <c:pt idx="2">
                  <c:v>2.0696334901879054E-4</c:v>
                </c:pt>
                <c:pt idx="3">
                  <c:v>7.3542800524797731E-6</c:v>
                </c:pt>
                <c:pt idx="4">
                  <c:v>1.8038821555734531E-6</c:v>
                </c:pt>
                <c:pt idx="5">
                  <c:v>4.0186101067608061E-7</c:v>
                </c:pt>
                <c:pt idx="6">
                  <c:v>3.1672115648055584E-7</c:v>
                </c:pt>
                <c:pt idx="7">
                  <c:v>1.6367725749523454E-7</c:v>
                </c:pt>
                <c:pt idx="8">
                  <c:v>1.1060559767997387E-7</c:v>
                </c:pt>
                <c:pt idx="9">
                  <c:v>2.134695269203128E-6</c:v>
                </c:pt>
                <c:pt idx="10">
                  <c:v>1.1827454710968631E-5</c:v>
                </c:pt>
                <c:pt idx="11">
                  <c:v>1.1139278222263326E-3</c:v>
                </c:pt>
                <c:pt idx="12">
                  <c:v>1.177350021808334E-3</c:v>
                </c:pt>
                <c:pt idx="13">
                  <c:v>1.0378865748894839E-3</c:v>
                </c:pt>
                <c:pt idx="14">
                  <c:v>1.5449693456382092E-4</c:v>
                </c:pt>
                <c:pt idx="15">
                  <c:v>5.4902153198595756E-6</c:v>
                </c:pt>
                <c:pt idx="16">
                  <c:v>1.3466606977643761E-6</c:v>
                </c:pt>
                <c:pt idx="17">
                  <c:v>3.0000334268204404E-7</c:v>
                </c:pt>
                <c:pt idx="18">
                  <c:v>2.3644347870595824E-7</c:v>
                </c:pt>
                <c:pt idx="19">
                  <c:v>1.2219083715167248E-7</c:v>
                </c:pt>
                <c:pt idx="20">
                  <c:v>8.2570977432581011E-8</c:v>
                </c:pt>
                <c:pt idx="21">
                  <c:v>1.5936253095462855E-6</c:v>
                </c:pt>
                <c:pt idx="22">
                  <c:v>8.8296168756414136E-6</c:v>
                </c:pt>
                <c:pt idx="23">
                  <c:v>8.315893506660448E-4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32284544"/>
        <c:axId val="232286080"/>
      </c:lineChart>
      <c:catAx>
        <c:axId val="232284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286080"/>
        <c:crosses val="autoZero"/>
        <c:auto val="1"/>
        <c:lblAlgn val="ctr"/>
        <c:lblOffset val="100"/>
        <c:noMultiLvlLbl val="0"/>
      </c:catAx>
      <c:valAx>
        <c:axId val="23228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284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Одеська!$E$1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Одеська!$E$2:$E$25</c:f>
              <c:numCache>
                <c:formatCode>General</c:formatCode>
                <c:ptCount val="24"/>
                <c:pt idx="0">
                  <c:v>0.53125019252643746</c:v>
                </c:pt>
                <c:pt idx="1">
                  <c:v>9.3217749830606489E-2</c:v>
                </c:pt>
                <c:pt idx="2">
                  <c:v>6.4521160065347166E-2</c:v>
                </c:pt>
                <c:pt idx="3">
                  <c:v>1.9878283333836398E-3</c:v>
                </c:pt>
                <c:pt idx="4">
                  <c:v>1.0000000100000002</c:v>
                </c:pt>
                <c:pt idx="5">
                  <c:v>1.0000000100000002</c:v>
                </c:pt>
                <c:pt idx="6">
                  <c:v>1.0000000100000002</c:v>
                </c:pt>
                <c:pt idx="7">
                  <c:v>1.0000000100000002</c:v>
                </c:pt>
                <c:pt idx="8">
                  <c:v>1.0000000100000002</c:v>
                </c:pt>
                <c:pt idx="9">
                  <c:v>1.0000000100000002</c:v>
                </c:pt>
                <c:pt idx="10">
                  <c:v>51144.848590288697</c:v>
                </c:pt>
                <c:pt idx="11">
                  <c:v>0.94210501822948811</c:v>
                </c:pt>
                <c:pt idx="12">
                  <c:v>0.37518068392022613</c:v>
                </c:pt>
                <c:pt idx="13">
                  <c:v>4.2711676300481818</c:v>
                </c:pt>
                <c:pt idx="14">
                  <c:v>2.6767368429991747E-2</c:v>
                </c:pt>
                <c:pt idx="15">
                  <c:v>4.8479693898179072E-4</c:v>
                </c:pt>
                <c:pt idx="16">
                  <c:v>1.0000000100000002</c:v>
                </c:pt>
                <c:pt idx="17">
                  <c:v>1.0000000100000002</c:v>
                </c:pt>
                <c:pt idx="19">
                  <c:v>1.0000000100000002</c:v>
                </c:pt>
                <c:pt idx="20">
                  <c:v>1.0000000100000002</c:v>
                </c:pt>
                <c:pt idx="21">
                  <c:v>1.0000000100000002</c:v>
                </c:pt>
                <c:pt idx="22">
                  <c:v>3788.7462828189618</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Одеська!$F$1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Одеська!$F$2:$F$25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32279040"/>
        <c:axId val="233657088"/>
      </c:lineChart>
      <c:catAx>
        <c:axId val="232279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3657088"/>
        <c:crosses val="autoZero"/>
        <c:auto val="1"/>
        <c:lblAlgn val="ctr"/>
        <c:lblOffset val="100"/>
        <c:noMultiLvlLbl val="0"/>
      </c:catAx>
      <c:valAx>
        <c:axId val="23365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279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Одеська!$B$1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Одеська!$B$2:$B$25</c:f>
              <c:numCache>
                <c:formatCode>0.0</c:formatCode>
                <c:ptCount val="24"/>
                <c:pt idx="0">
                  <c:v>157.83635493183061</c:v>
                </c:pt>
                <c:pt idx="1">
                  <c:v>83.718247224134331</c:v>
                </c:pt>
                <c:pt idx="2">
                  <c:v>7.7974932316920311</c:v>
                </c:pt>
                <c:pt idx="3">
                  <c:v>0.503064079464002</c:v>
                </c:pt>
                <c:pt idx="4">
                  <c:v>1E-3</c:v>
                </c:pt>
                <c:pt idx="5">
                  <c:v>1E-3</c:v>
                </c:pt>
                <c:pt idx="6">
                  <c:v>1E-3</c:v>
                </c:pt>
                <c:pt idx="7">
                  <c:v>1E-3</c:v>
                </c:pt>
                <c:pt idx="8">
                  <c:v>1E-3</c:v>
                </c:pt>
                <c:pt idx="9">
                  <c:v>1E-3</c:v>
                </c:pt>
                <c:pt idx="10">
                  <c:v>1E-3</c:v>
                </c:pt>
                <c:pt idx="11">
                  <c:v>51.144848078840205</c:v>
                </c:pt>
                <c:pt idx="12">
                  <c:v>48.159174491129285</c:v>
                </c:pt>
                <c:pt idx="13">
                  <c:v>18.059690434173479</c:v>
                </c:pt>
                <c:pt idx="14">
                  <c:v>77.122034674605629</c:v>
                </c:pt>
                <c:pt idx="15">
                  <c:v>2.0627618444627052</c:v>
                </c:pt>
                <c:pt idx="16">
                  <c:v>1E-3</c:v>
                </c:pt>
                <c:pt idx="17">
                  <c:v>1E-3</c:v>
                </c:pt>
                <c:pt idx="18">
                  <c:v>1E-3</c:v>
                </c:pt>
                <c:pt idx="19">
                  <c:v>1E-3</c:v>
                </c:pt>
                <c:pt idx="20">
                  <c:v>1E-3</c:v>
                </c:pt>
                <c:pt idx="21">
                  <c:v>1E-3</c:v>
                </c:pt>
                <c:pt idx="22">
                  <c:v>1E-3</c:v>
                </c:pt>
                <c:pt idx="23">
                  <c:v>3.7887462449314993</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Одеська!$I$1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Одеська!$I$2:$I$25</c:f>
              <c:numCache>
                <c:formatCode>General</c:formatCode>
                <c:ptCount val="24"/>
                <c:pt idx="0">
                  <c:v>157.83635493183061</c:v>
                </c:pt>
                <c:pt idx="1">
                  <c:v>139.08392646197061</c:v>
                </c:pt>
                <c:pt idx="2">
                  <c:v>20.696334901879055</c:v>
                </c:pt>
                <c:pt idx="3">
                  <c:v>0.73542800524797736</c:v>
                </c:pt>
                <c:pt idx="4">
                  <c:v>0.1803882155573453</c:v>
                </c:pt>
                <c:pt idx="5">
                  <c:v>4.018610106760806E-2</c:v>
                </c:pt>
                <c:pt idx="6">
                  <c:v>3.1672115648055582E-2</c:v>
                </c:pt>
                <c:pt idx="7">
                  <c:v>1.6367725749523453E-2</c:v>
                </c:pt>
                <c:pt idx="8">
                  <c:v>1.1060559767997387E-2</c:v>
                </c:pt>
                <c:pt idx="9">
                  <c:v>0.21346952692031279</c:v>
                </c:pt>
                <c:pt idx="10">
                  <c:v>1.1827454710968632</c:v>
                </c:pt>
                <c:pt idx="11">
                  <c:v>111.39278222263326</c:v>
                </c:pt>
                <c:pt idx="12">
                  <c:v>117.73500218083339</c:v>
                </c:pt>
                <c:pt idx="13">
                  <c:v>103.78865748894839</c:v>
                </c:pt>
                <c:pt idx="14">
                  <c:v>15.449693456382093</c:v>
                </c:pt>
                <c:pt idx="15">
                  <c:v>0.5490215319859576</c:v>
                </c:pt>
                <c:pt idx="16">
                  <c:v>0.13466606977643761</c:v>
                </c:pt>
                <c:pt idx="17">
                  <c:v>3.0000334268204403E-2</c:v>
                </c:pt>
                <c:pt idx="18">
                  <c:v>2.3644347870595824E-2</c:v>
                </c:pt>
                <c:pt idx="19">
                  <c:v>1.2219083715167247E-2</c:v>
                </c:pt>
                <c:pt idx="20">
                  <c:v>8.2570977432581006E-3</c:v>
                </c:pt>
                <c:pt idx="21">
                  <c:v>0.15936253095462855</c:v>
                </c:pt>
                <c:pt idx="22">
                  <c:v>0.8829616875641414</c:v>
                </c:pt>
                <c:pt idx="23">
                  <c:v>83.158935066604485</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32355712"/>
        <c:axId val="232357248"/>
      </c:lineChart>
      <c:catAx>
        <c:axId val="232355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357248"/>
        <c:crosses val="autoZero"/>
        <c:auto val="1"/>
        <c:lblAlgn val="ctr"/>
        <c:lblOffset val="100"/>
        <c:noMultiLvlLbl val="0"/>
      </c:catAx>
      <c:valAx>
        <c:axId val="23235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355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Одеська!$B$1</c:f>
              <c:strCache>
                <c:ptCount val="1"/>
                <c:pt idx="0">
                  <c:v>Кількість хворих на грип осіб / на 100 тис. населення (спостережна)</c:v>
                </c:pt>
              </c:strCache>
            </c:strRef>
          </c:tx>
          <c:marker>
            <c:symbol val="none"/>
          </c:marker>
          <c:cat>
            <c:strRef>
              <c:f>Одеська!$A$2:$A$25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Одеська!$B$2:$B$25</c:f>
              <c:numCache>
                <c:formatCode>0.0</c:formatCode>
                <c:ptCount val="24"/>
                <c:pt idx="0">
                  <c:v>157.83635493183061</c:v>
                </c:pt>
                <c:pt idx="1">
                  <c:v>83.718247224134331</c:v>
                </c:pt>
                <c:pt idx="2">
                  <c:v>7.7974932316920311</c:v>
                </c:pt>
                <c:pt idx="3">
                  <c:v>0.503064079464002</c:v>
                </c:pt>
                <c:pt idx="4">
                  <c:v>1E-3</c:v>
                </c:pt>
                <c:pt idx="5">
                  <c:v>1E-3</c:v>
                </c:pt>
                <c:pt idx="6">
                  <c:v>1E-3</c:v>
                </c:pt>
                <c:pt idx="7">
                  <c:v>1E-3</c:v>
                </c:pt>
                <c:pt idx="8">
                  <c:v>1E-3</c:v>
                </c:pt>
                <c:pt idx="9">
                  <c:v>1E-3</c:v>
                </c:pt>
                <c:pt idx="10">
                  <c:v>1E-3</c:v>
                </c:pt>
                <c:pt idx="11">
                  <c:v>51.144848078840205</c:v>
                </c:pt>
                <c:pt idx="12">
                  <c:v>48.159174491129285</c:v>
                </c:pt>
                <c:pt idx="13">
                  <c:v>18.059690434173479</c:v>
                </c:pt>
                <c:pt idx="14">
                  <c:v>77.122034674605629</c:v>
                </c:pt>
                <c:pt idx="15">
                  <c:v>2.0627618444627052</c:v>
                </c:pt>
                <c:pt idx="16">
                  <c:v>1E-3</c:v>
                </c:pt>
                <c:pt idx="17">
                  <c:v>1E-3</c:v>
                </c:pt>
                <c:pt idx="18">
                  <c:v>1E-3</c:v>
                </c:pt>
                <c:pt idx="19">
                  <c:v>1E-3</c:v>
                </c:pt>
                <c:pt idx="20">
                  <c:v>1E-3</c:v>
                </c:pt>
                <c:pt idx="21">
                  <c:v>1E-3</c:v>
                </c:pt>
                <c:pt idx="22">
                  <c:v>1E-3</c:v>
                </c:pt>
                <c:pt idx="23">
                  <c:v>3.7887462449314993</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32344576"/>
        <c:axId val="232375040"/>
      </c:lineChart>
      <c:catAx>
        <c:axId val="232344576"/>
        <c:scaling>
          <c:orientation val="minMax"/>
        </c:scaling>
        <c:delete val="0"/>
        <c:axPos val="b"/>
        <c:numFmt formatCode="General" sourceLinked="0"/>
        <c:majorTickMark val="out"/>
        <c:minorTickMark val="none"/>
        <c:tickLblPos val="nextTo"/>
        <c:crossAx val="232375040"/>
        <c:crosses val="autoZero"/>
        <c:auto val="1"/>
        <c:lblAlgn val="ctr"/>
        <c:lblOffset val="100"/>
        <c:noMultiLvlLbl val="0"/>
      </c:catAx>
      <c:valAx>
        <c:axId val="232375040"/>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3234457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Одеська!$F$1</c:f>
              <c:strCache>
                <c:ptCount val="1"/>
                <c:pt idx="0">
                  <c:v>Інтенсивність передачи збудника грипу (усереднена)</c:v>
                </c:pt>
              </c:strCache>
            </c:strRef>
          </c:tx>
          <c:spPr>
            <a:ln w="15875"/>
          </c:spPr>
          <c:marker>
            <c:symbol val="square"/>
            <c:size val="5"/>
          </c:marker>
          <c:cat>
            <c:strRef>
              <c:f>Одеська!$A$2:$A$25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Одеська!$F$2:$F$25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Одеська!$E$1</c:f>
              <c:strCache>
                <c:ptCount val="1"/>
                <c:pt idx="0">
                  <c:v>Інтенсивність передачи збудника грипу (розрахована)</c:v>
                </c:pt>
              </c:strCache>
            </c:strRef>
          </c:tx>
          <c:spPr>
            <a:ln w="15875"/>
          </c:spPr>
          <c:marker>
            <c:symbol val="triangle"/>
            <c:size val="5"/>
          </c:marker>
          <c:cat>
            <c:strRef>
              <c:f>Одеська!$A$2:$A$25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Одеська!$E$2:$E$25</c:f>
              <c:numCache>
                <c:formatCode>General</c:formatCode>
                <c:ptCount val="24"/>
                <c:pt idx="0">
                  <c:v>0.53125019252643746</c:v>
                </c:pt>
                <c:pt idx="1">
                  <c:v>9.3217749830606489E-2</c:v>
                </c:pt>
                <c:pt idx="2">
                  <c:v>6.4521160065347166E-2</c:v>
                </c:pt>
                <c:pt idx="3">
                  <c:v>1.9878283333836398E-3</c:v>
                </c:pt>
                <c:pt idx="4">
                  <c:v>1.0000000100000002</c:v>
                </c:pt>
                <c:pt idx="5">
                  <c:v>1.0000000100000002</c:v>
                </c:pt>
                <c:pt idx="6">
                  <c:v>1.0000000100000002</c:v>
                </c:pt>
                <c:pt idx="7">
                  <c:v>1.0000000100000002</c:v>
                </c:pt>
                <c:pt idx="8">
                  <c:v>1.0000000100000002</c:v>
                </c:pt>
                <c:pt idx="9">
                  <c:v>1.0000000100000002</c:v>
                </c:pt>
                <c:pt idx="10">
                  <c:v>51144.848590288697</c:v>
                </c:pt>
                <c:pt idx="11">
                  <c:v>0.94210501822948811</c:v>
                </c:pt>
                <c:pt idx="12">
                  <c:v>0.37518068392022613</c:v>
                </c:pt>
                <c:pt idx="13">
                  <c:v>4.2711676300481818</c:v>
                </c:pt>
                <c:pt idx="14">
                  <c:v>2.6767368429991747E-2</c:v>
                </c:pt>
                <c:pt idx="15">
                  <c:v>4.8479693898179072E-4</c:v>
                </c:pt>
                <c:pt idx="16">
                  <c:v>1.0000000100000002</c:v>
                </c:pt>
                <c:pt idx="17">
                  <c:v>1.0000000100000002</c:v>
                </c:pt>
                <c:pt idx="19">
                  <c:v>1.0000000100000002</c:v>
                </c:pt>
                <c:pt idx="20">
                  <c:v>1.0000000100000002</c:v>
                </c:pt>
                <c:pt idx="21">
                  <c:v>1.0000000100000002</c:v>
                </c:pt>
                <c:pt idx="22">
                  <c:v>3788.7462828189618</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32806656"/>
        <c:axId val="232816640"/>
      </c:lineChart>
      <c:catAx>
        <c:axId val="232806656"/>
        <c:scaling>
          <c:orientation val="minMax"/>
        </c:scaling>
        <c:delete val="0"/>
        <c:axPos val="b"/>
        <c:numFmt formatCode="General" sourceLinked="1"/>
        <c:majorTickMark val="out"/>
        <c:minorTickMark val="none"/>
        <c:tickLblPos val="nextTo"/>
        <c:crossAx val="232816640"/>
        <c:crosses val="autoZero"/>
        <c:auto val="1"/>
        <c:lblAlgn val="ctr"/>
        <c:lblOffset val="100"/>
        <c:noMultiLvlLbl val="0"/>
      </c:catAx>
      <c:valAx>
        <c:axId val="232816640"/>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32806656"/>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Вінницька!$B$1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Вінницька!$B$2:$B$25</c:f>
              <c:numCache>
                <c:formatCode>0.0</c:formatCode>
                <c:ptCount val="24"/>
                <c:pt idx="0">
                  <c:v>64.172603723881934</c:v>
                </c:pt>
                <c:pt idx="1">
                  <c:v>15.528647548344608</c:v>
                </c:pt>
                <c:pt idx="2">
                  <c:v>1.2472809275778802</c:v>
                </c:pt>
                <c:pt idx="3">
                  <c:v>1E-3</c:v>
                </c:pt>
                <c:pt idx="4">
                  <c:v>1E-3</c:v>
                </c:pt>
                <c:pt idx="5">
                  <c:v>1E-3</c:v>
                </c:pt>
                <c:pt idx="6">
                  <c:v>1E-3</c:v>
                </c:pt>
                <c:pt idx="7">
                  <c:v>1E-3</c:v>
                </c:pt>
                <c:pt idx="8">
                  <c:v>1E-3</c:v>
                </c:pt>
                <c:pt idx="9">
                  <c:v>0.12472809275778803</c:v>
                </c:pt>
                <c:pt idx="10">
                  <c:v>0.31182023189447006</c:v>
                </c:pt>
                <c:pt idx="11">
                  <c:v>25.756351154483227</c:v>
                </c:pt>
                <c:pt idx="12">
                  <c:v>38.275166869621899</c:v>
                </c:pt>
                <c:pt idx="13">
                  <c:v>6.7581565264843944</c:v>
                </c:pt>
                <c:pt idx="14">
                  <c:v>46.10704919937951</c:v>
                </c:pt>
                <c:pt idx="15">
                  <c:v>1E-3</c:v>
                </c:pt>
                <c:pt idx="16">
                  <c:v>1E-3</c:v>
                </c:pt>
                <c:pt idx="17">
                  <c:v>1E-3</c:v>
                </c:pt>
                <c:pt idx="18">
                  <c:v>1E-3</c:v>
                </c:pt>
                <c:pt idx="19">
                  <c:v>1E-3</c:v>
                </c:pt>
                <c:pt idx="20">
                  <c:v>1E-3</c:v>
                </c:pt>
                <c:pt idx="21">
                  <c:v>6.3160341369013037E-2</c:v>
                </c:pt>
                <c:pt idx="22">
                  <c:v>1E-3</c:v>
                </c:pt>
                <c:pt idx="23">
                  <c:v>1E-3</c:v>
                </c:pt>
              </c:numCache>
            </c:numRef>
          </c:val>
          <c:smooth val="0"/>
          <c:extLst xmlns:c16r2="http://schemas.microsoft.com/office/drawing/2015/06/chart">
            <c:ext xmlns:c16="http://schemas.microsoft.com/office/drawing/2014/chart" uri="{C3380CC4-5D6E-409C-BE32-E72D297353CC}">
              <c16:uniqueId val="{00000000-5CCB-4349-A73F-3263685E919C}"/>
            </c:ext>
          </c:extLst>
        </c:ser>
        <c:ser>
          <c:idx val="1"/>
          <c:order val="1"/>
          <c:tx>
            <c:strRef>
              <c:f>Вінницька!$I$1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Вінницька!$I$2:$I$25</c:f>
              <c:numCache>
                <c:formatCode>General</c:formatCode>
                <c:ptCount val="24"/>
                <c:pt idx="0">
                  <c:v>64.172603723881934</c:v>
                </c:pt>
                <c:pt idx="1">
                  <c:v>15.519654914972088</c:v>
                </c:pt>
                <c:pt idx="2">
                  <c:v>1.2563044872183655</c:v>
                </c:pt>
                <c:pt idx="3">
                  <c:v>9.9671362973104789E-4</c:v>
                </c:pt>
                <c:pt idx="4">
                  <c:v>9.8633253773528309E-4</c:v>
                </c:pt>
                <c:pt idx="5">
                  <c:v>9.7611045332117918E-4</c:v>
                </c:pt>
                <c:pt idx="6">
                  <c:v>9.6606277922709719E-4</c:v>
                </c:pt>
                <c:pt idx="7">
                  <c:v>9.5621600323687601E-4</c:v>
                </c:pt>
                <c:pt idx="8">
                  <c:v>9.4652327106156296E-4</c:v>
                </c:pt>
                <c:pt idx="9">
                  <c:v>0.11685918078789483</c:v>
                </c:pt>
                <c:pt idx="10">
                  <c:v>0.2933104371302816</c:v>
                </c:pt>
                <c:pt idx="11">
                  <c:v>24.731773957044709</c:v>
                </c:pt>
                <c:pt idx="12">
                  <c:v>72.252691090321363</c:v>
                </c:pt>
                <c:pt idx="13">
                  <c:v>17.472349634551939</c:v>
                </c:pt>
                <c:pt idx="14">
                  <c:v>1.4143460453100618</c:v>
                </c:pt>
                <c:pt idx="15">
                  <c:v>1.1220972040793763E-3</c:v>
                </c:pt>
                <c:pt idx="16">
                  <c:v>1.1104102005670654E-3</c:v>
                </c:pt>
                <c:pt idx="17">
                  <c:v>1.0989022073547585E-3</c:v>
                </c:pt>
                <c:pt idx="18">
                  <c:v>1.087590564797538E-3</c:v>
                </c:pt>
                <c:pt idx="19">
                  <c:v>1.0765050927611739E-3</c:v>
                </c:pt>
                <c:pt idx="20">
                  <c:v>1.0655930428270126E-3</c:v>
                </c:pt>
                <c:pt idx="21">
                  <c:v>0.13155971300115535</c:v>
                </c:pt>
                <c:pt idx="22">
                  <c:v>0.33020795624537247</c:v>
                </c:pt>
                <c:pt idx="23">
                  <c:v>27.842942103552478</c:v>
                </c:pt>
              </c:numCache>
            </c:numRef>
          </c:val>
          <c:smooth val="0"/>
          <c:extLst xmlns:c16r2="http://schemas.microsoft.com/office/drawing/2015/06/chart">
            <c:ext xmlns:c16="http://schemas.microsoft.com/office/drawing/2014/chart" uri="{C3380CC4-5D6E-409C-BE32-E72D297353CC}">
              <c16:uniqueId val="{00000001-5CCB-4349-A73F-3263685E919C}"/>
            </c:ext>
          </c:extLst>
        </c:ser>
        <c:dLbls>
          <c:showLegendKey val="0"/>
          <c:showVal val="0"/>
          <c:showCatName val="0"/>
          <c:showSerName val="0"/>
          <c:showPercent val="0"/>
          <c:showBubbleSize val="0"/>
        </c:dLbls>
        <c:marker val="1"/>
        <c:smooth val="0"/>
        <c:axId val="90087424"/>
        <c:axId val="90088960"/>
      </c:lineChart>
      <c:catAx>
        <c:axId val="90087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088960"/>
        <c:crosses val="autoZero"/>
        <c:auto val="1"/>
        <c:lblAlgn val="ctr"/>
        <c:lblOffset val="100"/>
        <c:noMultiLvlLbl val="0"/>
      </c:catAx>
      <c:valAx>
        <c:axId val="90088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087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Одеська!$F$1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Одеська!$E$2:$E$25</c:f>
              <c:numCache>
                <c:formatCode>General</c:formatCode>
                <c:ptCount val="24"/>
                <c:pt idx="0">
                  <c:v>0.53125019252643746</c:v>
                </c:pt>
                <c:pt idx="1">
                  <c:v>9.3217749830606489E-2</c:v>
                </c:pt>
                <c:pt idx="2">
                  <c:v>6.4521160065347166E-2</c:v>
                </c:pt>
                <c:pt idx="3">
                  <c:v>1.9878283333836398E-3</c:v>
                </c:pt>
                <c:pt idx="4">
                  <c:v>1.0000000100000002</c:v>
                </c:pt>
                <c:pt idx="5">
                  <c:v>1.0000000100000002</c:v>
                </c:pt>
                <c:pt idx="6">
                  <c:v>1.0000000100000002</c:v>
                </c:pt>
                <c:pt idx="7">
                  <c:v>1.0000000100000002</c:v>
                </c:pt>
                <c:pt idx="8">
                  <c:v>1.0000000100000002</c:v>
                </c:pt>
                <c:pt idx="9">
                  <c:v>1.0000000100000002</c:v>
                </c:pt>
                <c:pt idx="10">
                  <c:v>51144.848590288697</c:v>
                </c:pt>
                <c:pt idx="11">
                  <c:v>0.94210501822948811</c:v>
                </c:pt>
                <c:pt idx="12">
                  <c:v>0.37518068392022613</c:v>
                </c:pt>
                <c:pt idx="13">
                  <c:v>4.2711676300481818</c:v>
                </c:pt>
                <c:pt idx="14">
                  <c:v>2.6767368429991747E-2</c:v>
                </c:pt>
                <c:pt idx="15">
                  <c:v>4.8479693898179072E-4</c:v>
                </c:pt>
                <c:pt idx="16">
                  <c:v>1.0000000100000002</c:v>
                </c:pt>
                <c:pt idx="17">
                  <c:v>1.0000000100000002</c:v>
                </c:pt>
                <c:pt idx="19">
                  <c:v>1.0000000100000002</c:v>
                </c:pt>
                <c:pt idx="20">
                  <c:v>1.0000000100000002</c:v>
                </c:pt>
                <c:pt idx="21">
                  <c:v>1.0000000100000002</c:v>
                </c:pt>
                <c:pt idx="22">
                  <c:v>3788.7462828189618</c:v>
                </c:pt>
              </c:numCache>
            </c:numRef>
          </c:xVal>
          <c:yVal>
            <c:numRef>
              <c:f>Одеська!$F$2:$F$25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32068224"/>
        <c:axId val="232070144"/>
      </c:scatterChart>
      <c:valAx>
        <c:axId val="2320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32070144"/>
        <c:crosses val="autoZero"/>
        <c:crossBetween val="midCat"/>
      </c:valAx>
      <c:valAx>
        <c:axId val="232070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32068224"/>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Полтавська!$C$1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Полтавська!$C$2:$C$25</c:f>
              <c:numCache>
                <c:formatCode>General</c:formatCode>
                <c:ptCount val="24"/>
                <c:pt idx="0">
                  <c:v>2.7408913933928559E-4</c:v>
                </c:pt>
                <c:pt idx="1">
                  <c:v>4.0315389862310107E-4</c:v>
                </c:pt>
                <c:pt idx="2">
                  <c:v>1.089417591804249E-4</c:v>
                </c:pt>
                <c:pt idx="3">
                  <c:v>9.020655218761297E-6</c:v>
                </c:pt>
                <c:pt idx="4">
                  <c:v>3.6776517430334522E-5</c:v>
                </c:pt>
                <c:pt idx="5">
                  <c:v>1E-8</c:v>
                </c:pt>
                <c:pt idx="6">
                  <c:v>1E-8</c:v>
                </c:pt>
                <c:pt idx="7">
                  <c:v>1E-8</c:v>
                </c:pt>
                <c:pt idx="8">
                  <c:v>1E-8</c:v>
                </c:pt>
                <c:pt idx="9">
                  <c:v>3.4694827764466529E-6</c:v>
                </c:pt>
                <c:pt idx="10">
                  <c:v>1E-8</c:v>
                </c:pt>
                <c:pt idx="11">
                  <c:v>9.7145517740506276E-5</c:v>
                </c:pt>
                <c:pt idx="12">
                  <c:v>8.1748285752542292E-5</c:v>
                </c:pt>
                <c:pt idx="13">
                  <c:v>1.6208711830245459E-5</c:v>
                </c:pt>
                <c:pt idx="14">
                  <c:v>1.1416570941303322E-4</c:v>
                </c:pt>
                <c:pt idx="15">
                  <c:v>3.4531603464435973E-5</c:v>
                </c:pt>
                <c:pt idx="16">
                  <c:v>1E-8</c:v>
                </c:pt>
                <c:pt idx="17">
                  <c:v>1E-8</c:v>
                </c:pt>
                <c:pt idx="18">
                  <c:v>1E-8</c:v>
                </c:pt>
                <c:pt idx="19">
                  <c:v>1E-8</c:v>
                </c:pt>
                <c:pt idx="20">
                  <c:v>1E-8</c:v>
                </c:pt>
                <c:pt idx="21">
                  <c:v>1E-8</c:v>
                </c:pt>
                <c:pt idx="22">
                  <c:v>1.4094532026300397E-6</c:v>
                </c:pt>
                <c:pt idx="23">
                  <c:v>2.1141798039450598E-6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Полтавська!$G$1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Полтавська!$G$2:$G$25</c:f>
              <c:numCache>
                <c:formatCode>General</c:formatCode>
                <c:ptCount val="24"/>
                <c:pt idx="0">
                  <c:v>2.7408913933928559E-4</c:v>
                </c:pt>
                <c:pt idx="1">
                  <c:v>2.418403103400726E-4</c:v>
                </c:pt>
                <c:pt idx="2">
                  <c:v>3.6028369141505261E-5</c:v>
                </c:pt>
                <c:pt idx="3">
                  <c:v>1.2804586828023461E-6</c:v>
                </c:pt>
                <c:pt idx="4">
                  <c:v>3.1407705197089094E-7</c:v>
                </c:pt>
                <c:pt idx="5">
                  <c:v>6.9968822066223986E-8</c:v>
                </c:pt>
                <c:pt idx="6">
                  <c:v>5.5144970546033594E-8</c:v>
                </c:pt>
                <c:pt idx="7">
                  <c:v>2.8498190663704259E-8</c:v>
                </c:pt>
                <c:pt idx="8">
                  <c:v>1.9257775243094797E-8</c:v>
                </c:pt>
                <c:pt idx="9">
                  <c:v>3.7167635566709543E-7</c:v>
                </c:pt>
                <c:pt idx="10">
                  <c:v>2.0593070483793933E-6</c:v>
                </c:pt>
                <c:pt idx="11">
                  <c:v>1.9395059033097169E-4</c:v>
                </c:pt>
                <c:pt idx="12">
                  <c:v>2.0518209185430272E-4</c:v>
                </c:pt>
                <c:pt idx="13">
                  <c:v>1.810532189807338E-4</c:v>
                </c:pt>
                <c:pt idx="14">
                  <c:v>2.6974199676679413E-5</c:v>
                </c:pt>
                <c:pt idx="15">
                  <c:v>9.5867955577920454E-7</c:v>
                </c:pt>
                <c:pt idx="16">
                  <c:v>2.3514959880821987E-7</c:v>
                </c:pt>
                <c:pt idx="17">
                  <c:v>5.2385685720477495E-8</c:v>
                </c:pt>
                <c:pt idx="18">
                  <c:v>4.1287062745598361E-8</c:v>
                </c:pt>
                <c:pt idx="19">
                  <c:v>2.1336607685581931E-8</c:v>
                </c:pt>
                <c:pt idx="20">
                  <c:v>1.4418304763642835E-8</c:v>
                </c:pt>
                <c:pt idx="21">
                  <c:v>2.7827425171057999E-7</c:v>
                </c:pt>
                <c:pt idx="22">
                  <c:v>1.5418042410200203E-6</c:v>
                </c:pt>
                <c:pt idx="23">
                  <c:v>1.4521098138673896E-4</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48880128"/>
        <c:axId val="248894208"/>
      </c:lineChart>
      <c:catAx>
        <c:axId val="248880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8894208"/>
        <c:crosses val="autoZero"/>
        <c:auto val="1"/>
        <c:lblAlgn val="ctr"/>
        <c:lblOffset val="100"/>
        <c:noMultiLvlLbl val="0"/>
      </c:catAx>
      <c:valAx>
        <c:axId val="24889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8880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Полтавська!$E$1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Полтавська!$E$2:$E$25</c:f>
              <c:numCache>
                <c:formatCode>General</c:formatCode>
                <c:ptCount val="24"/>
                <c:pt idx="0">
                  <c:v>1.4712893403783902</c:v>
                </c:pt>
                <c:pt idx="1">
                  <c:v>0.27033273784865214</c:v>
                </c:pt>
                <c:pt idx="2">
                  <c:v>8.2811569408752519E-2</c:v>
                </c:pt>
                <c:pt idx="3">
                  <c:v>4.0769598537722596</c:v>
                </c:pt>
                <c:pt idx="4">
                  <c:v>2.7192264187721264E-4</c:v>
                </c:pt>
                <c:pt idx="5">
                  <c:v>1.0000000100000002</c:v>
                </c:pt>
                <c:pt idx="6">
                  <c:v>1.0000000100000002</c:v>
                </c:pt>
                <c:pt idx="7">
                  <c:v>1.0000000100000002</c:v>
                </c:pt>
                <c:pt idx="8">
                  <c:v>346.94828111414807</c:v>
                </c:pt>
                <c:pt idx="9">
                  <c:v>2.8822840000346951E-3</c:v>
                </c:pt>
                <c:pt idx="10">
                  <c:v>9714.5518711961467</c:v>
                </c:pt>
                <c:pt idx="11">
                  <c:v>0.84158517968915747</c:v>
                </c:pt>
                <c:pt idx="12">
                  <c:v>0.19829207210593858</c:v>
                </c:pt>
                <c:pt idx="13">
                  <c:v>7.0435924284294869</c:v>
                </c:pt>
                <c:pt idx="14">
                  <c:v>0.3025036713487087</c:v>
                </c:pt>
                <c:pt idx="15">
                  <c:v>2.8959979626369531E-4</c:v>
                </c:pt>
                <c:pt idx="16">
                  <c:v>1.0000000100000002</c:v>
                </c:pt>
                <c:pt idx="17">
                  <c:v>1.0000000100000002</c:v>
                </c:pt>
                <c:pt idx="19">
                  <c:v>1.0000000100000002</c:v>
                </c:pt>
                <c:pt idx="20">
                  <c:v>1.0000000100000002</c:v>
                </c:pt>
                <c:pt idx="21">
                  <c:v>140.9453216724572</c:v>
                </c:pt>
                <c:pt idx="22">
                  <c:v>1.500002114182784</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Полтавська!$F$1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Полтавська!$F$2:$F$25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49053952"/>
        <c:axId val="249055488"/>
      </c:lineChart>
      <c:catAx>
        <c:axId val="249053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9055488"/>
        <c:crosses val="autoZero"/>
        <c:auto val="1"/>
        <c:lblAlgn val="ctr"/>
        <c:lblOffset val="100"/>
        <c:noMultiLvlLbl val="0"/>
      </c:catAx>
      <c:valAx>
        <c:axId val="2490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9053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Полтавська!$B$1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Полтавська!$B$2:$B$25</c:f>
              <c:numCache>
                <c:formatCode>0.0</c:formatCode>
                <c:ptCount val="24"/>
                <c:pt idx="0">
                  <c:v>27.408913933928559</c:v>
                </c:pt>
                <c:pt idx="1">
                  <c:v>40.315389862310106</c:v>
                </c:pt>
                <c:pt idx="2">
                  <c:v>10.894175918042491</c:v>
                </c:pt>
                <c:pt idx="3">
                  <c:v>0.90206552187612976</c:v>
                </c:pt>
                <c:pt idx="4">
                  <c:v>3.6776517430334521</c:v>
                </c:pt>
                <c:pt idx="5">
                  <c:v>1E-3</c:v>
                </c:pt>
                <c:pt idx="6">
                  <c:v>1E-3</c:v>
                </c:pt>
                <c:pt idx="7">
                  <c:v>1E-3</c:v>
                </c:pt>
                <c:pt idx="8">
                  <c:v>1E-3</c:v>
                </c:pt>
                <c:pt idx="9">
                  <c:v>0.34694827764466529</c:v>
                </c:pt>
                <c:pt idx="10">
                  <c:v>1E-3</c:v>
                </c:pt>
                <c:pt idx="11">
                  <c:v>9.7145517740506282</c:v>
                </c:pt>
                <c:pt idx="12">
                  <c:v>8.1748285752542298</c:v>
                </c:pt>
                <c:pt idx="13">
                  <c:v>1.6208711830245457</c:v>
                </c:pt>
                <c:pt idx="14">
                  <c:v>11.416570941303322</c:v>
                </c:pt>
                <c:pt idx="15">
                  <c:v>3.4531603464435974</c:v>
                </c:pt>
                <c:pt idx="16">
                  <c:v>1E-3</c:v>
                </c:pt>
                <c:pt idx="17">
                  <c:v>1E-3</c:v>
                </c:pt>
                <c:pt idx="18">
                  <c:v>1E-3</c:v>
                </c:pt>
                <c:pt idx="19">
                  <c:v>1E-3</c:v>
                </c:pt>
                <c:pt idx="20">
                  <c:v>1E-3</c:v>
                </c:pt>
                <c:pt idx="21">
                  <c:v>1E-3</c:v>
                </c:pt>
                <c:pt idx="22">
                  <c:v>0.14094532026300396</c:v>
                </c:pt>
                <c:pt idx="23">
                  <c:v>0.21141798039450596</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Полтавська!$I$1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Полтавська!$I$2:$I$25</c:f>
              <c:numCache>
                <c:formatCode>General</c:formatCode>
                <c:ptCount val="24"/>
                <c:pt idx="0">
                  <c:v>27.408913933928559</c:v>
                </c:pt>
                <c:pt idx="1">
                  <c:v>24.184031034007258</c:v>
                </c:pt>
                <c:pt idx="2">
                  <c:v>3.6028369141505259</c:v>
                </c:pt>
                <c:pt idx="3">
                  <c:v>0.12804586828023462</c:v>
                </c:pt>
                <c:pt idx="4">
                  <c:v>3.1407705197089096E-2</c:v>
                </c:pt>
                <c:pt idx="5">
                  <c:v>6.9968822066223983E-3</c:v>
                </c:pt>
                <c:pt idx="6">
                  <c:v>5.5144970546033593E-3</c:v>
                </c:pt>
                <c:pt idx="7">
                  <c:v>2.849819066370426E-3</c:v>
                </c:pt>
                <c:pt idx="8">
                  <c:v>1.9257775243094798E-3</c:v>
                </c:pt>
                <c:pt idx="9">
                  <c:v>3.7167635566709545E-2</c:v>
                </c:pt>
                <c:pt idx="10">
                  <c:v>0.20593070483793932</c:v>
                </c:pt>
                <c:pt idx="11">
                  <c:v>19.395059033097169</c:v>
                </c:pt>
                <c:pt idx="12">
                  <c:v>20.518209185430273</c:v>
                </c:pt>
                <c:pt idx="13">
                  <c:v>18.105321898073381</c:v>
                </c:pt>
                <c:pt idx="14">
                  <c:v>2.6974199676679413</c:v>
                </c:pt>
                <c:pt idx="15">
                  <c:v>9.5867955577920452E-2</c:v>
                </c:pt>
                <c:pt idx="16">
                  <c:v>2.3514959880821987E-2</c:v>
                </c:pt>
                <c:pt idx="17">
                  <c:v>5.2385685720477493E-3</c:v>
                </c:pt>
                <c:pt idx="18">
                  <c:v>4.128706274559836E-3</c:v>
                </c:pt>
                <c:pt idx="19">
                  <c:v>2.1336607685581931E-3</c:v>
                </c:pt>
                <c:pt idx="20">
                  <c:v>1.4418304763642834E-3</c:v>
                </c:pt>
                <c:pt idx="21">
                  <c:v>2.7827425171058E-2</c:v>
                </c:pt>
                <c:pt idx="22">
                  <c:v>0.15418042410200203</c:v>
                </c:pt>
                <c:pt idx="23">
                  <c:v>14.521098138673896</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49097600"/>
        <c:axId val="249099392"/>
      </c:lineChart>
      <c:catAx>
        <c:axId val="249097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9099392"/>
        <c:crosses val="autoZero"/>
        <c:auto val="1"/>
        <c:lblAlgn val="ctr"/>
        <c:lblOffset val="100"/>
        <c:noMultiLvlLbl val="0"/>
      </c:catAx>
      <c:valAx>
        <c:axId val="249099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9097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Полтавська!$B$1</c:f>
              <c:strCache>
                <c:ptCount val="1"/>
                <c:pt idx="0">
                  <c:v>Кількість хворих на грип осіб / на 100 тис. населення (спостережна)</c:v>
                </c:pt>
              </c:strCache>
            </c:strRef>
          </c:tx>
          <c:marker>
            <c:symbol val="none"/>
          </c:marker>
          <c:cat>
            <c:strRef>
              <c:f>Полтавська!$A$2:$A$25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Полтавська!$B$2:$B$25</c:f>
              <c:numCache>
                <c:formatCode>0.0</c:formatCode>
                <c:ptCount val="24"/>
                <c:pt idx="0">
                  <c:v>27.408913933928559</c:v>
                </c:pt>
                <c:pt idx="1">
                  <c:v>40.315389862310106</c:v>
                </c:pt>
                <c:pt idx="2">
                  <c:v>10.894175918042491</c:v>
                </c:pt>
                <c:pt idx="3">
                  <c:v>0.90206552187612976</c:v>
                </c:pt>
                <c:pt idx="4">
                  <c:v>3.6776517430334521</c:v>
                </c:pt>
                <c:pt idx="5">
                  <c:v>1E-3</c:v>
                </c:pt>
                <c:pt idx="6">
                  <c:v>1E-3</c:v>
                </c:pt>
                <c:pt idx="7">
                  <c:v>1E-3</c:v>
                </c:pt>
                <c:pt idx="8">
                  <c:v>1E-3</c:v>
                </c:pt>
                <c:pt idx="9">
                  <c:v>0.34694827764466529</c:v>
                </c:pt>
                <c:pt idx="10">
                  <c:v>1E-3</c:v>
                </c:pt>
                <c:pt idx="11">
                  <c:v>9.7145517740506282</c:v>
                </c:pt>
                <c:pt idx="12">
                  <c:v>8.1748285752542298</c:v>
                </c:pt>
                <c:pt idx="13">
                  <c:v>1.6208711830245457</c:v>
                </c:pt>
                <c:pt idx="14">
                  <c:v>11.416570941303322</c:v>
                </c:pt>
                <c:pt idx="15">
                  <c:v>3.4531603464435974</c:v>
                </c:pt>
                <c:pt idx="16">
                  <c:v>1E-3</c:v>
                </c:pt>
                <c:pt idx="17">
                  <c:v>1E-3</c:v>
                </c:pt>
                <c:pt idx="18">
                  <c:v>1E-3</c:v>
                </c:pt>
                <c:pt idx="19">
                  <c:v>1E-3</c:v>
                </c:pt>
                <c:pt idx="20">
                  <c:v>1E-3</c:v>
                </c:pt>
                <c:pt idx="21">
                  <c:v>1E-3</c:v>
                </c:pt>
                <c:pt idx="22">
                  <c:v>0.14094532026300396</c:v>
                </c:pt>
                <c:pt idx="23">
                  <c:v>0.21141798039450596</c:v>
                </c:pt>
              </c:numCache>
            </c:numRef>
          </c:val>
          <c:smooth val="0"/>
          <c:extLst xmlns:c16r2="http://schemas.microsoft.com/office/drawing/2015/06/char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marker val="1"/>
        <c:smooth val="0"/>
        <c:axId val="249192448"/>
        <c:axId val="249193984"/>
      </c:lineChart>
      <c:catAx>
        <c:axId val="249192448"/>
        <c:scaling>
          <c:orientation val="minMax"/>
        </c:scaling>
        <c:delete val="0"/>
        <c:axPos val="b"/>
        <c:numFmt formatCode="General" sourceLinked="0"/>
        <c:majorTickMark val="out"/>
        <c:minorTickMark val="none"/>
        <c:tickLblPos val="nextTo"/>
        <c:crossAx val="249193984"/>
        <c:crosses val="autoZero"/>
        <c:auto val="1"/>
        <c:lblAlgn val="ctr"/>
        <c:lblOffset val="100"/>
        <c:noMultiLvlLbl val="0"/>
      </c:catAx>
      <c:valAx>
        <c:axId val="249193984"/>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2491924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Полтавська!$F$1</c:f>
              <c:strCache>
                <c:ptCount val="1"/>
                <c:pt idx="0">
                  <c:v>Інтенсивність передачи збудника грипу (усереднена)</c:v>
                </c:pt>
              </c:strCache>
            </c:strRef>
          </c:tx>
          <c:spPr>
            <a:ln w="15875"/>
          </c:spPr>
          <c:marker>
            <c:symbol val="square"/>
            <c:size val="5"/>
          </c:marker>
          <c:cat>
            <c:strRef>
              <c:f>Полтавська!$A$2:$A$25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Полтавська!$F$2:$F$25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0-B25D-4B1A-AC3C-64912DAD8089}"/>
            </c:ext>
          </c:extLst>
        </c:ser>
        <c:ser>
          <c:idx val="1"/>
          <c:order val="1"/>
          <c:tx>
            <c:strRef>
              <c:f>Полтавська!$E$1</c:f>
              <c:strCache>
                <c:ptCount val="1"/>
                <c:pt idx="0">
                  <c:v>Інтенсивність передачи збудника грипу (розрахована)</c:v>
                </c:pt>
              </c:strCache>
            </c:strRef>
          </c:tx>
          <c:spPr>
            <a:ln w="15875"/>
          </c:spPr>
          <c:marker>
            <c:symbol val="triangle"/>
            <c:size val="5"/>
          </c:marker>
          <c:cat>
            <c:strRef>
              <c:f>Полтавська!$A$2:$A$25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Полтавська!$E$2:$E$25</c:f>
              <c:numCache>
                <c:formatCode>General</c:formatCode>
                <c:ptCount val="24"/>
                <c:pt idx="0">
                  <c:v>1.4712893403783902</c:v>
                </c:pt>
                <c:pt idx="1">
                  <c:v>0.27033273784865214</c:v>
                </c:pt>
                <c:pt idx="2">
                  <c:v>8.2811569408752519E-2</c:v>
                </c:pt>
                <c:pt idx="3">
                  <c:v>4.0769598537722596</c:v>
                </c:pt>
                <c:pt idx="4">
                  <c:v>2.7192264187721264E-4</c:v>
                </c:pt>
                <c:pt idx="5">
                  <c:v>1.0000000100000002</c:v>
                </c:pt>
                <c:pt idx="6">
                  <c:v>1.0000000100000002</c:v>
                </c:pt>
                <c:pt idx="7">
                  <c:v>1.0000000100000002</c:v>
                </c:pt>
                <c:pt idx="8">
                  <c:v>346.94828111414807</c:v>
                </c:pt>
                <c:pt idx="9">
                  <c:v>2.8822840000346951E-3</c:v>
                </c:pt>
                <c:pt idx="10">
                  <c:v>9714.5518711961467</c:v>
                </c:pt>
                <c:pt idx="11">
                  <c:v>0.84158517968915747</c:v>
                </c:pt>
                <c:pt idx="12">
                  <c:v>0.19829207210593858</c:v>
                </c:pt>
                <c:pt idx="13">
                  <c:v>7.0435924284294869</c:v>
                </c:pt>
                <c:pt idx="14">
                  <c:v>0.3025036713487087</c:v>
                </c:pt>
                <c:pt idx="15">
                  <c:v>2.8959979626369531E-4</c:v>
                </c:pt>
                <c:pt idx="16">
                  <c:v>1.0000000100000002</c:v>
                </c:pt>
                <c:pt idx="17">
                  <c:v>1.0000000100000002</c:v>
                </c:pt>
                <c:pt idx="19">
                  <c:v>1.0000000100000002</c:v>
                </c:pt>
                <c:pt idx="20">
                  <c:v>1.0000000100000002</c:v>
                </c:pt>
                <c:pt idx="21">
                  <c:v>140.9453216724572</c:v>
                </c:pt>
                <c:pt idx="22">
                  <c:v>1.500002114182784</c:v>
                </c:pt>
              </c:numCache>
            </c:numRef>
          </c:val>
          <c:smooth val="0"/>
          <c:extLst xmlns:c16r2="http://schemas.microsoft.com/office/drawing/2015/06/char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249207808"/>
        <c:axId val="249221888"/>
      </c:lineChart>
      <c:catAx>
        <c:axId val="249207808"/>
        <c:scaling>
          <c:orientation val="minMax"/>
        </c:scaling>
        <c:delete val="0"/>
        <c:axPos val="b"/>
        <c:numFmt formatCode="General" sourceLinked="1"/>
        <c:majorTickMark val="out"/>
        <c:minorTickMark val="none"/>
        <c:tickLblPos val="nextTo"/>
        <c:crossAx val="249221888"/>
        <c:crosses val="autoZero"/>
        <c:auto val="1"/>
        <c:lblAlgn val="ctr"/>
        <c:lblOffset val="100"/>
        <c:noMultiLvlLbl val="0"/>
      </c:catAx>
      <c:valAx>
        <c:axId val="249221888"/>
        <c:scaling>
          <c:orientation val="minMax"/>
        </c:scaling>
        <c:delete val="0"/>
        <c:axPos val="l"/>
        <c:title>
          <c:tx>
            <c:rich>
              <a:bodyPr/>
              <a:lstStyle/>
              <a:p>
                <a:pPr>
                  <a:defRPr/>
                </a:pPr>
                <a:r>
                  <a:rPr lang="uk-UA"/>
                  <a:t>Значення параметру передачи збудника грипу</a:t>
                </a:r>
                <a:endParaRPr lang="ru-RU"/>
              </a:p>
            </c:rich>
          </c:tx>
          <c:layout/>
          <c:overlay val="0"/>
        </c:title>
        <c:numFmt formatCode="General" sourceLinked="1"/>
        <c:majorTickMark val="out"/>
        <c:minorTickMark val="none"/>
        <c:tickLblPos val="nextTo"/>
        <c:crossAx val="249207808"/>
        <c:crosses val="autoZero"/>
        <c:crossBetween val="between"/>
      </c:valAx>
    </c:plotArea>
    <c:legend>
      <c:legendPos val="b"/>
      <c:layout/>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Полтавська!$F$1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trendlineLbl>
          </c:trendline>
          <c:xVal>
            <c:numRef>
              <c:f>Полтавська!$E$2:$E$25</c:f>
              <c:numCache>
                <c:formatCode>General</c:formatCode>
                <c:ptCount val="24"/>
                <c:pt idx="0">
                  <c:v>1.4712893403783902</c:v>
                </c:pt>
                <c:pt idx="1">
                  <c:v>0.27033273784865214</c:v>
                </c:pt>
                <c:pt idx="2">
                  <c:v>8.2811569408752519E-2</c:v>
                </c:pt>
                <c:pt idx="3">
                  <c:v>4.0769598537722596</c:v>
                </c:pt>
                <c:pt idx="4">
                  <c:v>2.7192264187721264E-4</c:v>
                </c:pt>
                <c:pt idx="5">
                  <c:v>1.0000000100000002</c:v>
                </c:pt>
                <c:pt idx="6">
                  <c:v>1.0000000100000002</c:v>
                </c:pt>
                <c:pt idx="7">
                  <c:v>1.0000000100000002</c:v>
                </c:pt>
                <c:pt idx="8">
                  <c:v>346.94828111414807</c:v>
                </c:pt>
                <c:pt idx="9">
                  <c:v>2.8822840000346951E-3</c:v>
                </c:pt>
                <c:pt idx="10">
                  <c:v>9714.5518711961467</c:v>
                </c:pt>
                <c:pt idx="11">
                  <c:v>0.84158517968915747</c:v>
                </c:pt>
                <c:pt idx="12">
                  <c:v>0.19829207210593858</c:v>
                </c:pt>
                <c:pt idx="13">
                  <c:v>7.0435924284294869</c:v>
                </c:pt>
                <c:pt idx="14">
                  <c:v>0.3025036713487087</c:v>
                </c:pt>
                <c:pt idx="15">
                  <c:v>2.8959979626369531E-4</c:v>
                </c:pt>
                <c:pt idx="16">
                  <c:v>1.0000000100000002</c:v>
                </c:pt>
                <c:pt idx="17">
                  <c:v>1.0000000100000002</c:v>
                </c:pt>
                <c:pt idx="19">
                  <c:v>1.0000000100000002</c:v>
                </c:pt>
                <c:pt idx="20">
                  <c:v>1.0000000100000002</c:v>
                </c:pt>
                <c:pt idx="21">
                  <c:v>140.9453216724572</c:v>
                </c:pt>
                <c:pt idx="22">
                  <c:v>1.500002114182784</c:v>
                </c:pt>
              </c:numCache>
            </c:numRef>
          </c:xVal>
          <c:yVal>
            <c:numRef>
              <c:f>Полтавська!$F$2:$F$25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xmlns:c16r2="http://schemas.microsoft.com/office/drawing/2015/06/char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249350016"/>
        <c:axId val="249495552"/>
      </c:scatterChart>
      <c:valAx>
        <c:axId val="24935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49495552"/>
        <c:crosses val="autoZero"/>
        <c:crossBetween val="midCat"/>
      </c:valAx>
      <c:valAx>
        <c:axId val="249495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ru-RU"/>
          </a:p>
        </c:txPr>
        <c:crossAx val="249350016"/>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Рівненська!$C$1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Рівненська!$C$2:$C$25</c:f>
              <c:numCache>
                <c:formatCode>General</c:formatCode>
                <c:ptCount val="24"/>
                <c:pt idx="0">
                  <c:v>2.8058143714587906E-3</c:v>
                </c:pt>
                <c:pt idx="1">
                  <c:v>1.0749156747186213E-3</c:v>
                </c:pt>
                <c:pt idx="2">
                  <c:v>2.8446044318937048E-5</c:v>
                </c:pt>
                <c:pt idx="3">
                  <c:v>5.172008057988554E-6</c:v>
                </c:pt>
                <c:pt idx="4">
                  <c:v>1E-8</c:v>
                </c:pt>
                <c:pt idx="5">
                  <c:v>1E-8</c:v>
                </c:pt>
                <c:pt idx="6">
                  <c:v>1E-8</c:v>
                </c:pt>
                <c:pt idx="7">
                  <c:v>1E-8</c:v>
                </c:pt>
                <c:pt idx="8">
                  <c:v>8.6200134299809245E-7</c:v>
                </c:pt>
                <c:pt idx="9">
                  <c:v>7.7580120869828319E-6</c:v>
                </c:pt>
                <c:pt idx="10">
                  <c:v>1.1206017458975201E-5</c:v>
                </c:pt>
                <c:pt idx="11">
                  <c:v>1.6283205369233965E-3</c:v>
                </c:pt>
                <c:pt idx="12">
                  <c:v>9.4430332021179259E-4</c:v>
                </c:pt>
                <c:pt idx="13">
                  <c:v>1.2653836651880902E-4</c:v>
                </c:pt>
                <c:pt idx="14">
                  <c:v>1.0768673232314974E-3</c:v>
                </c:pt>
                <c:pt idx="15">
                  <c:v>2.5824156432410005E-6</c:v>
                </c:pt>
                <c:pt idx="16">
                  <c:v>1E-8</c:v>
                </c:pt>
                <c:pt idx="17">
                  <c:v>1E-8</c:v>
                </c:pt>
                <c:pt idx="18">
                  <c:v>1E-8</c:v>
                </c:pt>
                <c:pt idx="19">
                  <c:v>1E-8</c:v>
                </c:pt>
                <c:pt idx="20">
                  <c:v>1E-8</c:v>
                </c:pt>
                <c:pt idx="21">
                  <c:v>1E-8</c:v>
                </c:pt>
                <c:pt idx="22">
                  <c:v>1E-8</c:v>
                </c:pt>
                <c:pt idx="23">
                  <c:v>6.0256365008956681E-6</c:v>
                </c:pt>
              </c:numCache>
            </c:numRef>
          </c:val>
          <c:smooth val="0"/>
          <c:extLst xmlns:c16r2="http://schemas.microsoft.com/office/drawing/2015/06/chart">
            <c:ext xmlns:c16="http://schemas.microsoft.com/office/drawing/2014/chart" uri="{C3380CC4-5D6E-409C-BE32-E72D297353CC}">
              <c16:uniqueId val="{00000000-158A-4C30-A915-1FB9A3186CCA}"/>
            </c:ext>
          </c:extLst>
        </c:ser>
        <c:ser>
          <c:idx val="1"/>
          <c:order val="1"/>
          <c:tx>
            <c:strRef>
              <c:f>Рівненська!$G$1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Рівненська!$G$2:$G$25</c:f>
              <c:numCache>
                <c:formatCode>General</c:formatCode>
                <c:ptCount val="24"/>
                <c:pt idx="0">
                  <c:v>2.8058143714587906E-3</c:v>
                </c:pt>
                <c:pt idx="1">
                  <c:v>2.4694178835392546E-3</c:v>
                </c:pt>
                <c:pt idx="2">
                  <c:v>3.6706397472490213E-4</c:v>
                </c:pt>
                <c:pt idx="3">
                  <c:v>1.3041241361779454E-5</c:v>
                </c:pt>
                <c:pt idx="4">
                  <c:v>3.1987806590450622E-6</c:v>
                </c:pt>
                <c:pt idx="5">
                  <c:v>7.1260943044782301E-7</c:v>
                </c:pt>
                <c:pt idx="6">
                  <c:v>5.616330193745356E-7</c:v>
                </c:pt>
                <c:pt idx="7">
                  <c:v>2.9024436143635122E-7</c:v>
                </c:pt>
                <c:pt idx="8">
                  <c:v>1.9613382761929777E-7</c:v>
                </c:pt>
                <c:pt idx="9">
                  <c:v>3.7853953771089385E-6</c:v>
                </c:pt>
                <c:pt idx="10">
                  <c:v>2.0973259803001694E-5</c:v>
                </c:pt>
                <c:pt idx="11">
                  <c:v>1.9752757051331293E-3</c:v>
                </c:pt>
                <c:pt idx="12">
                  <c:v>2.085939027210612E-3</c:v>
                </c:pt>
                <c:pt idx="13">
                  <c:v>1.837175595561982E-3</c:v>
                </c:pt>
                <c:pt idx="14">
                  <c:v>2.7325808072641526E-4</c:v>
                </c:pt>
                <c:pt idx="15">
                  <c:v>9.7093674180948363E-6</c:v>
                </c:pt>
                <c:pt idx="16">
                  <c:v>2.3815401716844078E-6</c:v>
                </c:pt>
                <c:pt idx="17">
                  <c:v>5.3054884131663815E-7</c:v>
                </c:pt>
                <c:pt idx="18">
                  <c:v>4.1814462339683705E-7</c:v>
                </c:pt>
                <c:pt idx="19">
                  <c:v>2.1609152673282755E-7</c:v>
                </c:pt>
                <c:pt idx="20">
                  <c:v>1.460247537188128E-7</c:v>
                </c:pt>
                <c:pt idx="21">
                  <c:v>2.8182871974637758E-6</c:v>
                </c:pt>
                <c:pt idx="22">
                  <c:v>1.561494133849746E-5</c:v>
                </c:pt>
                <c:pt idx="23">
                  <c:v>1.4706335508724521E-3</c:v>
                </c:pt>
              </c:numCache>
            </c:numRef>
          </c:val>
          <c:smooth val="0"/>
          <c:extLst xmlns:c16r2="http://schemas.microsoft.com/office/drawing/2015/06/char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marker val="1"/>
        <c:smooth val="0"/>
        <c:axId val="249542528"/>
        <c:axId val="249544064"/>
      </c:lineChart>
      <c:catAx>
        <c:axId val="249542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9544064"/>
        <c:crosses val="autoZero"/>
        <c:auto val="1"/>
        <c:lblAlgn val="ctr"/>
        <c:lblOffset val="100"/>
        <c:noMultiLvlLbl val="0"/>
      </c:catAx>
      <c:valAx>
        <c:axId val="24954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9542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Рівненська!$E$1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Рівненська!$E$2:$E$25</c:f>
              <c:numCache>
                <c:formatCode>General</c:formatCode>
                <c:ptCount val="24"/>
                <c:pt idx="0">
                  <c:v>0.38418085876154212</c:v>
                </c:pt>
                <c:pt idx="1">
                  <c:v>2.6491989084152619E-2</c:v>
                </c:pt>
                <c:pt idx="2">
                  <c:v>0.18182335397336716</c:v>
                </c:pt>
                <c:pt idx="3">
                  <c:v>1.9334950000517203E-3</c:v>
                </c:pt>
                <c:pt idx="4">
                  <c:v>1.0000000100000002</c:v>
                </c:pt>
                <c:pt idx="5">
                  <c:v>1.0000000100000002</c:v>
                </c:pt>
                <c:pt idx="6">
                  <c:v>1.0000000100000002</c:v>
                </c:pt>
                <c:pt idx="7">
                  <c:v>86.200135161810593</c:v>
                </c:pt>
                <c:pt idx="8">
                  <c:v>9.0000077580187732</c:v>
                </c:pt>
                <c:pt idx="9">
                  <c:v>1.4444556505488404</c:v>
                </c:pt>
                <c:pt idx="10">
                  <c:v>145.30932064647641</c:v>
                </c:pt>
                <c:pt idx="11">
                  <c:v>0.58087055655755249</c:v>
                </c:pt>
                <c:pt idx="12">
                  <c:v>0.13412848112411696</c:v>
                </c:pt>
                <c:pt idx="13">
                  <c:v>8.5112810852381635</c:v>
                </c:pt>
                <c:pt idx="14">
                  <c:v>2.4006667343323533E-3</c:v>
                </c:pt>
                <c:pt idx="15">
                  <c:v>3.8723533333591574E-3</c:v>
                </c:pt>
                <c:pt idx="16">
                  <c:v>1.0000000100000002</c:v>
                </c:pt>
                <c:pt idx="17">
                  <c:v>1.0000000100000002</c:v>
                </c:pt>
                <c:pt idx="19">
                  <c:v>1.0000000100000002</c:v>
                </c:pt>
                <c:pt idx="20">
                  <c:v>1.0000000100000002</c:v>
                </c:pt>
                <c:pt idx="21">
                  <c:v>1.0000000100000002</c:v>
                </c:pt>
                <c:pt idx="22">
                  <c:v>602.56365611520334</c:v>
                </c:pt>
              </c:numCache>
            </c:numRef>
          </c:val>
          <c:smooth val="0"/>
          <c:extLst xmlns:c16r2="http://schemas.microsoft.com/office/drawing/2015/06/chart">
            <c:ext xmlns:c16="http://schemas.microsoft.com/office/drawing/2014/chart" uri="{C3380CC4-5D6E-409C-BE32-E72D297353CC}">
              <c16:uniqueId val="{00000000-C6DE-44B1-AFDC-327F4E5FCF43}"/>
            </c:ext>
          </c:extLst>
        </c:ser>
        <c:ser>
          <c:idx val="1"/>
          <c:order val="1"/>
          <c:tx>
            <c:strRef>
              <c:f>Рівненська!$F$1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Рівненська!$F$2:$F$25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xmlns:c16r2="http://schemas.microsoft.com/office/drawing/2015/06/char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marker val="1"/>
        <c:smooth val="0"/>
        <c:axId val="239919872"/>
        <c:axId val="239921408"/>
      </c:lineChart>
      <c:catAx>
        <c:axId val="239919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9921408"/>
        <c:crosses val="autoZero"/>
        <c:auto val="1"/>
        <c:lblAlgn val="ctr"/>
        <c:lblOffset val="100"/>
        <c:noMultiLvlLbl val="0"/>
      </c:catAx>
      <c:valAx>
        <c:axId val="23992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9919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Рівненська!$B$1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Рівненська!$B$2:$B$25</c:f>
              <c:numCache>
                <c:formatCode>0.0</c:formatCode>
                <c:ptCount val="24"/>
                <c:pt idx="0">
                  <c:v>280.58143714587908</c:v>
                </c:pt>
                <c:pt idx="1">
                  <c:v>107.49156747186213</c:v>
                </c:pt>
                <c:pt idx="2">
                  <c:v>2.8446044318937047</c:v>
                </c:pt>
                <c:pt idx="3">
                  <c:v>0.51720080579885541</c:v>
                </c:pt>
                <c:pt idx="4">
                  <c:v>1E-3</c:v>
                </c:pt>
                <c:pt idx="5">
                  <c:v>1E-3</c:v>
                </c:pt>
                <c:pt idx="6">
                  <c:v>1E-3</c:v>
                </c:pt>
                <c:pt idx="7">
                  <c:v>1E-3</c:v>
                </c:pt>
                <c:pt idx="8">
                  <c:v>8.6200134299809245E-2</c:v>
                </c:pt>
                <c:pt idx="9">
                  <c:v>0.77580120869828317</c:v>
                </c:pt>
                <c:pt idx="10">
                  <c:v>1.1206017458975202</c:v>
                </c:pt>
                <c:pt idx="11">
                  <c:v>162.83205369233966</c:v>
                </c:pt>
                <c:pt idx="12">
                  <c:v>94.430332021179254</c:v>
                </c:pt>
                <c:pt idx="13">
                  <c:v>12.653836651880903</c:v>
                </c:pt>
                <c:pt idx="14">
                  <c:v>107.68673232314973</c:v>
                </c:pt>
                <c:pt idx="15">
                  <c:v>0.25824156432410006</c:v>
                </c:pt>
                <c:pt idx="16">
                  <c:v>1E-3</c:v>
                </c:pt>
                <c:pt idx="17">
                  <c:v>1E-3</c:v>
                </c:pt>
                <c:pt idx="18">
                  <c:v>1E-3</c:v>
                </c:pt>
                <c:pt idx="19">
                  <c:v>1E-3</c:v>
                </c:pt>
                <c:pt idx="20">
                  <c:v>1E-3</c:v>
                </c:pt>
                <c:pt idx="21">
                  <c:v>1E-3</c:v>
                </c:pt>
                <c:pt idx="22">
                  <c:v>1E-3</c:v>
                </c:pt>
                <c:pt idx="23">
                  <c:v>0.6025636500895668</c:v>
                </c:pt>
              </c:numCache>
            </c:numRef>
          </c:val>
          <c:smooth val="0"/>
          <c:extLst xmlns:c16r2="http://schemas.microsoft.com/office/drawing/2015/06/chart">
            <c:ext xmlns:c16="http://schemas.microsoft.com/office/drawing/2014/chart" uri="{C3380CC4-5D6E-409C-BE32-E72D297353CC}">
              <c16:uniqueId val="{00000000-465B-4954-BD36-E8579438F128}"/>
            </c:ext>
          </c:extLst>
        </c:ser>
        <c:ser>
          <c:idx val="1"/>
          <c:order val="1"/>
          <c:tx>
            <c:strRef>
              <c:f>Рівненська!$I$1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Рівненська!$I$2:$I$25</c:f>
              <c:numCache>
                <c:formatCode>General</c:formatCode>
                <c:ptCount val="24"/>
                <c:pt idx="0">
                  <c:v>280.58143714587908</c:v>
                </c:pt>
                <c:pt idx="1">
                  <c:v>246.94178835392546</c:v>
                </c:pt>
                <c:pt idx="2">
                  <c:v>36.70639747249021</c:v>
                </c:pt>
                <c:pt idx="3">
                  <c:v>1.3041241361779454</c:v>
                </c:pt>
                <c:pt idx="4">
                  <c:v>0.31987806590450624</c:v>
                </c:pt>
                <c:pt idx="5">
                  <c:v>7.1260943044782296E-2</c:v>
                </c:pt>
                <c:pt idx="6">
                  <c:v>5.6163301937453558E-2</c:v>
                </c:pt>
                <c:pt idx="7">
                  <c:v>2.9024436143635122E-2</c:v>
                </c:pt>
                <c:pt idx="8">
                  <c:v>1.9613382761929778E-2</c:v>
                </c:pt>
                <c:pt idx="9">
                  <c:v>0.37853953771089383</c:v>
                </c:pt>
                <c:pt idx="10">
                  <c:v>2.0973259803001691</c:v>
                </c:pt>
                <c:pt idx="11">
                  <c:v>197.52757051331292</c:v>
                </c:pt>
                <c:pt idx="12">
                  <c:v>208.5939027210612</c:v>
                </c:pt>
                <c:pt idx="13">
                  <c:v>183.71755955619821</c:v>
                </c:pt>
                <c:pt idx="14">
                  <c:v>27.325808072641525</c:v>
                </c:pt>
                <c:pt idx="15">
                  <c:v>0.97093674180948364</c:v>
                </c:pt>
                <c:pt idx="16">
                  <c:v>0.23815401716844078</c:v>
                </c:pt>
                <c:pt idx="17">
                  <c:v>5.3054884131663815E-2</c:v>
                </c:pt>
                <c:pt idx="18">
                  <c:v>4.1814462339683708E-2</c:v>
                </c:pt>
                <c:pt idx="19">
                  <c:v>2.1609152673282755E-2</c:v>
                </c:pt>
                <c:pt idx="20">
                  <c:v>1.4602475371881279E-2</c:v>
                </c:pt>
                <c:pt idx="21">
                  <c:v>0.28182871974637758</c:v>
                </c:pt>
                <c:pt idx="22">
                  <c:v>1.5614941338497459</c:v>
                </c:pt>
                <c:pt idx="23">
                  <c:v>147.06335508724521</c:v>
                </c:pt>
              </c:numCache>
            </c:numRef>
          </c:val>
          <c:smooth val="0"/>
          <c:extLst xmlns:c16r2="http://schemas.microsoft.com/office/drawing/2015/06/char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marker val="1"/>
        <c:smooth val="0"/>
        <c:axId val="235281792"/>
        <c:axId val="235304064"/>
      </c:lineChart>
      <c:catAx>
        <c:axId val="235281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304064"/>
        <c:crosses val="autoZero"/>
        <c:auto val="1"/>
        <c:lblAlgn val="ctr"/>
        <c:lblOffset val="100"/>
        <c:noMultiLvlLbl val="0"/>
      </c:catAx>
      <c:valAx>
        <c:axId val="235304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281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4" Type="http://schemas.openxmlformats.org/officeDocument/2006/relationships/chart" Target="../charts/chart6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69.xml"/><Relationship Id="rId2" Type="http://schemas.openxmlformats.org/officeDocument/2006/relationships/chart" Target="../charts/chart68.xml"/><Relationship Id="rId1" Type="http://schemas.openxmlformats.org/officeDocument/2006/relationships/chart" Target="../charts/chart67.xml"/><Relationship Id="rId6" Type="http://schemas.openxmlformats.org/officeDocument/2006/relationships/chart" Target="../charts/chart72.xml"/><Relationship Id="rId5" Type="http://schemas.openxmlformats.org/officeDocument/2006/relationships/chart" Target="../charts/chart71.xml"/><Relationship Id="rId4" Type="http://schemas.openxmlformats.org/officeDocument/2006/relationships/chart" Target="../charts/chart7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6" Type="http://schemas.openxmlformats.org/officeDocument/2006/relationships/chart" Target="../charts/chart78.xml"/><Relationship Id="rId5" Type="http://schemas.openxmlformats.org/officeDocument/2006/relationships/chart" Target="../charts/chart77.xml"/><Relationship Id="rId4" Type="http://schemas.openxmlformats.org/officeDocument/2006/relationships/chart" Target="../charts/chart7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1.xml"/><Relationship Id="rId2" Type="http://schemas.openxmlformats.org/officeDocument/2006/relationships/chart" Target="../charts/chart80.xml"/><Relationship Id="rId1" Type="http://schemas.openxmlformats.org/officeDocument/2006/relationships/chart" Target="../charts/chart79.xml"/><Relationship Id="rId6" Type="http://schemas.openxmlformats.org/officeDocument/2006/relationships/chart" Target="../charts/chart84.xml"/><Relationship Id="rId5" Type="http://schemas.openxmlformats.org/officeDocument/2006/relationships/chart" Target="../charts/chart83.xml"/><Relationship Id="rId4" Type="http://schemas.openxmlformats.org/officeDocument/2006/relationships/chart" Target="../charts/chart82.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87.xml"/><Relationship Id="rId2" Type="http://schemas.openxmlformats.org/officeDocument/2006/relationships/chart" Target="../charts/chart86.xml"/><Relationship Id="rId1" Type="http://schemas.openxmlformats.org/officeDocument/2006/relationships/chart" Target="../charts/chart85.xml"/><Relationship Id="rId6" Type="http://schemas.openxmlformats.org/officeDocument/2006/relationships/chart" Target="../charts/chart90.xml"/><Relationship Id="rId5" Type="http://schemas.openxmlformats.org/officeDocument/2006/relationships/chart" Target="../charts/chart89.xml"/><Relationship Id="rId4" Type="http://schemas.openxmlformats.org/officeDocument/2006/relationships/chart" Target="../charts/chart88.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93.xml"/><Relationship Id="rId2" Type="http://schemas.openxmlformats.org/officeDocument/2006/relationships/chart" Target="../charts/chart92.xml"/><Relationship Id="rId1" Type="http://schemas.openxmlformats.org/officeDocument/2006/relationships/chart" Target="../charts/chart91.xml"/><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chart" Target="../charts/chart9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05.xml"/><Relationship Id="rId2" Type="http://schemas.openxmlformats.org/officeDocument/2006/relationships/chart" Target="../charts/chart104.xml"/><Relationship Id="rId1" Type="http://schemas.openxmlformats.org/officeDocument/2006/relationships/chart" Target="../charts/chart103.xml"/><Relationship Id="rId6" Type="http://schemas.openxmlformats.org/officeDocument/2006/relationships/chart" Target="../charts/chart108.xml"/><Relationship Id="rId5" Type="http://schemas.openxmlformats.org/officeDocument/2006/relationships/chart" Target="../charts/chart107.xml"/><Relationship Id="rId4" Type="http://schemas.openxmlformats.org/officeDocument/2006/relationships/chart" Target="../charts/chart10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6" Type="http://schemas.openxmlformats.org/officeDocument/2006/relationships/chart" Target="../charts/chart114.xml"/><Relationship Id="rId5" Type="http://schemas.openxmlformats.org/officeDocument/2006/relationships/chart" Target="../charts/chart113.xml"/><Relationship Id="rId4" Type="http://schemas.openxmlformats.org/officeDocument/2006/relationships/chart" Target="../charts/chart11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117.xml"/><Relationship Id="rId2" Type="http://schemas.openxmlformats.org/officeDocument/2006/relationships/chart" Target="../charts/chart116.xml"/><Relationship Id="rId1" Type="http://schemas.openxmlformats.org/officeDocument/2006/relationships/chart" Target="../charts/chart115.xml"/><Relationship Id="rId6" Type="http://schemas.openxmlformats.org/officeDocument/2006/relationships/chart" Target="../charts/chart120.xml"/><Relationship Id="rId5" Type="http://schemas.openxmlformats.org/officeDocument/2006/relationships/chart" Target="../charts/chart119.xml"/><Relationship Id="rId4" Type="http://schemas.openxmlformats.org/officeDocument/2006/relationships/chart" Target="../charts/chart118.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123.xml"/><Relationship Id="rId2" Type="http://schemas.openxmlformats.org/officeDocument/2006/relationships/chart" Target="../charts/chart122.xml"/><Relationship Id="rId1" Type="http://schemas.openxmlformats.org/officeDocument/2006/relationships/chart" Target="../charts/chart121.xml"/><Relationship Id="rId6" Type="http://schemas.openxmlformats.org/officeDocument/2006/relationships/chart" Target="../charts/chart126.xml"/><Relationship Id="rId5" Type="http://schemas.openxmlformats.org/officeDocument/2006/relationships/chart" Target="../charts/chart125.xml"/><Relationship Id="rId4" Type="http://schemas.openxmlformats.org/officeDocument/2006/relationships/chart" Target="../charts/chart12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29.xml"/><Relationship Id="rId2" Type="http://schemas.openxmlformats.org/officeDocument/2006/relationships/chart" Target="../charts/chart128.xml"/><Relationship Id="rId1" Type="http://schemas.openxmlformats.org/officeDocument/2006/relationships/chart" Target="../charts/chart127.xml"/><Relationship Id="rId6" Type="http://schemas.openxmlformats.org/officeDocument/2006/relationships/chart" Target="../charts/chart132.xml"/><Relationship Id="rId5" Type="http://schemas.openxmlformats.org/officeDocument/2006/relationships/chart" Target="../charts/chart131.xml"/><Relationship Id="rId4" Type="http://schemas.openxmlformats.org/officeDocument/2006/relationships/chart" Target="../charts/chart130.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135.xml"/><Relationship Id="rId2" Type="http://schemas.openxmlformats.org/officeDocument/2006/relationships/chart" Target="../charts/chart134.xml"/><Relationship Id="rId1" Type="http://schemas.openxmlformats.org/officeDocument/2006/relationships/chart" Target="../charts/chart133.xml"/><Relationship Id="rId6" Type="http://schemas.openxmlformats.org/officeDocument/2006/relationships/chart" Target="../charts/chart138.xml"/><Relationship Id="rId5" Type="http://schemas.openxmlformats.org/officeDocument/2006/relationships/chart" Target="../charts/chart137.xml"/><Relationship Id="rId4" Type="http://schemas.openxmlformats.org/officeDocument/2006/relationships/chart" Target="../charts/chart136.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141.xml"/><Relationship Id="rId2" Type="http://schemas.openxmlformats.org/officeDocument/2006/relationships/chart" Target="../charts/chart140.xml"/><Relationship Id="rId1" Type="http://schemas.openxmlformats.org/officeDocument/2006/relationships/chart" Target="../charts/chart139.xml"/><Relationship Id="rId6" Type="http://schemas.openxmlformats.org/officeDocument/2006/relationships/chart" Target="../charts/chart144.xml"/><Relationship Id="rId5" Type="http://schemas.openxmlformats.org/officeDocument/2006/relationships/chart" Target="../charts/chart143.xml"/><Relationship Id="rId4" Type="http://schemas.openxmlformats.org/officeDocument/2006/relationships/chart" Target="../charts/chart142.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147.xml"/><Relationship Id="rId2" Type="http://schemas.openxmlformats.org/officeDocument/2006/relationships/chart" Target="../charts/chart146.xml"/><Relationship Id="rId1" Type="http://schemas.openxmlformats.org/officeDocument/2006/relationships/chart" Target="../charts/chart145.xml"/><Relationship Id="rId6" Type="http://schemas.openxmlformats.org/officeDocument/2006/relationships/chart" Target="../charts/chart150.xml"/><Relationship Id="rId5" Type="http://schemas.openxmlformats.org/officeDocument/2006/relationships/chart" Target="../charts/chart149.xml"/><Relationship Id="rId4" Type="http://schemas.openxmlformats.org/officeDocument/2006/relationships/chart" Target="../charts/chart148.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53.xml"/><Relationship Id="rId2" Type="http://schemas.openxmlformats.org/officeDocument/2006/relationships/chart" Target="../charts/chart152.xml"/><Relationship Id="rId1" Type="http://schemas.openxmlformats.org/officeDocument/2006/relationships/chart" Target="../charts/chart151.xml"/><Relationship Id="rId6" Type="http://schemas.openxmlformats.org/officeDocument/2006/relationships/chart" Target="../charts/chart156.xml"/><Relationship Id="rId5" Type="http://schemas.openxmlformats.org/officeDocument/2006/relationships/chart" Target="../charts/chart155.xml"/><Relationship Id="rId4" Type="http://schemas.openxmlformats.org/officeDocument/2006/relationships/chart" Target="../charts/chart15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8" name="Диаграмма 7">
          <a:extLst>
            <a:ext uri="{FF2B5EF4-FFF2-40B4-BE49-F238E27FC236}">
              <a16:creationId xmlns:a16="http://schemas.microsoft.com/office/drawing/2014/main" xmlns=""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10" name="Диаграмма 9">
          <a:extLst>
            <a:ext uri="{FF2B5EF4-FFF2-40B4-BE49-F238E27FC236}">
              <a16:creationId xmlns:a16="http://schemas.microsoft.com/office/drawing/2014/main" xmlns=""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11" name="Диаграмма 10">
          <a:extLst>
            <a:ext uri="{FF2B5EF4-FFF2-40B4-BE49-F238E27FC236}">
              <a16:creationId xmlns:a16="http://schemas.microsoft.com/office/drawing/2014/main" xmlns=""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2" name="Диаграмма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3" name="Диаграмма 2">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4" name="Диаграмма 3">
          <a:extLst>
            <a:ext uri="{FF2B5EF4-FFF2-40B4-BE49-F238E27FC236}">
              <a16:creationId xmlns:a16="http://schemas.microsoft.com/office/drawing/2014/main" xmlns=""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5442</xdr:rowOff>
    </xdr:from>
    <xdr:to>
      <xdr:col>5</xdr:col>
      <xdr:colOff>358655</xdr:colOff>
      <xdr:row>44</xdr:row>
      <xdr:rowOff>76199</xdr:rowOff>
    </xdr:to>
    <xdr:graphicFrame macro="">
      <xdr:nvGraphicFramePr>
        <xdr:cNvPr id="2" name="Диаграмма 7">
          <a:extLst>
            <a:ext uri="{FF2B5EF4-FFF2-40B4-BE49-F238E27FC236}">
              <a16:creationId xmlns:a16="http://schemas.microsoft.com/office/drawing/2014/main" xmlns="" id="{DD817E84-4256-4C68-93D1-2E9CE1E44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6085</xdr:rowOff>
    </xdr:from>
    <xdr:to>
      <xdr:col>5</xdr:col>
      <xdr:colOff>395323</xdr:colOff>
      <xdr:row>60</xdr:row>
      <xdr:rowOff>76842</xdr:rowOff>
    </xdr:to>
    <xdr:graphicFrame macro="">
      <xdr:nvGraphicFramePr>
        <xdr:cNvPr id="3" name="Диаграмма 9">
          <a:extLst>
            <a:ext uri="{FF2B5EF4-FFF2-40B4-BE49-F238E27FC236}">
              <a16:creationId xmlns:a16="http://schemas.microsoft.com/office/drawing/2014/main" xmlns="" id="{3522D0DE-0844-4BAF-B55C-1E0286E4E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46</xdr:row>
      <xdr:rowOff>10205</xdr:rowOff>
    </xdr:from>
    <xdr:to>
      <xdr:col>10</xdr:col>
      <xdr:colOff>344260</xdr:colOff>
      <xdr:row>60</xdr:row>
      <xdr:rowOff>80962</xdr:rowOff>
    </xdr:to>
    <xdr:graphicFrame macro="">
      <xdr:nvGraphicFramePr>
        <xdr:cNvPr id="4" name="Диаграмма 10">
          <a:extLst>
            <a:ext uri="{FF2B5EF4-FFF2-40B4-BE49-F238E27FC236}">
              <a16:creationId xmlns:a16="http://schemas.microsoft.com/office/drawing/2014/main" xmlns="" id="{F00E6554-EB98-497D-867E-EC11B4A03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xmlns="" id="{DDF25674-A110-4305-A4BF-6D370C6F8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xmlns="" id="{75BBB7DA-DC80-4F81-A642-C606FFAB3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30</xdr:row>
      <xdr:rowOff>6805</xdr:rowOff>
    </xdr:from>
    <xdr:to>
      <xdr:col>10</xdr:col>
      <xdr:colOff>368413</xdr:colOff>
      <xdr:row>44</xdr:row>
      <xdr:rowOff>110899</xdr:rowOff>
    </xdr:to>
    <xdr:graphicFrame macro="">
      <xdr:nvGraphicFramePr>
        <xdr:cNvPr id="7" name="Диаграмма 3">
          <a:extLst>
            <a:ext uri="{FF2B5EF4-FFF2-40B4-BE49-F238E27FC236}">
              <a16:creationId xmlns:a16="http://schemas.microsoft.com/office/drawing/2014/main" xmlns="" id="{F60559E9-E13F-4429-B1E5-64C0E54DB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10885</xdr:colOff>
      <xdr:row>29</xdr:row>
      <xdr:rowOff>16328</xdr:rowOff>
    </xdr:from>
    <xdr:to>
      <xdr:col>5</xdr:col>
      <xdr:colOff>369540</xdr:colOff>
      <xdr:row>43</xdr:row>
      <xdr:rowOff>87085</xdr:rowOff>
    </xdr:to>
    <xdr:graphicFrame macro="">
      <xdr:nvGraphicFramePr>
        <xdr:cNvPr id="2" name="Диаграмма 7">
          <a:extLst>
            <a:ext uri="{FF2B5EF4-FFF2-40B4-BE49-F238E27FC236}">
              <a16:creationId xmlns:a16="http://schemas.microsoft.com/office/drawing/2014/main" xmlns="" id="{BFA3747F-F555-4B0C-A3AA-5A994CD4A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10885</xdr:colOff>
      <xdr:row>45</xdr:row>
      <xdr:rowOff>16971</xdr:rowOff>
    </xdr:from>
    <xdr:to>
      <xdr:col>5</xdr:col>
      <xdr:colOff>406208</xdr:colOff>
      <xdr:row>59</xdr:row>
      <xdr:rowOff>87728</xdr:rowOff>
    </xdr:to>
    <xdr:graphicFrame macro="">
      <xdr:nvGraphicFramePr>
        <xdr:cNvPr id="3" name="Диаграмма 9">
          <a:extLst>
            <a:ext uri="{FF2B5EF4-FFF2-40B4-BE49-F238E27FC236}">
              <a16:creationId xmlns:a16="http://schemas.microsoft.com/office/drawing/2014/main" xmlns="" id="{56EC6E7E-9D0C-4538-BDB2-75E08DD94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469445</xdr:colOff>
      <xdr:row>45</xdr:row>
      <xdr:rowOff>21091</xdr:rowOff>
    </xdr:from>
    <xdr:to>
      <xdr:col>10</xdr:col>
      <xdr:colOff>355145</xdr:colOff>
      <xdr:row>59</xdr:row>
      <xdr:rowOff>91848</xdr:rowOff>
    </xdr:to>
    <xdr:graphicFrame macro="">
      <xdr:nvGraphicFramePr>
        <xdr:cNvPr id="4" name="Диаграмма 10">
          <a:extLst>
            <a:ext uri="{FF2B5EF4-FFF2-40B4-BE49-F238E27FC236}">
              <a16:creationId xmlns:a16="http://schemas.microsoft.com/office/drawing/2014/main" xmlns="" id="{10227605-FE4B-41F3-9EBA-D491B3574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xmlns="" id="{17C1BE4B-5540-4D58-A630-A215F7D8C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xmlns="" id="{14BA3ED9-4A4F-4A00-AC1E-0D0F16812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441891</xdr:colOff>
      <xdr:row>29</xdr:row>
      <xdr:rowOff>17691</xdr:rowOff>
    </xdr:from>
    <xdr:to>
      <xdr:col>10</xdr:col>
      <xdr:colOff>379298</xdr:colOff>
      <xdr:row>43</xdr:row>
      <xdr:rowOff>121785</xdr:rowOff>
    </xdr:to>
    <xdr:graphicFrame macro="">
      <xdr:nvGraphicFramePr>
        <xdr:cNvPr id="7" name="Диаграмма 3">
          <a:extLst>
            <a:ext uri="{FF2B5EF4-FFF2-40B4-BE49-F238E27FC236}">
              <a16:creationId xmlns:a16="http://schemas.microsoft.com/office/drawing/2014/main" xmlns="" id="{683E9149-54E6-4969-ADC3-C2B9151F0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xmlns="" id="{0A412934-C510-4C87-A7B4-E2746BC03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xmlns="" id="{18BCEECA-FD35-4374-A58E-551AFE195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xmlns="" id="{C6491593-B392-4EE0-9A9E-BF53C9620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xmlns="" id="{E0BE2C1C-B107-4CEA-9A9B-203605957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xmlns="" id="{924D962C-AE08-44EC-A1FA-1959D8DF3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xmlns="" id="{48A9920B-8851-437D-97F5-8B116CF81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xmlns="" id="{0B3F461E-35B1-4CCB-99F9-BB09B278F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xmlns="" id="{A7F01488-32F3-4168-AC45-9F3B236B4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xmlns="" id="{47E8DD04-E32B-4F15-B369-9066DB084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xmlns="" id="{E4D7EEFA-AF26-4377-8504-0A0C53FC5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xmlns="" id="{4D896370-8E16-4261-99B1-74E9A3FC8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xmlns="" id="{1FDB64CD-DBF1-4856-AE7F-8F12FC5D0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xmlns="" id="{7FAB3F60-B60B-4890-976D-0BDB5356A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xmlns="" id="{B29FBA04-A793-4969-9E67-4FB910026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xmlns="" id="{8337D87C-220E-453A-8B80-D8F4B3648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xmlns="" id="{FA0614FB-FD7E-4DFD-9A4C-70E7D6E49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xmlns="" id="{95F01E12-1DE6-484C-9124-AEDE351AA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xmlns="" id="{2E9BA2EC-A562-4C69-AE7E-581D53E22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1">
          <a:extLst>
            <a:ext uri="{FF2B5EF4-FFF2-40B4-BE49-F238E27FC236}">
              <a16:creationId xmlns:a16="http://schemas.microsoft.com/office/drawing/2014/main" xmlns=""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2">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3">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4">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5">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6">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ht="14.45" x14ac:dyDescent="0.3">
      <c r="A1" s="4" t="s">
        <v>0</v>
      </c>
    </row>
    <row r="2" spans="1:16" ht="14.45" x14ac:dyDescent="0.3">
      <c r="P2" t="e">
        <f ca="1">_xll.CB.RecalcCounterFN()</f>
        <v>#NAME?</v>
      </c>
    </row>
    <row r="3" spans="1:16" ht="14.45" x14ac:dyDescent="0.3">
      <c r="A3" t="s">
        <v>1</v>
      </c>
      <c r="B3" t="s">
        <v>2</v>
      </c>
      <c r="C3">
        <v>0</v>
      </c>
    </row>
    <row r="4" spans="1:16" ht="14.45" x14ac:dyDescent="0.3">
      <c r="A4" t="s">
        <v>3</v>
      </c>
    </row>
    <row r="5" spans="1:16" ht="14.45" x14ac:dyDescent="0.3">
      <c r="A5" t="s">
        <v>4</v>
      </c>
    </row>
    <row r="7" spans="1:16" ht="14.45" x14ac:dyDescent="0.3">
      <c r="A7" s="4" t="s">
        <v>5</v>
      </c>
      <c r="B7" t="s">
        <v>6</v>
      </c>
    </row>
    <row r="8" spans="1:16" ht="14.45" x14ac:dyDescent="0.3">
      <c r="B8">
        <v>2</v>
      </c>
    </row>
    <row r="10" spans="1:16" ht="14.45" x14ac:dyDescent="0.3">
      <c r="A10" t="s">
        <v>7</v>
      </c>
    </row>
    <row r="11" spans="1:16" ht="14.45" x14ac:dyDescent="0.3">
      <c r="A11" t="e">
        <f>CB_DATA_!#REF!</f>
        <v>#REF!</v>
      </c>
      <c r="B11" t="e">
        <f>Грип!#REF!</f>
        <v>#REF!</v>
      </c>
    </row>
    <row r="13" spans="1:16" ht="14.45" x14ac:dyDescent="0.3">
      <c r="A13" t="s">
        <v>8</v>
      </c>
    </row>
    <row r="14" spans="1:16" ht="14.45" x14ac:dyDescent="0.3">
      <c r="A14" t="s">
        <v>12</v>
      </c>
      <c r="B14" t="s">
        <v>16</v>
      </c>
    </row>
    <row r="16" spans="1:16" ht="14.45" x14ac:dyDescent="0.3">
      <c r="A16" t="s">
        <v>9</v>
      </c>
    </row>
    <row r="19" spans="1:2" ht="14.45" x14ac:dyDescent="0.3">
      <c r="A19" t="s">
        <v>10</v>
      </c>
    </row>
    <row r="20" spans="1:2" ht="14.45" x14ac:dyDescent="0.3">
      <c r="A20">
        <v>28</v>
      </c>
      <c r="B20">
        <v>31</v>
      </c>
    </row>
    <row r="25" spans="1:2" ht="14.45" x14ac:dyDescent="0.3">
      <c r="A25" s="4" t="s">
        <v>11</v>
      </c>
    </row>
    <row r="26" spans="1:2" ht="14.45" x14ac:dyDescent="0.3">
      <c r="A26" s="5" t="s">
        <v>13</v>
      </c>
      <c r="B26" s="5" t="s">
        <v>17</v>
      </c>
    </row>
    <row r="27" spans="1:2" x14ac:dyDescent="0.25">
      <c r="A27" t="s">
        <v>14</v>
      </c>
      <c r="B27" t="s">
        <v>19</v>
      </c>
    </row>
    <row r="28" spans="1:2" ht="14.45" x14ac:dyDescent="0.3">
      <c r="A28" s="5" t="s">
        <v>15</v>
      </c>
      <c r="B28" s="5" t="s">
        <v>15</v>
      </c>
    </row>
    <row r="29" spans="1:2" ht="14.45" x14ac:dyDescent="0.3">
      <c r="B29" s="5" t="s">
        <v>13</v>
      </c>
    </row>
    <row r="30" spans="1:2" x14ac:dyDescent="0.25">
      <c r="B30" t="s">
        <v>18</v>
      </c>
    </row>
    <row r="31" spans="1:2" ht="14.45" x14ac:dyDescent="0.3">
      <c r="B31" s="5"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3.8410612344880914</v>
      </c>
      <c r="C2">
        <f>B2/100000</f>
        <v>3.8410612344880917E-5</v>
      </c>
      <c r="D2">
        <f t="shared" ref="D2:D25" si="0">1-C2</f>
        <v>0.99996158938765511</v>
      </c>
      <c r="E2">
        <f>C3/(C2*D2)</f>
        <v>2.2642379141610038</v>
      </c>
      <c r="F2" s="2">
        <v>0.88258372768409088</v>
      </c>
      <c r="G2">
        <v>3.8410612344880917E-5</v>
      </c>
      <c r="H2">
        <v>0.99996158938765511</v>
      </c>
      <c r="I2">
        <f>G2*100000</f>
        <v>3.8410612344880919</v>
      </c>
      <c r="J2" s="8">
        <f>C2</f>
        <v>3.8410612344880917E-5</v>
      </c>
      <c r="K2" s="8">
        <f>G2</f>
        <v>3.8410612344880917E-5</v>
      </c>
      <c r="L2" s="8">
        <f t="shared" ref="L2:L25" si="1">ABS(J2-K2)</f>
        <v>0</v>
      </c>
    </row>
    <row r="3" spans="1:12" ht="15.75" x14ac:dyDescent="0.25">
      <c r="A3" s="9" t="s">
        <v>32</v>
      </c>
      <c r="B3" s="1">
        <v>8.6967424177088866</v>
      </c>
      <c r="C3">
        <f t="shared" ref="C3:C25" si="2">B3/100000</f>
        <v>8.6967424177088862E-5</v>
      </c>
      <c r="D3">
        <f t="shared" si="0"/>
        <v>0.99991303257582287</v>
      </c>
      <c r="E3">
        <f t="shared" ref="E3:E24" si="3">C4/(C3*D3)</f>
        <v>0.21668551124743637</v>
      </c>
      <c r="F3" s="2">
        <v>0.14901190091302832</v>
      </c>
      <c r="G3">
        <f>F2*G2*H2</f>
        <v>3.3899279283882142E-5</v>
      </c>
      <c r="H3">
        <f>1-G3</f>
        <v>0.99996610072071612</v>
      </c>
      <c r="I3">
        <f t="shared" ref="I3:I25" si="4">G3*100000</f>
        <v>3.389927928388214</v>
      </c>
      <c r="J3" s="8">
        <f t="shared" ref="J3:J13" si="5">C3+J2</f>
        <v>1.2537803652196979E-4</v>
      </c>
      <c r="K3" s="8">
        <f t="shared" ref="K3:K13" si="6">G3+K2</f>
        <v>7.2309891628763066E-5</v>
      </c>
      <c r="L3" s="8">
        <f t="shared" si="1"/>
        <v>5.3068144893206727E-5</v>
      </c>
    </row>
    <row r="4" spans="1:12" ht="15.75" x14ac:dyDescent="0.25">
      <c r="A4" s="9" t="s">
        <v>33</v>
      </c>
      <c r="B4" s="1">
        <v>1.8842941905035921</v>
      </c>
      <c r="C4">
        <f t="shared" si="2"/>
        <v>1.8842941905035921E-5</v>
      </c>
      <c r="D4">
        <f t="shared" si="0"/>
        <v>0.99998115705809498</v>
      </c>
      <c r="E4">
        <f t="shared" si="3"/>
        <v>0.34616036883356588</v>
      </c>
      <c r="F4" s="2">
        <v>3.5541570373981465E-2</v>
      </c>
      <c r="G4">
        <f t="shared" ref="G4:G25" si="7">F3*G3*H3</f>
        <v>5.0512248069875943E-6</v>
      </c>
      <c r="H4">
        <f t="shared" ref="H4:H25" si="8">1-G4</f>
        <v>0.99999494877519302</v>
      </c>
      <c r="I4">
        <f t="shared" si="4"/>
        <v>0.50512248069875942</v>
      </c>
      <c r="J4" s="8">
        <f t="shared" si="5"/>
        <v>1.4422097842700573E-4</v>
      </c>
      <c r="K4" s="8">
        <f t="shared" si="6"/>
        <v>7.7361116435750656E-5</v>
      </c>
      <c r="L4" s="8">
        <f t="shared" si="1"/>
        <v>6.6859861991255072E-5</v>
      </c>
    </row>
    <row r="5" spans="1:12" ht="15.75" x14ac:dyDescent="0.25">
      <c r="A5" s="9" t="s">
        <v>34</v>
      </c>
      <c r="B5" s="1">
        <v>0.65225568132816647</v>
      </c>
      <c r="C5">
        <f t="shared" si="2"/>
        <v>6.5225568132816647E-6</v>
      </c>
      <c r="D5">
        <f t="shared" si="0"/>
        <v>0.99999347744318667</v>
      </c>
      <c r="E5">
        <f t="shared" si="3"/>
        <v>1.5331511111763372E-3</v>
      </c>
      <c r="F5" s="2">
        <v>0.2452851141176382</v>
      </c>
      <c r="G5">
        <f t="shared" si="7"/>
        <v>1.7952755511372997E-7</v>
      </c>
      <c r="H5">
        <f t="shared" si="8"/>
        <v>0.99999982047244484</v>
      </c>
      <c r="I5">
        <f t="shared" si="4"/>
        <v>1.7952755511372997E-2</v>
      </c>
      <c r="J5" s="8">
        <f t="shared" si="5"/>
        <v>1.507435352402874E-4</v>
      </c>
      <c r="K5" s="8">
        <f t="shared" si="6"/>
        <v>7.7540643990864385E-5</v>
      </c>
      <c r="L5" s="8">
        <f t="shared" si="1"/>
        <v>7.3202891249423012E-5</v>
      </c>
    </row>
    <row r="6" spans="1:12" ht="15.75" x14ac:dyDescent="0.25">
      <c r="A6" s="9" t="s">
        <v>35</v>
      </c>
      <c r="B6" s="1">
        <v>1E-3</v>
      </c>
      <c r="C6">
        <f t="shared" si="2"/>
        <v>1E-8</v>
      </c>
      <c r="D6">
        <f t="shared" si="0"/>
        <v>0.99999998999999995</v>
      </c>
      <c r="E6">
        <f t="shared" si="3"/>
        <v>1.0000000100000002</v>
      </c>
      <c r="F6" s="2">
        <v>0.22277604684189739</v>
      </c>
      <c r="G6">
        <f t="shared" si="7"/>
        <v>4.4035428937757516E-8</v>
      </c>
      <c r="H6">
        <f t="shared" si="8"/>
        <v>0.99999995596457103</v>
      </c>
      <c r="I6">
        <f t="shared" si="4"/>
        <v>4.4035428937757512E-3</v>
      </c>
      <c r="J6" s="8">
        <f t="shared" si="5"/>
        <v>1.5075353524028739E-4</v>
      </c>
      <c r="K6" s="8">
        <f t="shared" si="6"/>
        <v>7.7584679419802138E-5</v>
      </c>
      <c r="L6" s="8">
        <f t="shared" si="1"/>
        <v>7.3168855820485254E-5</v>
      </c>
    </row>
    <row r="7" spans="1:12" ht="15.75" x14ac:dyDescent="0.25">
      <c r="A7" s="9" t="s">
        <v>36</v>
      </c>
      <c r="B7" s="1">
        <v>1E-3</v>
      </c>
      <c r="C7">
        <f t="shared" si="2"/>
        <v>1E-8</v>
      </c>
      <c r="D7">
        <f t="shared" si="0"/>
        <v>0.99999998999999995</v>
      </c>
      <c r="E7">
        <f t="shared" si="3"/>
        <v>1.0000000100000002</v>
      </c>
      <c r="F7" s="2">
        <v>0.78813638383491669</v>
      </c>
      <c r="G7">
        <f t="shared" si="7"/>
        <v>9.810038347751645E-9</v>
      </c>
      <c r="H7">
        <f t="shared" si="8"/>
        <v>0.99999999018996166</v>
      </c>
      <c r="I7">
        <f t="shared" si="4"/>
        <v>9.810038347751644E-4</v>
      </c>
      <c r="J7" s="8">
        <f t="shared" si="5"/>
        <v>1.5076353524028739E-4</v>
      </c>
      <c r="K7" s="8">
        <f t="shared" si="6"/>
        <v>7.7594489458149889E-5</v>
      </c>
      <c r="L7" s="8">
        <f t="shared" si="1"/>
        <v>7.3169045782137498E-5</v>
      </c>
    </row>
    <row r="8" spans="1:12" ht="15.75" x14ac:dyDescent="0.25">
      <c r="A8" s="9" t="s">
        <v>37</v>
      </c>
      <c r="B8" s="1">
        <v>1E-3</v>
      </c>
      <c r="C8">
        <f t="shared" si="2"/>
        <v>1E-8</v>
      </c>
      <c r="D8">
        <f t="shared" si="0"/>
        <v>0.99999998999999995</v>
      </c>
      <c r="E8">
        <f t="shared" si="3"/>
        <v>1.0000000100000002</v>
      </c>
      <c r="F8" s="2">
        <v>0.5167867885874865</v>
      </c>
      <c r="G8">
        <f t="shared" si="7"/>
        <v>7.7316480728310771E-9</v>
      </c>
      <c r="H8">
        <f t="shared" si="8"/>
        <v>0.9999999922683519</v>
      </c>
      <c r="I8">
        <f t="shared" si="4"/>
        <v>7.7316480728310767E-4</v>
      </c>
      <c r="J8" s="8">
        <f t="shared" si="5"/>
        <v>1.5077353524028738E-4</v>
      </c>
      <c r="K8" s="8">
        <f t="shared" si="6"/>
        <v>7.760222110622272E-5</v>
      </c>
      <c r="L8" s="8">
        <f t="shared" si="1"/>
        <v>7.3171314134064662E-5</v>
      </c>
    </row>
    <row r="9" spans="1:12" ht="15.75" x14ac:dyDescent="0.25">
      <c r="A9" s="9" t="s">
        <v>38</v>
      </c>
      <c r="B9" s="1">
        <v>1E-3</v>
      </c>
      <c r="C9">
        <f t="shared" si="2"/>
        <v>1E-8</v>
      </c>
      <c r="D9">
        <f t="shared" si="0"/>
        <v>0.99999998999999995</v>
      </c>
      <c r="E9">
        <f t="shared" si="3"/>
        <v>1.0000000100000002</v>
      </c>
      <c r="F9" s="2">
        <v>0.67575433188583334</v>
      </c>
      <c r="G9">
        <f t="shared" si="7"/>
        <v>3.9956135471543232E-9</v>
      </c>
      <c r="H9">
        <f t="shared" si="8"/>
        <v>0.99999999600438649</v>
      </c>
      <c r="I9">
        <f t="shared" si="4"/>
        <v>3.9956135471543231E-4</v>
      </c>
      <c r="J9" s="8">
        <f t="shared" si="5"/>
        <v>1.5078353524028738E-4</v>
      </c>
      <c r="K9" s="8">
        <f t="shared" si="6"/>
        <v>7.7606216719769872E-5</v>
      </c>
      <c r="L9" s="8">
        <f t="shared" si="1"/>
        <v>7.3177318520517505E-5</v>
      </c>
    </row>
    <row r="10" spans="1:12" ht="15.75" x14ac:dyDescent="0.25">
      <c r="A10" s="9" t="s">
        <v>39</v>
      </c>
      <c r="B10" s="1">
        <v>1E-3</v>
      </c>
      <c r="C10">
        <f t="shared" si="2"/>
        <v>1E-8</v>
      </c>
      <c r="D10">
        <f t="shared" si="0"/>
        <v>0.99999998999999995</v>
      </c>
      <c r="E10">
        <f t="shared" si="3"/>
        <v>1.0000000100000002</v>
      </c>
      <c r="F10" s="2">
        <v>19.300067538072767</v>
      </c>
      <c r="G10">
        <f t="shared" si="7"/>
        <v>2.7000531522428855E-9</v>
      </c>
      <c r="H10">
        <f t="shared" si="8"/>
        <v>0.99999999729994682</v>
      </c>
      <c r="I10">
        <f t="shared" si="4"/>
        <v>2.7000531522428854E-4</v>
      </c>
      <c r="J10" s="8">
        <f t="shared" si="5"/>
        <v>1.5079353524028737E-4</v>
      </c>
      <c r="K10" s="8">
        <f t="shared" si="6"/>
        <v>7.760891677292211E-5</v>
      </c>
      <c r="L10" s="8">
        <f t="shared" si="1"/>
        <v>7.3184618467365262E-5</v>
      </c>
    </row>
    <row r="11" spans="1:12" ht="15.75" x14ac:dyDescent="0.25">
      <c r="A11" s="9" t="s">
        <v>40</v>
      </c>
      <c r="B11" s="1">
        <v>1E-3</v>
      </c>
      <c r="C11">
        <f t="shared" si="2"/>
        <v>1E-8</v>
      </c>
      <c r="D11">
        <f t="shared" si="0"/>
        <v>0.99999998999999995</v>
      </c>
      <c r="E11">
        <f t="shared" si="3"/>
        <v>1.0000000100000002</v>
      </c>
      <c r="F11" s="2">
        <v>5.5405940743239155</v>
      </c>
      <c r="G11">
        <f t="shared" si="7"/>
        <v>5.211120805397093E-8</v>
      </c>
      <c r="H11">
        <f t="shared" si="8"/>
        <v>0.99999994788879198</v>
      </c>
      <c r="I11">
        <f t="shared" si="4"/>
        <v>5.2111208053970933E-3</v>
      </c>
      <c r="J11" s="8">
        <f t="shared" si="5"/>
        <v>1.5080353524028737E-4</v>
      </c>
      <c r="K11" s="8">
        <f t="shared" si="6"/>
        <v>7.7661027980976084E-5</v>
      </c>
      <c r="L11" s="8">
        <f t="shared" si="1"/>
        <v>7.3142507259311282E-5</v>
      </c>
    </row>
    <row r="12" spans="1:12" ht="15.75" x14ac:dyDescent="0.25">
      <c r="A12" s="9" t="s">
        <v>41</v>
      </c>
      <c r="B12" s="1">
        <v>1E-3</v>
      </c>
      <c r="C12">
        <f t="shared" si="2"/>
        <v>1E-8</v>
      </c>
      <c r="D12">
        <f t="shared" si="0"/>
        <v>0.99999998999999995</v>
      </c>
      <c r="E12">
        <f t="shared" si="3"/>
        <v>9131.5796299101276</v>
      </c>
      <c r="F12" s="2">
        <v>94.182647453299836</v>
      </c>
      <c r="G12">
        <f t="shared" si="7"/>
        <v>2.8872703550377667E-7</v>
      </c>
      <c r="H12">
        <f t="shared" si="8"/>
        <v>0.9999997112729645</v>
      </c>
      <c r="I12">
        <f t="shared" si="4"/>
        <v>2.8872703550377667E-2</v>
      </c>
      <c r="J12" s="8">
        <f t="shared" si="5"/>
        <v>1.5081353524028736E-4</v>
      </c>
      <c r="K12" s="8">
        <f t="shared" si="6"/>
        <v>7.794975501647986E-5</v>
      </c>
      <c r="L12" s="8">
        <f t="shared" si="1"/>
        <v>7.2863780223807501E-5</v>
      </c>
    </row>
    <row r="13" spans="1:12" ht="15.75" x14ac:dyDescent="0.25">
      <c r="A13" s="9" t="s">
        <v>42</v>
      </c>
      <c r="B13" s="1">
        <v>9.1315795385943304</v>
      </c>
      <c r="C13">
        <f t="shared" si="2"/>
        <v>9.1315795385943309E-5</v>
      </c>
      <c r="D13">
        <f t="shared" si="0"/>
        <v>0.9999086842046141</v>
      </c>
      <c r="E13">
        <f t="shared" si="3"/>
        <v>1.5507251113879459</v>
      </c>
      <c r="F13" s="2">
        <v>1.0581143084521412</v>
      </c>
      <c r="G13">
        <f t="shared" si="7"/>
        <v>2.7193068743712192E-5</v>
      </c>
      <c r="H13">
        <f t="shared" si="8"/>
        <v>0.99997280693125634</v>
      </c>
      <c r="I13">
        <f t="shared" si="4"/>
        <v>2.719306874371219</v>
      </c>
      <c r="J13" s="8">
        <f t="shared" si="5"/>
        <v>2.4212933062623066E-4</v>
      </c>
      <c r="K13" s="8">
        <f t="shared" si="6"/>
        <v>1.0514282376019205E-4</v>
      </c>
      <c r="L13" s="8">
        <f t="shared" si="1"/>
        <v>1.3698650686603861E-4</v>
      </c>
    </row>
    <row r="14" spans="1:12" ht="15.75" x14ac:dyDescent="0.25">
      <c r="A14" s="9" t="s">
        <v>43</v>
      </c>
      <c r="B14" s="1">
        <v>14.15927661344957</v>
      </c>
      <c r="C14">
        <f t="shared" si="2"/>
        <v>1.415927661344957E-4</v>
      </c>
      <c r="D14">
        <f t="shared" si="0"/>
        <v>0.99985840723386554</v>
      </c>
      <c r="E14">
        <f t="shared" si="3"/>
        <v>6.6676107521165678E-2</v>
      </c>
      <c r="F14">
        <f>F2</f>
        <v>0.88258372768409088</v>
      </c>
      <c r="G14">
        <f t="shared" si="7"/>
        <v>2.8772592692076704E-5</v>
      </c>
      <c r="H14">
        <f t="shared" si="8"/>
        <v>0.99997122740730793</v>
      </c>
      <c r="I14">
        <f t="shared" si="4"/>
        <v>2.8772592692076704</v>
      </c>
      <c r="J14" s="8">
        <f>C14</f>
        <v>1.415927661344957E-4</v>
      </c>
      <c r="K14" s="8">
        <f>G14</f>
        <v>2.8772592692076704E-5</v>
      </c>
      <c r="L14" s="8">
        <f t="shared" si="1"/>
        <v>1.1282017344241899E-4</v>
      </c>
    </row>
    <row r="15" spans="1:12" ht="15.75" x14ac:dyDescent="0.25">
      <c r="A15" s="9" t="s">
        <v>44</v>
      </c>
      <c r="B15" s="1">
        <v>0.94395177422997134</v>
      </c>
      <c r="C15">
        <f t="shared" si="2"/>
        <v>9.4395177422997135E-6</v>
      </c>
      <c r="D15">
        <f t="shared" si="0"/>
        <v>0.99999056048225765</v>
      </c>
      <c r="E15">
        <f t="shared" si="3"/>
        <v>16.000151033709564</v>
      </c>
      <c r="F15">
        <f>F3</f>
        <v>0.14901190091302832</v>
      </c>
      <c r="G15">
        <f t="shared" si="7"/>
        <v>2.5393491455699493E-5</v>
      </c>
      <c r="H15">
        <f t="shared" si="8"/>
        <v>0.99997460650854431</v>
      </c>
      <c r="I15">
        <f t="shared" si="4"/>
        <v>2.5393491455699491</v>
      </c>
      <c r="J15" s="8">
        <f t="shared" ref="J15:J25" si="9">C15+J14</f>
        <v>1.5103228387679542E-4</v>
      </c>
      <c r="K15" s="8">
        <f>K14+G15</f>
        <v>5.41660841477762E-5</v>
      </c>
      <c r="L15" s="8">
        <f t="shared" si="1"/>
        <v>9.6866199729019216E-5</v>
      </c>
    </row>
    <row r="16" spans="1:12" ht="15.75" x14ac:dyDescent="0.25">
      <c r="A16" s="9" t="s">
        <v>45</v>
      </c>
      <c r="B16" s="1">
        <v>15.103228387679541</v>
      </c>
      <c r="C16">
        <f t="shared" si="2"/>
        <v>1.5103228387679542E-4</v>
      </c>
      <c r="D16">
        <f t="shared" si="0"/>
        <v>0.99984896771612319</v>
      </c>
      <c r="E16">
        <f t="shared" si="3"/>
        <v>4.8084185341253517E-3</v>
      </c>
      <c r="F16">
        <f t="shared" ref="F16:F24" si="10">F4</f>
        <v>3.5541570373981465E-2</v>
      </c>
      <c r="G16">
        <f t="shared" si="7"/>
        <v>3.7838363453766274E-6</v>
      </c>
      <c r="H16">
        <f t="shared" si="8"/>
        <v>0.99999621616365464</v>
      </c>
      <c r="I16">
        <f t="shared" si="4"/>
        <v>0.37838363453766272</v>
      </c>
      <c r="J16" s="8">
        <f t="shared" si="9"/>
        <v>3.0206456775359083E-4</v>
      </c>
      <c r="K16" s="8">
        <f t="shared" ref="K16:K25" si="11">K15+G16</f>
        <v>5.7949920493152828E-5</v>
      </c>
      <c r="L16" s="8">
        <f t="shared" si="1"/>
        <v>2.4411464726043801E-4</v>
      </c>
    </row>
    <row r="17" spans="1:12" ht="15.75" x14ac:dyDescent="0.25">
      <c r="A17" s="9" t="s">
        <v>46</v>
      </c>
      <c r="B17" s="1">
        <v>7.2611674940767021E-2</v>
      </c>
      <c r="C17">
        <f t="shared" si="2"/>
        <v>7.2611674940767019E-7</v>
      </c>
      <c r="D17">
        <f t="shared" si="0"/>
        <v>0.99999927388325061</v>
      </c>
      <c r="E17">
        <f t="shared" si="3"/>
        <v>1.3771900000007263E-2</v>
      </c>
      <c r="F17">
        <f>F5</f>
        <v>0.2452851141176382</v>
      </c>
      <c r="G17">
        <f t="shared" si="7"/>
        <v>1.3448297688933099E-7</v>
      </c>
      <c r="H17">
        <f t="shared" si="8"/>
        <v>0.99999986551702313</v>
      </c>
      <c r="I17">
        <f t="shared" si="4"/>
        <v>1.3448297688933099E-2</v>
      </c>
      <c r="J17" s="8">
        <f t="shared" si="9"/>
        <v>3.0279068450299849E-4</v>
      </c>
      <c r="K17" s="8">
        <f t="shared" si="11"/>
        <v>5.8084403470042161E-5</v>
      </c>
      <c r="L17" s="8">
        <f t="shared" si="1"/>
        <v>2.4470628103295632E-4</v>
      </c>
    </row>
    <row r="18" spans="1:12" ht="15.75" x14ac:dyDescent="0.25">
      <c r="A18" s="9" t="s">
        <v>47</v>
      </c>
      <c r="B18" s="1">
        <v>1E-3</v>
      </c>
      <c r="C18">
        <f t="shared" si="2"/>
        <v>1E-8</v>
      </c>
      <c r="D18">
        <f t="shared" si="0"/>
        <v>0.99999998999999995</v>
      </c>
      <c r="E18">
        <f t="shared" si="3"/>
        <v>1.0000000100000002</v>
      </c>
      <c r="F18">
        <f t="shared" si="10"/>
        <v>0.22277604684189739</v>
      </c>
      <c r="G18">
        <f t="shared" si="7"/>
        <v>3.2986667897033354E-8</v>
      </c>
      <c r="H18">
        <f t="shared" si="8"/>
        <v>0.99999996701333216</v>
      </c>
      <c r="I18">
        <f t="shared" si="4"/>
        <v>3.2986667897033353E-3</v>
      </c>
      <c r="J18" s="8">
        <f t="shared" si="9"/>
        <v>3.0280068450299849E-4</v>
      </c>
      <c r="K18" s="8">
        <f t="shared" si="11"/>
        <v>5.8117390137939193E-5</v>
      </c>
      <c r="L18" s="8">
        <f t="shared" si="1"/>
        <v>2.4468329436505928E-4</v>
      </c>
    </row>
    <row r="19" spans="1:12" ht="15.75" x14ac:dyDescent="0.25">
      <c r="A19" s="9" t="s">
        <v>48</v>
      </c>
      <c r="B19" s="1">
        <v>1E-3</v>
      </c>
      <c r="C19">
        <f t="shared" si="2"/>
        <v>1E-8</v>
      </c>
      <c r="D19">
        <f t="shared" si="0"/>
        <v>0.99999998999999995</v>
      </c>
      <c r="E19">
        <f t="shared" si="3"/>
        <v>1.0000000100000002</v>
      </c>
      <c r="F19">
        <f t="shared" si="10"/>
        <v>0.78813638383491669</v>
      </c>
      <c r="G19">
        <f t="shared" si="7"/>
        <v>7.3486392301804855E-9</v>
      </c>
      <c r="H19">
        <f t="shared" si="8"/>
        <v>0.99999999265136075</v>
      </c>
      <c r="I19">
        <f t="shared" si="4"/>
        <v>7.3486392301804859E-4</v>
      </c>
      <c r="J19" s="8">
        <f t="shared" si="9"/>
        <v>3.0281068450299848E-4</v>
      </c>
      <c r="K19" s="8">
        <f t="shared" si="11"/>
        <v>5.8124738777169372E-5</v>
      </c>
      <c r="L19" s="8">
        <f t="shared" si="1"/>
        <v>2.446859457258291E-4</v>
      </c>
    </row>
    <row r="20" spans="1:12" ht="15.75" x14ac:dyDescent="0.25">
      <c r="A20" s="9" t="s">
        <v>49</v>
      </c>
      <c r="B20" s="1">
        <v>1E-3</v>
      </c>
      <c r="C20">
        <f t="shared" si="2"/>
        <v>1E-8</v>
      </c>
      <c r="D20">
        <f t="shared" si="0"/>
        <v>0.99999998999999995</v>
      </c>
      <c r="F20">
        <f t="shared" si="10"/>
        <v>0.5167867885874865</v>
      </c>
      <c r="G20">
        <f t="shared" si="7"/>
        <v>5.7917299064205194E-9</v>
      </c>
      <c r="H20">
        <f t="shared" si="8"/>
        <v>0.99999999420827013</v>
      </c>
      <c r="I20">
        <f t="shared" si="4"/>
        <v>5.7917299064205198E-4</v>
      </c>
      <c r="J20" s="8">
        <f t="shared" si="9"/>
        <v>3.0282068450299848E-4</v>
      </c>
      <c r="K20" s="8">
        <f t="shared" si="11"/>
        <v>5.813053050707579E-5</v>
      </c>
      <c r="L20" s="8">
        <f t="shared" si="1"/>
        <v>2.4469015399592267E-4</v>
      </c>
    </row>
    <row r="21" spans="1:12" ht="15.75" x14ac:dyDescent="0.25">
      <c r="A21" s="9" t="s">
        <v>50</v>
      </c>
      <c r="B21" s="1">
        <v>1E-3</v>
      </c>
      <c r="C21">
        <f t="shared" si="2"/>
        <v>1E-8</v>
      </c>
      <c r="D21">
        <f t="shared" si="0"/>
        <v>0.99999998999999995</v>
      </c>
      <c r="E21">
        <f t="shared" si="3"/>
        <v>1.0000000100000002</v>
      </c>
      <c r="F21">
        <f t="shared" si="10"/>
        <v>0.67575433188583334</v>
      </c>
      <c r="G21">
        <f t="shared" si="7"/>
        <v>2.9930894813699983E-9</v>
      </c>
      <c r="H21">
        <f t="shared" si="8"/>
        <v>0.99999999700691056</v>
      </c>
      <c r="I21">
        <f t="shared" si="4"/>
        <v>2.9930894813699982E-4</v>
      </c>
      <c r="J21" s="8">
        <f t="shared" si="9"/>
        <v>3.0283068450299847E-4</v>
      </c>
      <c r="K21" s="8">
        <f t="shared" si="11"/>
        <v>5.8133523596557158E-5</v>
      </c>
      <c r="L21" s="8">
        <f t="shared" si="1"/>
        <v>2.4469716090644132E-4</v>
      </c>
    </row>
    <row r="22" spans="1:12" ht="15.75" x14ac:dyDescent="0.25">
      <c r="A22" s="9" t="s">
        <v>51</v>
      </c>
      <c r="B22" s="1">
        <v>1E-3</v>
      </c>
      <c r="C22">
        <f t="shared" si="2"/>
        <v>1E-8</v>
      </c>
      <c r="D22">
        <f t="shared" si="0"/>
        <v>0.99999998999999995</v>
      </c>
      <c r="E22">
        <f t="shared" si="3"/>
        <v>0</v>
      </c>
      <c r="F22">
        <f t="shared" si="10"/>
        <v>19.300067538072767</v>
      </c>
      <c r="G22">
        <f t="shared" si="7"/>
        <v>2.022593176703896E-9</v>
      </c>
      <c r="H22">
        <f t="shared" si="8"/>
        <v>0.9999999979774068</v>
      </c>
      <c r="I22">
        <f t="shared" si="4"/>
        <v>2.022593176703896E-4</v>
      </c>
      <c r="J22" s="8">
        <f t="shared" si="9"/>
        <v>3.0284068450299847E-4</v>
      </c>
      <c r="K22" s="8">
        <f t="shared" si="11"/>
        <v>5.8135546189733861E-5</v>
      </c>
      <c r="L22" s="8">
        <f t="shared" si="1"/>
        <v>2.4470513831326461E-4</v>
      </c>
    </row>
    <row r="23" spans="1:12" ht="15.75" x14ac:dyDescent="0.25">
      <c r="A23" s="9" t="s">
        <v>52</v>
      </c>
      <c r="B23" s="1">
        <v>0</v>
      </c>
      <c r="C23">
        <f t="shared" si="2"/>
        <v>0</v>
      </c>
      <c r="D23">
        <f t="shared" si="0"/>
        <v>1</v>
      </c>
      <c r="E23" t="e">
        <f t="shared" si="3"/>
        <v>#DIV/0!</v>
      </c>
      <c r="F23">
        <f t="shared" si="10"/>
        <v>5.5405940743239155</v>
      </c>
      <c r="G23">
        <f t="shared" si="7"/>
        <v>3.9036184833476018E-8</v>
      </c>
      <c r="H23">
        <f t="shared" si="8"/>
        <v>0.99999996096381516</v>
      </c>
      <c r="I23">
        <f t="shared" si="4"/>
        <v>3.9036184833476017E-3</v>
      </c>
      <c r="J23" s="8">
        <f t="shared" si="9"/>
        <v>3.0284068450299847E-4</v>
      </c>
      <c r="K23" s="8">
        <f t="shared" si="11"/>
        <v>5.8174582374567335E-5</v>
      </c>
      <c r="L23" s="8">
        <f t="shared" si="1"/>
        <v>2.4466610212843114E-4</v>
      </c>
    </row>
    <row r="24" spans="1:12" ht="15.75" x14ac:dyDescent="0.25">
      <c r="A24" s="9" t="s">
        <v>53</v>
      </c>
      <c r="B24" s="1">
        <v>0</v>
      </c>
      <c r="C24">
        <f t="shared" si="2"/>
        <v>0</v>
      </c>
      <c r="D24">
        <f t="shared" si="0"/>
        <v>1</v>
      </c>
      <c r="E24" t="e">
        <f t="shared" si="3"/>
        <v>#DIV/0!</v>
      </c>
      <c r="F24">
        <f t="shared" si="10"/>
        <v>94.182647453299836</v>
      </c>
      <c r="G24">
        <f t="shared" si="7"/>
        <v>2.1628364592968162E-7</v>
      </c>
      <c r="H24">
        <f t="shared" si="8"/>
        <v>0.99999978371635412</v>
      </c>
      <c r="I24">
        <f t="shared" si="4"/>
        <v>2.1628364592968161E-2</v>
      </c>
      <c r="J24" s="8">
        <f t="shared" si="9"/>
        <v>3.0284068450299847E-4</v>
      </c>
      <c r="K24" s="8">
        <f t="shared" si="11"/>
        <v>5.8390866020497015E-5</v>
      </c>
      <c r="L24" s="8">
        <f t="shared" si="1"/>
        <v>2.4444981848250144E-4</v>
      </c>
    </row>
    <row r="25" spans="1:12" ht="15.75" x14ac:dyDescent="0.25">
      <c r="A25" s="9" t="s">
        <v>54</v>
      </c>
      <c r="B25" s="1">
        <v>7.2611674940767021E-2</v>
      </c>
      <c r="C25">
        <f t="shared" si="2"/>
        <v>7.2611674940767019E-7</v>
      </c>
      <c r="D25">
        <f t="shared" si="0"/>
        <v>0.99999927388325061</v>
      </c>
      <c r="F25">
        <f>F13</f>
        <v>1.0581143084521412</v>
      </c>
      <c r="G25">
        <f t="shared" si="7"/>
        <v>2.0370161968775682E-5</v>
      </c>
      <c r="H25">
        <f t="shared" si="8"/>
        <v>0.99997962983803124</v>
      </c>
      <c r="I25">
        <f t="shared" si="4"/>
        <v>2.037016196877568</v>
      </c>
      <c r="J25" s="8">
        <f t="shared" si="9"/>
        <v>3.0356680125240613E-4</v>
      </c>
      <c r="K25" s="8">
        <f t="shared" si="11"/>
        <v>7.8761027989272697E-5</v>
      </c>
      <c r="L25" s="8">
        <f t="shared" si="1"/>
        <v>2.2480577326313344E-4</v>
      </c>
    </row>
    <row r="26" spans="1:12" ht="14.45" x14ac:dyDescent="0.3">
      <c r="J26" s="8"/>
      <c r="K26" s="8"/>
      <c r="L26" s="8">
        <f>SUM(L2:L25)</f>
        <v>3.4778855338530282E-3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76.764406381367664</v>
      </c>
      <c r="C2">
        <f>B2/100000</f>
        <v>7.6764406381367662E-4</v>
      </c>
      <c r="D2">
        <f t="shared" ref="D2:D25" si="0">1-C2</f>
        <v>0.99923235593618631</v>
      </c>
      <c r="E2">
        <f>C3/(C2*D2)</f>
        <v>0.70575718981839164</v>
      </c>
      <c r="F2" s="2">
        <v>0.88258372768409088</v>
      </c>
      <c r="G2">
        <v>7.6764406381367662E-4</v>
      </c>
      <c r="H2">
        <v>0.99923235593618631</v>
      </c>
      <c r="I2">
        <f>G2*100000</f>
        <v>76.764406381367664</v>
      </c>
      <c r="J2" s="8">
        <f>C2</f>
        <v>7.6764406381367662E-4</v>
      </c>
      <c r="K2" s="8">
        <f>G2</f>
        <v>7.6764406381367662E-4</v>
      </c>
      <c r="L2" s="8">
        <f t="shared" ref="L2:L25" si="1">ABS(J2-K2)</f>
        <v>0</v>
      </c>
    </row>
    <row r="3" spans="1:12" ht="15.75" x14ac:dyDescent="0.25">
      <c r="A3" s="9" t="s">
        <v>32</v>
      </c>
      <c r="B3" s="1">
        <v>54.135443048991704</v>
      </c>
      <c r="C3">
        <f t="shared" ref="C3:C25" si="2">B3/100000</f>
        <v>5.4135443048991701E-4</v>
      </c>
      <c r="D3">
        <f t="shared" si="0"/>
        <v>0.99945864556951003</v>
      </c>
      <c r="E3">
        <f t="shared" ref="E3:E24" si="3">C4/(C3*D3)</f>
        <v>0.11152875815219734</v>
      </c>
      <c r="F3" s="2">
        <v>0.14901190091302832</v>
      </c>
      <c r="G3">
        <f>F2*G2*H2</f>
        <v>6.7699007272322093E-4</v>
      </c>
      <c r="H3">
        <f>1-G3</f>
        <v>0.99932300992727674</v>
      </c>
      <c r="I3">
        <f t="shared" ref="I3:I25" si="4">G3*100000</f>
        <v>67.699007272322092</v>
      </c>
      <c r="J3" s="8">
        <f t="shared" ref="J3:J13" si="5">C3+J2</f>
        <v>1.3089984943035937E-3</v>
      </c>
      <c r="K3" s="8">
        <f t="shared" ref="K3:K13" si="6">G3+K2</f>
        <v>1.4446341365368974E-3</v>
      </c>
      <c r="L3" s="8">
        <f t="shared" si="1"/>
        <v>1.356356422333037E-4</v>
      </c>
    </row>
    <row r="4" spans="1:12" ht="15.75" x14ac:dyDescent="0.25">
      <c r="A4" s="9" t="s">
        <v>33</v>
      </c>
      <c r="B4" s="1">
        <v>6.0343902219669214</v>
      </c>
      <c r="C4">
        <f t="shared" si="2"/>
        <v>6.0343902219669215E-5</v>
      </c>
      <c r="D4">
        <f t="shared" si="0"/>
        <v>0.99993965609778035</v>
      </c>
      <c r="E4">
        <f t="shared" si="3"/>
        <v>1.6572682752655235E-4</v>
      </c>
      <c r="F4" s="2">
        <v>3.5541570373981465E-2</v>
      </c>
      <c r="G4">
        <f t="shared" ref="G4:G25" si="7">F3*G3*H3</f>
        <v>1.0081128316313653E-4</v>
      </c>
      <c r="H4">
        <f t="shared" ref="H4:H25" si="8">1-G4</f>
        <v>0.99989918871683692</v>
      </c>
      <c r="I4">
        <f t="shared" si="4"/>
        <v>10.081128316313652</v>
      </c>
      <c r="J4" s="8">
        <f t="shared" si="5"/>
        <v>1.369342396523263E-3</v>
      </c>
      <c r="K4" s="8">
        <f t="shared" si="6"/>
        <v>1.5454454197000339E-3</v>
      </c>
      <c r="L4" s="8">
        <f t="shared" si="1"/>
        <v>1.7610302317677099E-4</v>
      </c>
    </row>
    <row r="5" spans="1:12" ht="15.75" x14ac:dyDescent="0.25">
      <c r="A5" s="9" t="s">
        <v>34</v>
      </c>
      <c r="B5" s="1">
        <v>1E-3</v>
      </c>
      <c r="C5">
        <f t="shared" si="2"/>
        <v>1E-8</v>
      </c>
      <c r="D5">
        <f t="shared" si="0"/>
        <v>0.99999998999999995</v>
      </c>
      <c r="E5">
        <f t="shared" si="3"/>
        <v>1.0000000100000002</v>
      </c>
      <c r="F5" s="2">
        <v>0.2452851141176382</v>
      </c>
      <c r="G5">
        <f t="shared" si="7"/>
        <v>3.582630109081959E-6</v>
      </c>
      <c r="H5">
        <f t="shared" si="8"/>
        <v>0.99999641736989087</v>
      </c>
      <c r="I5">
        <f t="shared" si="4"/>
        <v>0.3582630109081959</v>
      </c>
      <c r="J5" s="8">
        <f t="shared" si="5"/>
        <v>1.3693523965232629E-3</v>
      </c>
      <c r="K5" s="8">
        <f t="shared" si="6"/>
        <v>1.5490280498091159E-3</v>
      </c>
      <c r="L5" s="8">
        <f t="shared" si="1"/>
        <v>1.7967565328585295E-4</v>
      </c>
    </row>
    <row r="6" spans="1:12" ht="15.75" x14ac:dyDescent="0.25">
      <c r="A6" s="9" t="s">
        <v>35</v>
      </c>
      <c r="B6" s="1">
        <v>1E-3</v>
      </c>
      <c r="C6">
        <f t="shared" si="2"/>
        <v>1E-8</v>
      </c>
      <c r="D6">
        <f t="shared" si="0"/>
        <v>0.99999998999999995</v>
      </c>
      <c r="E6">
        <f t="shared" si="3"/>
        <v>1.0000000100000002</v>
      </c>
      <c r="F6" s="2">
        <v>0.22277604684189739</v>
      </c>
      <c r="G6">
        <f t="shared" si="7"/>
        <v>8.7876268685451502E-7</v>
      </c>
      <c r="H6">
        <f t="shared" si="8"/>
        <v>0.99999912123731316</v>
      </c>
      <c r="I6">
        <f t="shared" si="4"/>
        <v>8.7876268685451508E-2</v>
      </c>
      <c r="J6" s="8">
        <f t="shared" si="5"/>
        <v>1.3693623965232628E-3</v>
      </c>
      <c r="K6" s="8">
        <f t="shared" si="6"/>
        <v>1.5499068124959704E-3</v>
      </c>
      <c r="L6" s="8">
        <f t="shared" si="1"/>
        <v>1.805444159727076E-4</v>
      </c>
    </row>
    <row r="7" spans="1:12" ht="15.75" x14ac:dyDescent="0.25">
      <c r="A7" s="9" t="s">
        <v>36</v>
      </c>
      <c r="B7" s="1">
        <v>1E-3</v>
      </c>
      <c r="C7">
        <f t="shared" si="2"/>
        <v>1E-8</v>
      </c>
      <c r="D7">
        <f t="shared" si="0"/>
        <v>0.99999998999999995</v>
      </c>
      <c r="E7">
        <f t="shared" si="3"/>
        <v>1.0000000100000002</v>
      </c>
      <c r="F7" s="2">
        <v>0.78813638383491669</v>
      </c>
      <c r="G7">
        <f t="shared" si="7"/>
        <v>1.9576710545663429E-7</v>
      </c>
      <c r="H7">
        <f t="shared" si="8"/>
        <v>0.99999980423289458</v>
      </c>
      <c r="I7">
        <f t="shared" si="4"/>
        <v>1.9576710545663428E-2</v>
      </c>
      <c r="J7" s="8">
        <f t="shared" si="5"/>
        <v>1.3693723965232628E-3</v>
      </c>
      <c r="K7" s="8">
        <f t="shared" si="6"/>
        <v>1.550102579601427E-3</v>
      </c>
      <c r="L7" s="8">
        <f t="shared" si="1"/>
        <v>1.8073018307816421E-4</v>
      </c>
    </row>
    <row r="8" spans="1:12" ht="15.75" x14ac:dyDescent="0.25">
      <c r="A8" s="9" t="s">
        <v>37</v>
      </c>
      <c r="B8" s="1">
        <v>1E-3</v>
      </c>
      <c r="C8">
        <f t="shared" si="2"/>
        <v>1E-8</v>
      </c>
      <c r="D8">
        <f t="shared" si="0"/>
        <v>0.99999998999999995</v>
      </c>
      <c r="E8">
        <f t="shared" si="3"/>
        <v>1.0000000100000002</v>
      </c>
      <c r="F8" s="2">
        <v>0.5167867885874865</v>
      </c>
      <c r="G8">
        <f t="shared" si="7"/>
        <v>1.5429114836328314E-7</v>
      </c>
      <c r="H8">
        <f t="shared" si="8"/>
        <v>0.99999984570885159</v>
      </c>
      <c r="I8">
        <f t="shared" si="4"/>
        <v>1.5429114836328313E-2</v>
      </c>
      <c r="J8" s="8">
        <f t="shared" si="5"/>
        <v>1.3693823965232627E-3</v>
      </c>
      <c r="K8" s="8">
        <f t="shared" si="6"/>
        <v>1.5502568707497903E-3</v>
      </c>
      <c r="L8" s="8">
        <f t="shared" si="1"/>
        <v>1.8087447422652754E-4</v>
      </c>
    </row>
    <row r="9" spans="1:12" ht="15.75" x14ac:dyDescent="0.25">
      <c r="A9" s="9" t="s">
        <v>38</v>
      </c>
      <c r="B9" s="1">
        <v>1E-3</v>
      </c>
      <c r="C9">
        <f t="shared" si="2"/>
        <v>1E-8</v>
      </c>
      <c r="D9">
        <f t="shared" si="0"/>
        <v>0.99999998999999995</v>
      </c>
      <c r="E9">
        <f t="shared" si="3"/>
        <v>1.0000000100000002</v>
      </c>
      <c r="F9" s="2">
        <v>0.67575433188583334</v>
      </c>
      <c r="G9">
        <f t="shared" si="7"/>
        <v>7.973561476763504E-8</v>
      </c>
      <c r="H9">
        <f t="shared" si="8"/>
        <v>0.99999992026438522</v>
      </c>
      <c r="I9">
        <f t="shared" si="4"/>
        <v>7.9735614767635042E-3</v>
      </c>
      <c r="J9" s="8">
        <f t="shared" si="5"/>
        <v>1.3693923965232627E-3</v>
      </c>
      <c r="K9" s="8">
        <f t="shared" si="6"/>
        <v>1.550336606364558E-3</v>
      </c>
      <c r="L9" s="8">
        <f t="shared" si="1"/>
        <v>1.8094420984129532E-4</v>
      </c>
    </row>
    <row r="10" spans="1:12" ht="15.75" x14ac:dyDescent="0.25">
      <c r="A10" s="9" t="s">
        <v>39</v>
      </c>
      <c r="B10" s="1">
        <v>1E-3</v>
      </c>
      <c r="C10">
        <f t="shared" si="2"/>
        <v>1E-8</v>
      </c>
      <c r="D10">
        <f t="shared" si="0"/>
        <v>0.99999998999999995</v>
      </c>
      <c r="E10">
        <f t="shared" si="3"/>
        <v>1.0000000100000002</v>
      </c>
      <c r="F10" s="2">
        <v>19.300067538072767</v>
      </c>
      <c r="G10">
        <f t="shared" si="7"/>
        <v>5.3881682788519954E-8</v>
      </c>
      <c r="H10">
        <f t="shared" si="8"/>
        <v>0.99999994611831722</v>
      </c>
      <c r="I10">
        <f t="shared" si="4"/>
        <v>5.3881682788519958E-3</v>
      </c>
      <c r="J10" s="8">
        <f t="shared" si="5"/>
        <v>1.3694023965232626E-3</v>
      </c>
      <c r="K10" s="8">
        <f t="shared" si="6"/>
        <v>1.5503904880473465E-3</v>
      </c>
      <c r="L10" s="8">
        <f t="shared" si="1"/>
        <v>1.8098809152408387E-4</v>
      </c>
    </row>
    <row r="11" spans="1:12" ht="15.75" x14ac:dyDescent="0.25">
      <c r="A11" s="9" t="s">
        <v>40</v>
      </c>
      <c r="B11" s="1">
        <v>1E-3</v>
      </c>
      <c r="C11">
        <f t="shared" si="2"/>
        <v>1E-8</v>
      </c>
      <c r="D11">
        <f t="shared" si="0"/>
        <v>0.99999998999999995</v>
      </c>
      <c r="E11">
        <f t="shared" si="3"/>
        <v>290.11491741878962</v>
      </c>
      <c r="F11" s="2">
        <v>5.5405940743239155</v>
      </c>
      <c r="G11">
        <f t="shared" si="7"/>
        <v>1.0399200608508022E-6</v>
      </c>
      <c r="H11">
        <f t="shared" si="8"/>
        <v>0.99999896007993916</v>
      </c>
      <c r="I11">
        <f t="shared" si="4"/>
        <v>0.10399200608508022</v>
      </c>
      <c r="J11" s="8">
        <f t="shared" si="5"/>
        <v>1.3694123965232625E-3</v>
      </c>
      <c r="K11" s="8">
        <f t="shared" si="6"/>
        <v>1.5514304081081973E-3</v>
      </c>
      <c r="L11" s="8">
        <f t="shared" si="1"/>
        <v>1.8201801158493477E-4</v>
      </c>
    </row>
    <row r="12" spans="1:12" ht="15.75" x14ac:dyDescent="0.25">
      <c r="A12" s="9" t="s">
        <v>41</v>
      </c>
      <c r="B12" s="1">
        <v>0.29011491451764043</v>
      </c>
      <c r="C12">
        <f t="shared" si="2"/>
        <v>2.9011491451764043E-6</v>
      </c>
      <c r="D12">
        <f t="shared" si="0"/>
        <v>0.99999709885085486</v>
      </c>
      <c r="E12">
        <f t="shared" si="3"/>
        <v>148.80043169224521</v>
      </c>
      <c r="F12" s="2">
        <v>94.182647453299836</v>
      </c>
      <c r="G12">
        <f t="shared" si="7"/>
        <v>5.7617689351351874E-6</v>
      </c>
      <c r="H12">
        <f t="shared" si="8"/>
        <v>0.99999423823106481</v>
      </c>
      <c r="I12">
        <f t="shared" si="4"/>
        <v>0.57617689351351875</v>
      </c>
      <c r="J12" s="8">
        <f t="shared" si="5"/>
        <v>1.372313545668439E-3</v>
      </c>
      <c r="K12" s="8">
        <f t="shared" si="6"/>
        <v>1.5571921770433325E-3</v>
      </c>
      <c r="L12" s="8">
        <f t="shared" si="1"/>
        <v>1.8487863137489342E-4</v>
      </c>
    </row>
    <row r="13" spans="1:12" ht="15.75" x14ac:dyDescent="0.25">
      <c r="A13" s="9" t="s">
        <v>42</v>
      </c>
      <c r="B13" s="1">
        <v>43.169099280224899</v>
      </c>
      <c r="C13">
        <f t="shared" si="2"/>
        <v>4.3169099280224898E-4</v>
      </c>
      <c r="D13">
        <f t="shared" si="0"/>
        <v>0.99956830900719773</v>
      </c>
      <c r="E13">
        <f t="shared" si="3"/>
        <v>0.72123897540231963</v>
      </c>
      <c r="F13" s="2">
        <v>1.0581143084521412</v>
      </c>
      <c r="G13">
        <f t="shared" si="7"/>
        <v>5.4265552565144681E-4</v>
      </c>
      <c r="H13">
        <f t="shared" si="8"/>
        <v>0.99945734447434853</v>
      </c>
      <c r="I13">
        <f t="shared" si="4"/>
        <v>54.265552565144681</v>
      </c>
      <c r="J13" s="8">
        <f t="shared" si="5"/>
        <v>1.8040045384706881E-3</v>
      </c>
      <c r="K13" s="8">
        <f t="shared" si="6"/>
        <v>2.0998477026947793E-3</v>
      </c>
      <c r="L13" s="8">
        <f t="shared" si="1"/>
        <v>2.958431642240912E-4</v>
      </c>
    </row>
    <row r="14" spans="1:12" ht="15.75" x14ac:dyDescent="0.25">
      <c r="A14" s="9" t="s">
        <v>43</v>
      </c>
      <c r="B14" s="1">
        <v>31.121796132567283</v>
      </c>
      <c r="C14">
        <f t="shared" si="2"/>
        <v>3.1121796132567285E-4</v>
      </c>
      <c r="D14">
        <f t="shared" si="0"/>
        <v>0.99968878203867428</v>
      </c>
      <c r="E14">
        <f t="shared" si="3"/>
        <v>2.0452461827749218E-2</v>
      </c>
      <c r="F14">
        <f>F2</f>
        <v>0.88258372768409088</v>
      </c>
      <c r="G14">
        <f t="shared" si="7"/>
        <v>5.7387998802077783E-4</v>
      </c>
      <c r="H14">
        <f t="shared" si="8"/>
        <v>0.99942612001197917</v>
      </c>
      <c r="I14">
        <f t="shared" si="4"/>
        <v>57.387998802077782</v>
      </c>
      <c r="J14" s="8">
        <f>C14</f>
        <v>3.1121796132567285E-4</v>
      </c>
      <c r="K14" s="8">
        <f>G14</f>
        <v>5.7387998802077783E-4</v>
      </c>
      <c r="L14" s="8">
        <f t="shared" si="1"/>
        <v>2.6266202669510499E-4</v>
      </c>
    </row>
    <row r="15" spans="1:12" ht="15.75" x14ac:dyDescent="0.25">
      <c r="A15" s="9" t="s">
        <v>44</v>
      </c>
      <c r="B15" s="1">
        <v>0.63631925178111548</v>
      </c>
      <c r="C15">
        <f t="shared" si="2"/>
        <v>6.3631925178111545E-6</v>
      </c>
      <c r="D15">
        <f t="shared" si="0"/>
        <v>0.99999363680748221</v>
      </c>
      <c r="E15">
        <f t="shared" si="3"/>
        <v>50.091227831035233</v>
      </c>
      <c r="F15">
        <f>F3</f>
        <v>0.14901190091302832</v>
      </c>
      <c r="G15">
        <f t="shared" si="7"/>
        <v>5.0620647049857709E-4</v>
      </c>
      <c r="H15">
        <f t="shared" si="8"/>
        <v>0.99949379352950141</v>
      </c>
      <c r="I15">
        <f t="shared" si="4"/>
        <v>50.620647049857709</v>
      </c>
      <c r="J15" s="8">
        <f t="shared" ref="J15:J25" si="9">C15+J14</f>
        <v>3.1758115384348401E-4</v>
      </c>
      <c r="K15" s="8">
        <f>K14+G15</f>
        <v>1.0800864585193549E-3</v>
      </c>
      <c r="L15" s="8">
        <f t="shared" si="1"/>
        <v>7.6250530467587092E-4</v>
      </c>
    </row>
    <row r="16" spans="1:12" ht="15.75" x14ac:dyDescent="0.25">
      <c r="A16" s="9" t="s">
        <v>45</v>
      </c>
      <c r="B16" s="1">
        <v>31.873809793763147</v>
      </c>
      <c r="C16">
        <f t="shared" si="2"/>
        <v>3.1873809793763147E-4</v>
      </c>
      <c r="D16">
        <f t="shared" si="0"/>
        <v>0.99968126190206241</v>
      </c>
      <c r="E16">
        <f t="shared" si="3"/>
        <v>3.1383723696564211E-5</v>
      </c>
      <c r="F16">
        <f t="shared" ref="F16:F24" si="10">F4</f>
        <v>3.5541570373981465E-2</v>
      </c>
      <c r="G16">
        <f t="shared" si="7"/>
        <v>7.5392604870292999E-5</v>
      </c>
      <c r="H16">
        <f t="shared" si="8"/>
        <v>0.99992460739512967</v>
      </c>
      <c r="I16">
        <f t="shared" si="4"/>
        <v>7.5392604870293001</v>
      </c>
      <c r="J16" s="8">
        <f t="shared" si="9"/>
        <v>6.3631925178111548E-4</v>
      </c>
      <c r="K16" s="8">
        <f t="shared" ref="K16:K25" si="11">K15+G16</f>
        <v>1.155479063389648E-3</v>
      </c>
      <c r="L16" s="8">
        <f t="shared" si="1"/>
        <v>5.1915981160853249E-4</v>
      </c>
    </row>
    <row r="17" spans="1:12" ht="15.75" x14ac:dyDescent="0.25">
      <c r="A17" s="9" t="s">
        <v>46</v>
      </c>
      <c r="B17" s="1">
        <v>1E-3</v>
      </c>
      <c r="C17">
        <f t="shared" si="2"/>
        <v>1E-8</v>
      </c>
      <c r="D17">
        <f t="shared" si="0"/>
        <v>0.99999998999999995</v>
      </c>
      <c r="E17">
        <f t="shared" si="3"/>
        <v>57.847205285846179</v>
      </c>
      <c r="F17">
        <f>F5</f>
        <v>0.2452851141176382</v>
      </c>
      <c r="G17">
        <f t="shared" si="7"/>
        <v>2.679369551794571E-6</v>
      </c>
      <c r="H17">
        <f t="shared" si="8"/>
        <v>0.99999732063044822</v>
      </c>
      <c r="I17">
        <f t="shared" si="4"/>
        <v>0.26793695517945709</v>
      </c>
      <c r="J17" s="8">
        <f t="shared" si="9"/>
        <v>6.3632925178111553E-4</v>
      </c>
      <c r="K17" s="8">
        <f t="shared" si="11"/>
        <v>1.1581584329414425E-3</v>
      </c>
      <c r="L17" s="8">
        <f t="shared" si="1"/>
        <v>5.21829181160327E-4</v>
      </c>
    </row>
    <row r="18" spans="1:12" ht="15.75" x14ac:dyDescent="0.25">
      <c r="A18" s="9" t="s">
        <v>47</v>
      </c>
      <c r="B18" s="1">
        <v>5.7847204707374131E-2</v>
      </c>
      <c r="C18">
        <f t="shared" si="2"/>
        <v>5.7847204707374129E-7</v>
      </c>
      <c r="D18">
        <f t="shared" si="0"/>
        <v>0.99999942152795296</v>
      </c>
      <c r="E18">
        <f t="shared" si="3"/>
        <v>1.7286930000005786E-2</v>
      </c>
      <c r="F18">
        <f t="shared" si="10"/>
        <v>0.22277604684189739</v>
      </c>
      <c r="G18">
        <f t="shared" si="7"/>
        <v>6.5720770536822336E-7</v>
      </c>
      <c r="H18">
        <f t="shared" si="8"/>
        <v>0.99999934279229463</v>
      </c>
      <c r="I18">
        <f t="shared" si="4"/>
        <v>6.5720770536822334E-2</v>
      </c>
      <c r="J18" s="8">
        <f t="shared" si="9"/>
        <v>6.3690772382818926E-4</v>
      </c>
      <c r="K18" s="8">
        <f t="shared" si="11"/>
        <v>1.1588156406468107E-3</v>
      </c>
      <c r="L18" s="8">
        <f t="shared" si="1"/>
        <v>5.219079168186214E-4</v>
      </c>
    </row>
    <row r="19" spans="1:12" ht="15.75" x14ac:dyDescent="0.25">
      <c r="A19" s="9" t="s">
        <v>48</v>
      </c>
      <c r="B19" s="1">
        <v>1E-3</v>
      </c>
      <c r="C19">
        <f t="shared" si="2"/>
        <v>1E-8</v>
      </c>
      <c r="D19">
        <f t="shared" si="0"/>
        <v>0.99999998999999995</v>
      </c>
      <c r="E19">
        <f t="shared" si="3"/>
        <v>1.0000000100000002</v>
      </c>
      <c r="F19">
        <f t="shared" si="10"/>
        <v>0.78813638383491669</v>
      </c>
      <c r="G19">
        <f t="shared" si="7"/>
        <v>1.4641003833409865E-7</v>
      </c>
      <c r="H19">
        <f t="shared" si="8"/>
        <v>0.99999985358996168</v>
      </c>
      <c r="I19">
        <f t="shared" si="4"/>
        <v>1.4641003833409865E-2</v>
      </c>
      <c r="J19" s="8">
        <f t="shared" si="9"/>
        <v>6.3691772382818931E-4</v>
      </c>
      <c r="K19" s="8">
        <f t="shared" si="11"/>
        <v>1.1589620506851448E-3</v>
      </c>
      <c r="L19" s="8">
        <f t="shared" si="1"/>
        <v>5.220443268569555E-4</v>
      </c>
    </row>
    <row r="20" spans="1:12" ht="15.75" x14ac:dyDescent="0.25">
      <c r="A20" s="9" t="s">
        <v>49</v>
      </c>
      <c r="B20" s="1">
        <v>1E-3</v>
      </c>
      <c r="C20">
        <f t="shared" si="2"/>
        <v>1E-8</v>
      </c>
      <c r="D20">
        <f t="shared" si="0"/>
        <v>0.99999998999999995</v>
      </c>
      <c r="F20">
        <f t="shared" si="10"/>
        <v>0.5167867885874865</v>
      </c>
      <c r="G20">
        <f t="shared" si="7"/>
        <v>1.1539106127535587E-7</v>
      </c>
      <c r="H20">
        <f t="shared" si="8"/>
        <v>0.99999988460893874</v>
      </c>
      <c r="I20">
        <f t="shared" si="4"/>
        <v>1.1539106127535587E-2</v>
      </c>
      <c r="J20" s="8">
        <f t="shared" si="9"/>
        <v>6.3692772382818936E-4</v>
      </c>
      <c r="K20" s="8">
        <f t="shared" si="11"/>
        <v>1.1590774417464202E-3</v>
      </c>
      <c r="L20" s="8">
        <f t="shared" si="1"/>
        <v>5.221497179182308E-4</v>
      </c>
    </row>
    <row r="21" spans="1:12" ht="15.75" x14ac:dyDescent="0.25">
      <c r="A21" s="9" t="s">
        <v>50</v>
      </c>
      <c r="B21" s="1">
        <v>30.716865699615663</v>
      </c>
      <c r="C21">
        <f t="shared" si="2"/>
        <v>3.0716865699615661E-4</v>
      </c>
      <c r="D21">
        <f t="shared" si="0"/>
        <v>0.9996928313430038</v>
      </c>
      <c r="E21">
        <f t="shared" si="3"/>
        <v>3.2565407969052235E-5</v>
      </c>
      <c r="F21">
        <f t="shared" si="10"/>
        <v>0.67575433188583334</v>
      </c>
      <c r="G21">
        <f t="shared" si="7"/>
        <v>5.9632569107126811E-8</v>
      </c>
      <c r="H21">
        <f t="shared" si="8"/>
        <v>0.9999999403674309</v>
      </c>
      <c r="I21">
        <f t="shared" si="4"/>
        <v>5.9632569107126807E-3</v>
      </c>
      <c r="J21" s="8">
        <f t="shared" si="9"/>
        <v>9.4409638082434597E-4</v>
      </c>
      <c r="K21" s="8">
        <f t="shared" si="11"/>
        <v>1.1591370743155272E-3</v>
      </c>
      <c r="L21" s="8">
        <f t="shared" si="1"/>
        <v>2.1504069349118126E-4</v>
      </c>
    </row>
    <row r="22" spans="1:12" ht="15.75" x14ac:dyDescent="0.25">
      <c r="A22" s="9" t="s">
        <v>51</v>
      </c>
      <c r="B22" s="1">
        <v>1E-3</v>
      </c>
      <c r="C22">
        <f t="shared" si="2"/>
        <v>1E-8</v>
      </c>
      <c r="D22">
        <f t="shared" si="0"/>
        <v>0.99999998999999995</v>
      </c>
      <c r="E22">
        <f t="shared" si="3"/>
        <v>1.0000000100000002</v>
      </c>
      <c r="F22">
        <f t="shared" si="10"/>
        <v>19.300067538072767</v>
      </c>
      <c r="G22">
        <f t="shared" si="7"/>
        <v>4.0296964492610594E-8</v>
      </c>
      <c r="H22">
        <f t="shared" si="8"/>
        <v>0.99999995970303546</v>
      </c>
      <c r="I22">
        <f t="shared" si="4"/>
        <v>4.0296964492610591E-3</v>
      </c>
      <c r="J22" s="8">
        <f t="shared" si="9"/>
        <v>9.4410638082434602E-4</v>
      </c>
      <c r="K22" s="8">
        <f t="shared" si="11"/>
        <v>1.1591773712800199E-3</v>
      </c>
      <c r="L22" s="8">
        <f t="shared" si="1"/>
        <v>2.150709904556739E-4</v>
      </c>
    </row>
    <row r="23" spans="1:12" ht="15.75" x14ac:dyDescent="0.25">
      <c r="A23" s="9" t="s">
        <v>52</v>
      </c>
      <c r="B23" s="1">
        <v>1E-3</v>
      </c>
      <c r="C23">
        <f t="shared" si="2"/>
        <v>1E-8</v>
      </c>
      <c r="D23">
        <f t="shared" si="0"/>
        <v>0.99999998999999995</v>
      </c>
      <c r="E23">
        <f t="shared" si="3"/>
        <v>1.0000000100000002</v>
      </c>
      <c r="F23">
        <f t="shared" si="10"/>
        <v>5.5405940743239155</v>
      </c>
      <c r="G23">
        <f t="shared" si="7"/>
        <v>7.7773410494637978E-7</v>
      </c>
      <c r="H23">
        <f t="shared" si="8"/>
        <v>0.9999992222658951</v>
      </c>
      <c r="I23">
        <f t="shared" si="4"/>
        <v>7.7773410494637971E-2</v>
      </c>
      <c r="J23" s="8">
        <f t="shared" si="9"/>
        <v>9.4411638082434607E-4</v>
      </c>
      <c r="K23" s="8">
        <f t="shared" si="11"/>
        <v>1.1599551053849662E-3</v>
      </c>
      <c r="L23" s="8">
        <f t="shared" si="1"/>
        <v>2.1583872456062015E-4</v>
      </c>
    </row>
    <row r="24" spans="1:12" ht="15.75" x14ac:dyDescent="0.25">
      <c r="A24" s="9" t="s">
        <v>53</v>
      </c>
      <c r="B24" s="1">
        <v>1E-3</v>
      </c>
      <c r="C24">
        <f t="shared" si="2"/>
        <v>1E-8</v>
      </c>
      <c r="D24">
        <f t="shared" si="0"/>
        <v>0.99999998999999995</v>
      </c>
      <c r="E24">
        <f t="shared" si="3"/>
        <v>1.0000000100000002</v>
      </c>
      <c r="F24">
        <f t="shared" si="10"/>
        <v>94.182647453299836</v>
      </c>
      <c r="G24">
        <f t="shared" si="7"/>
        <v>4.309105621924516E-6</v>
      </c>
      <c r="H24">
        <f t="shared" si="8"/>
        <v>0.99999569089437812</v>
      </c>
      <c r="I24">
        <f t="shared" si="4"/>
        <v>0.43091056219245161</v>
      </c>
      <c r="J24" s="8">
        <f t="shared" si="9"/>
        <v>9.4412638082434612E-4</v>
      </c>
      <c r="K24" s="8">
        <f t="shared" si="11"/>
        <v>1.1642642110068907E-3</v>
      </c>
      <c r="L24" s="8">
        <f t="shared" si="1"/>
        <v>2.2013783018254459E-4</v>
      </c>
    </row>
    <row r="25" spans="1:12" ht="15.75" x14ac:dyDescent="0.25">
      <c r="A25" s="9" t="s">
        <v>54</v>
      </c>
      <c r="B25" s="1">
        <v>1E-3</v>
      </c>
      <c r="C25">
        <f t="shared" si="2"/>
        <v>1E-8</v>
      </c>
      <c r="D25">
        <f t="shared" si="0"/>
        <v>0.99999998999999995</v>
      </c>
      <c r="F25">
        <f>F13</f>
        <v>1.0581143084521412</v>
      </c>
      <c r="G25">
        <f t="shared" si="7"/>
        <v>4.0584122680850112E-4</v>
      </c>
      <c r="H25">
        <f t="shared" si="8"/>
        <v>0.99959415877319147</v>
      </c>
      <c r="I25">
        <f t="shared" si="4"/>
        <v>40.584122680850115</v>
      </c>
      <c r="J25" s="8">
        <f t="shared" si="9"/>
        <v>9.4413638082434617E-4</v>
      </c>
      <c r="K25" s="8">
        <f t="shared" si="11"/>
        <v>1.5701054378153918E-3</v>
      </c>
      <c r="L25" s="8">
        <f t="shared" si="1"/>
        <v>6.2596905699104565E-4</v>
      </c>
    </row>
    <row r="26" spans="1:12" ht="14.45" x14ac:dyDescent="0.3">
      <c r="J26" s="8"/>
      <c r="K26" s="8"/>
      <c r="L26" s="8">
        <f>SUM(L2:L25)</f>
        <v>7.1825510819373325E-3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198.01593982122105</v>
      </c>
      <c r="C2">
        <f>B2/100000</f>
        <v>1.9801593982122106E-3</v>
      </c>
      <c r="D2">
        <f t="shared" ref="D2:D25" si="0">1-C2</f>
        <v>0.99801984060178783</v>
      </c>
      <c r="E2">
        <f>C3/(C2*D2)</f>
        <v>0.58643858765583401</v>
      </c>
      <c r="F2" s="2">
        <v>0.88258372768409088</v>
      </c>
      <c r="G2">
        <v>1.9801593982122106E-3</v>
      </c>
      <c r="H2">
        <v>0.99801984060178783</v>
      </c>
      <c r="I2">
        <f>G2*100000</f>
        <v>198.01593982122105</v>
      </c>
      <c r="J2" s="8">
        <f>C2</f>
        <v>1.9801593982122106E-3</v>
      </c>
      <c r="K2" s="8">
        <f>G2</f>
        <v>1.9801593982122106E-3</v>
      </c>
      <c r="L2" s="8">
        <f t="shared" ref="L2:L25" si="1">ABS(J2-K2)</f>
        <v>0</v>
      </c>
    </row>
    <row r="3" spans="1:12" ht="15.75" x14ac:dyDescent="0.25">
      <c r="A3" s="9" t="s">
        <v>32</v>
      </c>
      <c r="B3" s="1">
        <v>115.89424367970896</v>
      </c>
      <c r="C3">
        <f t="shared" ref="C3:C25" si="2">B3/100000</f>
        <v>1.1589424367970896E-3</v>
      </c>
      <c r="D3">
        <f t="shared" si="0"/>
        <v>0.99884105756320296</v>
      </c>
      <c r="E3">
        <f t="shared" ref="E3:E24" si="3">C4/(C3*D3)</f>
        <v>3.813099410729906E-2</v>
      </c>
      <c r="F3" s="2">
        <v>0.14901190091302832</v>
      </c>
      <c r="G3">
        <f>F2*G2*H2</f>
        <v>1.7441958247125995E-3</v>
      </c>
      <c r="H3">
        <f>1-G3</f>
        <v>0.99825580417528736</v>
      </c>
      <c r="I3">
        <f t="shared" ref="I3:I25" si="4">G3*100000</f>
        <v>174.41958247125996</v>
      </c>
      <c r="J3" s="8">
        <f t="shared" ref="J3:J13" si="5">C3+J2</f>
        <v>3.1391018350093005E-3</v>
      </c>
      <c r="K3" s="8">
        <f t="shared" ref="K3:K13" si="6">G3+K2</f>
        <v>3.7243552229248101E-3</v>
      </c>
      <c r="L3" s="8">
        <f t="shared" si="1"/>
        <v>5.852533879155096E-4</v>
      </c>
    </row>
    <row r="4" spans="1:12" ht="15.75" x14ac:dyDescent="0.25">
      <c r="A4" s="9" t="s">
        <v>33</v>
      </c>
      <c r="B4" s="1">
        <v>4.4140411676062756</v>
      </c>
      <c r="C4">
        <f t="shared" si="2"/>
        <v>4.4140411676062754E-5</v>
      </c>
      <c r="D4">
        <f t="shared" si="0"/>
        <v>0.99995585958832389</v>
      </c>
      <c r="E4">
        <f t="shared" si="3"/>
        <v>0.13954104312001928</v>
      </c>
      <c r="F4" s="2">
        <v>3.5541570373981465E-2</v>
      </c>
      <c r="G4">
        <f t="shared" ref="G4:G25" si="7">F3*G3*H3</f>
        <v>2.5945260855764018E-4</v>
      </c>
      <c r="H4">
        <f t="shared" ref="H4:H25" si="8">1-G4</f>
        <v>0.99974054739144236</v>
      </c>
      <c r="I4">
        <f t="shared" si="4"/>
        <v>25.945260855764019</v>
      </c>
      <c r="J4" s="8">
        <f t="shared" si="5"/>
        <v>3.1832422466853633E-3</v>
      </c>
      <c r="K4" s="8">
        <f t="shared" si="6"/>
        <v>3.9838078314824504E-3</v>
      </c>
      <c r="L4" s="8">
        <f t="shared" si="1"/>
        <v>8.005655847970871E-4</v>
      </c>
    </row>
    <row r="5" spans="1:12" ht="15.75" x14ac:dyDescent="0.25">
      <c r="A5" s="9" t="s">
        <v>34</v>
      </c>
      <c r="B5" s="1">
        <v>0.61591272106134076</v>
      </c>
      <c r="C5">
        <f t="shared" si="2"/>
        <v>6.159127210613408E-6</v>
      </c>
      <c r="D5">
        <f t="shared" si="0"/>
        <v>0.99999384087278942</v>
      </c>
      <c r="E5">
        <f t="shared" si="3"/>
        <v>0.16666769319419095</v>
      </c>
      <c r="F5" s="2">
        <v>0.2452851141176382</v>
      </c>
      <c r="G5">
        <f t="shared" si="7"/>
        <v>9.2189606416363344E-6</v>
      </c>
      <c r="H5">
        <f t="shared" si="8"/>
        <v>0.99999078103935835</v>
      </c>
      <c r="I5">
        <f t="shared" si="4"/>
        <v>0.92189606416363346</v>
      </c>
      <c r="J5" s="8">
        <f t="shared" si="5"/>
        <v>3.1894013738959768E-3</v>
      </c>
      <c r="K5" s="8">
        <f t="shared" si="6"/>
        <v>3.993026792124087E-3</v>
      </c>
      <c r="L5" s="8">
        <f t="shared" si="1"/>
        <v>8.0362541822811022E-4</v>
      </c>
    </row>
    <row r="6" spans="1:12" ht="15.75" x14ac:dyDescent="0.25">
      <c r="A6" s="9" t="s">
        <v>35</v>
      </c>
      <c r="B6" s="1">
        <v>0.10265212017689013</v>
      </c>
      <c r="C6">
        <f t="shared" si="2"/>
        <v>1.0265212017689013E-6</v>
      </c>
      <c r="D6">
        <f t="shared" si="0"/>
        <v>0.99999897347879818</v>
      </c>
      <c r="E6">
        <f t="shared" si="3"/>
        <v>9.7416500000102654E-3</v>
      </c>
      <c r="F6" s="2">
        <v>0.22277604684189739</v>
      </c>
      <c r="G6">
        <f t="shared" si="7"/>
        <v>2.2612529664355013E-6</v>
      </c>
      <c r="H6">
        <f t="shared" si="8"/>
        <v>0.99999773874703357</v>
      </c>
      <c r="I6">
        <f t="shared" si="4"/>
        <v>0.22612529664355013</v>
      </c>
      <c r="J6" s="8">
        <f t="shared" si="5"/>
        <v>3.1904278950977455E-3</v>
      </c>
      <c r="K6" s="8">
        <f t="shared" si="6"/>
        <v>3.9952880450905229E-3</v>
      </c>
      <c r="L6" s="8">
        <f t="shared" si="1"/>
        <v>8.0486014999277744E-4</v>
      </c>
    </row>
    <row r="7" spans="1:12" ht="15.75" x14ac:dyDescent="0.25">
      <c r="A7" s="9" t="s">
        <v>36</v>
      </c>
      <c r="B7" s="1">
        <v>1E-3</v>
      </c>
      <c r="C7">
        <f t="shared" si="2"/>
        <v>1E-8</v>
      </c>
      <c r="D7">
        <f t="shared" si="0"/>
        <v>0.99999998999999995</v>
      </c>
      <c r="E7">
        <f t="shared" si="3"/>
        <v>1.0000000100000002</v>
      </c>
      <c r="F7" s="2">
        <v>0.78813638383491669</v>
      </c>
      <c r="G7">
        <f t="shared" si="7"/>
        <v>5.0375185765905633E-7</v>
      </c>
      <c r="H7">
        <f t="shared" si="8"/>
        <v>0.99999949624814233</v>
      </c>
      <c r="I7">
        <f t="shared" si="4"/>
        <v>5.0375185765905633E-2</v>
      </c>
      <c r="J7" s="8">
        <f t="shared" si="5"/>
        <v>3.1904378950977455E-3</v>
      </c>
      <c r="K7" s="8">
        <f t="shared" si="6"/>
        <v>3.9957917969481822E-3</v>
      </c>
      <c r="L7" s="8">
        <f t="shared" si="1"/>
        <v>8.0535390185043675E-4</v>
      </c>
    </row>
    <row r="8" spans="1:12" ht="15.75" x14ac:dyDescent="0.25">
      <c r="A8" s="9" t="s">
        <v>37</v>
      </c>
      <c r="B8" s="1">
        <v>1E-3</v>
      </c>
      <c r="C8">
        <f t="shared" si="2"/>
        <v>1E-8</v>
      </c>
      <c r="D8">
        <f t="shared" si="0"/>
        <v>0.99999998999999995</v>
      </c>
      <c r="E8">
        <f t="shared" si="3"/>
        <v>1.0000000100000002</v>
      </c>
      <c r="F8" s="2">
        <v>0.5167867885874865</v>
      </c>
      <c r="G8">
        <f t="shared" si="7"/>
        <v>3.9702496744336469E-7</v>
      </c>
      <c r="H8">
        <f t="shared" si="8"/>
        <v>0.99999960297503254</v>
      </c>
      <c r="I8">
        <f t="shared" si="4"/>
        <v>3.9702496744336471E-2</v>
      </c>
      <c r="J8" s="8">
        <f t="shared" si="5"/>
        <v>3.1904478950977454E-3</v>
      </c>
      <c r="K8" s="8">
        <f t="shared" si="6"/>
        <v>3.9961888219156253E-3</v>
      </c>
      <c r="L8" s="8">
        <f t="shared" si="1"/>
        <v>8.0574092681787992E-4</v>
      </c>
    </row>
    <row r="9" spans="1:12" ht="15.75" x14ac:dyDescent="0.25">
      <c r="A9" s="9" t="s">
        <v>38</v>
      </c>
      <c r="B9" s="1">
        <v>1E-3</v>
      </c>
      <c r="C9">
        <f t="shared" si="2"/>
        <v>1E-8</v>
      </c>
      <c r="D9">
        <f t="shared" si="0"/>
        <v>0.99999998999999995</v>
      </c>
      <c r="E9">
        <f t="shared" si="3"/>
        <v>102.65212120341134</v>
      </c>
      <c r="F9" s="2">
        <v>0.67575433188583334</v>
      </c>
      <c r="G9">
        <f t="shared" si="7"/>
        <v>2.0517717645361366E-7</v>
      </c>
      <c r="H9">
        <f t="shared" si="8"/>
        <v>0.99999979482282353</v>
      </c>
      <c r="I9">
        <f t="shared" si="4"/>
        <v>2.0517717645361366E-2</v>
      </c>
      <c r="J9" s="8">
        <f t="shared" si="5"/>
        <v>3.1904578950977453E-3</v>
      </c>
      <c r="K9" s="8">
        <f t="shared" si="6"/>
        <v>3.996393999092079E-3</v>
      </c>
      <c r="L9" s="8">
        <f t="shared" si="1"/>
        <v>8.059361039943337E-4</v>
      </c>
    </row>
    <row r="10" spans="1:12" ht="15.75" x14ac:dyDescent="0.25">
      <c r="A10" s="9" t="s">
        <v>39</v>
      </c>
      <c r="B10" s="1">
        <v>0.10265212017689013</v>
      </c>
      <c r="C10">
        <f t="shared" si="2"/>
        <v>1.0265212017689013E-6</v>
      </c>
      <c r="D10">
        <f t="shared" si="0"/>
        <v>0.99999897347879818</v>
      </c>
      <c r="E10">
        <f t="shared" si="3"/>
        <v>9.7416500000102654E-3</v>
      </c>
      <c r="F10" s="2">
        <v>19.300067538072767</v>
      </c>
      <c r="G10">
        <f t="shared" si="7"/>
        <v>1.3864933734494804E-7</v>
      </c>
      <c r="H10">
        <f t="shared" si="8"/>
        <v>0.99999986135066266</v>
      </c>
      <c r="I10">
        <f t="shared" si="4"/>
        <v>1.3864933734494805E-2</v>
      </c>
      <c r="J10" s="8">
        <f t="shared" si="5"/>
        <v>3.191484416299514E-3</v>
      </c>
      <c r="K10" s="8">
        <f t="shared" si="6"/>
        <v>3.9965326484294236E-3</v>
      </c>
      <c r="L10" s="8">
        <f t="shared" si="1"/>
        <v>8.0504823212990953E-4</v>
      </c>
    </row>
    <row r="11" spans="1:12" ht="15.75" x14ac:dyDescent="0.25">
      <c r="A11" s="9" t="s">
        <v>40</v>
      </c>
      <c r="B11" s="1">
        <v>1E-3</v>
      </c>
      <c r="C11">
        <f t="shared" si="2"/>
        <v>1E-8</v>
      </c>
      <c r="D11">
        <f t="shared" si="0"/>
        <v>0.99999998999999995</v>
      </c>
      <c r="E11">
        <f t="shared" si="3"/>
        <v>205.30424240682268</v>
      </c>
      <c r="F11" s="2">
        <v>5.5405940743239155</v>
      </c>
      <c r="G11">
        <f t="shared" si="7"/>
        <v>2.6759412038490058E-6</v>
      </c>
      <c r="H11">
        <f t="shared" si="8"/>
        <v>0.99999732405879616</v>
      </c>
      <c r="I11">
        <f t="shared" si="4"/>
        <v>0.2675941203849006</v>
      </c>
      <c r="J11" s="8">
        <f t="shared" si="5"/>
        <v>3.191494416299514E-3</v>
      </c>
      <c r="K11" s="8">
        <f t="shared" si="6"/>
        <v>3.9992085896332725E-3</v>
      </c>
      <c r="L11" s="8">
        <f t="shared" si="1"/>
        <v>8.0771417333375855E-4</v>
      </c>
    </row>
    <row r="12" spans="1:12" ht="15.75" x14ac:dyDescent="0.25">
      <c r="A12" s="9" t="s">
        <v>41</v>
      </c>
      <c r="B12" s="1">
        <v>0.20530424035378025</v>
      </c>
      <c r="C12">
        <f t="shared" si="2"/>
        <v>2.0530424035378027E-6</v>
      </c>
      <c r="D12">
        <f t="shared" si="0"/>
        <v>0.99999794695759647</v>
      </c>
      <c r="E12">
        <f t="shared" si="3"/>
        <v>432.50088794266247</v>
      </c>
      <c r="F12" s="2">
        <v>94.182647453299836</v>
      </c>
      <c r="G12">
        <f t="shared" si="7"/>
        <v>1.4826264302967294E-5</v>
      </c>
      <c r="H12">
        <f t="shared" si="8"/>
        <v>0.99998517373569706</v>
      </c>
      <c r="I12">
        <f t="shared" si="4"/>
        <v>1.4826264302967294</v>
      </c>
      <c r="J12" s="8">
        <f t="shared" si="5"/>
        <v>3.1935474587030518E-3</v>
      </c>
      <c r="K12" s="8">
        <f t="shared" si="6"/>
        <v>4.01403485393624E-3</v>
      </c>
      <c r="L12" s="8">
        <f t="shared" si="1"/>
        <v>8.2048739523318814E-4</v>
      </c>
    </row>
    <row r="13" spans="1:12" ht="15.75" x14ac:dyDescent="0.25">
      <c r="A13" s="9" t="s">
        <v>42</v>
      </c>
      <c r="B13" s="1">
        <v>88.794083953009959</v>
      </c>
      <c r="C13">
        <f t="shared" si="2"/>
        <v>8.8794083953009956E-4</v>
      </c>
      <c r="D13">
        <f t="shared" si="0"/>
        <v>0.99911205916046986</v>
      </c>
      <c r="E13">
        <f t="shared" si="3"/>
        <v>1.1009519200961753</v>
      </c>
      <c r="F13" s="2">
        <v>1.0581143084521412</v>
      </c>
      <c r="G13">
        <f t="shared" si="7"/>
        <v>1.3963561208439554E-3</v>
      </c>
      <c r="H13">
        <f t="shared" si="8"/>
        <v>0.99860364387915601</v>
      </c>
      <c r="I13">
        <f t="shared" si="4"/>
        <v>139.63561208439555</v>
      </c>
      <c r="J13" s="8">
        <f t="shared" si="5"/>
        <v>4.0814882982331512E-3</v>
      </c>
      <c r="K13" s="8">
        <f t="shared" si="6"/>
        <v>5.4103909747801951E-3</v>
      </c>
      <c r="L13" s="8">
        <f t="shared" si="1"/>
        <v>1.3289026765470439E-3</v>
      </c>
    </row>
    <row r="14" spans="1:12" ht="15.75" x14ac:dyDescent="0.25">
      <c r="A14" s="9" t="s">
        <v>43</v>
      </c>
      <c r="B14" s="1">
        <v>97.671213885365063</v>
      </c>
      <c r="C14">
        <f t="shared" si="2"/>
        <v>9.7671213885365061E-4</v>
      </c>
      <c r="D14">
        <f t="shared" si="0"/>
        <v>0.99902328786114636</v>
      </c>
      <c r="E14">
        <f t="shared" si="3"/>
        <v>0.12392039421176268</v>
      </c>
      <c r="F14">
        <f>F2</f>
        <v>0.88258372768409088</v>
      </c>
      <c r="G14">
        <f t="shared" si="7"/>
        <v>1.4754412688595465E-3</v>
      </c>
      <c r="H14">
        <f t="shared" si="8"/>
        <v>0.99852455873114043</v>
      </c>
      <c r="I14">
        <f t="shared" si="4"/>
        <v>147.54412688595465</v>
      </c>
      <c r="J14" s="8">
        <f>C14</f>
        <v>9.7671213885365061E-4</v>
      </c>
      <c r="K14" s="8">
        <f>G14</f>
        <v>1.4754412688595465E-3</v>
      </c>
      <c r="L14" s="8">
        <f t="shared" si="1"/>
        <v>4.9872913000589586E-4</v>
      </c>
    </row>
    <row r="15" spans="1:12" ht="15.75" x14ac:dyDescent="0.25">
      <c r="A15" s="9" t="s">
        <v>44</v>
      </c>
      <c r="B15" s="1">
        <v>12.091633736075076</v>
      </c>
      <c r="C15">
        <f t="shared" si="2"/>
        <v>1.2091633736075076E-4</v>
      </c>
      <c r="D15">
        <f t="shared" si="0"/>
        <v>0.99987908366263922</v>
      </c>
      <c r="E15">
        <f t="shared" si="3"/>
        <v>9.6563400230610021</v>
      </c>
      <c r="F15">
        <f>F3</f>
        <v>0.14901190091302832</v>
      </c>
      <c r="G15">
        <f t="shared" si="7"/>
        <v>1.3002791347572966E-3</v>
      </c>
      <c r="H15">
        <f t="shared" si="8"/>
        <v>0.99869972086524272</v>
      </c>
      <c r="I15">
        <f t="shared" si="4"/>
        <v>130.02791347572966</v>
      </c>
      <c r="J15" s="8">
        <f t="shared" ref="J15:J25" si="9">C15+J14</f>
        <v>1.0976284762144015E-3</v>
      </c>
      <c r="K15" s="8">
        <f>K14+G15</f>
        <v>2.7757204036168428E-3</v>
      </c>
      <c r="L15" s="8">
        <f t="shared" si="1"/>
        <v>1.6780919274024413E-3</v>
      </c>
    </row>
    <row r="16" spans="1:12" ht="15.75" x14ac:dyDescent="0.25">
      <c r="A16" s="9" t="s">
        <v>45</v>
      </c>
      <c r="B16" s="1">
        <v>116.74680848624212</v>
      </c>
      <c r="C16">
        <f t="shared" si="2"/>
        <v>1.1674680848624212E-3</v>
      </c>
      <c r="D16">
        <f t="shared" si="0"/>
        <v>0.99883253191513754</v>
      </c>
      <c r="E16">
        <f t="shared" si="3"/>
        <v>8.9390074344615107E-3</v>
      </c>
      <c r="F16">
        <f t="shared" ref="F16:F24" si="10">F4</f>
        <v>3.5541570373981465E-2</v>
      </c>
      <c r="G16">
        <f t="shared" si="7"/>
        <v>1.9350512731813695E-4</v>
      </c>
      <c r="H16">
        <f t="shared" si="8"/>
        <v>0.99980649487268192</v>
      </c>
      <c r="I16">
        <f t="shared" si="4"/>
        <v>19.350512731813694</v>
      </c>
      <c r="J16" s="8">
        <f t="shared" si="9"/>
        <v>2.2650965610768225E-3</v>
      </c>
      <c r="K16" s="8">
        <f t="shared" ref="K16:K25" si="11">K15+G16</f>
        <v>2.9692255309349798E-3</v>
      </c>
      <c r="L16" s="8">
        <f t="shared" si="1"/>
        <v>7.0412896985815737E-4</v>
      </c>
    </row>
    <row r="17" spans="1:12" ht="15.75" x14ac:dyDescent="0.25">
      <c r="A17" s="9" t="s">
        <v>46</v>
      </c>
      <c r="B17" s="1">
        <v>1.0423822186271618</v>
      </c>
      <c r="C17">
        <f t="shared" si="2"/>
        <v>1.0423822186271619E-5</v>
      </c>
      <c r="D17">
        <f t="shared" si="0"/>
        <v>0.9999895761778137</v>
      </c>
      <c r="E17">
        <f t="shared" si="3"/>
        <v>9.5935100010423931E-4</v>
      </c>
      <c r="F17">
        <f>F5</f>
        <v>0.2452851141176382</v>
      </c>
      <c r="G17">
        <f t="shared" si="7"/>
        <v>6.8761452734153912E-6</v>
      </c>
      <c r="H17">
        <f t="shared" si="8"/>
        <v>0.99999312385472661</v>
      </c>
      <c r="I17">
        <f t="shared" si="4"/>
        <v>0.68761452734153916</v>
      </c>
      <c r="J17" s="8">
        <f t="shared" si="9"/>
        <v>2.2755203832630941E-3</v>
      </c>
      <c r="K17" s="8">
        <f t="shared" si="11"/>
        <v>2.9761016762083954E-3</v>
      </c>
      <c r="L17" s="8">
        <f t="shared" si="1"/>
        <v>7.005812929453013E-4</v>
      </c>
    </row>
    <row r="18" spans="1:12" ht="15.75" x14ac:dyDescent="0.25">
      <c r="A18" s="9" t="s">
        <v>47</v>
      </c>
      <c r="B18" s="1">
        <v>1E-3</v>
      </c>
      <c r="C18">
        <f t="shared" si="2"/>
        <v>1E-8</v>
      </c>
      <c r="D18">
        <f t="shared" si="0"/>
        <v>0.99999998999999995</v>
      </c>
      <c r="E18">
        <f t="shared" si="3"/>
        <v>1.0000000100000002</v>
      </c>
      <c r="F18">
        <f t="shared" si="10"/>
        <v>0.22277604684189739</v>
      </c>
      <c r="G18">
        <f t="shared" si="7"/>
        <v>1.6866044806619796E-6</v>
      </c>
      <c r="H18">
        <f t="shared" si="8"/>
        <v>0.99999831339551937</v>
      </c>
      <c r="I18">
        <f t="shared" si="4"/>
        <v>0.16866044806619795</v>
      </c>
      <c r="J18" s="8">
        <f t="shared" si="9"/>
        <v>2.275530383263094E-3</v>
      </c>
      <c r="K18" s="8">
        <f t="shared" si="11"/>
        <v>2.9777882806890574E-3</v>
      </c>
      <c r="L18" s="8">
        <f t="shared" si="1"/>
        <v>7.0225789742596337E-4</v>
      </c>
    </row>
    <row r="19" spans="1:12" ht="15.75" x14ac:dyDescent="0.25">
      <c r="A19" s="9" t="s">
        <v>48</v>
      </c>
      <c r="B19" s="1">
        <v>1E-3</v>
      </c>
      <c r="C19">
        <f t="shared" si="2"/>
        <v>1E-8</v>
      </c>
      <c r="D19">
        <f t="shared" si="0"/>
        <v>0.99999998999999995</v>
      </c>
      <c r="E19">
        <f t="shared" si="3"/>
        <v>1.0000000100000002</v>
      </c>
      <c r="F19">
        <f t="shared" si="10"/>
        <v>0.78813638383491669</v>
      </c>
      <c r="G19">
        <f t="shared" si="7"/>
        <v>3.7573444507123978E-7</v>
      </c>
      <c r="H19">
        <f t="shared" si="8"/>
        <v>0.99999962426555489</v>
      </c>
      <c r="I19">
        <f t="shared" si="4"/>
        <v>3.7573444507123979E-2</v>
      </c>
      <c r="J19" s="8">
        <f t="shared" si="9"/>
        <v>2.2755403832630939E-3</v>
      </c>
      <c r="K19" s="8">
        <f t="shared" si="11"/>
        <v>2.9781640151341285E-3</v>
      </c>
      <c r="L19" s="8">
        <f t="shared" si="1"/>
        <v>7.0262363187103454E-4</v>
      </c>
    </row>
    <row r="20" spans="1:12" ht="15.75" x14ac:dyDescent="0.25">
      <c r="A20" s="9" t="s">
        <v>49</v>
      </c>
      <c r="B20" s="1">
        <v>1E-3</v>
      </c>
      <c r="C20">
        <f t="shared" si="2"/>
        <v>1E-8</v>
      </c>
      <c r="D20">
        <f t="shared" si="0"/>
        <v>0.99999998999999995</v>
      </c>
      <c r="F20">
        <f t="shared" si="10"/>
        <v>0.5167867885874865</v>
      </c>
      <c r="G20">
        <f t="shared" si="7"/>
        <v>2.9612987555442977E-7</v>
      </c>
      <c r="H20">
        <f t="shared" si="8"/>
        <v>0.99999970387012449</v>
      </c>
      <c r="I20">
        <f t="shared" si="4"/>
        <v>2.9612987555442977E-2</v>
      </c>
      <c r="J20" s="8">
        <f t="shared" si="9"/>
        <v>2.2755503832630939E-3</v>
      </c>
      <c r="K20" s="8">
        <f t="shared" si="11"/>
        <v>2.9784601450096831E-3</v>
      </c>
      <c r="L20" s="8">
        <f t="shared" si="1"/>
        <v>7.0290976174658924E-4</v>
      </c>
    </row>
    <row r="21" spans="1:12" ht="15.75" x14ac:dyDescent="0.25">
      <c r="A21" s="9" t="s">
        <v>50</v>
      </c>
      <c r="B21" s="1">
        <v>1E-3</v>
      </c>
      <c r="C21">
        <f t="shared" si="2"/>
        <v>1E-8</v>
      </c>
      <c r="D21">
        <f t="shared" si="0"/>
        <v>0.99999998999999995</v>
      </c>
      <c r="E21">
        <f t="shared" si="3"/>
        <v>1.0000000100000002</v>
      </c>
      <c r="F21">
        <f t="shared" si="10"/>
        <v>0.67575433188583334</v>
      </c>
      <c r="G21">
        <f t="shared" si="7"/>
        <v>1.5303596207405198E-7</v>
      </c>
      <c r="H21">
        <f t="shared" si="8"/>
        <v>0.99999984696403788</v>
      </c>
      <c r="I21">
        <f t="shared" si="4"/>
        <v>1.5303596207405198E-2</v>
      </c>
      <c r="J21" s="8">
        <f t="shared" si="9"/>
        <v>2.2755603832630938E-3</v>
      </c>
      <c r="K21" s="8">
        <f t="shared" si="11"/>
        <v>2.9786131809717573E-3</v>
      </c>
      <c r="L21" s="8">
        <f t="shared" si="1"/>
        <v>7.0305279770866346E-4</v>
      </c>
    </row>
    <row r="22" spans="1:12" ht="15.75" x14ac:dyDescent="0.25">
      <c r="A22" s="9" t="s">
        <v>51</v>
      </c>
      <c r="B22" s="1">
        <v>1E-3</v>
      </c>
      <c r="C22">
        <f t="shared" si="2"/>
        <v>1E-8</v>
      </c>
      <c r="D22">
        <f t="shared" si="0"/>
        <v>0.99999998999999995</v>
      </c>
      <c r="E22">
        <f t="shared" si="3"/>
        <v>104.23822290509841</v>
      </c>
      <c r="F22">
        <f t="shared" si="10"/>
        <v>19.300067538072767</v>
      </c>
      <c r="G22">
        <f t="shared" si="7"/>
        <v>1.0341469847968642E-7</v>
      </c>
      <c r="H22">
        <f t="shared" si="8"/>
        <v>0.99999989658530153</v>
      </c>
      <c r="I22">
        <f t="shared" si="4"/>
        <v>1.0341469847968642E-2</v>
      </c>
      <c r="J22" s="8">
        <f t="shared" si="9"/>
        <v>2.2755703832630938E-3</v>
      </c>
      <c r="K22" s="8">
        <f t="shared" si="11"/>
        <v>2.9787165956702368E-3</v>
      </c>
      <c r="L22" s="8">
        <f t="shared" si="1"/>
        <v>7.0314621240714307E-4</v>
      </c>
    </row>
    <row r="23" spans="1:12" ht="15.75" x14ac:dyDescent="0.25">
      <c r="A23" s="9" t="s">
        <v>52</v>
      </c>
      <c r="B23" s="1">
        <v>0.10423822186271618</v>
      </c>
      <c r="C23">
        <f t="shared" si="2"/>
        <v>1.0423822186271619E-6</v>
      </c>
      <c r="D23">
        <f t="shared" si="0"/>
        <v>0.99999895761778135</v>
      </c>
      <c r="E23">
        <f t="shared" si="3"/>
        <v>9.593420000010424E-3</v>
      </c>
      <c r="F23">
        <f t="shared" si="10"/>
        <v>5.5405940743239155</v>
      </c>
      <c r="G23">
        <f t="shared" si="7"/>
        <v>1.9959104586808792E-6</v>
      </c>
      <c r="H23">
        <f t="shared" si="8"/>
        <v>0.99999800408954131</v>
      </c>
      <c r="I23">
        <f t="shared" si="4"/>
        <v>0.19959104586808793</v>
      </c>
      <c r="J23" s="8">
        <f t="shared" si="9"/>
        <v>2.2766127654817209E-3</v>
      </c>
      <c r="K23" s="8">
        <f t="shared" si="11"/>
        <v>2.9807125061289178E-3</v>
      </c>
      <c r="L23" s="8">
        <f t="shared" si="1"/>
        <v>7.0409974064719692E-4</v>
      </c>
    </row>
    <row r="24" spans="1:12" ht="15.75" x14ac:dyDescent="0.25">
      <c r="A24" s="9" t="s">
        <v>53</v>
      </c>
      <c r="B24" s="1">
        <v>1E-3</v>
      </c>
      <c r="C24">
        <f t="shared" si="2"/>
        <v>1E-8</v>
      </c>
      <c r="D24">
        <f t="shared" si="0"/>
        <v>0.99999998999999995</v>
      </c>
      <c r="E24">
        <f t="shared" si="3"/>
        <v>1.0000000100000002</v>
      </c>
      <c r="F24">
        <f t="shared" si="10"/>
        <v>94.182647453299836</v>
      </c>
      <c r="G24">
        <f t="shared" si="7"/>
        <v>1.1058507588413402E-5</v>
      </c>
      <c r="H24">
        <f t="shared" si="8"/>
        <v>0.99998894149241158</v>
      </c>
      <c r="I24">
        <f t="shared" si="4"/>
        <v>1.1058507588413402</v>
      </c>
      <c r="J24" s="8">
        <f t="shared" si="9"/>
        <v>2.2766227654817208E-3</v>
      </c>
      <c r="K24" s="8">
        <f t="shared" si="11"/>
        <v>2.9917710137173314E-3</v>
      </c>
      <c r="L24" s="8">
        <f t="shared" si="1"/>
        <v>7.1514824823561054E-4</v>
      </c>
    </row>
    <row r="25" spans="1:12" ht="15.75" x14ac:dyDescent="0.25">
      <c r="A25" s="9" t="s">
        <v>54</v>
      </c>
      <c r="B25" s="1">
        <v>1E-3</v>
      </c>
      <c r="C25">
        <f t="shared" si="2"/>
        <v>1E-8</v>
      </c>
      <c r="D25">
        <f t="shared" si="0"/>
        <v>0.99999998999999995</v>
      </c>
      <c r="F25">
        <f>F13</f>
        <v>1.0581143084521412</v>
      </c>
      <c r="G25">
        <f t="shared" si="7"/>
        <v>1.0415080039076479E-3</v>
      </c>
      <c r="H25">
        <f t="shared" si="8"/>
        <v>0.99895849199609232</v>
      </c>
      <c r="I25">
        <f t="shared" si="4"/>
        <v>104.15080039076479</v>
      </c>
      <c r="J25" s="8">
        <f t="shared" si="9"/>
        <v>2.2766327654817208E-3</v>
      </c>
      <c r="K25" s="8">
        <f t="shared" si="11"/>
        <v>4.0332790176249795E-3</v>
      </c>
      <c r="L25" s="8">
        <f t="shared" si="1"/>
        <v>1.7566462521432587E-3</v>
      </c>
    </row>
    <row r="26" spans="1:12" ht="14.45" x14ac:dyDescent="0.3">
      <c r="J26" s="8"/>
      <c r="K26" s="8"/>
      <c r="L26" s="8">
        <f>SUM(L2:L25)</f>
        <v>1.944490381323729E-2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21.439333006552761</v>
      </c>
      <c r="C2">
        <f>B2/100000</f>
        <v>2.1439333006552762E-4</v>
      </c>
      <c r="D2">
        <f t="shared" ref="D2:D25" si="0">1-C2</f>
        <v>0.99978560666993443</v>
      </c>
      <c r="E2">
        <f>C3/(C2*D2)</f>
        <v>0.82544012675228107</v>
      </c>
      <c r="F2" s="2">
        <v>0.88258372768409088</v>
      </c>
      <c r="G2">
        <v>2.1439333006552762E-4</v>
      </c>
      <c r="H2">
        <v>0.99978560666993443</v>
      </c>
      <c r="I2">
        <f>G2*100000</f>
        <v>21.439333006552761</v>
      </c>
      <c r="J2" s="8">
        <f>C2</f>
        <v>2.1439333006552762E-4</v>
      </c>
      <c r="K2" s="8">
        <f>G2</f>
        <v>2.1439333006552762E-4</v>
      </c>
      <c r="L2" s="8">
        <f t="shared" ref="L2:L25" si="1">ABS(J2-K2)</f>
        <v>0</v>
      </c>
    </row>
    <row r="3" spans="1:12" ht="15.75" x14ac:dyDescent="0.25">
      <c r="A3" s="9" t="s">
        <v>32</v>
      </c>
      <c r="B3" s="1">
        <v>17.693091660144596</v>
      </c>
      <c r="C3">
        <f t="shared" ref="C3:C25" si="2">B3/100000</f>
        <v>1.7693091660144595E-4</v>
      </c>
      <c r="D3">
        <f t="shared" si="0"/>
        <v>0.99982306908339857</v>
      </c>
      <c r="E3">
        <f t="shared" ref="E3:E24" si="3">C4/(C3*D3)</f>
        <v>7.6544155272450801E-2</v>
      </c>
      <c r="F3" s="2">
        <v>0.14901190091302832</v>
      </c>
      <c r="G3">
        <f>F2*G2*H2</f>
        <v>1.8917949692010856E-4</v>
      </c>
      <c r="H3">
        <f>1-G3</f>
        <v>0.9998108205030799</v>
      </c>
      <c r="I3">
        <f t="shared" ref="I3:I25" si="4">G3*100000</f>
        <v>18.917949692010858</v>
      </c>
      <c r="J3" s="8">
        <f t="shared" ref="J3:J13" si="5">C3+J2</f>
        <v>3.913242466669736E-4</v>
      </c>
      <c r="K3" s="8">
        <f t="shared" ref="K3:K13" si="6">G3+K2</f>
        <v>4.0357282698563616E-4</v>
      </c>
      <c r="L3" s="8">
        <f t="shared" si="1"/>
        <v>1.2248580318662558E-5</v>
      </c>
    </row>
    <row r="4" spans="1:12" ht="15.75" x14ac:dyDescent="0.25">
      <c r="A4" s="9" t="s">
        <v>33</v>
      </c>
      <c r="B4" s="1">
        <v>1.3540631372559639</v>
      </c>
      <c r="C4">
        <f t="shared" si="2"/>
        <v>1.3540631372559639E-5</v>
      </c>
      <c r="D4">
        <f t="shared" si="0"/>
        <v>0.9999864593686274</v>
      </c>
      <c r="E4">
        <f t="shared" si="3"/>
        <v>3.3333784693824128E-2</v>
      </c>
      <c r="F4" s="2">
        <v>3.5541570373981465E-2</v>
      </c>
      <c r="G4">
        <f t="shared" ref="G4:G25" si="7">F3*G3*H3</f>
        <v>2.8184663480489204E-5</v>
      </c>
      <c r="H4">
        <f t="shared" ref="H4:H25" si="8">1-G4</f>
        <v>0.99997181533651947</v>
      </c>
      <c r="I4">
        <f t="shared" si="4"/>
        <v>2.8184663480489203</v>
      </c>
      <c r="J4" s="8">
        <f t="shared" si="5"/>
        <v>4.0486487803953323E-4</v>
      </c>
      <c r="K4" s="8">
        <f t="shared" si="6"/>
        <v>4.3175749046612535E-4</v>
      </c>
      <c r="L4" s="8">
        <f t="shared" si="1"/>
        <v>2.6892612426592118E-5</v>
      </c>
    </row>
    <row r="5" spans="1:12" ht="15.75" x14ac:dyDescent="0.25">
      <c r="A5" s="9" t="s">
        <v>34</v>
      </c>
      <c r="B5" s="1">
        <v>4.5135437908532132E-2</v>
      </c>
      <c r="C5">
        <f t="shared" si="2"/>
        <v>4.5135437908532134E-7</v>
      </c>
      <c r="D5">
        <f t="shared" si="0"/>
        <v>0.99999954864562091</v>
      </c>
      <c r="E5">
        <f t="shared" si="3"/>
        <v>2.2155550000004513E-2</v>
      </c>
      <c r="F5" s="2">
        <v>0.2452851141176382</v>
      </c>
      <c r="G5">
        <f t="shared" si="7"/>
        <v>1.0016989672147453E-6</v>
      </c>
      <c r="H5">
        <f t="shared" si="8"/>
        <v>0.99999899830103278</v>
      </c>
      <c r="I5">
        <f t="shared" si="4"/>
        <v>0.10016989672147453</v>
      </c>
      <c r="J5" s="8">
        <f t="shared" si="5"/>
        <v>4.0531623241861855E-4</v>
      </c>
      <c r="K5" s="8">
        <f t="shared" si="6"/>
        <v>4.3275918943334012E-4</v>
      </c>
      <c r="L5" s="8">
        <f t="shared" si="1"/>
        <v>2.7442957014721565E-5</v>
      </c>
    </row>
    <row r="6" spans="1:12" ht="15.75" x14ac:dyDescent="0.25">
      <c r="A6" s="9" t="s">
        <v>35</v>
      </c>
      <c r="B6" s="1">
        <v>1E-3</v>
      </c>
      <c r="C6">
        <f t="shared" si="2"/>
        <v>1E-8</v>
      </c>
      <c r="D6">
        <f t="shared" si="0"/>
        <v>0.99999998999999995</v>
      </c>
      <c r="E6">
        <f t="shared" si="3"/>
        <v>1.0000000100000002</v>
      </c>
      <c r="F6" s="2">
        <v>0.22277604684189739</v>
      </c>
      <c r="G6">
        <f t="shared" si="7"/>
        <v>2.4570159936550426E-7</v>
      </c>
      <c r="H6">
        <f t="shared" si="8"/>
        <v>0.9999997542984006</v>
      </c>
      <c r="I6">
        <f t="shared" si="4"/>
        <v>2.4570159936550425E-2</v>
      </c>
      <c r="J6" s="8">
        <f t="shared" si="5"/>
        <v>4.0532623241861855E-4</v>
      </c>
      <c r="K6" s="8">
        <f t="shared" si="6"/>
        <v>4.3300489103270564E-4</v>
      </c>
      <c r="L6" s="8">
        <f t="shared" si="1"/>
        <v>2.7678658614087098E-5</v>
      </c>
    </row>
    <row r="7" spans="1:12" ht="15.75" x14ac:dyDescent="0.25">
      <c r="A7" s="9" t="s">
        <v>36</v>
      </c>
      <c r="B7" s="1">
        <v>1E-3</v>
      </c>
      <c r="C7">
        <f t="shared" si="2"/>
        <v>1E-8</v>
      </c>
      <c r="D7">
        <f t="shared" si="0"/>
        <v>0.99999998999999995</v>
      </c>
      <c r="E7">
        <f t="shared" si="3"/>
        <v>1.0000000100000002</v>
      </c>
      <c r="F7" s="2">
        <v>0.78813638383491669</v>
      </c>
      <c r="G7">
        <f t="shared" si="7"/>
        <v>5.4736417560550038E-8</v>
      </c>
      <c r="H7">
        <f t="shared" si="8"/>
        <v>0.99999994526358249</v>
      </c>
      <c r="I7">
        <f t="shared" si="4"/>
        <v>5.4736417560550038E-3</v>
      </c>
      <c r="J7" s="8">
        <f t="shared" si="5"/>
        <v>4.0533623241861854E-4</v>
      </c>
      <c r="K7" s="8">
        <f t="shared" si="6"/>
        <v>4.3305962745026618E-4</v>
      </c>
      <c r="L7" s="8">
        <f t="shared" si="1"/>
        <v>2.7723395031647644E-5</v>
      </c>
    </row>
    <row r="8" spans="1:12" ht="15.75" x14ac:dyDescent="0.25">
      <c r="A8" s="9" t="s">
        <v>37</v>
      </c>
      <c r="B8" s="1">
        <v>1E-3</v>
      </c>
      <c r="C8">
        <f t="shared" si="2"/>
        <v>1E-8</v>
      </c>
      <c r="D8">
        <f t="shared" si="0"/>
        <v>0.99999998999999995</v>
      </c>
      <c r="E8">
        <f t="shared" si="3"/>
        <v>1.0000000100000002</v>
      </c>
      <c r="F8" s="2">
        <v>0.5167867885874865</v>
      </c>
      <c r="G8">
        <f t="shared" si="7"/>
        <v>4.3139759838933903E-8</v>
      </c>
      <c r="H8">
        <f t="shared" si="8"/>
        <v>0.99999995686024012</v>
      </c>
      <c r="I8">
        <f t="shared" si="4"/>
        <v>4.3139759838933906E-3</v>
      </c>
      <c r="J8" s="8">
        <f t="shared" si="5"/>
        <v>4.0534623241861854E-4</v>
      </c>
      <c r="K8" s="8">
        <f t="shared" si="6"/>
        <v>4.3310276721010511E-4</v>
      </c>
      <c r="L8" s="8">
        <f t="shared" si="1"/>
        <v>2.7756534791486577E-5</v>
      </c>
    </row>
    <row r="9" spans="1:12" ht="15.75" x14ac:dyDescent="0.25">
      <c r="A9" s="9" t="s">
        <v>38</v>
      </c>
      <c r="B9" s="1">
        <v>1E-3</v>
      </c>
      <c r="C9">
        <f t="shared" si="2"/>
        <v>1E-8</v>
      </c>
      <c r="D9">
        <f t="shared" si="0"/>
        <v>0.99999998999999995</v>
      </c>
      <c r="E9">
        <f t="shared" si="3"/>
        <v>1.0000000100000002</v>
      </c>
      <c r="F9" s="2">
        <v>0.67575433188583334</v>
      </c>
      <c r="G9">
        <f t="shared" si="7"/>
        <v>2.2294056985837767E-8</v>
      </c>
      <c r="H9">
        <f t="shared" si="8"/>
        <v>0.99999997770594307</v>
      </c>
      <c r="I9">
        <f t="shared" si="4"/>
        <v>2.2294056985837766E-3</v>
      </c>
      <c r="J9" s="8">
        <f t="shared" si="5"/>
        <v>4.0535623241861853E-4</v>
      </c>
      <c r="K9" s="8">
        <f t="shared" si="6"/>
        <v>4.3312506126709093E-4</v>
      </c>
      <c r="L9" s="8">
        <f t="shared" si="1"/>
        <v>2.7768828848472396E-5</v>
      </c>
    </row>
    <row r="10" spans="1:12" ht="15.75" x14ac:dyDescent="0.25">
      <c r="A10" s="9" t="s">
        <v>39</v>
      </c>
      <c r="B10" s="1">
        <v>1E-3</v>
      </c>
      <c r="C10">
        <f t="shared" si="2"/>
        <v>1E-8</v>
      </c>
      <c r="D10">
        <f t="shared" si="0"/>
        <v>0.99999998999999995</v>
      </c>
      <c r="E10">
        <f t="shared" si="3"/>
        <v>1.0000000100000002</v>
      </c>
      <c r="F10" s="2">
        <v>19.300067538072767</v>
      </c>
      <c r="G10">
        <f t="shared" si="7"/>
        <v>1.5065305247622714E-8</v>
      </c>
      <c r="H10">
        <f t="shared" si="8"/>
        <v>0.99999998493469477</v>
      </c>
      <c r="I10">
        <f t="shared" si="4"/>
        <v>1.5065305247622715E-3</v>
      </c>
      <c r="J10" s="8">
        <f t="shared" si="5"/>
        <v>4.0536623241861853E-4</v>
      </c>
      <c r="K10" s="8">
        <f t="shared" si="6"/>
        <v>4.3314012657233854E-4</v>
      </c>
      <c r="L10" s="8">
        <f t="shared" si="1"/>
        <v>2.7773894153720012E-5</v>
      </c>
    </row>
    <row r="11" spans="1:12" ht="15.75" x14ac:dyDescent="0.25">
      <c r="A11" s="9" t="s">
        <v>40</v>
      </c>
      <c r="B11" s="1">
        <v>1E-3</v>
      </c>
      <c r="C11">
        <f t="shared" si="2"/>
        <v>1E-8</v>
      </c>
      <c r="D11">
        <f t="shared" si="0"/>
        <v>0.99999998999999995</v>
      </c>
      <c r="E11">
        <f t="shared" si="3"/>
        <v>1.0000000100000002</v>
      </c>
      <c r="F11" s="2">
        <v>5.5405940743239155</v>
      </c>
      <c r="G11">
        <f t="shared" si="7"/>
        <v>2.9076140438039106E-7</v>
      </c>
      <c r="H11">
        <f t="shared" si="8"/>
        <v>0.9999997092385956</v>
      </c>
      <c r="I11">
        <f t="shared" si="4"/>
        <v>2.9076140438039105E-2</v>
      </c>
      <c r="J11" s="8">
        <f t="shared" si="5"/>
        <v>4.0537623241861852E-4</v>
      </c>
      <c r="K11" s="8">
        <f t="shared" si="6"/>
        <v>4.334308879767189E-4</v>
      </c>
      <c r="L11" s="8">
        <f t="shared" si="1"/>
        <v>2.8054655558100384E-5</v>
      </c>
    </row>
    <row r="12" spans="1:12" ht="15.75" x14ac:dyDescent="0.25">
      <c r="A12" s="9" t="s">
        <v>41</v>
      </c>
      <c r="B12" s="1">
        <v>1E-3</v>
      </c>
      <c r="C12">
        <f t="shared" si="2"/>
        <v>1E-8</v>
      </c>
      <c r="D12">
        <f t="shared" si="0"/>
        <v>0.99999998999999995</v>
      </c>
      <c r="E12">
        <f t="shared" si="3"/>
        <v>12547.651864048452</v>
      </c>
      <c r="F12" s="2">
        <v>94.182647453299836</v>
      </c>
      <c r="G12">
        <f t="shared" si="7"/>
        <v>1.6109904457381139E-6</v>
      </c>
      <c r="H12">
        <f t="shared" si="8"/>
        <v>0.99999838900955429</v>
      </c>
      <c r="I12">
        <f t="shared" si="4"/>
        <v>0.16109904457381138</v>
      </c>
      <c r="J12" s="8">
        <f t="shared" si="5"/>
        <v>4.0538623241861851E-4</v>
      </c>
      <c r="K12" s="8">
        <f t="shared" si="6"/>
        <v>4.35041878422457E-4</v>
      </c>
      <c r="L12" s="8">
        <f t="shared" si="1"/>
        <v>2.9655646003838489E-5</v>
      </c>
    </row>
    <row r="13" spans="1:12" ht="15.75" x14ac:dyDescent="0.25">
      <c r="A13" s="9" t="s">
        <v>42</v>
      </c>
      <c r="B13" s="1">
        <v>12.547651738571933</v>
      </c>
      <c r="C13">
        <f t="shared" si="2"/>
        <v>1.2547651738571933E-4</v>
      </c>
      <c r="D13">
        <f t="shared" si="0"/>
        <v>0.9998745234826143</v>
      </c>
      <c r="E13">
        <f t="shared" si="3"/>
        <v>0.71312652698645318</v>
      </c>
      <c r="F13" s="2">
        <v>1.0581143084521412</v>
      </c>
      <c r="G13">
        <f t="shared" si="7"/>
        <v>1.5172710077028366E-4</v>
      </c>
      <c r="H13">
        <f t="shared" si="8"/>
        <v>0.99984827289922973</v>
      </c>
      <c r="I13">
        <f t="shared" si="4"/>
        <v>15.172710077028366</v>
      </c>
      <c r="J13" s="8">
        <f t="shared" si="5"/>
        <v>5.3086274980433787E-4</v>
      </c>
      <c r="K13" s="8">
        <f t="shared" si="6"/>
        <v>5.8676897919274066E-4</v>
      </c>
      <c r="L13" s="8">
        <f t="shared" si="1"/>
        <v>5.5906229388402793E-5</v>
      </c>
    </row>
    <row r="14" spans="1:12" ht="15.75" x14ac:dyDescent="0.25">
      <c r="A14" s="9" t="s">
        <v>43</v>
      </c>
      <c r="B14" s="1">
        <v>8.9469405343423283</v>
      </c>
      <c r="C14">
        <f t="shared" si="2"/>
        <v>8.9469405343423289E-5</v>
      </c>
      <c r="D14">
        <f t="shared" si="0"/>
        <v>0.99991053059465662</v>
      </c>
      <c r="E14">
        <f t="shared" si="3"/>
        <v>1.5307492001186238E-2</v>
      </c>
      <c r="F14">
        <f>F2</f>
        <v>0.88258372768409088</v>
      </c>
      <c r="G14">
        <f t="shared" si="7"/>
        <v>1.605202573358208E-4</v>
      </c>
      <c r="H14">
        <f t="shared" si="8"/>
        <v>0.99983947974266418</v>
      </c>
      <c r="I14">
        <f t="shared" si="4"/>
        <v>16.052025733582081</v>
      </c>
      <c r="J14" s="8">
        <f>C14</f>
        <v>8.9469405343423289E-5</v>
      </c>
      <c r="K14" s="8">
        <f>G14</f>
        <v>1.605202573358208E-4</v>
      </c>
      <c r="L14" s="8">
        <f t="shared" si="1"/>
        <v>7.105085199239751E-5</v>
      </c>
    </row>
    <row r="15" spans="1:12" ht="15.75" x14ac:dyDescent="0.25">
      <c r="A15" s="9" t="s">
        <v>44</v>
      </c>
      <c r="B15" s="1">
        <v>0.13694296736238259</v>
      </c>
      <c r="C15">
        <f t="shared" si="2"/>
        <v>1.3694296736238259E-6</v>
      </c>
      <c r="D15">
        <f t="shared" si="0"/>
        <v>0.99999863057032634</v>
      </c>
      <c r="E15">
        <f t="shared" si="3"/>
        <v>66.333424172292752</v>
      </c>
      <c r="F15">
        <f>F3</f>
        <v>0.14901190091302832</v>
      </c>
      <c r="G15">
        <f t="shared" si="7"/>
        <v>1.4164982577133183E-4</v>
      </c>
      <c r="H15">
        <f t="shared" si="8"/>
        <v>0.99985835017422864</v>
      </c>
      <c r="I15">
        <f t="shared" si="4"/>
        <v>14.164982577133184</v>
      </c>
      <c r="J15" s="8">
        <f t="shared" ref="J15:J25" si="9">C15+J14</f>
        <v>9.0838835017047111E-5</v>
      </c>
      <c r="K15" s="8">
        <f>K14+G15</f>
        <v>3.021700831071526E-4</v>
      </c>
      <c r="L15" s="8">
        <f t="shared" si="1"/>
        <v>2.1133124809010549E-4</v>
      </c>
    </row>
    <row r="16" spans="1:12" ht="15.75" x14ac:dyDescent="0.25">
      <c r="A16" s="9" t="s">
        <v>45</v>
      </c>
      <c r="B16" s="1">
        <v>9.0838835017047117</v>
      </c>
      <c r="C16">
        <f t="shared" si="2"/>
        <v>9.0838835017047111E-5</v>
      </c>
      <c r="D16">
        <f t="shared" si="0"/>
        <v>0.99990916116498296</v>
      </c>
      <c r="E16">
        <f t="shared" si="3"/>
        <v>1.1009507628535531E-4</v>
      </c>
      <c r="F16">
        <f t="shared" ref="F16:F24" si="10">F4</f>
        <v>3.5541570373981465E-2</v>
      </c>
      <c r="G16">
        <f t="shared" si="7"/>
        <v>2.1104519927099478E-5</v>
      </c>
      <c r="H16">
        <f t="shared" si="8"/>
        <v>0.9999788954800729</v>
      </c>
      <c r="I16">
        <f t="shared" si="4"/>
        <v>2.1104519927099479</v>
      </c>
      <c r="J16" s="8">
        <f t="shared" si="9"/>
        <v>1.8167767003409422E-4</v>
      </c>
      <c r="K16" s="8">
        <f t="shared" ref="K16:K25" si="11">K15+G16</f>
        <v>3.2327460303425206E-4</v>
      </c>
      <c r="L16" s="8">
        <f t="shared" si="1"/>
        <v>1.4159693300015784E-4</v>
      </c>
    </row>
    <row r="17" spans="1:12" ht="15.75" x14ac:dyDescent="0.25">
      <c r="A17" s="9" t="s">
        <v>46</v>
      </c>
      <c r="B17" s="1">
        <v>1E-3</v>
      </c>
      <c r="C17">
        <f t="shared" si="2"/>
        <v>1E-8</v>
      </c>
      <c r="D17">
        <f t="shared" si="0"/>
        <v>0.99999998999999995</v>
      </c>
      <c r="E17">
        <f t="shared" si="3"/>
        <v>1.0000000100000002</v>
      </c>
      <c r="F17">
        <f>F5</f>
        <v>0.2452851141176382</v>
      </c>
      <c r="G17">
        <f t="shared" si="7"/>
        <v>7.5007194995559602E-7</v>
      </c>
      <c r="H17">
        <f t="shared" si="8"/>
        <v>0.99999924992805</v>
      </c>
      <c r="I17">
        <f t="shared" si="4"/>
        <v>7.5007194995559606E-2</v>
      </c>
      <c r="J17" s="8">
        <f t="shared" si="9"/>
        <v>1.8168767003409422E-4</v>
      </c>
      <c r="K17" s="8">
        <f t="shared" si="11"/>
        <v>3.2402467498420765E-4</v>
      </c>
      <c r="L17" s="8">
        <f t="shared" si="1"/>
        <v>1.4233700495011343E-4</v>
      </c>
    </row>
    <row r="18" spans="1:12" ht="15.75" x14ac:dyDescent="0.25">
      <c r="A18" s="9" t="s">
        <v>47</v>
      </c>
      <c r="B18" s="1">
        <v>1E-3</v>
      </c>
      <c r="C18">
        <f t="shared" si="2"/>
        <v>1E-8</v>
      </c>
      <c r="D18">
        <f t="shared" si="0"/>
        <v>0.99999998999999995</v>
      </c>
      <c r="E18">
        <f t="shared" si="3"/>
        <v>1.0000000100000002</v>
      </c>
      <c r="F18">
        <f t="shared" si="10"/>
        <v>0.22277604684189739</v>
      </c>
      <c r="G18">
        <f t="shared" si="7"/>
        <v>1.8398134584194743E-7</v>
      </c>
      <c r="H18">
        <f t="shared" si="8"/>
        <v>0.99999981601865418</v>
      </c>
      <c r="I18">
        <f t="shared" si="4"/>
        <v>1.8398134584194745E-2</v>
      </c>
      <c r="J18" s="8">
        <f t="shared" si="9"/>
        <v>1.8169767003409421E-4</v>
      </c>
      <c r="K18" s="8">
        <f t="shared" si="11"/>
        <v>3.2420865633004959E-4</v>
      </c>
      <c r="L18" s="8">
        <f t="shared" si="1"/>
        <v>1.4251098629595538E-4</v>
      </c>
    </row>
    <row r="19" spans="1:12" ht="15.75" x14ac:dyDescent="0.25">
      <c r="A19" s="9" t="s">
        <v>48</v>
      </c>
      <c r="B19" s="1">
        <v>1E-3</v>
      </c>
      <c r="C19">
        <f t="shared" si="2"/>
        <v>1E-8</v>
      </c>
      <c r="D19">
        <f t="shared" si="0"/>
        <v>0.99999998999999995</v>
      </c>
      <c r="E19">
        <f t="shared" si="3"/>
        <v>1.0000000100000002</v>
      </c>
      <c r="F19">
        <f t="shared" si="10"/>
        <v>0.78813638383491669</v>
      </c>
      <c r="G19">
        <f t="shared" si="7"/>
        <v>4.0986629378544383E-8</v>
      </c>
      <c r="H19">
        <f t="shared" si="8"/>
        <v>0.99999995901337058</v>
      </c>
      <c r="I19">
        <f t="shared" si="4"/>
        <v>4.0986629378544385E-3</v>
      </c>
      <c r="J19" s="8">
        <f t="shared" si="9"/>
        <v>1.8170767003409421E-4</v>
      </c>
      <c r="K19" s="8">
        <f t="shared" si="11"/>
        <v>3.2424964295942814E-4</v>
      </c>
      <c r="L19" s="8">
        <f t="shared" si="1"/>
        <v>1.4254197292533393E-4</v>
      </c>
    </row>
    <row r="20" spans="1:12" ht="15.75" x14ac:dyDescent="0.25">
      <c r="A20" s="9" t="s">
        <v>49</v>
      </c>
      <c r="B20" s="1">
        <v>1E-3</v>
      </c>
      <c r="C20">
        <f t="shared" si="2"/>
        <v>1E-8</v>
      </c>
      <c r="D20">
        <f t="shared" si="0"/>
        <v>0.99999998999999995</v>
      </c>
      <c r="F20">
        <f t="shared" si="10"/>
        <v>0.5167867885874865</v>
      </c>
      <c r="G20">
        <f t="shared" si="7"/>
        <v>3.2303052539994633E-8</v>
      </c>
      <c r="H20">
        <f t="shared" si="8"/>
        <v>0.99999996769694743</v>
      </c>
      <c r="I20">
        <f t="shared" si="4"/>
        <v>3.2303052539994631E-3</v>
      </c>
      <c r="J20" s="8">
        <f t="shared" si="9"/>
        <v>1.817176700340942E-4</v>
      </c>
      <c r="K20" s="8">
        <f t="shared" si="11"/>
        <v>3.2428194601196814E-4</v>
      </c>
      <c r="L20" s="8">
        <f t="shared" si="1"/>
        <v>1.4256427597787393E-4</v>
      </c>
    </row>
    <row r="21" spans="1:12" ht="15.75" x14ac:dyDescent="0.25">
      <c r="A21" s="9" t="s">
        <v>50</v>
      </c>
      <c r="B21" s="1">
        <v>1E-3</v>
      </c>
      <c r="C21">
        <f t="shared" si="2"/>
        <v>1E-8</v>
      </c>
      <c r="D21">
        <f t="shared" si="0"/>
        <v>0.99999998999999995</v>
      </c>
      <c r="E21">
        <f t="shared" si="3"/>
        <v>1.0000000100000002</v>
      </c>
      <c r="F21">
        <f t="shared" si="10"/>
        <v>0.67575433188583334</v>
      </c>
      <c r="G21">
        <f t="shared" si="7"/>
        <v>1.6693790244456273E-8</v>
      </c>
      <c r="H21">
        <f t="shared" si="8"/>
        <v>0.99999998330620976</v>
      </c>
      <c r="I21">
        <f t="shared" si="4"/>
        <v>1.6693790244456273E-3</v>
      </c>
      <c r="J21" s="8">
        <f t="shared" si="9"/>
        <v>1.817276700340942E-4</v>
      </c>
      <c r="K21" s="8">
        <f t="shared" si="11"/>
        <v>3.2429863980221261E-4</v>
      </c>
      <c r="L21" s="8">
        <f t="shared" si="1"/>
        <v>1.4257096976811841E-4</v>
      </c>
    </row>
    <row r="22" spans="1:12" ht="15.75" x14ac:dyDescent="0.25">
      <c r="A22" s="9" t="s">
        <v>51</v>
      </c>
      <c r="B22" s="1">
        <v>1E-3</v>
      </c>
      <c r="C22">
        <f t="shared" si="2"/>
        <v>1E-8</v>
      </c>
      <c r="D22">
        <f t="shared" si="0"/>
        <v>0.99999998999999995</v>
      </c>
      <c r="E22">
        <f t="shared" si="3"/>
        <v>1.0000000100000002</v>
      </c>
      <c r="F22">
        <f t="shared" si="10"/>
        <v>19.300067538072767</v>
      </c>
      <c r="G22">
        <f t="shared" si="7"/>
        <v>1.1280900884963795E-8</v>
      </c>
      <c r="H22">
        <f t="shared" si="8"/>
        <v>0.99999998871909912</v>
      </c>
      <c r="I22">
        <f t="shared" si="4"/>
        <v>1.1280900884963795E-3</v>
      </c>
      <c r="J22" s="8">
        <f t="shared" si="9"/>
        <v>1.8173767003409419E-4</v>
      </c>
      <c r="K22" s="8">
        <f t="shared" si="11"/>
        <v>3.2430992070309759E-4</v>
      </c>
      <c r="L22" s="8">
        <f t="shared" si="1"/>
        <v>1.4257225066900339E-4</v>
      </c>
    </row>
    <row r="23" spans="1:12" ht="15.75" x14ac:dyDescent="0.25">
      <c r="A23" s="9" t="s">
        <v>52</v>
      </c>
      <c r="B23" s="1">
        <v>1E-3</v>
      </c>
      <c r="C23">
        <f t="shared" si="2"/>
        <v>1E-8</v>
      </c>
      <c r="D23">
        <f t="shared" si="0"/>
        <v>0.99999998999999995</v>
      </c>
      <c r="E23">
        <f t="shared" si="3"/>
        <v>1.0000000100000002</v>
      </c>
      <c r="F23">
        <f t="shared" si="10"/>
        <v>5.5405940743239155</v>
      </c>
      <c r="G23">
        <f t="shared" si="7"/>
        <v>2.1772214651400413E-7</v>
      </c>
      <c r="H23">
        <f t="shared" si="8"/>
        <v>0.99999978227785347</v>
      </c>
      <c r="I23">
        <f t="shared" si="4"/>
        <v>2.1772214651400414E-2</v>
      </c>
      <c r="J23" s="8">
        <f t="shared" si="9"/>
        <v>1.8174767003409419E-4</v>
      </c>
      <c r="K23" s="8">
        <f t="shared" si="11"/>
        <v>3.2452764284961161E-4</v>
      </c>
      <c r="L23" s="8">
        <f t="shared" si="1"/>
        <v>1.4277997281551743E-4</v>
      </c>
    </row>
    <row r="24" spans="1:12" ht="15.75" x14ac:dyDescent="0.25">
      <c r="A24" s="9" t="s">
        <v>53</v>
      </c>
      <c r="B24" s="1">
        <v>1E-3</v>
      </c>
      <c r="C24">
        <f t="shared" si="2"/>
        <v>1E-8</v>
      </c>
      <c r="D24">
        <f t="shared" si="0"/>
        <v>0.99999998999999995</v>
      </c>
      <c r="E24">
        <f t="shared" si="3"/>
        <v>91.295312487874838</v>
      </c>
      <c r="F24">
        <f t="shared" si="10"/>
        <v>94.182647453299836</v>
      </c>
      <c r="G24">
        <f t="shared" si="7"/>
        <v>1.2063097721841645E-6</v>
      </c>
      <c r="H24">
        <f t="shared" si="8"/>
        <v>0.99999879369022782</v>
      </c>
      <c r="I24">
        <f t="shared" si="4"/>
        <v>0.12063097721841645</v>
      </c>
      <c r="J24" s="8">
        <f t="shared" si="9"/>
        <v>1.8175767003409418E-4</v>
      </c>
      <c r="K24" s="8">
        <f t="shared" si="11"/>
        <v>3.2573395262179577E-4</v>
      </c>
      <c r="L24" s="8">
        <f t="shared" si="1"/>
        <v>1.4397628258770159E-4</v>
      </c>
    </row>
    <row r="25" spans="1:12" ht="15.75" x14ac:dyDescent="0.25">
      <c r="A25" s="9" t="s">
        <v>54</v>
      </c>
      <c r="B25" s="1">
        <v>9.1295311574921725E-2</v>
      </c>
      <c r="C25">
        <f t="shared" si="2"/>
        <v>9.1295311574921721E-7</v>
      </c>
      <c r="D25">
        <f t="shared" si="0"/>
        <v>0.99999908704688423</v>
      </c>
      <c r="F25">
        <f>F13</f>
        <v>1.0581143084521412</v>
      </c>
      <c r="G25">
        <f t="shared" si="7"/>
        <v>1.1361331094007905E-4</v>
      </c>
      <c r="H25">
        <f t="shared" si="8"/>
        <v>0.99988638668905994</v>
      </c>
      <c r="I25">
        <f t="shared" si="4"/>
        <v>11.361331094007905</v>
      </c>
      <c r="J25" s="8">
        <f t="shared" si="9"/>
        <v>1.826706231498434E-4</v>
      </c>
      <c r="K25" s="8">
        <f t="shared" si="11"/>
        <v>4.3934726356187483E-4</v>
      </c>
      <c r="L25" s="8">
        <f t="shared" si="1"/>
        <v>2.5667664041203141E-4</v>
      </c>
    </row>
    <row r="26" spans="1:12" ht="14.45" x14ac:dyDescent="0.3">
      <c r="J26" s="8"/>
      <c r="K26" s="8"/>
      <c r="L26" s="8">
        <f>SUM(L2:L25)</f>
        <v>2.1414113816340414E-3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62.355398782819442</v>
      </c>
      <c r="C2">
        <f>B2/100000</f>
        <v>6.2355398782819446E-4</v>
      </c>
      <c r="D2">
        <f t="shared" ref="D2:D25" si="0">1-C2</f>
        <v>0.99937644601217179</v>
      </c>
      <c r="E2">
        <f>C3/(C2*D2)</f>
        <v>1.5534830026091422</v>
      </c>
      <c r="F2" s="2">
        <v>0.88258372768409088</v>
      </c>
      <c r="G2">
        <v>6.2355398782819446E-4</v>
      </c>
      <c r="H2">
        <v>0.99937644601217179</v>
      </c>
      <c r="I2">
        <f>G2*100000</f>
        <v>62.355398782819442</v>
      </c>
      <c r="J2" s="8">
        <f>C2</f>
        <v>6.2355398782819446E-4</v>
      </c>
      <c r="K2" s="8">
        <f>G2</f>
        <v>6.2355398782819446E-4</v>
      </c>
      <c r="L2" s="8">
        <f t="shared" ref="L2:L25" si="1">ABS(J2-K2)</f>
        <v>0</v>
      </c>
    </row>
    <row r="3" spans="1:12" ht="15.75" x14ac:dyDescent="0.25">
      <c r="A3" s="9" t="s">
        <v>32</v>
      </c>
      <c r="B3" s="1">
        <v>96.807649669825977</v>
      </c>
      <c r="C3">
        <f t="shared" ref="C3:C25" si="2">B3/100000</f>
        <v>9.6807649669825978E-4</v>
      </c>
      <c r="D3">
        <f t="shared" si="0"/>
        <v>0.99903192350330172</v>
      </c>
      <c r="E3">
        <f t="shared" ref="E3:E24" si="3">C4/(C3*D3)</f>
        <v>0.11901640599725757</v>
      </c>
      <c r="F3" s="2">
        <v>0.14901190091302832</v>
      </c>
      <c r="G3">
        <f>F2*G2*H2</f>
        <v>5.4999543715913805E-4</v>
      </c>
      <c r="H3">
        <f>1-G3</f>
        <v>0.99945000456284083</v>
      </c>
      <c r="I3">
        <f t="shared" ref="I3:I25" si="4">G3*100000</f>
        <v>54.999543715913802</v>
      </c>
      <c r="J3" s="8">
        <f t="shared" ref="J3:J13" si="5">C3+J2</f>
        <v>1.5916304845264542E-3</v>
      </c>
      <c r="K3" s="8">
        <f t="shared" ref="K3:K13" si="6">G3+K2</f>
        <v>1.1735494249873325E-3</v>
      </c>
      <c r="L3" s="8">
        <f t="shared" si="1"/>
        <v>4.1808105953912173E-4</v>
      </c>
    </row>
    <row r="4" spans="1:12" ht="15.75" x14ac:dyDescent="0.25">
      <c r="A4" s="9" t="s">
        <v>33</v>
      </c>
      <c r="B4" s="1">
        <v>11.510544651188821</v>
      </c>
      <c r="C4">
        <f t="shared" si="2"/>
        <v>1.1510544651188822E-4</v>
      </c>
      <c r="D4">
        <f t="shared" si="0"/>
        <v>0.99988489455348806</v>
      </c>
      <c r="E4">
        <f t="shared" si="3"/>
        <v>8.9665493400447674E-2</v>
      </c>
      <c r="F4" s="2">
        <v>3.5541570373981465E-2</v>
      </c>
      <c r="G4">
        <f t="shared" ref="G4:G25" si="7">F3*G3*H3</f>
        <v>8.1910790232455231E-5</v>
      </c>
      <c r="H4">
        <f t="shared" ref="H4:H25" si="8">1-G4</f>
        <v>0.99991808920976755</v>
      </c>
      <c r="I4">
        <f t="shared" si="4"/>
        <v>8.1910790232455231</v>
      </c>
      <c r="J4" s="8">
        <f t="shared" si="5"/>
        <v>1.7067359310383424E-3</v>
      </c>
      <c r="K4" s="8">
        <f t="shared" si="6"/>
        <v>1.2554602152197876E-3</v>
      </c>
      <c r="L4" s="8">
        <f t="shared" si="1"/>
        <v>4.5127571581855472E-4</v>
      </c>
    </row>
    <row r="5" spans="1:12" ht="15.75" x14ac:dyDescent="0.25">
      <c r="A5" s="9" t="s">
        <v>34</v>
      </c>
      <c r="B5" s="1">
        <v>1.0319798652789978</v>
      </c>
      <c r="C5">
        <f t="shared" si="2"/>
        <v>1.0319798652789978E-5</v>
      </c>
      <c r="D5">
        <f t="shared" si="0"/>
        <v>0.99998968020134726</v>
      </c>
      <c r="E5">
        <f t="shared" si="3"/>
        <v>7.6923870761934771E-2</v>
      </c>
      <c r="F5" s="2">
        <v>0.2452851141176382</v>
      </c>
      <c r="G5">
        <f t="shared" si="7"/>
        <v>2.9109996536206512E-6</v>
      </c>
      <c r="H5">
        <f t="shared" si="8"/>
        <v>0.99999708900034634</v>
      </c>
      <c r="I5">
        <f t="shared" si="4"/>
        <v>0.29109996536206512</v>
      </c>
      <c r="J5" s="8">
        <f t="shared" si="5"/>
        <v>1.7170557296911323E-3</v>
      </c>
      <c r="K5" s="8">
        <f t="shared" si="6"/>
        <v>1.2583712148734082E-3</v>
      </c>
      <c r="L5" s="8">
        <f t="shared" si="1"/>
        <v>4.5868451481772404E-4</v>
      </c>
    </row>
    <row r="6" spans="1:12" ht="15.75" x14ac:dyDescent="0.25">
      <c r="A6" s="9" t="s">
        <v>35</v>
      </c>
      <c r="B6" s="1">
        <v>7.9383066559922902E-2</v>
      </c>
      <c r="C6">
        <f t="shared" si="2"/>
        <v>7.93830665599229E-7</v>
      </c>
      <c r="D6">
        <f t="shared" si="0"/>
        <v>0.99999920616933435</v>
      </c>
      <c r="E6">
        <f t="shared" si="3"/>
        <v>1.259715500000794E-2</v>
      </c>
      <c r="F6" s="2">
        <v>0.22277604684189739</v>
      </c>
      <c r="G6">
        <f t="shared" si="7"/>
        <v>7.1402280370856179E-7</v>
      </c>
      <c r="H6">
        <f t="shared" si="8"/>
        <v>0.99999928597719634</v>
      </c>
      <c r="I6">
        <f t="shared" si="4"/>
        <v>7.1402280370856178E-2</v>
      </c>
      <c r="J6" s="8">
        <f t="shared" si="5"/>
        <v>1.7178495603567315E-3</v>
      </c>
      <c r="K6" s="8">
        <f t="shared" si="6"/>
        <v>1.2590852376771168E-3</v>
      </c>
      <c r="L6" s="8">
        <f t="shared" si="1"/>
        <v>4.5876432267961476E-4</v>
      </c>
    </row>
    <row r="7" spans="1:12" ht="15.75" x14ac:dyDescent="0.25">
      <c r="A7" s="9" t="s">
        <v>36</v>
      </c>
      <c r="B7" s="1">
        <v>1E-3</v>
      </c>
      <c r="C7">
        <f t="shared" si="2"/>
        <v>1E-8</v>
      </c>
      <c r="D7">
        <f t="shared" si="0"/>
        <v>0.99999998999999995</v>
      </c>
      <c r="E7">
        <f t="shared" si="3"/>
        <v>1.0000000100000002</v>
      </c>
      <c r="F7" s="2">
        <v>0.78813638383491669</v>
      </c>
      <c r="G7">
        <f t="shared" si="7"/>
        <v>1.5906706398756937E-7</v>
      </c>
      <c r="H7">
        <f t="shared" si="8"/>
        <v>0.99999984093293603</v>
      </c>
      <c r="I7">
        <f t="shared" si="4"/>
        <v>1.5906706398756937E-2</v>
      </c>
      <c r="J7" s="8">
        <f t="shared" si="5"/>
        <v>1.7178595603567315E-3</v>
      </c>
      <c r="K7" s="8">
        <f t="shared" si="6"/>
        <v>1.2592443047411044E-3</v>
      </c>
      <c r="L7" s="8">
        <f t="shared" si="1"/>
        <v>4.5861525561562708E-4</v>
      </c>
    </row>
    <row r="8" spans="1:12" ht="15.75" x14ac:dyDescent="0.25">
      <c r="A8" s="9" t="s">
        <v>37</v>
      </c>
      <c r="B8" s="1">
        <v>1E-3</v>
      </c>
      <c r="C8">
        <f t="shared" si="2"/>
        <v>1E-8</v>
      </c>
      <c r="D8">
        <f t="shared" si="0"/>
        <v>0.99999998999999995</v>
      </c>
      <c r="E8">
        <f t="shared" si="3"/>
        <v>1.0000000100000002</v>
      </c>
      <c r="F8" s="2">
        <v>0.5167867885874865</v>
      </c>
      <c r="G8">
        <f t="shared" si="7"/>
        <v>1.2536652065671268E-7</v>
      </c>
      <c r="H8">
        <f t="shared" si="8"/>
        <v>0.99999987463347939</v>
      </c>
      <c r="I8">
        <f t="shared" si="4"/>
        <v>1.2536652065671268E-2</v>
      </c>
      <c r="J8" s="8">
        <f t="shared" si="5"/>
        <v>1.7178695603567314E-3</v>
      </c>
      <c r="K8" s="8">
        <f t="shared" si="6"/>
        <v>1.259369671261761E-3</v>
      </c>
      <c r="L8" s="8">
        <f t="shared" si="1"/>
        <v>4.5849988909497041E-4</v>
      </c>
    </row>
    <row r="9" spans="1:12" ht="15.75" x14ac:dyDescent="0.25">
      <c r="A9" s="9" t="s">
        <v>38</v>
      </c>
      <c r="B9" s="1">
        <v>1E-3</v>
      </c>
      <c r="C9">
        <f t="shared" si="2"/>
        <v>1E-8</v>
      </c>
      <c r="D9">
        <f t="shared" si="0"/>
        <v>0.99999998999999995</v>
      </c>
      <c r="E9">
        <f t="shared" si="3"/>
        <v>1.0000000100000002</v>
      </c>
      <c r="F9" s="2">
        <v>0.67575433188583334</v>
      </c>
      <c r="G9">
        <f t="shared" si="7"/>
        <v>6.4787753484353081E-8</v>
      </c>
      <c r="H9">
        <f t="shared" si="8"/>
        <v>0.9999999352122465</v>
      </c>
      <c r="I9">
        <f t="shared" si="4"/>
        <v>6.4787753484353084E-3</v>
      </c>
      <c r="J9" s="8">
        <f t="shared" si="5"/>
        <v>1.7178795603567313E-3</v>
      </c>
      <c r="K9" s="8">
        <f t="shared" si="6"/>
        <v>1.2594344590152453E-3</v>
      </c>
      <c r="L9" s="8">
        <f t="shared" si="1"/>
        <v>4.5844510134148602E-4</v>
      </c>
    </row>
    <row r="10" spans="1:12" ht="15.75" x14ac:dyDescent="0.25">
      <c r="A10" s="9" t="s">
        <v>39</v>
      </c>
      <c r="B10" s="1">
        <v>1E-3</v>
      </c>
      <c r="C10">
        <f t="shared" si="2"/>
        <v>1E-8</v>
      </c>
      <c r="D10">
        <f t="shared" si="0"/>
        <v>0.99999998999999995</v>
      </c>
      <c r="E10">
        <f t="shared" si="3"/>
        <v>39.691533676876787</v>
      </c>
      <c r="F10" s="2">
        <v>19.300067538072767</v>
      </c>
      <c r="G10">
        <f t="shared" si="7"/>
        <v>4.3780602233756039E-8</v>
      </c>
      <c r="H10">
        <f t="shared" si="8"/>
        <v>0.99999995621939775</v>
      </c>
      <c r="I10">
        <f t="shared" si="4"/>
        <v>4.3780602233756041E-3</v>
      </c>
      <c r="J10" s="8">
        <f t="shared" si="5"/>
        <v>1.7178895603567313E-3</v>
      </c>
      <c r="K10" s="8">
        <f t="shared" si="6"/>
        <v>1.2594782396174791E-3</v>
      </c>
      <c r="L10" s="8">
        <f t="shared" si="1"/>
        <v>4.5841132073925215E-4</v>
      </c>
    </row>
    <row r="11" spans="1:12" ht="15.75" x14ac:dyDescent="0.25">
      <c r="A11" s="9" t="s">
        <v>40</v>
      </c>
      <c r="B11" s="1">
        <v>3.9691533279961451E-2</v>
      </c>
      <c r="C11">
        <f t="shared" si="2"/>
        <v>3.969153327996145E-7</v>
      </c>
      <c r="D11">
        <f t="shared" si="0"/>
        <v>0.99999960308466718</v>
      </c>
      <c r="E11">
        <f t="shared" si="3"/>
        <v>6.0000023814929424</v>
      </c>
      <c r="F11" s="2">
        <v>5.5405940743239155</v>
      </c>
      <c r="G11">
        <f t="shared" si="7"/>
        <v>8.4496854297575769E-7</v>
      </c>
      <c r="H11">
        <f t="shared" si="8"/>
        <v>0.99999915503145698</v>
      </c>
      <c r="I11">
        <f t="shared" si="4"/>
        <v>8.4496854297575766E-2</v>
      </c>
      <c r="J11" s="8">
        <f t="shared" si="5"/>
        <v>1.7182864756895308E-3</v>
      </c>
      <c r="K11" s="8">
        <f t="shared" si="6"/>
        <v>1.2603232081604548E-3</v>
      </c>
      <c r="L11" s="8">
        <f t="shared" si="1"/>
        <v>4.5796326752907597E-4</v>
      </c>
    </row>
    <row r="12" spans="1:12" ht="15.75" x14ac:dyDescent="0.25">
      <c r="A12" s="9" t="s">
        <v>41</v>
      </c>
      <c r="B12" s="1">
        <v>0.23814919967976872</v>
      </c>
      <c r="C12">
        <f t="shared" si="2"/>
        <v>2.3814919967976871E-6</v>
      </c>
      <c r="D12">
        <f t="shared" si="0"/>
        <v>0.99999761850800317</v>
      </c>
      <c r="E12">
        <f t="shared" si="3"/>
        <v>377.50089901536978</v>
      </c>
      <c r="F12" s="2">
        <v>94.182647453299836</v>
      </c>
      <c r="G12">
        <f t="shared" si="7"/>
        <v>4.6816237463734574E-6</v>
      </c>
      <c r="H12">
        <f t="shared" si="8"/>
        <v>0.99999531837625366</v>
      </c>
      <c r="I12">
        <f t="shared" si="4"/>
        <v>0.46816237463734572</v>
      </c>
      <c r="J12" s="8">
        <f t="shared" si="5"/>
        <v>1.7206679676863286E-3</v>
      </c>
      <c r="K12" s="8">
        <f t="shared" si="6"/>
        <v>1.2650048319068283E-3</v>
      </c>
      <c r="L12" s="8">
        <f t="shared" si="1"/>
        <v>4.556631357795003E-4</v>
      </c>
    </row>
    <row r="13" spans="1:12" ht="15.75" x14ac:dyDescent="0.25">
      <c r="A13" s="9" t="s">
        <v>42</v>
      </c>
      <c r="B13" s="1">
        <v>89.901322879112683</v>
      </c>
      <c r="C13">
        <f t="shared" si="2"/>
        <v>8.9901322879112682E-4</v>
      </c>
      <c r="D13">
        <f t="shared" si="0"/>
        <v>0.99910098677120884</v>
      </c>
      <c r="E13">
        <f t="shared" si="3"/>
        <v>0.83378485403078073</v>
      </c>
      <c r="F13" s="2">
        <v>1.0581143084521412</v>
      </c>
      <c r="G13">
        <f t="shared" si="7"/>
        <v>4.4092565455600933E-4</v>
      </c>
      <c r="H13">
        <f t="shared" si="8"/>
        <v>0.999559074345444</v>
      </c>
      <c r="I13">
        <f t="shared" si="4"/>
        <v>44.092565455600933</v>
      </c>
      <c r="J13" s="8">
        <f t="shared" si="5"/>
        <v>2.6196811964774554E-3</v>
      </c>
      <c r="K13" s="8">
        <f t="shared" si="6"/>
        <v>1.7059304864628375E-3</v>
      </c>
      <c r="L13" s="8">
        <f t="shared" si="1"/>
        <v>9.1375071001461791E-4</v>
      </c>
    </row>
    <row r="14" spans="1:12" ht="15.75" x14ac:dyDescent="0.25">
      <c r="A14" s="9" t="s">
        <v>43</v>
      </c>
      <c r="B14" s="1">
        <v>74.890972815451391</v>
      </c>
      <c r="C14">
        <f t="shared" si="2"/>
        <v>7.4890972815451387E-4</v>
      </c>
      <c r="D14">
        <f t="shared" si="0"/>
        <v>0.99925109027184544</v>
      </c>
      <c r="E14">
        <f t="shared" si="3"/>
        <v>5.9492537554989539E-2</v>
      </c>
      <c r="F14">
        <f>F2</f>
        <v>0.88258372768409088</v>
      </c>
      <c r="G14">
        <f t="shared" si="7"/>
        <v>4.6634403029806158E-4</v>
      </c>
      <c r="H14">
        <f t="shared" si="8"/>
        <v>0.9995336559697019</v>
      </c>
      <c r="I14">
        <f t="shared" si="4"/>
        <v>46.634403029806158</v>
      </c>
      <c r="J14" s="8">
        <f>C14</f>
        <v>7.4890972815451387E-4</v>
      </c>
      <c r="K14" s="8">
        <f>G14</f>
        <v>4.6634403029806158E-4</v>
      </c>
      <c r="L14" s="8">
        <f t="shared" si="1"/>
        <v>2.8256569785645229E-4</v>
      </c>
    </row>
    <row r="15" spans="1:12" ht="15.75" x14ac:dyDescent="0.25">
      <c r="A15" s="9" t="s">
        <v>44</v>
      </c>
      <c r="B15" s="1">
        <v>4.4521172798994462</v>
      </c>
      <c r="C15">
        <f t="shared" si="2"/>
        <v>4.4521172798994463E-5</v>
      </c>
      <c r="D15">
        <f t="shared" si="0"/>
        <v>0.99995547882720104</v>
      </c>
      <c r="E15">
        <f t="shared" si="3"/>
        <v>18.054375230530844</v>
      </c>
      <c r="F15">
        <f>F3</f>
        <v>0.14901190091302832</v>
      </c>
      <c r="G15">
        <f t="shared" si="7"/>
        <v>4.1139571119893102E-4</v>
      </c>
      <c r="H15">
        <f t="shared" si="8"/>
        <v>0.99958860428880103</v>
      </c>
      <c r="I15">
        <f t="shared" si="4"/>
        <v>41.139571119893105</v>
      </c>
      <c r="J15" s="8">
        <f t="shared" ref="J15:J25" si="9">C15+J14</f>
        <v>7.9343090095350833E-4</v>
      </c>
      <c r="K15" s="8">
        <f>K14+G15</f>
        <v>8.777397414969926E-4</v>
      </c>
      <c r="L15" s="8">
        <f t="shared" si="1"/>
        <v>8.4308840543484268E-5</v>
      </c>
    </row>
    <row r="16" spans="1:12" ht="15.75" x14ac:dyDescent="0.25">
      <c r="A16" s="9" t="s">
        <v>45</v>
      </c>
      <c r="B16" s="1">
        <v>80.376617321041778</v>
      </c>
      <c r="C16">
        <f t="shared" si="2"/>
        <v>8.0376617321041783E-4</v>
      </c>
      <c r="D16">
        <f t="shared" si="0"/>
        <v>0.99919623382678957</v>
      </c>
      <c r="E16">
        <f t="shared" si="3"/>
        <v>1.245143732206996E-5</v>
      </c>
      <c r="F16">
        <f t="shared" ref="F16:F24" si="10">F4</f>
        <v>3.5541570373981465E-2</v>
      </c>
      <c r="G16">
        <f t="shared" si="7"/>
        <v>6.127763722078512E-5</v>
      </c>
      <c r="H16">
        <f t="shared" si="8"/>
        <v>0.99993872236277925</v>
      </c>
      <c r="I16">
        <f t="shared" si="4"/>
        <v>6.1277637220785124</v>
      </c>
      <c r="J16" s="8">
        <f t="shared" si="9"/>
        <v>1.5971970741639262E-3</v>
      </c>
      <c r="K16" s="8">
        <f t="shared" ref="K16:K25" si="11">K15+G16</f>
        <v>9.3901737871777773E-4</v>
      </c>
      <c r="L16" s="8">
        <f t="shared" si="1"/>
        <v>6.5817969544614842E-4</v>
      </c>
    </row>
    <row r="17" spans="1:12" ht="15.75" x14ac:dyDescent="0.25">
      <c r="A17" s="9" t="s">
        <v>46</v>
      </c>
      <c r="B17" s="1">
        <v>1E-3</v>
      </c>
      <c r="C17">
        <f t="shared" si="2"/>
        <v>1E-8</v>
      </c>
      <c r="D17">
        <f t="shared" si="0"/>
        <v>0.99999998999999995</v>
      </c>
      <c r="E17">
        <f t="shared" si="3"/>
        <v>79.502095078939618</v>
      </c>
      <c r="F17">
        <f>F5</f>
        <v>0.2452851141176382</v>
      </c>
      <c r="G17">
        <f t="shared" si="7"/>
        <v>2.1777699988559843E-6</v>
      </c>
      <c r="H17">
        <f t="shared" si="8"/>
        <v>0.99999782223000111</v>
      </c>
      <c r="I17">
        <f t="shared" si="4"/>
        <v>0.21777699988559843</v>
      </c>
      <c r="J17" s="8">
        <f t="shared" si="9"/>
        <v>1.5972070741639261E-3</v>
      </c>
      <c r="K17" s="8">
        <f t="shared" si="11"/>
        <v>9.4119514871663377E-4</v>
      </c>
      <c r="L17" s="8">
        <f t="shared" si="1"/>
        <v>6.5601192544729233E-4</v>
      </c>
    </row>
    <row r="18" spans="1:12" ht="15.75" x14ac:dyDescent="0.25">
      <c r="A18" s="9" t="s">
        <v>47</v>
      </c>
      <c r="B18" s="1">
        <v>7.9502094283918676E-2</v>
      </c>
      <c r="C18">
        <f t="shared" si="2"/>
        <v>7.9502094283918673E-7</v>
      </c>
      <c r="D18">
        <f t="shared" si="0"/>
        <v>0.99999920497905714</v>
      </c>
      <c r="E18">
        <f t="shared" si="3"/>
        <v>1.5000011925323622</v>
      </c>
      <c r="F18">
        <f t="shared" si="10"/>
        <v>0.22277604684189739</v>
      </c>
      <c r="G18">
        <f t="shared" si="7"/>
        <v>5.341733993820221E-7</v>
      </c>
      <c r="H18">
        <f t="shared" si="8"/>
        <v>0.9999994658266006</v>
      </c>
      <c r="I18">
        <f t="shared" si="4"/>
        <v>5.3417339938202212E-2</v>
      </c>
      <c r="J18" s="8">
        <f t="shared" si="9"/>
        <v>1.5980020951067652E-3</v>
      </c>
      <c r="K18" s="8">
        <f t="shared" si="11"/>
        <v>9.4172932211601581E-4</v>
      </c>
      <c r="L18" s="8">
        <f t="shared" si="1"/>
        <v>6.5627277299074938E-4</v>
      </c>
    </row>
    <row r="19" spans="1:12" ht="15.75" x14ac:dyDescent="0.25">
      <c r="A19" s="9" t="s">
        <v>48</v>
      </c>
      <c r="B19" s="1">
        <v>0.11925314142587801</v>
      </c>
      <c r="C19">
        <f t="shared" si="2"/>
        <v>1.19253141425878E-6</v>
      </c>
      <c r="D19">
        <f t="shared" si="0"/>
        <v>0.99999880746858572</v>
      </c>
      <c r="E19">
        <f t="shared" si="3"/>
        <v>8.3855333333452582E-3</v>
      </c>
      <c r="F19">
        <f t="shared" si="10"/>
        <v>0.78813638383491669</v>
      </c>
      <c r="G19">
        <f t="shared" si="7"/>
        <v>1.1900097467523579E-7</v>
      </c>
      <c r="H19">
        <f t="shared" si="8"/>
        <v>0.99999988099902537</v>
      </c>
      <c r="I19">
        <f t="shared" si="4"/>
        <v>1.1900097467523579E-2</v>
      </c>
      <c r="J19" s="8">
        <f t="shared" si="9"/>
        <v>1.599194626521024E-3</v>
      </c>
      <c r="K19" s="8">
        <f t="shared" si="11"/>
        <v>9.4184832309069104E-4</v>
      </c>
      <c r="L19" s="8">
        <f t="shared" si="1"/>
        <v>6.57346303430333E-4</v>
      </c>
    </row>
    <row r="20" spans="1:12" ht="15.75" x14ac:dyDescent="0.25">
      <c r="A20" s="9" t="s">
        <v>49</v>
      </c>
      <c r="B20" s="1">
        <v>1E-3</v>
      </c>
      <c r="C20">
        <f t="shared" si="2"/>
        <v>1E-8</v>
      </c>
      <c r="D20">
        <f t="shared" si="0"/>
        <v>0.99999998999999995</v>
      </c>
      <c r="F20">
        <f t="shared" si="10"/>
        <v>0.5167867885874865</v>
      </c>
      <c r="G20">
        <f t="shared" si="7"/>
        <v>9.3788986692388669E-8</v>
      </c>
      <c r="H20">
        <f t="shared" si="8"/>
        <v>0.99999990621101331</v>
      </c>
      <c r="I20">
        <f t="shared" si="4"/>
        <v>9.3788986692388675E-3</v>
      </c>
      <c r="J20" s="8">
        <f t="shared" si="9"/>
        <v>1.599204626521024E-3</v>
      </c>
      <c r="K20" s="8">
        <f t="shared" si="11"/>
        <v>9.4194211207738348E-4</v>
      </c>
      <c r="L20" s="8">
        <f t="shared" si="1"/>
        <v>6.572625144436405E-4</v>
      </c>
    </row>
    <row r="21" spans="1:12" ht="15.75" x14ac:dyDescent="0.25">
      <c r="A21" s="9" t="s">
        <v>50</v>
      </c>
      <c r="B21" s="1">
        <v>28.461749753642884</v>
      </c>
      <c r="C21">
        <f t="shared" si="2"/>
        <v>2.8461749753642886E-4</v>
      </c>
      <c r="D21">
        <f t="shared" si="0"/>
        <v>0.99971538250246361</v>
      </c>
      <c r="E21">
        <f t="shared" si="3"/>
        <v>3.5144877148661248E-5</v>
      </c>
      <c r="F21">
        <f t="shared" si="10"/>
        <v>0.67575433188583334</v>
      </c>
      <c r="G21">
        <f t="shared" si="7"/>
        <v>4.8468904691784167E-8</v>
      </c>
      <c r="H21">
        <f t="shared" si="8"/>
        <v>0.99999995153109533</v>
      </c>
      <c r="I21">
        <f t="shared" si="4"/>
        <v>4.846890469178417E-3</v>
      </c>
      <c r="J21" s="8">
        <f t="shared" si="9"/>
        <v>1.883822124057453E-3</v>
      </c>
      <c r="K21" s="8">
        <f t="shared" si="11"/>
        <v>9.4199058098207525E-4</v>
      </c>
      <c r="L21" s="8">
        <f t="shared" si="1"/>
        <v>9.4183154307537771E-4</v>
      </c>
    </row>
    <row r="22" spans="1:12" ht="15.75" x14ac:dyDescent="0.25">
      <c r="A22" s="9" t="s">
        <v>51</v>
      </c>
      <c r="B22" s="1">
        <v>1E-3</v>
      </c>
      <c r="C22">
        <f t="shared" si="2"/>
        <v>1E-8</v>
      </c>
      <c r="D22">
        <f t="shared" si="0"/>
        <v>0.99999998999999995</v>
      </c>
      <c r="E22">
        <f t="shared" si="3"/>
        <v>1.0000000100000002</v>
      </c>
      <c r="F22">
        <f t="shared" si="10"/>
        <v>19.300067538072767</v>
      </c>
      <c r="G22">
        <f t="shared" si="7"/>
        <v>3.2753070719729207E-8</v>
      </c>
      <c r="H22">
        <f t="shared" si="8"/>
        <v>0.9999999672469293</v>
      </c>
      <c r="I22">
        <f t="shared" si="4"/>
        <v>3.2753070719729206E-3</v>
      </c>
      <c r="J22" s="8">
        <f t="shared" si="9"/>
        <v>1.8838321240574529E-3</v>
      </c>
      <c r="K22" s="8">
        <f t="shared" si="11"/>
        <v>9.4202333405279492E-4</v>
      </c>
      <c r="L22" s="8">
        <f t="shared" si="1"/>
        <v>9.4180879000465797E-4</v>
      </c>
    </row>
    <row r="23" spans="1:12" ht="15.75" x14ac:dyDescent="0.25">
      <c r="A23" s="9" t="s">
        <v>52</v>
      </c>
      <c r="B23" s="1">
        <v>1E-3</v>
      </c>
      <c r="C23">
        <f t="shared" si="2"/>
        <v>1E-8</v>
      </c>
      <c r="D23">
        <f t="shared" si="0"/>
        <v>0.99999998999999995</v>
      </c>
      <c r="E23">
        <f t="shared" si="3"/>
        <v>238.50628523681885</v>
      </c>
      <c r="F23">
        <f t="shared" si="10"/>
        <v>5.5405940743239155</v>
      </c>
      <c r="G23">
        <f t="shared" si="7"/>
        <v>6.3213645626563668E-7</v>
      </c>
      <c r="H23">
        <f t="shared" si="8"/>
        <v>0.99999936786354371</v>
      </c>
      <c r="I23">
        <f t="shared" si="4"/>
        <v>6.3213645626563675E-2</v>
      </c>
      <c r="J23" s="8">
        <f t="shared" si="9"/>
        <v>1.8838421240574528E-3</v>
      </c>
      <c r="K23" s="8">
        <f t="shared" si="11"/>
        <v>9.4265547050906057E-4</v>
      </c>
      <c r="L23" s="8">
        <f t="shared" si="1"/>
        <v>9.4118665354839227E-4</v>
      </c>
    </row>
    <row r="24" spans="1:12" ht="15.75" x14ac:dyDescent="0.25">
      <c r="A24" s="9" t="s">
        <v>53</v>
      </c>
      <c r="B24" s="1">
        <v>0.23850628285175601</v>
      </c>
      <c r="C24">
        <f t="shared" si="2"/>
        <v>2.3850628285175601E-6</v>
      </c>
      <c r="D24">
        <f t="shared" si="0"/>
        <v>0.99999761493717143</v>
      </c>
      <c r="E24">
        <f t="shared" si="3"/>
        <v>3.1666742193836375</v>
      </c>
      <c r="F24">
        <f t="shared" si="10"/>
        <v>94.182647453299836</v>
      </c>
      <c r="G24">
        <f t="shared" si="7"/>
        <v>3.502409289747509E-6</v>
      </c>
      <c r="H24">
        <f t="shared" si="8"/>
        <v>0.9999964975907103</v>
      </c>
      <c r="I24">
        <f t="shared" si="4"/>
        <v>0.3502409289747509</v>
      </c>
      <c r="J24" s="8">
        <f t="shared" si="9"/>
        <v>1.8862271868859703E-3</v>
      </c>
      <c r="K24" s="8">
        <f t="shared" si="11"/>
        <v>9.4615787979880812E-4</v>
      </c>
      <c r="L24" s="8">
        <f t="shared" si="1"/>
        <v>9.4006930708716221E-4</v>
      </c>
    </row>
    <row r="25" spans="1:12" ht="15.75" x14ac:dyDescent="0.25">
      <c r="A25" s="9" t="s">
        <v>54</v>
      </c>
      <c r="B25" s="1">
        <v>0.75526989569722736</v>
      </c>
      <c r="C25">
        <f t="shared" si="2"/>
        <v>7.5526989569722733E-6</v>
      </c>
      <c r="D25">
        <f t="shared" si="0"/>
        <v>0.99999244730104297</v>
      </c>
      <c r="F25">
        <f>F13</f>
        <v>1.0581143084521412</v>
      </c>
      <c r="G25">
        <f t="shared" si="7"/>
        <v>3.2986502404708094E-4</v>
      </c>
      <c r="H25">
        <f t="shared" si="8"/>
        <v>0.99967013497595292</v>
      </c>
      <c r="I25">
        <f t="shared" si="4"/>
        <v>32.986502404708091</v>
      </c>
      <c r="J25" s="8">
        <f t="shared" si="9"/>
        <v>1.8937798858429426E-3</v>
      </c>
      <c r="K25" s="8">
        <f t="shared" si="11"/>
        <v>1.2760229038458891E-3</v>
      </c>
      <c r="L25" s="8">
        <f t="shared" si="1"/>
        <v>6.1775698199705346E-4</v>
      </c>
    </row>
    <row r="26" spans="1:12" ht="14.45" x14ac:dyDescent="0.3">
      <c r="J26" s="8"/>
      <c r="K26" s="8"/>
      <c r="L26" s="8">
        <f>SUM(L2:L25)</f>
        <v>1.348275531884029E-2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24.320508204089453</v>
      </c>
      <c r="C2">
        <f>B2/100000</f>
        <v>2.4320508204089453E-4</v>
      </c>
      <c r="D2">
        <f t="shared" ref="D2:D25" si="0">1-C2</f>
        <v>0.9997567949179591</v>
      </c>
      <c r="E2">
        <f>C3/(C2*D2)</f>
        <v>2.512978660347335</v>
      </c>
      <c r="F2" s="2">
        <v>0.88258372768409088</v>
      </c>
      <c r="G2">
        <v>2.4320508204089453E-4</v>
      </c>
      <c r="H2">
        <v>0.9997567949179591</v>
      </c>
      <c r="I2">
        <f>G2*100000</f>
        <v>24.320508204089453</v>
      </c>
      <c r="J2" s="8">
        <f>C2</f>
        <v>2.4320508204089453E-4</v>
      </c>
      <c r="K2" s="8">
        <f>G2</f>
        <v>2.4320508204089453E-4</v>
      </c>
      <c r="L2" s="8">
        <f t="shared" ref="L2:L25" si="1">ABS(J2-K2)</f>
        <v>0</v>
      </c>
    </row>
    <row r="3" spans="1:12" ht="15.75" x14ac:dyDescent="0.25">
      <c r="A3" s="9" t="s">
        <v>32</v>
      </c>
      <c r="B3" s="1">
        <v>61.102054180592233</v>
      </c>
      <c r="C3">
        <f t="shared" ref="C3:C25" si="2">B3/100000</f>
        <v>6.1102054180592238E-4</v>
      </c>
      <c r="D3">
        <f t="shared" si="0"/>
        <v>0.99938897945819405</v>
      </c>
      <c r="E3">
        <f t="shared" ref="E3:E24" si="3">C4/(C3*D3)</f>
        <v>0.19561882388487714</v>
      </c>
      <c r="F3" s="2">
        <v>0.14901190091302832</v>
      </c>
      <c r="G3">
        <f>F2*G2*H2</f>
        <v>2.1459664420870448E-4</v>
      </c>
      <c r="H3">
        <f>1-G3</f>
        <v>0.99978540335579125</v>
      </c>
      <c r="I3">
        <f t="shared" ref="I3:I25" si="4">G3*100000</f>
        <v>21.459664420870446</v>
      </c>
      <c r="J3" s="8">
        <f t="shared" ref="J3:J13" si="5">C3+J2</f>
        <v>8.5422562384681688E-4</v>
      </c>
      <c r="K3" s="8">
        <f t="shared" ref="K3:K13" si="6">G3+K2</f>
        <v>4.5780172624959901E-4</v>
      </c>
      <c r="L3" s="8">
        <f t="shared" si="1"/>
        <v>3.9642389759721788E-4</v>
      </c>
    </row>
    <row r="4" spans="1:12" ht="15.75" x14ac:dyDescent="0.25">
      <c r="A4" s="9" t="s">
        <v>33</v>
      </c>
      <c r="B4" s="1">
        <v>11.945408623210016</v>
      </c>
      <c r="C4">
        <f t="shared" si="2"/>
        <v>1.1945408623210015E-4</v>
      </c>
      <c r="D4">
        <f t="shared" si="0"/>
        <v>0.99988054591376785</v>
      </c>
      <c r="E4">
        <f t="shared" si="3"/>
        <v>6.475593680010748E-2</v>
      </c>
      <c r="F4" s="2">
        <v>3.5541570373981465E-2</v>
      </c>
      <c r="G4">
        <f t="shared" ref="G4:G25" si="7">F3*G3*H3</f>
        <v>3.197059162880221E-5</v>
      </c>
      <c r="H4">
        <f t="shared" ref="H4:H25" si="8">1-G4</f>
        <v>0.99996802940837115</v>
      </c>
      <c r="I4">
        <f t="shared" si="4"/>
        <v>3.1970591628802212</v>
      </c>
      <c r="J4" s="8">
        <f t="shared" si="5"/>
        <v>9.7367971007891708E-4</v>
      </c>
      <c r="K4" s="8">
        <f t="shared" si="6"/>
        <v>4.897723178784012E-4</v>
      </c>
      <c r="L4" s="8">
        <f t="shared" si="1"/>
        <v>4.8390739220051588E-4</v>
      </c>
    </row>
    <row r="5" spans="1:12" ht="15.75" x14ac:dyDescent="0.25">
      <c r="A5" s="9" t="s">
        <v>34</v>
      </c>
      <c r="B5" s="1">
        <v>0.77344372380496496</v>
      </c>
      <c r="C5">
        <f t="shared" si="2"/>
        <v>7.7344372380496495E-6</v>
      </c>
      <c r="D5">
        <f t="shared" si="0"/>
        <v>0.99999226556276199</v>
      </c>
      <c r="E5">
        <f t="shared" si="3"/>
        <v>1.292928888966234E-3</v>
      </c>
      <c r="F5" s="2">
        <v>0.2452851141176382</v>
      </c>
      <c r="G5">
        <f t="shared" si="7"/>
        <v>1.1362487045681557E-6</v>
      </c>
      <c r="H5">
        <f t="shared" si="8"/>
        <v>0.99999886375129543</v>
      </c>
      <c r="I5">
        <f t="shared" si="4"/>
        <v>0.11362487045681557</v>
      </c>
      <c r="J5" s="8">
        <f t="shared" si="5"/>
        <v>9.8141414731696668E-4</v>
      </c>
      <c r="K5" s="8">
        <f t="shared" si="6"/>
        <v>4.9090856658296931E-4</v>
      </c>
      <c r="L5" s="8">
        <f t="shared" si="1"/>
        <v>4.9050558073399737E-4</v>
      </c>
    </row>
    <row r="6" spans="1:12" ht="15.75" x14ac:dyDescent="0.25">
      <c r="A6" s="9" t="s">
        <v>35</v>
      </c>
      <c r="B6" s="1">
        <v>1E-3</v>
      </c>
      <c r="C6">
        <f t="shared" si="2"/>
        <v>1E-8</v>
      </c>
      <c r="D6">
        <f t="shared" si="0"/>
        <v>0.99999998999999995</v>
      </c>
      <c r="E6">
        <f t="shared" si="3"/>
        <v>85.938192393266931</v>
      </c>
      <c r="F6" s="2">
        <v>0.22277604684189739</v>
      </c>
      <c r="G6">
        <f t="shared" si="7"/>
        <v>2.7870457648794482E-7</v>
      </c>
      <c r="H6">
        <f t="shared" si="8"/>
        <v>0.99999972129542347</v>
      </c>
      <c r="I6">
        <f t="shared" si="4"/>
        <v>2.7870457648794481E-2</v>
      </c>
      <c r="J6" s="8">
        <f t="shared" si="5"/>
        <v>9.8142414731696662E-4</v>
      </c>
      <c r="K6" s="8">
        <f t="shared" si="6"/>
        <v>4.9118727115945722E-4</v>
      </c>
      <c r="L6" s="8">
        <f t="shared" si="1"/>
        <v>4.9023687615750941E-4</v>
      </c>
    </row>
    <row r="7" spans="1:12" ht="15.75" x14ac:dyDescent="0.25">
      <c r="A7" s="9" t="s">
        <v>36</v>
      </c>
      <c r="B7" s="1">
        <v>8.5938191533885003E-2</v>
      </c>
      <c r="C7">
        <f t="shared" si="2"/>
        <v>8.5938191533885005E-7</v>
      </c>
      <c r="D7">
        <f t="shared" si="0"/>
        <v>0.9999991406180847</v>
      </c>
      <c r="E7">
        <f t="shared" si="3"/>
        <v>1.1636280000008593E-2</v>
      </c>
      <c r="F7" s="2">
        <v>0.78813638383491669</v>
      </c>
      <c r="G7">
        <f t="shared" si="7"/>
        <v>6.2088686482323662E-8</v>
      </c>
      <c r="H7">
        <f t="shared" si="8"/>
        <v>0.99999993791131347</v>
      </c>
      <c r="I7">
        <f t="shared" si="4"/>
        <v>6.2088686482323664E-3</v>
      </c>
      <c r="J7" s="8">
        <f t="shared" si="5"/>
        <v>9.8228352923230558E-4</v>
      </c>
      <c r="K7" s="8">
        <f t="shared" si="6"/>
        <v>4.9124935984593953E-4</v>
      </c>
      <c r="L7" s="8">
        <f t="shared" si="1"/>
        <v>4.9103416938636605E-4</v>
      </c>
    </row>
    <row r="8" spans="1:12" ht="15.75" x14ac:dyDescent="0.25">
      <c r="A8" s="9" t="s">
        <v>37</v>
      </c>
      <c r="B8" s="1">
        <v>1E-3</v>
      </c>
      <c r="C8">
        <f t="shared" si="2"/>
        <v>1E-8</v>
      </c>
      <c r="D8">
        <f t="shared" si="0"/>
        <v>0.99999998999999995</v>
      </c>
      <c r="E8">
        <f t="shared" si="3"/>
        <v>1.0000000100000002</v>
      </c>
      <c r="F8" s="2">
        <v>0.5167867885874865</v>
      </c>
      <c r="G8">
        <f t="shared" si="7"/>
        <v>4.8934349802968754E-8</v>
      </c>
      <c r="H8">
        <f t="shared" si="8"/>
        <v>0.99999995106565021</v>
      </c>
      <c r="I8">
        <f t="shared" si="4"/>
        <v>4.8934349802968753E-3</v>
      </c>
      <c r="J8" s="8">
        <f t="shared" si="5"/>
        <v>9.8229352923230552E-4</v>
      </c>
      <c r="K8" s="8">
        <f t="shared" si="6"/>
        <v>4.9129829419574246E-4</v>
      </c>
      <c r="L8" s="8">
        <f t="shared" si="1"/>
        <v>4.9099523503656306E-4</v>
      </c>
    </row>
    <row r="9" spans="1:12" ht="15.75" x14ac:dyDescent="0.25">
      <c r="A9" s="9" t="s">
        <v>38</v>
      </c>
      <c r="B9" s="1">
        <v>1E-3</v>
      </c>
      <c r="C9">
        <f t="shared" si="2"/>
        <v>1E-8</v>
      </c>
      <c r="D9">
        <f t="shared" si="0"/>
        <v>0.99999998999999995</v>
      </c>
      <c r="E9">
        <f t="shared" si="3"/>
        <v>1.0000000100000002</v>
      </c>
      <c r="F9" s="2">
        <v>0.67575433188583334</v>
      </c>
      <c r="G9">
        <f t="shared" si="7"/>
        <v>2.528862424881048E-8</v>
      </c>
      <c r="H9">
        <f t="shared" si="8"/>
        <v>0.99999997471137581</v>
      </c>
      <c r="I9">
        <f t="shared" si="4"/>
        <v>2.5288624248810481E-3</v>
      </c>
      <c r="J9" s="8">
        <f t="shared" si="5"/>
        <v>9.8230352923230546E-4</v>
      </c>
      <c r="K9" s="8">
        <f t="shared" si="6"/>
        <v>4.9132358281999127E-4</v>
      </c>
      <c r="L9" s="8">
        <f t="shared" si="1"/>
        <v>4.9097994641231419E-4</v>
      </c>
    </row>
    <row r="10" spans="1:12" ht="15.75" x14ac:dyDescent="0.25">
      <c r="A10" s="9" t="s">
        <v>39</v>
      </c>
      <c r="B10" s="1">
        <v>1E-3</v>
      </c>
      <c r="C10">
        <f t="shared" si="2"/>
        <v>1E-8</v>
      </c>
      <c r="D10">
        <f t="shared" si="0"/>
        <v>0.99999998999999995</v>
      </c>
      <c r="E10">
        <f t="shared" si="3"/>
        <v>343.75276957306772</v>
      </c>
      <c r="F10" s="2">
        <v>19.300067538072767</v>
      </c>
      <c r="G10">
        <f t="shared" si="7"/>
        <v>1.7088896951412104E-8</v>
      </c>
      <c r="H10">
        <f t="shared" si="8"/>
        <v>0.99999998291110304</v>
      </c>
      <c r="I10">
        <f t="shared" si="4"/>
        <v>1.7088896951412103E-3</v>
      </c>
      <c r="J10" s="8">
        <f t="shared" si="5"/>
        <v>9.823135292323054E-4</v>
      </c>
      <c r="K10" s="8">
        <f t="shared" si="6"/>
        <v>4.9134067171694264E-4</v>
      </c>
      <c r="L10" s="8">
        <f t="shared" si="1"/>
        <v>4.9097285751536276E-4</v>
      </c>
    </row>
    <row r="11" spans="1:12" ht="15.75" x14ac:dyDescent="0.25">
      <c r="A11" s="9" t="s">
        <v>40</v>
      </c>
      <c r="B11" s="1">
        <v>0.34375276613554001</v>
      </c>
      <c r="C11">
        <f t="shared" si="2"/>
        <v>3.4375276613554002E-6</v>
      </c>
      <c r="D11">
        <f t="shared" si="0"/>
        <v>0.99999656247233859</v>
      </c>
      <c r="E11">
        <f t="shared" si="3"/>
        <v>1.000003437539478</v>
      </c>
      <c r="F11" s="2">
        <v>5.5405940743239155</v>
      </c>
      <c r="G11">
        <f t="shared" si="7"/>
        <v>3.2981685967721302E-7</v>
      </c>
      <c r="H11">
        <f t="shared" si="8"/>
        <v>0.99999967018314029</v>
      </c>
      <c r="I11">
        <f t="shared" si="4"/>
        <v>3.2981685967721303E-2</v>
      </c>
      <c r="J11" s="8">
        <f t="shared" si="5"/>
        <v>9.8575105689366078E-4</v>
      </c>
      <c r="K11" s="8">
        <f t="shared" si="6"/>
        <v>4.9167048857661985E-4</v>
      </c>
      <c r="L11" s="8">
        <f t="shared" si="1"/>
        <v>4.9408056831704093E-4</v>
      </c>
    </row>
    <row r="12" spans="1:12" ht="15.75" x14ac:dyDescent="0.25">
      <c r="A12" s="9" t="s">
        <v>41</v>
      </c>
      <c r="B12" s="1">
        <v>0.34375276613554001</v>
      </c>
      <c r="C12">
        <f t="shared" si="2"/>
        <v>3.4375276613554002E-6</v>
      </c>
      <c r="D12">
        <f t="shared" si="0"/>
        <v>0.99999656247233859</v>
      </c>
      <c r="E12">
        <f t="shared" si="3"/>
        <v>186.25064024172778</v>
      </c>
      <c r="F12" s="2">
        <v>94.182647453299836</v>
      </c>
      <c r="G12">
        <f t="shared" si="7"/>
        <v>1.8273807356385141E-6</v>
      </c>
      <c r="H12">
        <f t="shared" si="8"/>
        <v>0.99999817261926438</v>
      </c>
      <c r="I12">
        <f t="shared" si="4"/>
        <v>0.18273807356385141</v>
      </c>
      <c r="J12" s="8">
        <f t="shared" si="5"/>
        <v>9.8918858455501616E-4</v>
      </c>
      <c r="K12" s="8">
        <f t="shared" si="6"/>
        <v>4.9349786931225832E-4</v>
      </c>
      <c r="L12" s="8">
        <f t="shared" si="1"/>
        <v>4.9569071524275784E-4</v>
      </c>
    </row>
    <row r="13" spans="1:12" ht="15.75" x14ac:dyDescent="0.25">
      <c r="A13" s="9" t="s">
        <v>42</v>
      </c>
      <c r="B13" s="1">
        <v>64.023952692744331</v>
      </c>
      <c r="C13">
        <f t="shared" si="2"/>
        <v>6.4023952692744332E-4</v>
      </c>
      <c r="D13">
        <f t="shared" si="0"/>
        <v>0.99935976047307251</v>
      </c>
      <c r="E13">
        <f t="shared" si="3"/>
        <v>1.1517115436749232</v>
      </c>
      <c r="F13" s="2">
        <v>1.0581143084521412</v>
      </c>
      <c r="G13">
        <f t="shared" si="7"/>
        <v>1.7210724108156233E-4</v>
      </c>
      <c r="H13">
        <f t="shared" si="8"/>
        <v>0.99982789275891848</v>
      </c>
      <c r="I13">
        <f t="shared" si="4"/>
        <v>17.210724108156231</v>
      </c>
      <c r="J13" s="8">
        <f t="shared" si="5"/>
        <v>1.6294281114824596E-3</v>
      </c>
      <c r="K13" s="8">
        <f t="shared" si="6"/>
        <v>6.6560511039382071E-4</v>
      </c>
      <c r="L13" s="8">
        <f t="shared" si="1"/>
        <v>9.6382300108863888E-4</v>
      </c>
    </row>
    <row r="14" spans="1:12" ht="15.75" x14ac:dyDescent="0.25">
      <c r="A14" s="9" t="s">
        <v>43</v>
      </c>
      <c r="B14" s="1">
        <v>73.689915965655459</v>
      </c>
      <c r="C14">
        <f t="shared" si="2"/>
        <v>7.3689915965655464E-4</v>
      </c>
      <c r="D14">
        <f t="shared" si="0"/>
        <v>0.99926310084034342</v>
      </c>
      <c r="E14">
        <f t="shared" si="3"/>
        <v>7.2071999996940889E-2</v>
      </c>
      <c r="F14">
        <f>F2</f>
        <v>0.88258372768409088</v>
      </c>
      <c r="G14">
        <f t="shared" si="7"/>
        <v>1.8207779207592996E-4</v>
      </c>
      <c r="H14">
        <f t="shared" si="8"/>
        <v>0.99981792220792409</v>
      </c>
      <c r="I14">
        <f t="shared" si="4"/>
        <v>18.207779207592996</v>
      </c>
      <c r="J14" s="8">
        <f>C14</f>
        <v>7.3689915965655464E-4</v>
      </c>
      <c r="K14" s="8">
        <f>G14</f>
        <v>1.8207779207592996E-4</v>
      </c>
      <c r="L14" s="8">
        <f t="shared" si="1"/>
        <v>5.5482136758062462E-4</v>
      </c>
    </row>
    <row r="15" spans="1:12" ht="15.75" x14ac:dyDescent="0.25">
      <c r="A15" s="9" t="s">
        <v>44</v>
      </c>
      <c r="B15" s="1">
        <v>5.3070659668299678</v>
      </c>
      <c r="C15">
        <f t="shared" si="2"/>
        <v>5.3070659668299679E-5</v>
      </c>
      <c r="D15">
        <f t="shared" si="0"/>
        <v>0.99994692934033169</v>
      </c>
      <c r="E15">
        <f t="shared" si="3"/>
        <v>15.00079610214469</v>
      </c>
      <c r="F15">
        <f>F3</f>
        <v>0.14901190091302832</v>
      </c>
      <c r="G15">
        <f t="shared" si="7"/>
        <v>1.6066963675860681E-4</v>
      </c>
      <c r="H15">
        <f t="shared" si="8"/>
        <v>0.99983933036324135</v>
      </c>
      <c r="I15">
        <f t="shared" si="4"/>
        <v>16.066963675860681</v>
      </c>
      <c r="J15" s="8">
        <f t="shared" ref="J15:J25" si="9">C15+J14</f>
        <v>7.8996981932485434E-4</v>
      </c>
      <c r="K15" s="8">
        <f>K14+G15</f>
        <v>3.427474288345368E-4</v>
      </c>
      <c r="L15" s="8">
        <f t="shared" si="1"/>
        <v>4.4722239049031754E-4</v>
      </c>
    </row>
    <row r="16" spans="1:12" ht="15.75" x14ac:dyDescent="0.25">
      <c r="A16" s="9" t="s">
        <v>45</v>
      </c>
      <c r="B16" s="1">
        <v>79.605989502449518</v>
      </c>
      <c r="C16">
        <f t="shared" si="2"/>
        <v>7.9605989502449517E-4</v>
      </c>
      <c r="D16">
        <f t="shared" si="0"/>
        <v>0.99920394010497549</v>
      </c>
      <c r="E16">
        <f t="shared" si="3"/>
        <v>1.257187681940013E-5</v>
      </c>
      <c r="F16">
        <f t="shared" ref="F16:F24" si="10">F4</f>
        <v>3.5541570373981465E-2</v>
      </c>
      <c r="G16">
        <f t="shared" si="7"/>
        <v>2.3937841290092642E-5</v>
      </c>
      <c r="H16">
        <f t="shared" si="8"/>
        <v>0.99997606215870993</v>
      </c>
      <c r="I16">
        <f t="shared" si="4"/>
        <v>2.3937841290092643</v>
      </c>
      <c r="J16" s="8">
        <f t="shared" si="9"/>
        <v>1.5860297143493495E-3</v>
      </c>
      <c r="K16" s="8">
        <f t="shared" ref="K16:K25" si="11">K15+G16</f>
        <v>3.6668527012462943E-4</v>
      </c>
      <c r="L16" s="8">
        <f t="shared" si="1"/>
        <v>1.2193444442247202E-3</v>
      </c>
    </row>
    <row r="17" spans="1:12" ht="15.75" x14ac:dyDescent="0.25">
      <c r="A17" s="9" t="s">
        <v>46</v>
      </c>
      <c r="B17" s="1">
        <v>1E-3</v>
      </c>
      <c r="C17">
        <f t="shared" si="2"/>
        <v>1E-8</v>
      </c>
      <c r="D17">
        <f t="shared" si="0"/>
        <v>0.99999998999999995</v>
      </c>
      <c r="E17">
        <f t="shared" si="3"/>
        <v>1.0000000100000002</v>
      </c>
      <c r="F17">
        <f>F5</f>
        <v>0.2452851141176382</v>
      </c>
      <c r="G17">
        <f t="shared" si="7"/>
        <v>8.5076810477364113E-7</v>
      </c>
      <c r="H17">
        <f t="shared" si="8"/>
        <v>0.99999914923189526</v>
      </c>
      <c r="I17">
        <f t="shared" si="4"/>
        <v>8.5076810477364109E-2</v>
      </c>
      <c r="J17" s="8">
        <f t="shared" si="9"/>
        <v>1.5860397143493494E-3</v>
      </c>
      <c r="K17" s="8">
        <f t="shared" si="11"/>
        <v>3.6753603822940305E-4</v>
      </c>
      <c r="L17" s="8">
        <f t="shared" si="1"/>
        <v>1.2185036761199464E-3</v>
      </c>
    </row>
    <row r="18" spans="1:12" ht="15.75" x14ac:dyDescent="0.25">
      <c r="A18" s="9" t="s">
        <v>47</v>
      </c>
      <c r="B18" s="1">
        <v>1E-3</v>
      </c>
      <c r="C18">
        <f t="shared" si="2"/>
        <v>1E-8</v>
      </c>
      <c r="D18">
        <f t="shared" si="0"/>
        <v>0.99999998999999995</v>
      </c>
      <c r="E18">
        <f t="shared" si="3"/>
        <v>1.0000000100000002</v>
      </c>
      <c r="F18">
        <f t="shared" si="10"/>
        <v>0.22277604684189739</v>
      </c>
      <c r="G18">
        <f t="shared" si="7"/>
        <v>2.0868057412812173E-7</v>
      </c>
      <c r="H18">
        <f t="shared" si="8"/>
        <v>0.99999979131942585</v>
      </c>
      <c r="I18">
        <f t="shared" si="4"/>
        <v>2.0868057412812172E-2</v>
      </c>
      <c r="J18" s="8">
        <f t="shared" si="9"/>
        <v>1.5860497143493494E-3</v>
      </c>
      <c r="K18" s="8">
        <f t="shared" si="11"/>
        <v>3.6774471880353116E-4</v>
      </c>
      <c r="L18" s="8">
        <f t="shared" si="1"/>
        <v>1.2183049955458182E-3</v>
      </c>
    </row>
    <row r="19" spans="1:12" ht="15.75" x14ac:dyDescent="0.25">
      <c r="A19" s="9" t="s">
        <v>48</v>
      </c>
      <c r="B19" s="1">
        <v>1E-3</v>
      </c>
      <c r="C19">
        <f t="shared" si="2"/>
        <v>1E-8</v>
      </c>
      <c r="D19">
        <f t="shared" si="0"/>
        <v>0.99999998999999995</v>
      </c>
      <c r="E19">
        <f t="shared" si="3"/>
        <v>1.0000000100000002</v>
      </c>
      <c r="F19">
        <f t="shared" si="10"/>
        <v>0.78813638383491669</v>
      </c>
      <c r="G19">
        <f t="shared" si="7"/>
        <v>4.6489023655602314E-8</v>
      </c>
      <c r="H19">
        <f t="shared" si="8"/>
        <v>0.99999995351097637</v>
      </c>
      <c r="I19">
        <f t="shared" si="4"/>
        <v>4.6489023655602313E-3</v>
      </c>
      <c r="J19" s="8">
        <f t="shared" si="9"/>
        <v>1.5860597143493493E-3</v>
      </c>
      <c r="K19" s="8">
        <f t="shared" si="11"/>
        <v>3.6779120782718679E-4</v>
      </c>
      <c r="L19" s="8">
        <f t="shared" si="1"/>
        <v>1.2182685065221625E-3</v>
      </c>
    </row>
    <row r="20" spans="1:12" ht="15.75" x14ac:dyDescent="0.25">
      <c r="A20" s="9" t="s">
        <v>49</v>
      </c>
      <c r="B20" s="1">
        <v>1E-3</v>
      </c>
      <c r="C20">
        <f t="shared" si="2"/>
        <v>1E-8</v>
      </c>
      <c r="D20">
        <f t="shared" si="0"/>
        <v>0.99999998999999995</v>
      </c>
      <c r="F20">
        <f t="shared" si="10"/>
        <v>0.5167867885874865</v>
      </c>
      <c r="G20">
        <f t="shared" si="7"/>
        <v>3.6639689288598848E-8</v>
      </c>
      <c r="H20">
        <f t="shared" si="8"/>
        <v>0.99999996336031072</v>
      </c>
      <c r="I20">
        <f t="shared" si="4"/>
        <v>3.6639689288598849E-3</v>
      </c>
      <c r="J20" s="8">
        <f t="shared" si="9"/>
        <v>1.5860697143493493E-3</v>
      </c>
      <c r="K20" s="8">
        <f t="shared" si="11"/>
        <v>3.6782784751647539E-4</v>
      </c>
      <c r="L20" s="8">
        <f t="shared" si="1"/>
        <v>1.2182418668328738E-3</v>
      </c>
    </row>
    <row r="21" spans="1:12" ht="15.75" x14ac:dyDescent="0.25">
      <c r="A21" s="9" t="s">
        <v>50</v>
      </c>
      <c r="B21" s="1">
        <v>1E-3</v>
      </c>
      <c r="C21">
        <f t="shared" si="2"/>
        <v>1E-8</v>
      </c>
      <c r="D21">
        <f t="shared" si="0"/>
        <v>0.99999998999999995</v>
      </c>
      <c r="E21">
        <f t="shared" si="3"/>
        <v>1.0000000100000002</v>
      </c>
      <c r="F21">
        <f t="shared" si="10"/>
        <v>0.67575433188583334</v>
      </c>
      <c r="G21">
        <f t="shared" si="7"/>
        <v>1.8934906668529204E-8</v>
      </c>
      <c r="H21">
        <f t="shared" si="8"/>
        <v>0.99999998106509336</v>
      </c>
      <c r="I21">
        <f t="shared" si="4"/>
        <v>1.8934906668529204E-3</v>
      </c>
      <c r="J21" s="8">
        <f t="shared" si="9"/>
        <v>1.5860797143493492E-3</v>
      </c>
      <c r="K21" s="8">
        <f t="shared" si="11"/>
        <v>3.6784678242314392E-4</v>
      </c>
      <c r="L21" s="8">
        <f t="shared" si="1"/>
        <v>1.2182329319262053E-3</v>
      </c>
    </row>
    <row r="22" spans="1:12" ht="15.75" x14ac:dyDescent="0.25">
      <c r="A22" s="9" t="s">
        <v>51</v>
      </c>
      <c r="B22" s="1">
        <v>1E-3</v>
      </c>
      <c r="C22">
        <f t="shared" si="2"/>
        <v>1E-8</v>
      </c>
      <c r="D22">
        <f t="shared" si="0"/>
        <v>0.99999998999999995</v>
      </c>
      <c r="E22">
        <f t="shared" si="3"/>
        <v>174.00216458690582</v>
      </c>
      <c r="F22">
        <f t="shared" si="10"/>
        <v>19.300067538072767</v>
      </c>
      <c r="G22">
        <f t="shared" si="7"/>
        <v>1.2795344962833896E-8</v>
      </c>
      <c r="H22">
        <f t="shared" si="8"/>
        <v>0.99999998720465499</v>
      </c>
      <c r="I22">
        <f t="shared" si="4"/>
        <v>1.2795344962833895E-3</v>
      </c>
      <c r="J22" s="8">
        <f t="shared" si="9"/>
        <v>1.5860897143493491E-3</v>
      </c>
      <c r="K22" s="8">
        <f t="shared" si="11"/>
        <v>3.6785957776810674E-4</v>
      </c>
      <c r="L22" s="8">
        <f t="shared" si="1"/>
        <v>1.2182301365812425E-3</v>
      </c>
    </row>
    <row r="23" spans="1:12" ht="15.75" x14ac:dyDescent="0.25">
      <c r="A23" s="9" t="s">
        <v>52</v>
      </c>
      <c r="B23" s="1">
        <v>0.17400216284688419</v>
      </c>
      <c r="C23">
        <f t="shared" si="2"/>
        <v>1.7400216284688418E-6</v>
      </c>
      <c r="D23">
        <f t="shared" si="0"/>
        <v>0.99999825997837155</v>
      </c>
      <c r="E23">
        <f t="shared" si="3"/>
        <v>2.5000043500616402</v>
      </c>
      <c r="F23">
        <f t="shared" si="10"/>
        <v>5.5405940743239155</v>
      </c>
      <c r="G23">
        <f t="shared" si="7"/>
        <v>2.4695101879580981E-7</v>
      </c>
      <c r="H23">
        <f t="shared" si="8"/>
        <v>0.99999975304898125</v>
      </c>
      <c r="I23">
        <f t="shared" si="4"/>
        <v>2.4695101879580982E-2</v>
      </c>
      <c r="J23" s="8">
        <f t="shared" si="9"/>
        <v>1.587829735977818E-3</v>
      </c>
      <c r="K23" s="8">
        <f t="shared" si="11"/>
        <v>3.6810652878690255E-4</v>
      </c>
      <c r="L23" s="8">
        <f t="shared" si="1"/>
        <v>1.2197232071909155E-3</v>
      </c>
    </row>
    <row r="24" spans="1:12" ht="15.75" x14ac:dyDescent="0.25">
      <c r="A24" s="9" t="s">
        <v>53</v>
      </c>
      <c r="B24" s="1">
        <v>0.43500540711721047</v>
      </c>
      <c r="C24">
        <f t="shared" si="2"/>
        <v>4.3500540711721044E-6</v>
      </c>
      <c r="D24">
        <f t="shared" si="0"/>
        <v>0.99999564994592882</v>
      </c>
      <c r="E24">
        <f t="shared" si="3"/>
        <v>0.40000174002919764</v>
      </c>
      <c r="F24">
        <f t="shared" si="10"/>
        <v>94.182647453299836</v>
      </c>
      <c r="G24">
        <f t="shared" si="7"/>
        <v>1.3682550134962646E-6</v>
      </c>
      <c r="H24">
        <f t="shared" si="8"/>
        <v>0.99999863174498649</v>
      </c>
      <c r="I24">
        <f t="shared" si="4"/>
        <v>0.13682550134962645</v>
      </c>
      <c r="J24" s="8">
        <f t="shared" si="9"/>
        <v>1.5921797900489902E-3</v>
      </c>
      <c r="K24" s="8">
        <f t="shared" si="11"/>
        <v>3.6947478380039883E-4</v>
      </c>
      <c r="L24" s="8">
        <f t="shared" si="1"/>
        <v>1.2227050062485914E-3</v>
      </c>
    </row>
    <row r="25" spans="1:12" ht="15.75" x14ac:dyDescent="0.25">
      <c r="A25" s="9" t="s">
        <v>54</v>
      </c>
      <c r="B25" s="1">
        <v>0.17400216284688419</v>
      </c>
      <c r="C25">
        <f t="shared" si="2"/>
        <v>1.7400216284688418E-6</v>
      </c>
      <c r="D25">
        <f t="shared" si="0"/>
        <v>0.99999825997837155</v>
      </c>
      <c r="F25">
        <f>F13</f>
        <v>1.0581143084521412</v>
      </c>
      <c r="G25">
        <f t="shared" si="7"/>
        <v>1.2886570324094292E-4</v>
      </c>
      <c r="H25">
        <f t="shared" si="8"/>
        <v>0.99987113429675911</v>
      </c>
      <c r="I25">
        <f t="shared" si="4"/>
        <v>12.886570324094292</v>
      </c>
      <c r="J25" s="8">
        <f t="shared" si="9"/>
        <v>1.593919811677459E-3</v>
      </c>
      <c r="K25" s="8">
        <f t="shared" si="11"/>
        <v>4.9834048704134172E-4</v>
      </c>
      <c r="L25" s="8">
        <f t="shared" si="1"/>
        <v>1.0955793246361172E-3</v>
      </c>
    </row>
    <row r="26" spans="1:12" ht="14.45" x14ac:dyDescent="0.3">
      <c r="J26" s="8"/>
      <c r="K26" s="8"/>
      <c r="L26" s="8">
        <f>SUM(L2:L25)</f>
        <v>1.8847828093587819E-2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157.83635493183061</v>
      </c>
      <c r="C2">
        <f>B2/100000</f>
        <v>1.5783635493183061E-3</v>
      </c>
      <c r="D2">
        <f t="shared" ref="D2:D25" si="0">1-C2</f>
        <v>0.99842163645068172</v>
      </c>
      <c r="E2">
        <f>C3/(C2*D2)</f>
        <v>0.53125019252643746</v>
      </c>
      <c r="F2" s="2">
        <v>0.88258372768409088</v>
      </c>
      <c r="G2">
        <v>1.5783635493183061E-3</v>
      </c>
      <c r="H2">
        <v>0.99842163645068172</v>
      </c>
      <c r="I2">
        <f>G2*100000</f>
        <v>157.83635493183061</v>
      </c>
      <c r="J2" s="8">
        <f>C2</f>
        <v>1.5783635493183061E-3</v>
      </c>
      <c r="K2" s="8">
        <f>G2</f>
        <v>1.5783635493183061E-3</v>
      </c>
      <c r="L2" s="8">
        <f t="shared" ref="L2:L25" si="1">ABS(J2-K2)</f>
        <v>0</v>
      </c>
    </row>
    <row r="3" spans="1:12" ht="15.75" x14ac:dyDescent="0.25">
      <c r="A3" s="9" t="s">
        <v>32</v>
      </c>
      <c r="B3" s="1">
        <v>83.718247224134331</v>
      </c>
      <c r="C3">
        <f t="shared" ref="C3:C25" si="2">B3/100000</f>
        <v>8.3718247224134326E-4</v>
      </c>
      <c r="D3">
        <f t="shared" si="0"/>
        <v>0.99916281752775871</v>
      </c>
      <c r="E3">
        <f t="shared" ref="E3:E24" si="3">C4/(C3*D3)</f>
        <v>9.3217749830606489E-2</v>
      </c>
      <c r="F3" s="2">
        <v>0.14901190091302832</v>
      </c>
      <c r="G3">
        <f>F2*G2*H2</f>
        <v>1.3908392646197062E-3</v>
      </c>
      <c r="H3">
        <f>1-G3</f>
        <v>0.99860916073538031</v>
      </c>
      <c r="I3">
        <f t="shared" ref="I3:I25" si="4">G3*100000</f>
        <v>139.08392646197061</v>
      </c>
      <c r="J3" s="8">
        <f t="shared" ref="J3:J13" si="5">C3+J2</f>
        <v>2.4155460215596492E-3</v>
      </c>
      <c r="K3" s="8">
        <f t="shared" ref="K3:K13" si="6">G3+K2</f>
        <v>2.9692028139380123E-3</v>
      </c>
      <c r="L3" s="8">
        <f t="shared" si="1"/>
        <v>5.5365679237836304E-4</v>
      </c>
    </row>
    <row r="4" spans="1:12" ht="15.75" x14ac:dyDescent="0.25">
      <c r="A4" s="9" t="s">
        <v>33</v>
      </c>
      <c r="B4" s="1">
        <v>7.7974932316920311</v>
      </c>
      <c r="C4">
        <f t="shared" si="2"/>
        <v>7.7974932316920317E-5</v>
      </c>
      <c r="D4">
        <f t="shared" si="0"/>
        <v>0.99992202506768313</v>
      </c>
      <c r="E4">
        <f t="shared" si="3"/>
        <v>6.4521160065347166E-2</v>
      </c>
      <c r="F4" s="2">
        <v>3.5541570373981465E-2</v>
      </c>
      <c r="G4">
        <f t="shared" ref="G4:G25" si="7">F3*G3*H3</f>
        <v>2.0696334901879054E-4</v>
      </c>
      <c r="H4">
        <f t="shared" ref="H4:H25" si="8">1-G4</f>
        <v>0.99979303665098118</v>
      </c>
      <c r="I4">
        <f t="shared" si="4"/>
        <v>20.696334901879055</v>
      </c>
      <c r="J4" s="8">
        <f t="shared" si="5"/>
        <v>2.4935209538765697E-3</v>
      </c>
      <c r="K4" s="8">
        <f t="shared" si="6"/>
        <v>3.1761661629568028E-3</v>
      </c>
      <c r="L4" s="8">
        <f t="shared" si="1"/>
        <v>6.8264520908023311E-4</v>
      </c>
    </row>
    <row r="5" spans="1:12" ht="15.75" x14ac:dyDescent="0.25">
      <c r="A5" s="9" t="s">
        <v>34</v>
      </c>
      <c r="B5" s="1">
        <v>0.503064079464002</v>
      </c>
      <c r="C5">
        <f t="shared" si="2"/>
        <v>5.0306407946400199E-6</v>
      </c>
      <c r="D5">
        <f t="shared" si="0"/>
        <v>0.9999949693592054</v>
      </c>
      <c r="E5">
        <f t="shared" si="3"/>
        <v>1.9878283333836398E-3</v>
      </c>
      <c r="F5" s="2">
        <v>0.2452851141176382</v>
      </c>
      <c r="G5">
        <f t="shared" si="7"/>
        <v>7.3542800524797731E-6</v>
      </c>
      <c r="H5">
        <f t="shared" si="8"/>
        <v>0.9999926457199475</v>
      </c>
      <c r="I5">
        <f t="shared" si="4"/>
        <v>0.73542800524797736</v>
      </c>
      <c r="J5" s="8">
        <f t="shared" si="5"/>
        <v>2.4985515946712097E-3</v>
      </c>
      <c r="K5" s="8">
        <f t="shared" si="6"/>
        <v>3.1835204430092825E-3</v>
      </c>
      <c r="L5" s="8">
        <f t="shared" si="1"/>
        <v>6.8496884833807274E-4</v>
      </c>
    </row>
    <row r="6" spans="1:12" ht="15.75" x14ac:dyDescent="0.25">
      <c r="A6" s="9" t="s">
        <v>35</v>
      </c>
      <c r="B6" s="1">
        <v>1E-3</v>
      </c>
      <c r="C6">
        <f t="shared" si="2"/>
        <v>1E-8</v>
      </c>
      <c r="D6">
        <f t="shared" si="0"/>
        <v>0.99999998999999995</v>
      </c>
      <c r="E6">
        <f t="shared" si="3"/>
        <v>1.0000000100000002</v>
      </c>
      <c r="F6" s="2">
        <v>0.22277604684189739</v>
      </c>
      <c r="G6">
        <f t="shared" si="7"/>
        <v>1.8038821555734531E-6</v>
      </c>
      <c r="H6">
        <f t="shared" si="8"/>
        <v>0.99999819611784446</v>
      </c>
      <c r="I6">
        <f t="shared" si="4"/>
        <v>0.1803882155573453</v>
      </c>
      <c r="J6" s="8">
        <f t="shared" si="5"/>
        <v>2.4985615946712097E-3</v>
      </c>
      <c r="K6" s="8">
        <f t="shared" si="6"/>
        <v>3.1853243251648558E-3</v>
      </c>
      <c r="L6" s="8">
        <f t="shared" si="1"/>
        <v>6.8676273049364609E-4</v>
      </c>
    </row>
    <row r="7" spans="1:12" ht="15.75" x14ac:dyDescent="0.25">
      <c r="A7" s="9" t="s">
        <v>36</v>
      </c>
      <c r="B7" s="1">
        <v>1E-3</v>
      </c>
      <c r="C7">
        <f t="shared" si="2"/>
        <v>1E-8</v>
      </c>
      <c r="D7">
        <f t="shared" si="0"/>
        <v>0.99999998999999995</v>
      </c>
      <c r="E7">
        <f t="shared" si="3"/>
        <v>1.0000000100000002</v>
      </c>
      <c r="F7" s="2">
        <v>0.78813638383491669</v>
      </c>
      <c r="G7">
        <f t="shared" si="7"/>
        <v>4.0186101067608061E-7</v>
      </c>
      <c r="H7">
        <f t="shared" si="8"/>
        <v>0.99999959813898931</v>
      </c>
      <c r="I7">
        <f t="shared" si="4"/>
        <v>4.018610106760806E-2</v>
      </c>
      <c r="J7" s="8">
        <f t="shared" si="5"/>
        <v>2.4985715946712096E-3</v>
      </c>
      <c r="K7" s="8">
        <f t="shared" si="6"/>
        <v>3.1857261861755319E-3</v>
      </c>
      <c r="L7" s="8">
        <f t="shared" si="1"/>
        <v>6.8715459150432224E-4</v>
      </c>
    </row>
    <row r="8" spans="1:12" ht="15.75" x14ac:dyDescent="0.25">
      <c r="A8" s="9" t="s">
        <v>37</v>
      </c>
      <c r="B8" s="1">
        <v>1E-3</v>
      </c>
      <c r="C8">
        <f t="shared" si="2"/>
        <v>1E-8</v>
      </c>
      <c r="D8">
        <f t="shared" si="0"/>
        <v>0.99999998999999995</v>
      </c>
      <c r="E8">
        <f t="shared" si="3"/>
        <v>1.0000000100000002</v>
      </c>
      <c r="F8" s="2">
        <v>0.5167867885874865</v>
      </c>
      <c r="G8">
        <f t="shared" si="7"/>
        <v>3.1672115648055584E-7</v>
      </c>
      <c r="H8">
        <f t="shared" si="8"/>
        <v>0.99999968327884348</v>
      </c>
      <c r="I8">
        <f t="shared" si="4"/>
        <v>3.1672115648055582E-2</v>
      </c>
      <c r="J8" s="8">
        <f t="shared" si="5"/>
        <v>2.4985815946712096E-3</v>
      </c>
      <c r="K8" s="8">
        <f t="shared" si="6"/>
        <v>3.1860429073320125E-3</v>
      </c>
      <c r="L8" s="8">
        <f t="shared" si="1"/>
        <v>6.8746131266080295E-4</v>
      </c>
    </row>
    <row r="9" spans="1:12" ht="15.75" x14ac:dyDescent="0.25">
      <c r="A9" s="9" t="s">
        <v>38</v>
      </c>
      <c r="B9" s="1">
        <v>1E-3</v>
      </c>
      <c r="C9">
        <f t="shared" si="2"/>
        <v>1E-8</v>
      </c>
      <c r="D9">
        <f t="shared" si="0"/>
        <v>0.99999998999999995</v>
      </c>
      <c r="E9">
        <f t="shared" si="3"/>
        <v>1.0000000100000002</v>
      </c>
      <c r="F9" s="2">
        <v>0.67575433188583334</v>
      </c>
      <c r="G9">
        <f t="shared" si="7"/>
        <v>1.6367725749523454E-7</v>
      </c>
      <c r="H9">
        <f t="shared" si="8"/>
        <v>0.99999983632274247</v>
      </c>
      <c r="I9">
        <f t="shared" si="4"/>
        <v>1.6367725749523453E-2</v>
      </c>
      <c r="J9" s="8">
        <f t="shared" si="5"/>
        <v>2.4985915946712095E-3</v>
      </c>
      <c r="K9" s="8">
        <f t="shared" si="6"/>
        <v>3.1862065845895079E-3</v>
      </c>
      <c r="L9" s="8">
        <f t="shared" si="1"/>
        <v>6.876149899182984E-4</v>
      </c>
    </row>
    <row r="10" spans="1:12" ht="15.75" x14ac:dyDescent="0.25">
      <c r="A10" s="9" t="s">
        <v>39</v>
      </c>
      <c r="B10" s="1">
        <v>1E-3</v>
      </c>
      <c r="C10">
        <f t="shared" si="2"/>
        <v>1E-8</v>
      </c>
      <c r="D10">
        <f t="shared" si="0"/>
        <v>0.99999998999999995</v>
      </c>
      <c r="E10">
        <f t="shared" si="3"/>
        <v>1.0000000100000002</v>
      </c>
      <c r="F10" s="2">
        <v>19.300067538072767</v>
      </c>
      <c r="G10">
        <f t="shared" si="7"/>
        <v>1.1060559767997387E-7</v>
      </c>
      <c r="H10">
        <f t="shared" si="8"/>
        <v>0.99999988939440232</v>
      </c>
      <c r="I10">
        <f t="shared" si="4"/>
        <v>1.1060559767997387E-2</v>
      </c>
      <c r="J10" s="8">
        <f t="shared" si="5"/>
        <v>2.4986015946712094E-3</v>
      </c>
      <c r="K10" s="8">
        <f t="shared" si="6"/>
        <v>3.1863171901871878E-3</v>
      </c>
      <c r="L10" s="8">
        <f t="shared" si="1"/>
        <v>6.8771559551597831E-4</v>
      </c>
    </row>
    <row r="11" spans="1:12" ht="15.75" x14ac:dyDescent="0.25">
      <c r="A11" s="9" t="s">
        <v>40</v>
      </c>
      <c r="B11" s="1">
        <v>1E-3</v>
      </c>
      <c r="C11">
        <f t="shared" si="2"/>
        <v>1E-8</v>
      </c>
      <c r="D11">
        <f t="shared" si="0"/>
        <v>0.99999998999999995</v>
      </c>
      <c r="E11">
        <f t="shared" si="3"/>
        <v>1.0000000100000002</v>
      </c>
      <c r="F11" s="2">
        <v>5.5405940743239155</v>
      </c>
      <c r="G11">
        <f t="shared" si="7"/>
        <v>2.134695269203128E-6</v>
      </c>
      <c r="H11">
        <f t="shared" si="8"/>
        <v>0.99999786530473078</v>
      </c>
      <c r="I11">
        <f t="shared" si="4"/>
        <v>0.21346952692031279</v>
      </c>
      <c r="J11" s="8">
        <f t="shared" si="5"/>
        <v>2.4986115946712094E-3</v>
      </c>
      <c r="K11" s="8">
        <f t="shared" si="6"/>
        <v>3.1884518854563911E-3</v>
      </c>
      <c r="L11" s="8">
        <f t="shared" si="1"/>
        <v>6.8984029078518168E-4</v>
      </c>
    </row>
    <row r="12" spans="1:12" ht="15.75" x14ac:dyDescent="0.25">
      <c r="A12" s="9" t="s">
        <v>41</v>
      </c>
      <c r="B12" s="1">
        <v>1E-3</v>
      </c>
      <c r="C12">
        <f t="shared" si="2"/>
        <v>1E-8</v>
      </c>
      <c r="D12">
        <f t="shared" si="0"/>
        <v>0.99999998999999995</v>
      </c>
      <c r="E12">
        <f t="shared" si="3"/>
        <v>51144.848590288697</v>
      </c>
      <c r="F12" s="2">
        <v>94.182647453299836</v>
      </c>
      <c r="G12">
        <f t="shared" si="7"/>
        <v>1.1827454710968631E-5</v>
      </c>
      <c r="H12">
        <f t="shared" si="8"/>
        <v>0.99998817254528904</v>
      </c>
      <c r="I12">
        <f t="shared" si="4"/>
        <v>1.1827454710968632</v>
      </c>
      <c r="J12" s="8">
        <f t="shared" si="5"/>
        <v>2.4986215946712093E-3</v>
      </c>
      <c r="K12" s="8">
        <f t="shared" si="6"/>
        <v>3.2002793401673599E-3</v>
      </c>
      <c r="L12" s="8">
        <f t="shared" si="1"/>
        <v>7.0165774549615055E-4</v>
      </c>
    </row>
    <row r="13" spans="1:12" ht="15.75" x14ac:dyDescent="0.25">
      <c r="A13" s="9" t="s">
        <v>42</v>
      </c>
      <c r="B13" s="1">
        <v>51.144848078840205</v>
      </c>
      <c r="C13">
        <f t="shared" si="2"/>
        <v>5.1144848078840211E-4</v>
      </c>
      <c r="D13">
        <f t="shared" si="0"/>
        <v>0.99948855151921157</v>
      </c>
      <c r="E13">
        <f t="shared" si="3"/>
        <v>0.94210501822948811</v>
      </c>
      <c r="F13" s="2">
        <v>1.0581143084521412</v>
      </c>
      <c r="G13">
        <f t="shared" si="7"/>
        <v>1.1139278222263326E-3</v>
      </c>
      <c r="H13">
        <f t="shared" si="8"/>
        <v>0.9988860721777737</v>
      </c>
      <c r="I13">
        <f t="shared" si="4"/>
        <v>111.39278222263326</v>
      </c>
      <c r="J13" s="8">
        <f t="shared" si="5"/>
        <v>3.0100700754596113E-3</v>
      </c>
      <c r="K13" s="8">
        <f t="shared" si="6"/>
        <v>4.3142071623936927E-3</v>
      </c>
      <c r="L13" s="8">
        <f t="shared" si="1"/>
        <v>1.3041370869340814E-3</v>
      </c>
    </row>
    <row r="14" spans="1:12" ht="15.75" x14ac:dyDescent="0.25">
      <c r="A14" s="9" t="s">
        <v>43</v>
      </c>
      <c r="B14" s="1">
        <v>48.159174491129285</v>
      </c>
      <c r="C14">
        <f t="shared" si="2"/>
        <v>4.8159174491129282E-4</v>
      </c>
      <c r="D14">
        <f t="shared" si="0"/>
        <v>0.99951840825508875</v>
      </c>
      <c r="E14">
        <f t="shared" si="3"/>
        <v>0.37518068392022613</v>
      </c>
      <c r="F14">
        <f>F2</f>
        <v>0.88258372768409088</v>
      </c>
      <c r="G14">
        <f t="shared" si="7"/>
        <v>1.177350021808334E-3</v>
      </c>
      <c r="H14">
        <f t="shared" si="8"/>
        <v>0.9988226499781917</v>
      </c>
      <c r="I14">
        <f t="shared" si="4"/>
        <v>117.73500218083339</v>
      </c>
      <c r="J14" s="8">
        <f>C14</f>
        <v>4.8159174491129282E-4</v>
      </c>
      <c r="K14" s="8">
        <f>G14</f>
        <v>1.177350021808334E-3</v>
      </c>
      <c r="L14" s="8">
        <f t="shared" si="1"/>
        <v>6.957582768970412E-4</v>
      </c>
    </row>
    <row r="15" spans="1:12" ht="15.75" x14ac:dyDescent="0.25">
      <c r="A15" s="9" t="s">
        <v>44</v>
      </c>
      <c r="B15" s="1">
        <v>18.059690434173479</v>
      </c>
      <c r="C15">
        <f t="shared" si="2"/>
        <v>1.8059690434173479E-4</v>
      </c>
      <c r="D15">
        <f t="shared" si="0"/>
        <v>0.99981940309565831</v>
      </c>
      <c r="E15">
        <f t="shared" si="3"/>
        <v>4.2711676300481818</v>
      </c>
      <c r="F15">
        <f>F3</f>
        <v>0.14901190091302832</v>
      </c>
      <c r="G15">
        <f t="shared" si="7"/>
        <v>1.0378865748894839E-3</v>
      </c>
      <c r="H15">
        <f t="shared" si="8"/>
        <v>0.99896211342511054</v>
      </c>
      <c r="I15">
        <f t="shared" si="4"/>
        <v>103.78865748894839</v>
      </c>
      <c r="J15" s="8">
        <f t="shared" ref="J15:J25" si="9">C15+J14</f>
        <v>6.6218864925302761E-4</v>
      </c>
      <c r="K15" s="8">
        <f>K14+G15</f>
        <v>2.2152365966978177E-3</v>
      </c>
      <c r="L15" s="8">
        <f t="shared" si="1"/>
        <v>1.55304794744479E-3</v>
      </c>
    </row>
    <row r="16" spans="1:12" ht="15.75" x14ac:dyDescent="0.25">
      <c r="A16" s="9" t="s">
        <v>45</v>
      </c>
      <c r="B16" s="1">
        <v>77.122034674605629</v>
      </c>
      <c r="C16">
        <f t="shared" si="2"/>
        <v>7.7122034674605633E-4</v>
      </c>
      <c r="D16">
        <f t="shared" si="0"/>
        <v>0.99922877965325396</v>
      </c>
      <c r="E16">
        <f t="shared" si="3"/>
        <v>2.6767368429991747E-2</v>
      </c>
      <c r="F16">
        <f t="shared" ref="F16:F24" si="10">F4</f>
        <v>3.5541570373981465E-2</v>
      </c>
      <c r="G16">
        <f t="shared" si="7"/>
        <v>1.5449693456382092E-4</v>
      </c>
      <c r="H16">
        <f t="shared" si="8"/>
        <v>0.99984550306543618</v>
      </c>
      <c r="I16">
        <f t="shared" si="4"/>
        <v>15.449693456382093</v>
      </c>
      <c r="J16" s="8">
        <f t="shared" si="9"/>
        <v>1.4334089959990839E-3</v>
      </c>
      <c r="K16" s="8">
        <f t="shared" ref="K16:K25" si="11">K15+G16</f>
        <v>2.3697335312616386E-3</v>
      </c>
      <c r="L16" s="8">
        <f t="shared" si="1"/>
        <v>9.3632453526255465E-4</v>
      </c>
    </row>
    <row r="17" spans="1:12" ht="15.75" x14ac:dyDescent="0.25">
      <c r="A17" s="9" t="s">
        <v>46</v>
      </c>
      <c r="B17" s="1">
        <v>2.0627618444627052</v>
      </c>
      <c r="C17">
        <f t="shared" si="2"/>
        <v>2.062761844462705E-5</v>
      </c>
      <c r="D17">
        <f t="shared" si="0"/>
        <v>0.99997937238155532</v>
      </c>
      <c r="E17">
        <f t="shared" si="3"/>
        <v>4.8479693898179072E-4</v>
      </c>
      <c r="F17">
        <f>F5</f>
        <v>0.2452851141176382</v>
      </c>
      <c r="G17">
        <f t="shared" si="7"/>
        <v>5.4902153198595756E-6</v>
      </c>
      <c r="H17">
        <f t="shared" si="8"/>
        <v>0.99999450978468019</v>
      </c>
      <c r="I17">
        <f t="shared" si="4"/>
        <v>0.5490215319859576</v>
      </c>
      <c r="J17" s="8">
        <f t="shared" si="9"/>
        <v>1.4540366144437109E-3</v>
      </c>
      <c r="K17" s="8">
        <f t="shared" si="11"/>
        <v>2.3752237465814981E-3</v>
      </c>
      <c r="L17" s="8">
        <f t="shared" si="1"/>
        <v>9.2118713213778722E-4</v>
      </c>
    </row>
    <row r="18" spans="1:12" ht="15.75" x14ac:dyDescent="0.25">
      <c r="A18" s="9" t="s">
        <v>47</v>
      </c>
      <c r="B18" s="1">
        <v>1E-3</v>
      </c>
      <c r="C18">
        <f t="shared" si="2"/>
        <v>1E-8</v>
      </c>
      <c r="D18">
        <f t="shared" si="0"/>
        <v>0.99999998999999995</v>
      </c>
      <c r="E18">
        <f t="shared" si="3"/>
        <v>1.0000000100000002</v>
      </c>
      <c r="F18">
        <f t="shared" si="10"/>
        <v>0.22277604684189739</v>
      </c>
      <c r="G18">
        <f t="shared" si="7"/>
        <v>1.3466606977643761E-6</v>
      </c>
      <c r="H18">
        <f t="shared" si="8"/>
        <v>0.99999865333930227</v>
      </c>
      <c r="I18">
        <f t="shared" si="4"/>
        <v>0.13466606977643761</v>
      </c>
      <c r="J18" s="8">
        <f t="shared" si="9"/>
        <v>1.4540466144437108E-3</v>
      </c>
      <c r="K18" s="8">
        <f t="shared" si="11"/>
        <v>2.3765704072792626E-3</v>
      </c>
      <c r="L18" s="8">
        <f t="shared" si="1"/>
        <v>9.2252379283555173E-4</v>
      </c>
    </row>
    <row r="19" spans="1:12" ht="15.75" x14ac:dyDescent="0.25">
      <c r="A19" s="9" t="s">
        <v>48</v>
      </c>
      <c r="B19" s="1">
        <v>1E-3</v>
      </c>
      <c r="C19">
        <f t="shared" si="2"/>
        <v>1E-8</v>
      </c>
      <c r="D19">
        <f t="shared" si="0"/>
        <v>0.99999998999999995</v>
      </c>
      <c r="E19">
        <f t="shared" si="3"/>
        <v>1.0000000100000002</v>
      </c>
      <c r="F19">
        <f t="shared" si="10"/>
        <v>0.78813638383491669</v>
      </c>
      <c r="G19">
        <f t="shared" si="7"/>
        <v>3.0000334268204404E-7</v>
      </c>
      <c r="H19">
        <f t="shared" si="8"/>
        <v>0.99999969999665728</v>
      </c>
      <c r="I19">
        <f t="shared" si="4"/>
        <v>3.0000334268204403E-2</v>
      </c>
      <c r="J19" s="8">
        <f t="shared" si="9"/>
        <v>1.4540566144437108E-3</v>
      </c>
      <c r="K19" s="8">
        <f t="shared" si="11"/>
        <v>2.3768704106219445E-3</v>
      </c>
      <c r="L19" s="8">
        <f t="shared" si="1"/>
        <v>9.2281379617823378E-4</v>
      </c>
    </row>
    <row r="20" spans="1:12" ht="15.75" x14ac:dyDescent="0.25">
      <c r="A20" s="9" t="s">
        <v>49</v>
      </c>
      <c r="B20" s="1">
        <v>1E-3</v>
      </c>
      <c r="C20">
        <f t="shared" si="2"/>
        <v>1E-8</v>
      </c>
      <c r="D20">
        <f t="shared" si="0"/>
        <v>0.99999998999999995</v>
      </c>
      <c r="F20">
        <f t="shared" si="10"/>
        <v>0.5167867885874865</v>
      </c>
      <c r="G20">
        <f t="shared" si="7"/>
        <v>2.3644347870595824E-7</v>
      </c>
      <c r="H20">
        <f t="shared" si="8"/>
        <v>0.99999976355652131</v>
      </c>
      <c r="I20">
        <f t="shared" si="4"/>
        <v>2.3644347870595824E-2</v>
      </c>
      <c r="J20" s="8">
        <f t="shared" si="9"/>
        <v>1.4540666144437107E-3</v>
      </c>
      <c r="K20" s="8">
        <f t="shared" si="11"/>
        <v>2.3771068541006504E-3</v>
      </c>
      <c r="L20" s="8">
        <f t="shared" si="1"/>
        <v>9.2304023965693966E-4</v>
      </c>
    </row>
    <row r="21" spans="1:12" ht="15.75" x14ac:dyDescent="0.25">
      <c r="A21" s="9" t="s">
        <v>50</v>
      </c>
      <c r="B21" s="1">
        <v>1E-3</v>
      </c>
      <c r="C21">
        <f t="shared" si="2"/>
        <v>1E-8</v>
      </c>
      <c r="D21">
        <f t="shared" si="0"/>
        <v>0.99999998999999995</v>
      </c>
      <c r="E21">
        <f t="shared" si="3"/>
        <v>1.0000000100000002</v>
      </c>
      <c r="F21">
        <f t="shared" si="10"/>
        <v>0.67575433188583334</v>
      </c>
      <c r="G21">
        <f t="shared" si="7"/>
        <v>1.2219083715167248E-7</v>
      </c>
      <c r="H21">
        <f t="shared" si="8"/>
        <v>0.99999987780916288</v>
      </c>
      <c r="I21">
        <f t="shared" si="4"/>
        <v>1.2219083715167247E-2</v>
      </c>
      <c r="J21" s="8">
        <f t="shared" si="9"/>
        <v>1.4540766144437106E-3</v>
      </c>
      <c r="K21" s="8">
        <f t="shared" si="11"/>
        <v>2.377229044937802E-3</v>
      </c>
      <c r="L21" s="8">
        <f t="shared" si="1"/>
        <v>9.2315243049409133E-4</v>
      </c>
    </row>
    <row r="22" spans="1:12" ht="15.75" x14ac:dyDescent="0.25">
      <c r="A22" s="9" t="s">
        <v>51</v>
      </c>
      <c r="B22" s="1">
        <v>1E-3</v>
      </c>
      <c r="C22">
        <f t="shared" si="2"/>
        <v>1E-8</v>
      </c>
      <c r="D22">
        <f t="shared" si="0"/>
        <v>0.99999998999999995</v>
      </c>
      <c r="E22">
        <f t="shared" si="3"/>
        <v>1.0000000100000002</v>
      </c>
      <c r="F22">
        <f t="shared" si="10"/>
        <v>19.300067538072767</v>
      </c>
      <c r="G22">
        <f t="shared" si="7"/>
        <v>8.2570977432581011E-8</v>
      </c>
      <c r="H22">
        <f t="shared" si="8"/>
        <v>0.99999991742902261</v>
      </c>
      <c r="I22">
        <f t="shared" si="4"/>
        <v>8.2570977432581006E-3</v>
      </c>
      <c r="J22" s="8">
        <f t="shared" si="9"/>
        <v>1.4540866144437106E-3</v>
      </c>
      <c r="K22" s="8">
        <f t="shared" si="11"/>
        <v>2.3773116159152346E-3</v>
      </c>
      <c r="L22" s="8">
        <f t="shared" si="1"/>
        <v>9.2322500147152403E-4</v>
      </c>
    </row>
    <row r="23" spans="1:12" ht="15.75" x14ac:dyDescent="0.25">
      <c r="A23" s="9" t="s">
        <v>52</v>
      </c>
      <c r="B23" s="1">
        <v>1E-3</v>
      </c>
      <c r="C23">
        <f t="shared" si="2"/>
        <v>1E-8</v>
      </c>
      <c r="D23">
        <f t="shared" si="0"/>
        <v>0.99999998999999995</v>
      </c>
      <c r="E23">
        <f t="shared" si="3"/>
        <v>1.0000000100000002</v>
      </c>
      <c r="F23">
        <f t="shared" si="10"/>
        <v>5.5405940743239155</v>
      </c>
      <c r="G23">
        <f t="shared" si="7"/>
        <v>1.5936253095462855E-6</v>
      </c>
      <c r="H23">
        <f t="shared" si="8"/>
        <v>0.99999840637469051</v>
      </c>
      <c r="I23">
        <f t="shared" si="4"/>
        <v>0.15936253095462855</v>
      </c>
      <c r="J23" s="8">
        <f t="shared" si="9"/>
        <v>1.4540966144437105E-3</v>
      </c>
      <c r="K23" s="8">
        <f t="shared" si="11"/>
        <v>2.3789052412247808E-3</v>
      </c>
      <c r="L23" s="8">
        <f t="shared" si="1"/>
        <v>9.2480862678107024E-4</v>
      </c>
    </row>
    <row r="24" spans="1:12" ht="15.75" x14ac:dyDescent="0.25">
      <c r="A24" s="9" t="s">
        <v>53</v>
      </c>
      <c r="B24" s="1">
        <v>1E-3</v>
      </c>
      <c r="C24">
        <f t="shared" si="2"/>
        <v>1E-8</v>
      </c>
      <c r="D24">
        <f t="shared" si="0"/>
        <v>0.99999998999999995</v>
      </c>
      <c r="E24">
        <f t="shared" si="3"/>
        <v>3788.7462828189618</v>
      </c>
      <c r="F24">
        <f t="shared" si="10"/>
        <v>94.182647453299836</v>
      </c>
      <c r="G24">
        <f t="shared" si="7"/>
        <v>8.8296168756414136E-6</v>
      </c>
      <c r="H24">
        <f t="shared" si="8"/>
        <v>0.99999117038312435</v>
      </c>
      <c r="I24">
        <f t="shared" si="4"/>
        <v>0.8829616875641414</v>
      </c>
      <c r="J24" s="8">
        <f t="shared" si="9"/>
        <v>1.4541066144437105E-3</v>
      </c>
      <c r="K24" s="8">
        <f t="shared" si="11"/>
        <v>2.3877348581004222E-3</v>
      </c>
      <c r="L24" s="8">
        <f t="shared" si="1"/>
        <v>9.3362824365671171E-4</v>
      </c>
    </row>
    <row r="25" spans="1:12" ht="15.75" x14ac:dyDescent="0.25">
      <c r="A25" s="9" t="s">
        <v>54</v>
      </c>
      <c r="B25" s="1">
        <v>3.7887462449314993</v>
      </c>
      <c r="C25">
        <f t="shared" si="2"/>
        <v>3.7887462449314992E-5</v>
      </c>
      <c r="D25">
        <f t="shared" si="0"/>
        <v>0.99996211253755074</v>
      </c>
      <c r="F25">
        <f>F13</f>
        <v>1.0581143084521412</v>
      </c>
      <c r="G25">
        <f t="shared" si="7"/>
        <v>8.315893506660448E-4</v>
      </c>
      <c r="H25">
        <f t="shared" si="8"/>
        <v>0.99916841064933393</v>
      </c>
      <c r="I25">
        <f t="shared" si="4"/>
        <v>83.158935066604485</v>
      </c>
      <c r="J25" s="8">
        <f t="shared" si="9"/>
        <v>1.4919940768930255E-3</v>
      </c>
      <c r="K25" s="8">
        <f t="shared" si="11"/>
        <v>3.2193242087664668E-3</v>
      </c>
      <c r="L25" s="8">
        <f t="shared" si="1"/>
        <v>1.7273301318734412E-3</v>
      </c>
    </row>
    <row r="26" spans="1:12" ht="14.45" x14ac:dyDescent="0.3">
      <c r="J26" s="8"/>
      <c r="K26" s="8"/>
      <c r="L26" s="8">
        <f>SUM(L2:L25)</f>
        <v>2.0360455347794869E-2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G2" sqref="G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27.408913933928559</v>
      </c>
      <c r="C2">
        <f>B2/100000</f>
        <v>2.7408913933928559E-4</v>
      </c>
      <c r="D2">
        <f t="shared" ref="D2:D25" si="0">1-C2</f>
        <v>0.99972591086066076</v>
      </c>
      <c r="E2">
        <f>C3/(C2*D2)</f>
        <v>1.4712893403783902</v>
      </c>
      <c r="F2" s="2">
        <v>0.88258372768409088</v>
      </c>
      <c r="G2">
        <v>2.7408913933928559E-4</v>
      </c>
      <c r="H2">
        <v>0.99972591086066076</v>
      </c>
      <c r="I2">
        <f>G2*100000</f>
        <v>27.408913933928559</v>
      </c>
      <c r="J2" s="8">
        <f>C2</f>
        <v>2.7408913933928559E-4</v>
      </c>
      <c r="K2" s="8">
        <f>G2</f>
        <v>2.7408913933928559E-4</v>
      </c>
      <c r="L2" s="8">
        <f t="shared" ref="L2:L25" si="1">ABS(J2-K2)</f>
        <v>0</v>
      </c>
    </row>
    <row r="3" spans="1:12" ht="15.75" x14ac:dyDescent="0.25">
      <c r="A3" s="9" t="s">
        <v>32</v>
      </c>
      <c r="B3" s="1">
        <v>40.315389862310106</v>
      </c>
      <c r="C3">
        <f t="shared" ref="C3:C25" si="2">B3/100000</f>
        <v>4.0315389862310107E-4</v>
      </c>
      <c r="D3">
        <f t="shared" si="0"/>
        <v>0.99959684610137689</v>
      </c>
      <c r="E3">
        <f t="shared" ref="E3:E24" si="3">C4/(C3*D3)</f>
        <v>0.27033273784865214</v>
      </c>
      <c r="F3" s="2">
        <v>0.14901190091302832</v>
      </c>
      <c r="G3">
        <f>F2*G2*H2</f>
        <v>2.418403103400726E-4</v>
      </c>
      <c r="H3">
        <f>1-G3</f>
        <v>0.99975815968965998</v>
      </c>
      <c r="I3">
        <f t="shared" ref="I3:I25" si="4">G3*100000</f>
        <v>24.184031034007258</v>
      </c>
      <c r="J3" s="8">
        <f t="shared" ref="J3:J13" si="5">C3+J2</f>
        <v>6.7724303796238661E-4</v>
      </c>
      <c r="K3" s="8">
        <f t="shared" ref="K3:K13" si="6">G3+K2</f>
        <v>5.1592944967935824E-4</v>
      </c>
      <c r="L3" s="8">
        <f t="shared" si="1"/>
        <v>1.6131358828302836E-4</v>
      </c>
    </row>
    <row r="4" spans="1:12" ht="15.75" x14ac:dyDescent="0.25">
      <c r="A4" s="9" t="s">
        <v>33</v>
      </c>
      <c r="B4" s="1">
        <v>10.894175918042491</v>
      </c>
      <c r="C4">
        <f t="shared" si="2"/>
        <v>1.089417591804249E-4</v>
      </c>
      <c r="D4">
        <f t="shared" si="0"/>
        <v>0.99989105824081959</v>
      </c>
      <c r="E4">
        <f t="shared" si="3"/>
        <v>8.2811569408752519E-2</v>
      </c>
      <c r="F4" s="2">
        <v>3.5541570373981465E-2</v>
      </c>
      <c r="G4">
        <f t="shared" ref="G4:G25" si="7">F3*G3*H3</f>
        <v>3.6028369141505261E-5</v>
      </c>
      <c r="H4">
        <f t="shared" ref="H4:H25" si="8">1-G4</f>
        <v>0.99996397163085848</v>
      </c>
      <c r="I4">
        <f t="shared" si="4"/>
        <v>3.6028369141505259</v>
      </c>
      <c r="J4" s="8">
        <f t="shared" si="5"/>
        <v>7.861847971428115E-4</v>
      </c>
      <c r="K4" s="8">
        <f t="shared" si="6"/>
        <v>5.5195781882086349E-4</v>
      </c>
      <c r="L4" s="8">
        <f t="shared" si="1"/>
        <v>2.3422697832194801E-4</v>
      </c>
    </row>
    <row r="5" spans="1:12" ht="15.75" x14ac:dyDescent="0.25">
      <c r="A5" s="9" t="s">
        <v>34</v>
      </c>
      <c r="B5" s="1">
        <v>0.90206552187612976</v>
      </c>
      <c r="C5">
        <f t="shared" si="2"/>
        <v>9.020655218761297E-6</v>
      </c>
      <c r="D5">
        <f t="shared" si="0"/>
        <v>0.99999097934478121</v>
      </c>
      <c r="E5">
        <f t="shared" si="3"/>
        <v>4.0769598537722596</v>
      </c>
      <c r="F5" s="2">
        <v>0.2452851141176382</v>
      </c>
      <c r="G5">
        <f t="shared" si="7"/>
        <v>1.2804586828023461E-6</v>
      </c>
      <c r="H5">
        <f t="shared" si="8"/>
        <v>0.99999871954131725</v>
      </c>
      <c r="I5">
        <f t="shared" si="4"/>
        <v>0.12804586828023462</v>
      </c>
      <c r="J5" s="8">
        <f t="shared" si="5"/>
        <v>7.9520545236157279E-4</v>
      </c>
      <c r="K5" s="8">
        <f t="shared" si="6"/>
        <v>5.5323827750366583E-4</v>
      </c>
      <c r="L5" s="8">
        <f t="shared" si="1"/>
        <v>2.4196717485790696E-4</v>
      </c>
    </row>
    <row r="6" spans="1:12" ht="15.75" x14ac:dyDescent="0.25">
      <c r="A6" s="9" t="s">
        <v>35</v>
      </c>
      <c r="B6" s="1">
        <v>3.6776517430334521</v>
      </c>
      <c r="C6">
        <f t="shared" si="2"/>
        <v>3.6776517430334522E-5</v>
      </c>
      <c r="D6">
        <f t="shared" si="0"/>
        <v>0.99996322348256972</v>
      </c>
      <c r="E6">
        <f t="shared" si="3"/>
        <v>2.7192264187721264E-4</v>
      </c>
      <c r="F6" s="2">
        <v>0.22277604684189739</v>
      </c>
      <c r="G6">
        <f t="shared" si="7"/>
        <v>3.1407705197089094E-7</v>
      </c>
      <c r="H6">
        <f t="shared" si="8"/>
        <v>0.99999968592294808</v>
      </c>
      <c r="I6">
        <f t="shared" si="4"/>
        <v>3.1407705197089096E-2</v>
      </c>
      <c r="J6" s="8">
        <f t="shared" si="5"/>
        <v>8.3198196979190734E-4</v>
      </c>
      <c r="K6" s="8">
        <f t="shared" si="6"/>
        <v>5.5355235455563671E-4</v>
      </c>
      <c r="L6" s="8">
        <f t="shared" si="1"/>
        <v>2.7842961523627063E-4</v>
      </c>
    </row>
    <row r="7" spans="1:12" ht="15.75" x14ac:dyDescent="0.25">
      <c r="A7" s="9" t="s">
        <v>36</v>
      </c>
      <c r="B7" s="1">
        <v>1E-3</v>
      </c>
      <c r="C7">
        <f t="shared" si="2"/>
        <v>1E-8</v>
      </c>
      <c r="D7">
        <f t="shared" si="0"/>
        <v>0.99999998999999995</v>
      </c>
      <c r="E7">
        <f t="shared" si="3"/>
        <v>1.0000000100000002</v>
      </c>
      <c r="F7" s="2">
        <v>0.78813638383491669</v>
      </c>
      <c r="G7">
        <f t="shared" si="7"/>
        <v>6.9968822066223986E-8</v>
      </c>
      <c r="H7">
        <f t="shared" si="8"/>
        <v>0.99999993003117793</v>
      </c>
      <c r="I7">
        <f t="shared" si="4"/>
        <v>6.9968822066223983E-3</v>
      </c>
      <c r="J7" s="8">
        <f t="shared" si="5"/>
        <v>8.3199196979190739E-4</v>
      </c>
      <c r="K7" s="8">
        <f t="shared" si="6"/>
        <v>5.536223233777029E-4</v>
      </c>
      <c r="L7" s="8">
        <f t="shared" si="1"/>
        <v>2.7836964641420449E-4</v>
      </c>
    </row>
    <row r="8" spans="1:12" ht="15.75" x14ac:dyDescent="0.25">
      <c r="A8" s="9" t="s">
        <v>37</v>
      </c>
      <c r="B8" s="1">
        <v>1E-3</v>
      </c>
      <c r="C8">
        <f t="shared" si="2"/>
        <v>1E-8</v>
      </c>
      <c r="D8">
        <f t="shared" si="0"/>
        <v>0.99999998999999995</v>
      </c>
      <c r="E8">
        <f t="shared" si="3"/>
        <v>1.0000000100000002</v>
      </c>
      <c r="F8" s="2">
        <v>0.5167867885874865</v>
      </c>
      <c r="G8">
        <f t="shared" si="7"/>
        <v>5.5144970546033594E-8</v>
      </c>
      <c r="H8">
        <f t="shared" si="8"/>
        <v>0.99999994485502941</v>
      </c>
      <c r="I8">
        <f t="shared" si="4"/>
        <v>5.5144970546033593E-3</v>
      </c>
      <c r="J8" s="8">
        <f t="shared" si="5"/>
        <v>8.3200196979190744E-4</v>
      </c>
      <c r="K8" s="8">
        <f t="shared" si="6"/>
        <v>5.5367746834824889E-4</v>
      </c>
      <c r="L8" s="8">
        <f t="shared" si="1"/>
        <v>2.7832450144365856E-4</v>
      </c>
    </row>
    <row r="9" spans="1:12" ht="15.75" x14ac:dyDescent="0.25">
      <c r="A9" s="9" t="s">
        <v>38</v>
      </c>
      <c r="B9" s="1">
        <v>1E-3</v>
      </c>
      <c r="C9">
        <f t="shared" si="2"/>
        <v>1E-8</v>
      </c>
      <c r="D9">
        <f t="shared" si="0"/>
        <v>0.99999998999999995</v>
      </c>
      <c r="E9">
        <f t="shared" si="3"/>
        <v>1.0000000100000002</v>
      </c>
      <c r="F9" s="2">
        <v>0.67575433188583334</v>
      </c>
      <c r="G9">
        <f t="shared" si="7"/>
        <v>2.8498190663704259E-8</v>
      </c>
      <c r="H9">
        <f t="shared" si="8"/>
        <v>0.9999999715018093</v>
      </c>
      <c r="I9">
        <f t="shared" si="4"/>
        <v>2.849819066370426E-3</v>
      </c>
      <c r="J9" s="8">
        <f t="shared" si="5"/>
        <v>8.3201196979190749E-4</v>
      </c>
      <c r="K9" s="8">
        <f t="shared" si="6"/>
        <v>5.5370596653891264E-4</v>
      </c>
      <c r="L9" s="8">
        <f t="shared" si="1"/>
        <v>2.7830600325299485E-4</v>
      </c>
    </row>
    <row r="10" spans="1:12" ht="15.75" x14ac:dyDescent="0.25">
      <c r="A10" s="9" t="s">
        <v>39</v>
      </c>
      <c r="B10" s="1">
        <v>1E-3</v>
      </c>
      <c r="C10">
        <f t="shared" si="2"/>
        <v>1E-8</v>
      </c>
      <c r="D10">
        <f t="shared" si="0"/>
        <v>0.99999998999999995</v>
      </c>
      <c r="E10">
        <f t="shared" si="3"/>
        <v>346.94828111414807</v>
      </c>
      <c r="F10" s="2">
        <v>19.300067538072767</v>
      </c>
      <c r="G10">
        <f t="shared" si="7"/>
        <v>1.9257775243094797E-8</v>
      </c>
      <c r="H10">
        <f t="shared" si="8"/>
        <v>0.99999998074222474</v>
      </c>
      <c r="I10">
        <f t="shared" si="4"/>
        <v>1.9257775243094798E-3</v>
      </c>
      <c r="J10" s="8">
        <f t="shared" si="5"/>
        <v>8.3202196979190754E-4</v>
      </c>
      <c r="K10" s="8">
        <f t="shared" si="6"/>
        <v>5.5372522431415571E-4</v>
      </c>
      <c r="L10" s="8">
        <f t="shared" si="1"/>
        <v>2.7829674547775183E-4</v>
      </c>
    </row>
    <row r="11" spans="1:12" ht="15.75" x14ac:dyDescent="0.25">
      <c r="A11" s="9" t="s">
        <v>40</v>
      </c>
      <c r="B11" s="1">
        <v>0.34694827764466529</v>
      </c>
      <c r="C11">
        <f t="shared" si="2"/>
        <v>3.4694827764466529E-6</v>
      </c>
      <c r="D11">
        <f t="shared" si="0"/>
        <v>0.99999653051722359</v>
      </c>
      <c r="E11">
        <f t="shared" si="3"/>
        <v>2.8822840000346951E-3</v>
      </c>
      <c r="F11" s="2">
        <v>5.5405940743239155</v>
      </c>
      <c r="G11">
        <f t="shared" si="7"/>
        <v>3.7167635566709543E-7</v>
      </c>
      <c r="H11">
        <f t="shared" si="8"/>
        <v>0.99999962832364431</v>
      </c>
      <c r="I11">
        <f t="shared" si="4"/>
        <v>3.7167635566709545E-2</v>
      </c>
      <c r="J11" s="8">
        <f t="shared" si="5"/>
        <v>8.3549145256835416E-4</v>
      </c>
      <c r="K11" s="8">
        <f t="shared" si="6"/>
        <v>5.5409690066982281E-4</v>
      </c>
      <c r="L11" s="8">
        <f t="shared" si="1"/>
        <v>2.8139455189853135E-4</v>
      </c>
    </row>
    <row r="12" spans="1:12" ht="15.75" x14ac:dyDescent="0.25">
      <c r="A12" s="9" t="s">
        <v>41</v>
      </c>
      <c r="B12" s="1">
        <v>1E-3</v>
      </c>
      <c r="C12">
        <f t="shared" si="2"/>
        <v>1E-8</v>
      </c>
      <c r="D12">
        <f t="shared" si="0"/>
        <v>0.99999998999999995</v>
      </c>
      <c r="E12">
        <f t="shared" si="3"/>
        <v>9714.5518711961467</v>
      </c>
      <c r="F12" s="2">
        <v>94.182647453299836</v>
      </c>
      <c r="G12">
        <f t="shared" si="7"/>
        <v>2.0593070483793933E-6</v>
      </c>
      <c r="H12">
        <f t="shared" si="8"/>
        <v>0.99999794069295167</v>
      </c>
      <c r="I12">
        <f t="shared" si="4"/>
        <v>0.20593070483793932</v>
      </c>
      <c r="J12" s="8">
        <f t="shared" si="5"/>
        <v>8.3550145256835421E-4</v>
      </c>
      <c r="K12" s="8">
        <f t="shared" si="6"/>
        <v>5.5615620771820216E-4</v>
      </c>
      <c r="L12" s="8">
        <f t="shared" si="1"/>
        <v>2.7934524485015205E-4</v>
      </c>
    </row>
    <row r="13" spans="1:12" ht="15.75" x14ac:dyDescent="0.25">
      <c r="A13" s="9" t="s">
        <v>42</v>
      </c>
      <c r="B13" s="1">
        <v>9.7145517740506282</v>
      </c>
      <c r="C13">
        <f t="shared" si="2"/>
        <v>9.7145517740506276E-5</v>
      </c>
      <c r="D13">
        <f t="shared" si="0"/>
        <v>0.99990285448225946</v>
      </c>
      <c r="E13">
        <f t="shared" si="3"/>
        <v>0.84158517968915747</v>
      </c>
      <c r="F13" s="2">
        <v>1.0581143084521412</v>
      </c>
      <c r="G13">
        <f t="shared" si="7"/>
        <v>1.9395059033097169E-4</v>
      </c>
      <c r="H13">
        <f t="shared" si="8"/>
        <v>0.999806049409669</v>
      </c>
      <c r="I13">
        <f t="shared" si="4"/>
        <v>19.395059033097169</v>
      </c>
      <c r="J13" s="8">
        <f t="shared" si="5"/>
        <v>9.3264697030886047E-4</v>
      </c>
      <c r="K13" s="8">
        <f t="shared" si="6"/>
        <v>7.5010679804917379E-4</v>
      </c>
      <c r="L13" s="8">
        <f t="shared" si="1"/>
        <v>1.8254017225968668E-4</v>
      </c>
    </row>
    <row r="14" spans="1:12" ht="15.75" x14ac:dyDescent="0.25">
      <c r="A14" s="9" t="s">
        <v>43</v>
      </c>
      <c r="B14" s="1">
        <v>8.1748285752542298</v>
      </c>
      <c r="C14">
        <f t="shared" si="2"/>
        <v>8.1748285752542292E-5</v>
      </c>
      <c r="D14">
        <f t="shared" si="0"/>
        <v>0.99991825171424742</v>
      </c>
      <c r="E14">
        <f t="shared" si="3"/>
        <v>0.19829207210593858</v>
      </c>
      <c r="F14">
        <f>F2</f>
        <v>0.88258372768409088</v>
      </c>
      <c r="G14">
        <f t="shared" si="7"/>
        <v>2.0518209185430272E-4</v>
      </c>
      <c r="H14">
        <f t="shared" si="8"/>
        <v>0.99979481790814573</v>
      </c>
      <c r="I14">
        <f t="shared" si="4"/>
        <v>20.518209185430273</v>
      </c>
      <c r="J14" s="8">
        <f>C14</f>
        <v>8.1748285752542292E-5</v>
      </c>
      <c r="K14" s="8">
        <f>G14</f>
        <v>2.0518209185430272E-4</v>
      </c>
      <c r="L14" s="8">
        <f t="shared" si="1"/>
        <v>1.2343380610176042E-4</v>
      </c>
    </row>
    <row r="15" spans="1:12" ht="15.75" x14ac:dyDescent="0.25">
      <c r="A15" s="9" t="s">
        <v>44</v>
      </c>
      <c r="B15" s="1">
        <v>1.6208711830245457</v>
      </c>
      <c r="C15">
        <f t="shared" si="2"/>
        <v>1.6208711830245459E-5</v>
      </c>
      <c r="D15">
        <f t="shared" si="0"/>
        <v>0.99998379128816972</v>
      </c>
      <c r="E15">
        <f t="shared" si="3"/>
        <v>7.0435924284294869</v>
      </c>
      <c r="F15">
        <f>F3</f>
        <v>0.14901190091302832</v>
      </c>
      <c r="G15">
        <f t="shared" si="7"/>
        <v>1.810532189807338E-4</v>
      </c>
      <c r="H15">
        <f t="shared" si="8"/>
        <v>0.99981894678101924</v>
      </c>
      <c r="I15">
        <f t="shared" si="4"/>
        <v>18.105321898073381</v>
      </c>
      <c r="J15" s="8">
        <f t="shared" ref="J15:J25" si="9">C15+J14</f>
        <v>9.7956997582787747E-5</v>
      </c>
      <c r="K15" s="8">
        <f>K14+G15</f>
        <v>3.8623531083503649E-4</v>
      </c>
      <c r="L15" s="8">
        <f t="shared" si="1"/>
        <v>2.8827831325224873E-4</v>
      </c>
    </row>
    <row r="16" spans="1:12" ht="15.75" x14ac:dyDescent="0.25">
      <c r="A16" s="9" t="s">
        <v>45</v>
      </c>
      <c r="B16" s="1">
        <v>11.416570941303322</v>
      </c>
      <c r="C16">
        <f t="shared" si="2"/>
        <v>1.1416570941303322E-4</v>
      </c>
      <c r="D16">
        <f t="shared" si="0"/>
        <v>0.99988583429058697</v>
      </c>
      <c r="E16">
        <f t="shared" si="3"/>
        <v>0.3025036713487087</v>
      </c>
      <c r="F16">
        <f t="shared" ref="F16:F24" si="10">F4</f>
        <v>3.5541570373981465E-2</v>
      </c>
      <c r="G16">
        <f t="shared" si="7"/>
        <v>2.6974199676679413E-5</v>
      </c>
      <c r="H16">
        <f t="shared" si="8"/>
        <v>0.99997302580032332</v>
      </c>
      <c r="I16">
        <f t="shared" si="4"/>
        <v>2.6974199676679413</v>
      </c>
      <c r="J16" s="8">
        <f t="shared" si="9"/>
        <v>2.1212270699582096E-4</v>
      </c>
      <c r="K16" s="8">
        <f t="shared" ref="K16:K25" si="11">K15+G16</f>
        <v>4.132095105117159E-4</v>
      </c>
      <c r="L16" s="8">
        <f t="shared" si="1"/>
        <v>2.0108680351589494E-4</v>
      </c>
    </row>
    <row r="17" spans="1:12" ht="15.75" x14ac:dyDescent="0.25">
      <c r="A17" s="9" t="s">
        <v>46</v>
      </c>
      <c r="B17" s="1">
        <v>3.4531603464435974</v>
      </c>
      <c r="C17">
        <f t="shared" si="2"/>
        <v>3.4531603464435973E-5</v>
      </c>
      <c r="D17">
        <f t="shared" si="0"/>
        <v>0.99996546839653555</v>
      </c>
      <c r="E17">
        <f t="shared" si="3"/>
        <v>2.8959979626369531E-4</v>
      </c>
      <c r="F17">
        <f>F5</f>
        <v>0.2452851141176382</v>
      </c>
      <c r="G17">
        <f t="shared" si="7"/>
        <v>9.5867955577920454E-7</v>
      </c>
      <c r="H17">
        <f t="shared" si="8"/>
        <v>0.99999904132044426</v>
      </c>
      <c r="I17">
        <f t="shared" si="4"/>
        <v>9.5867955577920452E-2</v>
      </c>
      <c r="J17" s="8">
        <f t="shared" si="9"/>
        <v>2.4665431046025691E-4</v>
      </c>
      <c r="K17" s="8">
        <f t="shared" si="11"/>
        <v>4.1416819006749513E-4</v>
      </c>
      <c r="L17" s="8">
        <f t="shared" si="1"/>
        <v>1.6751387960723822E-4</v>
      </c>
    </row>
    <row r="18" spans="1:12" ht="15.75" x14ac:dyDescent="0.25">
      <c r="A18" s="9" t="s">
        <v>47</v>
      </c>
      <c r="B18" s="1">
        <v>1E-3</v>
      </c>
      <c r="C18">
        <f t="shared" si="2"/>
        <v>1E-8</v>
      </c>
      <c r="D18">
        <f t="shared" si="0"/>
        <v>0.99999998999999995</v>
      </c>
      <c r="E18">
        <f t="shared" si="3"/>
        <v>1.0000000100000002</v>
      </c>
      <c r="F18">
        <f t="shared" si="10"/>
        <v>0.22277604684189739</v>
      </c>
      <c r="G18">
        <f t="shared" si="7"/>
        <v>2.3514959880821987E-7</v>
      </c>
      <c r="H18">
        <f t="shared" si="8"/>
        <v>0.99999976485040121</v>
      </c>
      <c r="I18">
        <f t="shared" si="4"/>
        <v>2.3514959880821987E-2</v>
      </c>
      <c r="J18" s="8">
        <f t="shared" si="9"/>
        <v>2.466643104602569E-4</v>
      </c>
      <c r="K18" s="8">
        <f t="shared" si="11"/>
        <v>4.1440333966630337E-4</v>
      </c>
      <c r="L18" s="8">
        <f t="shared" si="1"/>
        <v>1.6773902920604646E-4</v>
      </c>
    </row>
    <row r="19" spans="1:12" ht="15.75" x14ac:dyDescent="0.25">
      <c r="A19" s="9" t="s">
        <v>48</v>
      </c>
      <c r="B19" s="1">
        <v>1E-3</v>
      </c>
      <c r="C19">
        <f t="shared" si="2"/>
        <v>1E-8</v>
      </c>
      <c r="D19">
        <f t="shared" si="0"/>
        <v>0.99999998999999995</v>
      </c>
      <c r="E19">
        <f t="shared" si="3"/>
        <v>1.0000000100000002</v>
      </c>
      <c r="F19">
        <f t="shared" si="10"/>
        <v>0.78813638383491669</v>
      </c>
      <c r="G19">
        <f t="shared" si="7"/>
        <v>5.2385685720477495E-8</v>
      </c>
      <c r="H19">
        <f t="shared" si="8"/>
        <v>0.99999994761431432</v>
      </c>
      <c r="I19">
        <f t="shared" si="4"/>
        <v>5.2385685720477493E-3</v>
      </c>
      <c r="J19" s="8">
        <f t="shared" si="9"/>
        <v>2.466743104602569E-4</v>
      </c>
      <c r="K19" s="8">
        <f t="shared" si="11"/>
        <v>4.1445572535202382E-4</v>
      </c>
      <c r="L19" s="8">
        <f t="shared" si="1"/>
        <v>1.6778141489176692E-4</v>
      </c>
    </row>
    <row r="20" spans="1:12" ht="15.75" x14ac:dyDescent="0.25">
      <c r="A20" s="9" t="s">
        <v>49</v>
      </c>
      <c r="B20" s="1">
        <v>1E-3</v>
      </c>
      <c r="C20">
        <f t="shared" si="2"/>
        <v>1E-8</v>
      </c>
      <c r="D20">
        <f t="shared" si="0"/>
        <v>0.99999998999999995</v>
      </c>
      <c r="F20">
        <f t="shared" si="10"/>
        <v>0.5167867885874865</v>
      </c>
      <c r="G20">
        <f t="shared" si="7"/>
        <v>4.1287062745598361E-8</v>
      </c>
      <c r="H20">
        <f t="shared" si="8"/>
        <v>0.99999995871293723</v>
      </c>
      <c r="I20">
        <f t="shared" si="4"/>
        <v>4.128706274559836E-3</v>
      </c>
      <c r="J20" s="8">
        <f t="shared" si="9"/>
        <v>2.4668431046025689E-4</v>
      </c>
      <c r="K20" s="8">
        <f t="shared" si="11"/>
        <v>4.1449701241476941E-4</v>
      </c>
      <c r="L20" s="8">
        <f t="shared" si="1"/>
        <v>1.6781270195451251E-4</v>
      </c>
    </row>
    <row r="21" spans="1:12" ht="15.75" x14ac:dyDescent="0.25">
      <c r="A21" s="9" t="s">
        <v>50</v>
      </c>
      <c r="B21" s="1">
        <v>1E-3</v>
      </c>
      <c r="C21">
        <f t="shared" si="2"/>
        <v>1E-8</v>
      </c>
      <c r="D21">
        <f t="shared" si="0"/>
        <v>0.99999998999999995</v>
      </c>
      <c r="E21">
        <f t="shared" si="3"/>
        <v>1.0000000100000002</v>
      </c>
      <c r="F21">
        <f t="shared" si="10"/>
        <v>0.67575433188583334</v>
      </c>
      <c r="G21">
        <f t="shared" si="7"/>
        <v>2.1336607685581931E-8</v>
      </c>
      <c r="H21">
        <f t="shared" si="8"/>
        <v>0.9999999786633923</v>
      </c>
      <c r="I21">
        <f t="shared" si="4"/>
        <v>2.1336607685581931E-3</v>
      </c>
      <c r="J21" s="8">
        <f t="shared" si="9"/>
        <v>2.4669431046025689E-4</v>
      </c>
      <c r="K21" s="8">
        <f t="shared" si="11"/>
        <v>4.1451834902245498E-4</v>
      </c>
      <c r="L21" s="8">
        <f t="shared" si="1"/>
        <v>1.678240385621981E-4</v>
      </c>
    </row>
    <row r="22" spans="1:12" ht="15.75" x14ac:dyDescent="0.25">
      <c r="A22" s="9" t="s">
        <v>51</v>
      </c>
      <c r="B22" s="1">
        <v>1E-3</v>
      </c>
      <c r="C22">
        <f t="shared" si="2"/>
        <v>1E-8</v>
      </c>
      <c r="D22">
        <f t="shared" si="0"/>
        <v>0.99999998999999995</v>
      </c>
      <c r="E22">
        <f t="shared" si="3"/>
        <v>1.0000000100000002</v>
      </c>
      <c r="F22">
        <f t="shared" si="10"/>
        <v>19.300067538072767</v>
      </c>
      <c r="G22">
        <f t="shared" si="7"/>
        <v>1.4418304763642835E-8</v>
      </c>
      <c r="H22">
        <f t="shared" si="8"/>
        <v>0.99999998558169523</v>
      </c>
      <c r="I22">
        <f t="shared" si="4"/>
        <v>1.4418304763642834E-3</v>
      </c>
      <c r="J22" s="8">
        <f t="shared" si="9"/>
        <v>2.4670431046025688E-4</v>
      </c>
      <c r="K22" s="8">
        <f t="shared" si="11"/>
        <v>4.1453276732721865E-4</v>
      </c>
      <c r="L22" s="8">
        <f t="shared" si="1"/>
        <v>1.6782845686696176E-4</v>
      </c>
    </row>
    <row r="23" spans="1:12" ht="15.75" x14ac:dyDescent="0.25">
      <c r="A23" s="9" t="s">
        <v>52</v>
      </c>
      <c r="B23" s="1">
        <v>1E-3</v>
      </c>
      <c r="C23">
        <f t="shared" si="2"/>
        <v>1E-8</v>
      </c>
      <c r="D23">
        <f t="shared" si="0"/>
        <v>0.99999998999999995</v>
      </c>
      <c r="E23">
        <f t="shared" si="3"/>
        <v>140.9453216724572</v>
      </c>
      <c r="F23">
        <f t="shared" si="10"/>
        <v>5.5405940743239155</v>
      </c>
      <c r="G23">
        <f t="shared" si="7"/>
        <v>2.7827425171057999E-7</v>
      </c>
      <c r="H23">
        <f t="shared" si="8"/>
        <v>0.99999972172574825</v>
      </c>
      <c r="I23">
        <f t="shared" si="4"/>
        <v>2.7827425171058E-2</v>
      </c>
      <c r="J23" s="8">
        <f t="shared" si="9"/>
        <v>2.4671431046025688E-4</v>
      </c>
      <c r="K23" s="8">
        <f t="shared" si="11"/>
        <v>4.1481104157892922E-4</v>
      </c>
      <c r="L23" s="8">
        <f t="shared" si="1"/>
        <v>1.6809673111867234E-4</v>
      </c>
    </row>
    <row r="24" spans="1:12" ht="15.75" x14ac:dyDescent="0.25">
      <c r="A24" s="9" t="s">
        <v>53</v>
      </c>
      <c r="B24" s="1">
        <v>0.14094532026300396</v>
      </c>
      <c r="C24">
        <f t="shared" si="2"/>
        <v>1.4094532026300397E-6</v>
      </c>
      <c r="D24">
        <f t="shared" si="0"/>
        <v>0.99999859054679741</v>
      </c>
      <c r="E24">
        <f t="shared" si="3"/>
        <v>1.500002114182784</v>
      </c>
      <c r="F24">
        <f t="shared" si="10"/>
        <v>94.182647453299836</v>
      </c>
      <c r="G24">
        <f t="shared" si="7"/>
        <v>1.5418042410200203E-6</v>
      </c>
      <c r="H24">
        <f t="shared" si="8"/>
        <v>0.99999845819575894</v>
      </c>
      <c r="I24">
        <f t="shared" si="4"/>
        <v>0.15418042410200203</v>
      </c>
      <c r="J24" s="8">
        <f t="shared" si="9"/>
        <v>2.4812376366288694E-4</v>
      </c>
      <c r="K24" s="8">
        <f t="shared" si="11"/>
        <v>4.1635284581994922E-4</v>
      </c>
      <c r="L24" s="8">
        <f t="shared" si="1"/>
        <v>1.6822908215706229E-4</v>
      </c>
    </row>
    <row r="25" spans="1:12" ht="15.75" x14ac:dyDescent="0.25">
      <c r="A25" s="9" t="s">
        <v>54</v>
      </c>
      <c r="B25" s="1">
        <v>0.21141798039450596</v>
      </c>
      <c r="C25">
        <f t="shared" si="2"/>
        <v>2.1141798039450598E-6</v>
      </c>
      <c r="D25">
        <f t="shared" si="0"/>
        <v>0.99999788582019611</v>
      </c>
      <c r="F25">
        <f>F13</f>
        <v>1.0581143084521412</v>
      </c>
      <c r="G25">
        <f t="shared" si="7"/>
        <v>1.4521098138673896E-4</v>
      </c>
      <c r="H25">
        <f t="shared" si="8"/>
        <v>0.99985478901861324</v>
      </c>
      <c r="I25">
        <f t="shared" si="4"/>
        <v>14.521098138673896</v>
      </c>
      <c r="J25" s="8">
        <f t="shared" si="9"/>
        <v>2.50237943466832E-4</v>
      </c>
      <c r="K25" s="8">
        <f t="shared" si="11"/>
        <v>5.6156382720668819E-4</v>
      </c>
      <c r="L25" s="8">
        <f t="shared" si="1"/>
        <v>3.1132588373985619E-4</v>
      </c>
    </row>
    <row r="26" spans="1:12" ht="14.45" x14ac:dyDescent="0.3">
      <c r="J26" s="8"/>
      <c r="K26" s="8"/>
      <c r="L26" s="8">
        <f>SUM(L2:L25)</f>
        <v>5.0394643632703526E-3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G2" sqref="G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280.58143714587908</v>
      </c>
      <c r="C2">
        <f>B2/100000</f>
        <v>2.8058143714587906E-3</v>
      </c>
      <c r="D2">
        <f t="shared" ref="D2:D25" si="0">1-C2</f>
        <v>0.99719418562854123</v>
      </c>
      <c r="E2">
        <f>C3/(C2*D2)</f>
        <v>0.38418085876154212</v>
      </c>
      <c r="F2" s="2">
        <v>0.88258372768409088</v>
      </c>
      <c r="G2">
        <v>2.8058143714587906E-3</v>
      </c>
      <c r="H2">
        <v>0.99719418562854123</v>
      </c>
      <c r="I2">
        <f>G2*100000</f>
        <v>280.58143714587908</v>
      </c>
      <c r="J2" s="8">
        <f>C2</f>
        <v>2.8058143714587906E-3</v>
      </c>
      <c r="K2" s="8">
        <f>G2</f>
        <v>2.8058143714587906E-3</v>
      </c>
      <c r="L2" s="8">
        <f t="shared" ref="L2:L25" si="1">ABS(J2-K2)</f>
        <v>0</v>
      </c>
    </row>
    <row r="3" spans="1:12" ht="15.75" x14ac:dyDescent="0.25">
      <c r="A3" s="9" t="s">
        <v>32</v>
      </c>
      <c r="B3" s="1">
        <v>107.49156747186213</v>
      </c>
      <c r="C3">
        <f t="shared" ref="C3:C25" si="2">B3/100000</f>
        <v>1.0749156747186213E-3</v>
      </c>
      <c r="D3">
        <f t="shared" si="0"/>
        <v>0.99892508432528138</v>
      </c>
      <c r="E3">
        <f t="shared" ref="E3:E24" si="3">C4/(C3*D3)</f>
        <v>2.6491989084152619E-2</v>
      </c>
      <c r="F3" s="2">
        <v>0.14901190091302832</v>
      </c>
      <c r="G3">
        <f>F2*G2*H2</f>
        <v>2.4694178835392546E-3</v>
      </c>
      <c r="H3">
        <f>1-G3</f>
        <v>0.99753058211646073</v>
      </c>
      <c r="I3">
        <f t="shared" ref="I3:I25" si="4">G3*100000</f>
        <v>246.94178835392546</v>
      </c>
      <c r="J3" s="8">
        <f t="shared" ref="J3:J13" si="5">C3+J2</f>
        <v>3.8807300461774119E-3</v>
      </c>
      <c r="K3" s="8">
        <f t="shared" ref="K3:K13" si="6">G3+K2</f>
        <v>5.2752322549980447E-3</v>
      </c>
      <c r="L3" s="8">
        <f t="shared" si="1"/>
        <v>1.3945022088206328E-3</v>
      </c>
    </row>
    <row r="4" spans="1:12" ht="15.75" x14ac:dyDescent="0.25">
      <c r="A4" s="9" t="s">
        <v>33</v>
      </c>
      <c r="B4" s="1">
        <v>2.8446044318937047</v>
      </c>
      <c r="C4">
        <f t="shared" si="2"/>
        <v>2.8446044318937048E-5</v>
      </c>
      <c r="D4">
        <f t="shared" si="0"/>
        <v>0.99997155395568105</v>
      </c>
      <c r="E4">
        <f t="shared" si="3"/>
        <v>0.18182335397336716</v>
      </c>
      <c r="F4" s="2">
        <v>3.5541570373981465E-2</v>
      </c>
      <c r="G4">
        <f t="shared" ref="G4:G25" si="7">F3*G3*H3</f>
        <v>3.6706397472490213E-4</v>
      </c>
      <c r="H4">
        <f t="shared" ref="H4:H25" si="8">1-G4</f>
        <v>0.99963293602527514</v>
      </c>
      <c r="I4">
        <f t="shared" si="4"/>
        <v>36.70639747249021</v>
      </c>
      <c r="J4" s="8">
        <f t="shared" si="5"/>
        <v>3.9091760904963486E-3</v>
      </c>
      <c r="K4" s="8">
        <f t="shared" si="6"/>
        <v>5.642296229722947E-3</v>
      </c>
      <c r="L4" s="8">
        <f t="shared" si="1"/>
        <v>1.7331201392265985E-3</v>
      </c>
    </row>
    <row r="5" spans="1:12" ht="15.75" x14ac:dyDescent="0.25">
      <c r="A5" s="9" t="s">
        <v>34</v>
      </c>
      <c r="B5" s="1">
        <v>0.51720080579885541</v>
      </c>
      <c r="C5">
        <f t="shared" si="2"/>
        <v>5.172008057988554E-6</v>
      </c>
      <c r="D5">
        <f t="shared" si="0"/>
        <v>0.99999482799194206</v>
      </c>
      <c r="E5">
        <f t="shared" si="3"/>
        <v>1.9334950000517203E-3</v>
      </c>
      <c r="F5" s="2">
        <v>0.2452851141176382</v>
      </c>
      <c r="G5">
        <f t="shared" si="7"/>
        <v>1.3041241361779454E-5</v>
      </c>
      <c r="H5">
        <f t="shared" si="8"/>
        <v>0.99998695875863819</v>
      </c>
      <c r="I5">
        <f t="shared" si="4"/>
        <v>1.3041241361779454</v>
      </c>
      <c r="J5" s="8">
        <f t="shared" si="5"/>
        <v>3.9143480985543372E-3</v>
      </c>
      <c r="K5" s="8">
        <f t="shared" si="6"/>
        <v>5.6553374710847266E-3</v>
      </c>
      <c r="L5" s="8">
        <f t="shared" si="1"/>
        <v>1.7409893725303894E-3</v>
      </c>
    </row>
    <row r="6" spans="1:12" ht="15.75" x14ac:dyDescent="0.25">
      <c r="A6" s="9" t="s">
        <v>35</v>
      </c>
      <c r="B6" s="1">
        <v>1E-3</v>
      </c>
      <c r="C6">
        <f t="shared" si="2"/>
        <v>1E-8</v>
      </c>
      <c r="D6">
        <f t="shared" si="0"/>
        <v>0.99999998999999995</v>
      </c>
      <c r="E6">
        <f t="shared" si="3"/>
        <v>1.0000000100000002</v>
      </c>
      <c r="F6" s="2">
        <v>0.22277604684189739</v>
      </c>
      <c r="G6">
        <f t="shared" si="7"/>
        <v>3.1987806590450622E-6</v>
      </c>
      <c r="H6">
        <f t="shared" si="8"/>
        <v>0.99999680121934098</v>
      </c>
      <c r="I6">
        <f t="shared" si="4"/>
        <v>0.31987806590450624</v>
      </c>
      <c r="J6" s="8">
        <f t="shared" si="5"/>
        <v>3.9143580985543372E-3</v>
      </c>
      <c r="K6" s="8">
        <f t="shared" si="6"/>
        <v>5.6585362517437721E-3</v>
      </c>
      <c r="L6" s="8">
        <f t="shared" si="1"/>
        <v>1.744178153189435E-3</v>
      </c>
    </row>
    <row r="7" spans="1:12" ht="15.75" x14ac:dyDescent="0.25">
      <c r="A7" s="9" t="s">
        <v>36</v>
      </c>
      <c r="B7" s="1">
        <v>1E-3</v>
      </c>
      <c r="C7">
        <f t="shared" si="2"/>
        <v>1E-8</v>
      </c>
      <c r="D7">
        <f t="shared" si="0"/>
        <v>0.99999998999999995</v>
      </c>
      <c r="E7">
        <f t="shared" si="3"/>
        <v>1.0000000100000002</v>
      </c>
      <c r="F7" s="2">
        <v>0.78813638383491669</v>
      </c>
      <c r="G7">
        <f t="shared" si="7"/>
        <v>7.1260943044782301E-7</v>
      </c>
      <c r="H7">
        <f t="shared" si="8"/>
        <v>0.99999928739056954</v>
      </c>
      <c r="I7">
        <f t="shared" si="4"/>
        <v>7.1260943044782296E-2</v>
      </c>
      <c r="J7" s="8">
        <f t="shared" si="5"/>
        <v>3.9143680985543371E-3</v>
      </c>
      <c r="K7" s="8">
        <f t="shared" si="6"/>
        <v>5.65924886117422E-3</v>
      </c>
      <c r="L7" s="8">
        <f t="shared" si="1"/>
        <v>1.7448807626198829E-3</v>
      </c>
    </row>
    <row r="8" spans="1:12" ht="15.75" x14ac:dyDescent="0.25">
      <c r="A8" s="9" t="s">
        <v>37</v>
      </c>
      <c r="B8" s="1">
        <v>1E-3</v>
      </c>
      <c r="C8">
        <f t="shared" si="2"/>
        <v>1E-8</v>
      </c>
      <c r="D8">
        <f t="shared" si="0"/>
        <v>0.99999998999999995</v>
      </c>
      <c r="E8">
        <f t="shared" si="3"/>
        <v>1.0000000100000002</v>
      </c>
      <c r="F8" s="2">
        <v>0.5167867885874865</v>
      </c>
      <c r="G8">
        <f t="shared" si="7"/>
        <v>5.616330193745356E-7</v>
      </c>
      <c r="H8">
        <f t="shared" si="8"/>
        <v>0.99999943836698058</v>
      </c>
      <c r="I8">
        <f t="shared" si="4"/>
        <v>5.6163301937453558E-2</v>
      </c>
      <c r="J8" s="8">
        <f t="shared" si="5"/>
        <v>3.914378098554337E-3</v>
      </c>
      <c r="K8" s="8">
        <f t="shared" si="6"/>
        <v>5.6598104941935944E-3</v>
      </c>
      <c r="L8" s="8">
        <f t="shared" si="1"/>
        <v>1.7454323956392574E-3</v>
      </c>
    </row>
    <row r="9" spans="1:12" ht="15.75" x14ac:dyDescent="0.25">
      <c r="A9" s="9" t="s">
        <v>38</v>
      </c>
      <c r="B9" s="1">
        <v>1E-3</v>
      </c>
      <c r="C9">
        <f t="shared" si="2"/>
        <v>1E-8</v>
      </c>
      <c r="D9">
        <f t="shared" si="0"/>
        <v>0.99999998999999995</v>
      </c>
      <c r="E9">
        <f t="shared" si="3"/>
        <v>86.200135161810593</v>
      </c>
      <c r="F9" s="2">
        <v>0.67575433188583334</v>
      </c>
      <c r="G9">
        <f t="shared" si="7"/>
        <v>2.9024436143635122E-7</v>
      </c>
      <c r="H9">
        <f t="shared" si="8"/>
        <v>0.99999970975563857</v>
      </c>
      <c r="I9">
        <f t="shared" si="4"/>
        <v>2.9024436143635122E-2</v>
      </c>
      <c r="J9" s="8">
        <f t="shared" si="5"/>
        <v>3.914388098554337E-3</v>
      </c>
      <c r="K9" s="8">
        <f t="shared" si="6"/>
        <v>5.6601007385550309E-3</v>
      </c>
      <c r="L9" s="8">
        <f t="shared" si="1"/>
        <v>1.7457126400006939E-3</v>
      </c>
    </row>
    <row r="10" spans="1:12" ht="15.75" x14ac:dyDescent="0.25">
      <c r="A10" s="9" t="s">
        <v>39</v>
      </c>
      <c r="B10" s="1">
        <v>8.6200134299809245E-2</v>
      </c>
      <c r="C10">
        <f t="shared" si="2"/>
        <v>8.6200134299809245E-7</v>
      </c>
      <c r="D10">
        <f t="shared" si="0"/>
        <v>0.99999913799865703</v>
      </c>
      <c r="E10">
        <f t="shared" si="3"/>
        <v>9.0000077580187732</v>
      </c>
      <c r="F10" s="2">
        <v>19.300067538072767</v>
      </c>
      <c r="G10">
        <f t="shared" si="7"/>
        <v>1.9613382761929777E-7</v>
      </c>
      <c r="H10">
        <f t="shared" si="8"/>
        <v>0.99999980386617238</v>
      </c>
      <c r="I10">
        <f t="shared" si="4"/>
        <v>1.9613382761929778E-2</v>
      </c>
      <c r="J10" s="8">
        <f t="shared" si="5"/>
        <v>3.9152500998973347E-3</v>
      </c>
      <c r="K10" s="8">
        <f t="shared" si="6"/>
        <v>5.6602968723826501E-3</v>
      </c>
      <c r="L10" s="8">
        <f t="shared" si="1"/>
        <v>1.7450467724853154E-3</v>
      </c>
    </row>
    <row r="11" spans="1:12" ht="15.75" x14ac:dyDescent="0.25">
      <c r="A11" s="9" t="s">
        <v>40</v>
      </c>
      <c r="B11" s="1">
        <v>0.77580120869828317</v>
      </c>
      <c r="C11">
        <f t="shared" si="2"/>
        <v>7.7580120869828319E-6</v>
      </c>
      <c r="D11">
        <f t="shared" si="0"/>
        <v>0.99999224198791303</v>
      </c>
      <c r="E11">
        <f t="shared" si="3"/>
        <v>1.4444556505488404</v>
      </c>
      <c r="F11" s="2">
        <v>5.5405940743239155</v>
      </c>
      <c r="G11">
        <f t="shared" si="7"/>
        <v>3.7853953771089385E-6</v>
      </c>
      <c r="H11">
        <f t="shared" si="8"/>
        <v>0.99999621460462285</v>
      </c>
      <c r="I11">
        <f t="shared" si="4"/>
        <v>0.37853953771089383</v>
      </c>
      <c r="J11" s="8">
        <f t="shared" si="5"/>
        <v>3.9230081119843172E-3</v>
      </c>
      <c r="K11" s="8">
        <f t="shared" si="6"/>
        <v>5.6640822677597588E-3</v>
      </c>
      <c r="L11" s="8">
        <f t="shared" si="1"/>
        <v>1.7410741557754416E-3</v>
      </c>
    </row>
    <row r="12" spans="1:12" ht="15.75" x14ac:dyDescent="0.25">
      <c r="A12" s="9" t="s">
        <v>41</v>
      </c>
      <c r="B12" s="1">
        <v>1.1206017458975202</v>
      </c>
      <c r="C12">
        <f t="shared" si="2"/>
        <v>1.1206017458975201E-5</v>
      </c>
      <c r="D12">
        <f t="shared" si="0"/>
        <v>0.99998879398254104</v>
      </c>
      <c r="E12">
        <f t="shared" si="3"/>
        <v>145.30932064647641</v>
      </c>
      <c r="F12" s="2">
        <v>94.182647453299836</v>
      </c>
      <c r="G12">
        <f t="shared" si="7"/>
        <v>2.0973259803001694E-5</v>
      </c>
      <c r="H12">
        <f t="shared" si="8"/>
        <v>0.99997902674019701</v>
      </c>
      <c r="I12">
        <f t="shared" si="4"/>
        <v>2.0973259803001691</v>
      </c>
      <c r="J12" s="8">
        <f t="shared" si="5"/>
        <v>3.9342141294432921E-3</v>
      </c>
      <c r="K12" s="8">
        <f t="shared" si="6"/>
        <v>5.6850555275627605E-3</v>
      </c>
      <c r="L12" s="8">
        <f t="shared" si="1"/>
        <v>1.7508413981194683E-3</v>
      </c>
    </row>
    <row r="13" spans="1:12" ht="15.75" x14ac:dyDescent="0.25">
      <c r="A13" s="9" t="s">
        <v>42</v>
      </c>
      <c r="B13" s="1">
        <v>162.83205369233966</v>
      </c>
      <c r="C13">
        <f t="shared" si="2"/>
        <v>1.6283205369233965E-3</v>
      </c>
      <c r="D13">
        <f t="shared" si="0"/>
        <v>0.99837167946307659</v>
      </c>
      <c r="E13">
        <f t="shared" si="3"/>
        <v>0.58087055655755249</v>
      </c>
      <c r="F13" s="2">
        <v>1.0581143084521412</v>
      </c>
      <c r="G13">
        <f t="shared" si="7"/>
        <v>1.9752757051331293E-3</v>
      </c>
      <c r="H13">
        <f t="shared" si="8"/>
        <v>0.99802472429486688</v>
      </c>
      <c r="I13">
        <f t="shared" si="4"/>
        <v>197.52757051331292</v>
      </c>
      <c r="J13" s="8">
        <f t="shared" si="5"/>
        <v>5.5625346663666884E-3</v>
      </c>
      <c r="K13" s="8">
        <f t="shared" si="6"/>
        <v>7.6603312326958897E-3</v>
      </c>
      <c r="L13" s="8">
        <f t="shared" si="1"/>
        <v>2.0977965663292013E-3</v>
      </c>
    </row>
    <row r="14" spans="1:12" ht="15.75" x14ac:dyDescent="0.25">
      <c r="A14" s="9" t="s">
        <v>43</v>
      </c>
      <c r="B14" s="1">
        <v>94.430332021179254</v>
      </c>
      <c r="C14">
        <f t="shared" si="2"/>
        <v>9.4430332021179259E-4</v>
      </c>
      <c r="D14">
        <f t="shared" si="0"/>
        <v>0.99905569667978822</v>
      </c>
      <c r="E14">
        <f t="shared" si="3"/>
        <v>0.13412848112411696</v>
      </c>
      <c r="F14">
        <f>F2</f>
        <v>0.88258372768409088</v>
      </c>
      <c r="G14">
        <f t="shared" si="7"/>
        <v>2.085939027210612E-3</v>
      </c>
      <c r="H14">
        <f t="shared" si="8"/>
        <v>0.99791406097278934</v>
      </c>
      <c r="I14">
        <f t="shared" si="4"/>
        <v>208.5939027210612</v>
      </c>
      <c r="J14" s="8">
        <f>C14</f>
        <v>9.4430332021179259E-4</v>
      </c>
      <c r="K14" s="8">
        <f>G14</f>
        <v>2.085939027210612E-3</v>
      </c>
      <c r="L14" s="8">
        <f t="shared" si="1"/>
        <v>1.1416357069988195E-3</v>
      </c>
    </row>
    <row r="15" spans="1:12" ht="15.75" x14ac:dyDescent="0.25">
      <c r="A15" s="9" t="s">
        <v>44</v>
      </c>
      <c r="B15" s="1">
        <v>12.653836651880903</v>
      </c>
      <c r="C15">
        <f t="shared" si="2"/>
        <v>1.2653836651880902E-4</v>
      </c>
      <c r="D15">
        <f t="shared" si="0"/>
        <v>0.99987346163348123</v>
      </c>
      <c r="E15">
        <f t="shared" si="3"/>
        <v>8.5112810852381635</v>
      </c>
      <c r="F15">
        <f>F3</f>
        <v>0.14901190091302832</v>
      </c>
      <c r="G15">
        <f t="shared" si="7"/>
        <v>1.837175595561982E-3</v>
      </c>
      <c r="H15">
        <f t="shared" si="8"/>
        <v>0.99816282440443804</v>
      </c>
      <c r="I15">
        <f t="shared" si="4"/>
        <v>183.71755955619821</v>
      </c>
      <c r="J15" s="8">
        <f t="shared" ref="J15:J25" si="9">C15+J14</f>
        <v>1.0708416867306015E-3</v>
      </c>
      <c r="K15" s="8">
        <f>K14+G15</f>
        <v>3.923114622772594E-3</v>
      </c>
      <c r="L15" s="8">
        <f t="shared" si="1"/>
        <v>2.8522729360419925E-3</v>
      </c>
    </row>
    <row r="16" spans="1:12" ht="15.75" x14ac:dyDescent="0.25">
      <c r="A16" s="9" t="s">
        <v>45</v>
      </c>
      <c r="B16" s="1">
        <v>107.68673232314973</v>
      </c>
      <c r="C16">
        <f t="shared" si="2"/>
        <v>1.0768673232314974E-3</v>
      </c>
      <c r="D16">
        <f t="shared" si="0"/>
        <v>0.99892313267676847</v>
      </c>
      <c r="E16">
        <f t="shared" si="3"/>
        <v>2.4006667343323533E-3</v>
      </c>
      <c r="F16">
        <f t="shared" ref="F16:F24" si="10">F4</f>
        <v>3.5541570373981465E-2</v>
      </c>
      <c r="G16">
        <f t="shared" si="7"/>
        <v>2.7325808072641526E-4</v>
      </c>
      <c r="H16">
        <f t="shared" si="8"/>
        <v>0.99972674191927358</v>
      </c>
      <c r="I16">
        <f t="shared" si="4"/>
        <v>27.325808072641525</v>
      </c>
      <c r="J16" s="8">
        <f t="shared" si="9"/>
        <v>2.1477090099620991E-3</v>
      </c>
      <c r="K16" s="8">
        <f t="shared" ref="K16:K25" si="11">K15+G16</f>
        <v>4.1963727034990093E-3</v>
      </c>
      <c r="L16" s="8">
        <f t="shared" si="1"/>
        <v>2.0486636935369102E-3</v>
      </c>
    </row>
    <row r="17" spans="1:12" ht="15.75" x14ac:dyDescent="0.25">
      <c r="A17" s="9" t="s">
        <v>46</v>
      </c>
      <c r="B17" s="1">
        <v>0.25824156432410006</v>
      </c>
      <c r="C17">
        <f t="shared" si="2"/>
        <v>2.5824156432410005E-6</v>
      </c>
      <c r="D17">
        <f t="shared" si="0"/>
        <v>0.99999741758435678</v>
      </c>
      <c r="E17">
        <f t="shared" si="3"/>
        <v>3.8723533333591574E-3</v>
      </c>
      <c r="F17">
        <f>F5</f>
        <v>0.2452851141176382</v>
      </c>
      <c r="G17">
        <f t="shared" si="7"/>
        <v>9.7093674180948363E-6</v>
      </c>
      <c r="H17">
        <f t="shared" si="8"/>
        <v>0.99999029063258194</v>
      </c>
      <c r="I17">
        <f t="shared" si="4"/>
        <v>0.97093674180948364</v>
      </c>
      <c r="J17" s="8">
        <f t="shared" si="9"/>
        <v>2.15029142560534E-3</v>
      </c>
      <c r="K17" s="8">
        <f t="shared" si="11"/>
        <v>4.2060820709171045E-3</v>
      </c>
      <c r="L17" s="8">
        <f t="shared" si="1"/>
        <v>2.0557906453117646E-3</v>
      </c>
    </row>
    <row r="18" spans="1:12" ht="15.75" x14ac:dyDescent="0.25">
      <c r="A18" s="9" t="s">
        <v>47</v>
      </c>
      <c r="B18" s="1">
        <v>1E-3</v>
      </c>
      <c r="C18">
        <f t="shared" si="2"/>
        <v>1E-8</v>
      </c>
      <c r="D18">
        <f t="shared" si="0"/>
        <v>0.99999998999999995</v>
      </c>
      <c r="E18">
        <f t="shared" si="3"/>
        <v>1.0000000100000002</v>
      </c>
      <c r="F18">
        <f t="shared" si="10"/>
        <v>0.22277604684189739</v>
      </c>
      <c r="G18">
        <f t="shared" si="7"/>
        <v>2.3815401716844078E-6</v>
      </c>
      <c r="H18">
        <f t="shared" si="8"/>
        <v>0.99999761845982826</v>
      </c>
      <c r="I18">
        <f t="shared" si="4"/>
        <v>0.23815401716844078</v>
      </c>
      <c r="J18" s="8">
        <f t="shared" si="9"/>
        <v>2.1503014256053399E-3</v>
      </c>
      <c r="K18" s="8">
        <f t="shared" si="11"/>
        <v>4.2084636110887889E-3</v>
      </c>
      <c r="L18" s="8">
        <f t="shared" si="1"/>
        <v>2.058162185483449E-3</v>
      </c>
    </row>
    <row r="19" spans="1:12" ht="15.75" x14ac:dyDescent="0.25">
      <c r="A19" s="9" t="s">
        <v>48</v>
      </c>
      <c r="B19" s="1">
        <v>1E-3</v>
      </c>
      <c r="C19">
        <f t="shared" si="2"/>
        <v>1E-8</v>
      </c>
      <c r="D19">
        <f t="shared" si="0"/>
        <v>0.99999998999999995</v>
      </c>
      <c r="E19">
        <f t="shared" si="3"/>
        <v>1.0000000100000002</v>
      </c>
      <c r="F19">
        <f t="shared" si="10"/>
        <v>0.78813638383491669</v>
      </c>
      <c r="G19">
        <f t="shared" si="7"/>
        <v>5.3054884131663815E-7</v>
      </c>
      <c r="H19">
        <f t="shared" si="8"/>
        <v>0.9999994694511587</v>
      </c>
      <c r="I19">
        <f t="shared" si="4"/>
        <v>5.3054884131663815E-2</v>
      </c>
      <c r="J19" s="8">
        <f t="shared" si="9"/>
        <v>2.1503114256053398E-3</v>
      </c>
      <c r="K19" s="8">
        <f t="shared" si="11"/>
        <v>4.2089941599301054E-3</v>
      </c>
      <c r="L19" s="8">
        <f t="shared" si="1"/>
        <v>2.0586827343247655E-3</v>
      </c>
    </row>
    <row r="20" spans="1:12" ht="15.75" x14ac:dyDescent="0.25">
      <c r="A20" s="9" t="s">
        <v>49</v>
      </c>
      <c r="B20" s="1">
        <v>1E-3</v>
      </c>
      <c r="C20">
        <f t="shared" si="2"/>
        <v>1E-8</v>
      </c>
      <c r="D20">
        <f t="shared" si="0"/>
        <v>0.99999998999999995</v>
      </c>
      <c r="F20">
        <f t="shared" si="10"/>
        <v>0.5167867885874865</v>
      </c>
      <c r="G20">
        <f t="shared" si="7"/>
        <v>4.1814462339683705E-7</v>
      </c>
      <c r="H20">
        <f t="shared" si="8"/>
        <v>0.99999958185537663</v>
      </c>
      <c r="I20">
        <f t="shared" si="4"/>
        <v>4.1814462339683708E-2</v>
      </c>
      <c r="J20" s="8">
        <f t="shared" si="9"/>
        <v>2.1503214256053398E-3</v>
      </c>
      <c r="K20" s="8">
        <f t="shared" si="11"/>
        <v>4.2094123045535023E-3</v>
      </c>
      <c r="L20" s="8">
        <f t="shared" si="1"/>
        <v>2.0590908789481625E-3</v>
      </c>
    </row>
    <row r="21" spans="1:12" ht="15.75" x14ac:dyDescent="0.25">
      <c r="A21" s="9" t="s">
        <v>50</v>
      </c>
      <c r="B21" s="1">
        <v>1E-3</v>
      </c>
      <c r="C21">
        <f t="shared" si="2"/>
        <v>1E-8</v>
      </c>
      <c r="D21">
        <f t="shared" si="0"/>
        <v>0.99999998999999995</v>
      </c>
      <c r="E21">
        <f t="shared" si="3"/>
        <v>1.0000000100000002</v>
      </c>
      <c r="F21">
        <f t="shared" si="10"/>
        <v>0.67575433188583334</v>
      </c>
      <c r="G21">
        <f t="shared" si="7"/>
        <v>2.1609152673282755E-7</v>
      </c>
      <c r="H21">
        <f t="shared" si="8"/>
        <v>0.99999978390847322</v>
      </c>
      <c r="I21">
        <f t="shared" si="4"/>
        <v>2.1609152673282755E-2</v>
      </c>
      <c r="J21" s="8">
        <f t="shared" si="9"/>
        <v>2.1503314256053397E-3</v>
      </c>
      <c r="K21" s="8">
        <f t="shared" si="11"/>
        <v>4.2096283960802354E-3</v>
      </c>
      <c r="L21" s="8">
        <f t="shared" si="1"/>
        <v>2.0592969704748957E-3</v>
      </c>
    </row>
    <row r="22" spans="1:12" ht="15.75" x14ac:dyDescent="0.25">
      <c r="A22" s="9" t="s">
        <v>51</v>
      </c>
      <c r="B22" s="1">
        <v>1E-3</v>
      </c>
      <c r="C22">
        <f t="shared" si="2"/>
        <v>1E-8</v>
      </c>
      <c r="D22">
        <f t="shared" si="0"/>
        <v>0.99999998999999995</v>
      </c>
      <c r="E22">
        <f t="shared" si="3"/>
        <v>1.0000000100000002</v>
      </c>
      <c r="F22">
        <f t="shared" si="10"/>
        <v>19.300067538072767</v>
      </c>
      <c r="G22">
        <f t="shared" si="7"/>
        <v>1.460247537188128E-7</v>
      </c>
      <c r="H22">
        <f t="shared" si="8"/>
        <v>0.99999985397524627</v>
      </c>
      <c r="I22">
        <f t="shared" si="4"/>
        <v>1.4602475371881279E-2</v>
      </c>
      <c r="J22" s="8">
        <f t="shared" si="9"/>
        <v>2.1503414256053397E-3</v>
      </c>
      <c r="K22" s="8">
        <f t="shared" si="11"/>
        <v>4.209774420833954E-3</v>
      </c>
      <c r="L22" s="8">
        <f t="shared" si="1"/>
        <v>2.0594329952286143E-3</v>
      </c>
    </row>
    <row r="23" spans="1:12" ht="15.75" x14ac:dyDescent="0.25">
      <c r="A23" s="9" t="s">
        <v>52</v>
      </c>
      <c r="B23" s="1">
        <v>1E-3</v>
      </c>
      <c r="C23">
        <f t="shared" si="2"/>
        <v>1E-8</v>
      </c>
      <c r="D23">
        <f t="shared" si="0"/>
        <v>0.99999998999999995</v>
      </c>
      <c r="E23">
        <f t="shared" si="3"/>
        <v>1.0000000100000002</v>
      </c>
      <c r="F23">
        <f t="shared" si="10"/>
        <v>5.5405940743239155</v>
      </c>
      <c r="G23">
        <f t="shared" si="7"/>
        <v>2.8182871974637758E-6</v>
      </c>
      <c r="H23">
        <f t="shared" si="8"/>
        <v>0.9999971817128025</v>
      </c>
      <c r="I23">
        <f t="shared" si="4"/>
        <v>0.28182871974637758</v>
      </c>
      <c r="J23" s="8">
        <f t="shared" si="9"/>
        <v>2.1503514256053396E-3</v>
      </c>
      <c r="K23" s="8">
        <f t="shared" si="11"/>
        <v>4.2125927080314176E-3</v>
      </c>
      <c r="L23" s="8">
        <f t="shared" si="1"/>
        <v>2.062241282426078E-3</v>
      </c>
    </row>
    <row r="24" spans="1:12" ht="15.75" x14ac:dyDescent="0.25">
      <c r="A24" s="9" t="s">
        <v>53</v>
      </c>
      <c r="B24" s="1">
        <v>1E-3</v>
      </c>
      <c r="C24">
        <f t="shared" si="2"/>
        <v>1E-8</v>
      </c>
      <c r="D24">
        <f t="shared" si="0"/>
        <v>0.99999998999999995</v>
      </c>
      <c r="E24">
        <f t="shared" si="3"/>
        <v>602.56365611520334</v>
      </c>
      <c r="F24">
        <f t="shared" si="10"/>
        <v>94.182647453299836</v>
      </c>
      <c r="G24">
        <f t="shared" si="7"/>
        <v>1.561494133849746E-5</v>
      </c>
      <c r="H24">
        <f t="shared" si="8"/>
        <v>0.9999843850586615</v>
      </c>
      <c r="I24">
        <f t="shared" si="4"/>
        <v>1.5614941338497459</v>
      </c>
      <c r="J24" s="8">
        <f t="shared" si="9"/>
        <v>2.1503614256053395E-3</v>
      </c>
      <c r="K24" s="8">
        <f t="shared" si="11"/>
        <v>4.2282076493699149E-3</v>
      </c>
      <c r="L24" s="8">
        <f t="shared" si="1"/>
        <v>2.0778462237645754E-3</v>
      </c>
    </row>
    <row r="25" spans="1:12" ht="15.75" x14ac:dyDescent="0.25">
      <c r="A25" s="9" t="s">
        <v>54</v>
      </c>
      <c r="B25" s="1">
        <v>0.6025636500895668</v>
      </c>
      <c r="C25">
        <f t="shared" si="2"/>
        <v>6.0256365008956681E-6</v>
      </c>
      <c r="D25">
        <f t="shared" si="0"/>
        <v>0.99999397436349913</v>
      </c>
      <c r="F25">
        <f>F13</f>
        <v>1.0581143084521412</v>
      </c>
      <c r="G25">
        <f t="shared" si="7"/>
        <v>1.4706335508724521E-3</v>
      </c>
      <c r="H25">
        <f t="shared" si="8"/>
        <v>0.9985293664491276</v>
      </c>
      <c r="I25">
        <f t="shared" si="4"/>
        <v>147.06335508724521</v>
      </c>
      <c r="J25" s="8">
        <f t="shared" si="9"/>
        <v>2.1563870621062351E-3</v>
      </c>
      <c r="K25" s="8">
        <f t="shared" si="11"/>
        <v>5.6988412002423675E-3</v>
      </c>
      <c r="L25" s="8">
        <f t="shared" si="1"/>
        <v>3.5424541381361323E-3</v>
      </c>
    </row>
    <row r="26" spans="1:12" ht="14.45" x14ac:dyDescent="0.3">
      <c r="J26" s="8"/>
      <c r="K26" s="8"/>
      <c r="L26" s="8">
        <f>SUM(L2:L25)</f>
        <v>4.5259144955412479E-2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G2" sqref="G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154.02370199133827</v>
      </c>
      <c r="C2">
        <f>B2/100000</f>
        <v>1.5402370199133826E-3</v>
      </c>
      <c r="D2">
        <f t="shared" ref="D2:D25" si="0">1-C2</f>
        <v>0.99845976298008665</v>
      </c>
      <c r="E2">
        <f>C3/(C2*D2)</f>
        <v>0.61240822196764022</v>
      </c>
      <c r="F2" s="2">
        <v>0.88258372768409088</v>
      </c>
      <c r="G2">
        <v>1.5402370199133826E-3</v>
      </c>
      <c r="H2">
        <v>0.99845976298008665</v>
      </c>
      <c r="I2">
        <f>G2*100000</f>
        <v>154.02370199133827</v>
      </c>
      <c r="J2" s="8">
        <f>C2</f>
        <v>1.5402370199133826E-3</v>
      </c>
      <c r="K2" s="8">
        <f>G2</f>
        <v>1.5402370199133826E-3</v>
      </c>
      <c r="L2" s="8">
        <f t="shared" ref="L2:L25" si="1">ABS(J2-K2)</f>
        <v>0</v>
      </c>
    </row>
    <row r="3" spans="1:12" ht="15.75" x14ac:dyDescent="0.25">
      <c r="A3" s="9" t="s">
        <v>32</v>
      </c>
      <c r="B3" s="1">
        <v>94.180098032920228</v>
      </c>
      <c r="C3">
        <f t="shared" ref="C3:C25" si="2">B3/100000</f>
        <v>9.4180098032920227E-4</v>
      </c>
      <c r="D3">
        <f t="shared" si="0"/>
        <v>0.99905819901967075</v>
      </c>
      <c r="E3">
        <f t="shared" ref="E3:E24" si="3">C4/(C3*D3)</f>
        <v>5.497601889273019E-2</v>
      </c>
      <c r="F3" s="2">
        <v>0.14901190091302832</v>
      </c>
      <c r="G3">
        <f>F2*G2*H2</f>
        <v>1.3572943506290813E-3</v>
      </c>
      <c r="H3">
        <f>1-G3</f>
        <v>0.99864270564937097</v>
      </c>
      <c r="I3">
        <f t="shared" ref="I3:I25" si="4">G3*100000</f>
        <v>135.72943506290812</v>
      </c>
      <c r="J3" s="8">
        <f t="shared" ref="J3:J13" si="5">C3+J2</f>
        <v>2.4820380002425848E-3</v>
      </c>
      <c r="K3" s="8">
        <f t="shared" ref="K3:K13" si="6">G3+K2</f>
        <v>2.897531370542464E-3</v>
      </c>
      <c r="L3" s="8">
        <f t="shared" si="1"/>
        <v>4.1549337029987915E-4</v>
      </c>
    </row>
    <row r="4" spans="1:12" ht="15.75" x14ac:dyDescent="0.25">
      <c r="A4" s="9" t="s">
        <v>33</v>
      </c>
      <c r="B4" s="1">
        <v>5.1727705358990272</v>
      </c>
      <c r="C4">
        <f t="shared" si="2"/>
        <v>5.1727705358990273E-5</v>
      </c>
      <c r="D4">
        <f t="shared" si="0"/>
        <v>0.99994827229464101</v>
      </c>
      <c r="E4">
        <f t="shared" si="3"/>
        <v>1.7242271213469877E-2</v>
      </c>
      <c r="F4" s="2">
        <v>3.5541570373981465E-2</v>
      </c>
      <c r="G4">
        <f t="shared" ref="G4:G25" si="7">F3*G3*H3</f>
        <v>2.0197849441613792E-4</v>
      </c>
      <c r="H4">
        <f t="shared" ref="H4:H25" si="8">1-G4</f>
        <v>0.99979802150558383</v>
      </c>
      <c r="I4">
        <f t="shared" si="4"/>
        <v>20.197849441613791</v>
      </c>
      <c r="J4" s="8">
        <f t="shared" si="5"/>
        <v>2.5337657056015749E-3</v>
      </c>
      <c r="K4" s="8">
        <f t="shared" si="6"/>
        <v>3.099509864958602E-3</v>
      </c>
      <c r="L4" s="8">
        <f t="shared" si="1"/>
        <v>5.6574415935702711E-4</v>
      </c>
    </row>
    <row r="5" spans="1:12" ht="15.75" x14ac:dyDescent="0.25">
      <c r="A5" s="9" t="s">
        <v>34</v>
      </c>
      <c r="B5" s="1">
        <v>8.9185698894810816E-2</v>
      </c>
      <c r="C5">
        <f t="shared" si="2"/>
        <v>8.9185698894810814E-7</v>
      </c>
      <c r="D5">
        <f t="shared" si="0"/>
        <v>0.99999910814301107</v>
      </c>
      <c r="E5">
        <f t="shared" si="3"/>
        <v>1.121257000000892E-2</v>
      </c>
      <c r="F5" s="2">
        <v>0.2452851141176382</v>
      </c>
      <c r="G5">
        <f t="shared" si="7"/>
        <v>7.1771829438622678E-6</v>
      </c>
      <c r="H5">
        <f t="shared" si="8"/>
        <v>0.99999282281705615</v>
      </c>
      <c r="I5">
        <f t="shared" si="4"/>
        <v>0.71771829438622681</v>
      </c>
      <c r="J5" s="8">
        <f t="shared" si="5"/>
        <v>2.5346575625905228E-3</v>
      </c>
      <c r="K5" s="8">
        <f t="shared" si="6"/>
        <v>3.1066870479024645E-3</v>
      </c>
      <c r="L5" s="8">
        <f t="shared" si="1"/>
        <v>5.7202948531194162E-4</v>
      </c>
    </row>
    <row r="6" spans="1:12" ht="15.75" x14ac:dyDescent="0.25">
      <c r="A6" s="9" t="s">
        <v>35</v>
      </c>
      <c r="B6" s="1">
        <v>1E-3</v>
      </c>
      <c r="C6">
        <f t="shared" si="2"/>
        <v>1E-8</v>
      </c>
      <c r="D6">
        <f t="shared" si="0"/>
        <v>0.99999998999999995</v>
      </c>
      <c r="E6">
        <f t="shared" si="3"/>
        <v>178.37139957333562</v>
      </c>
      <c r="F6" s="2">
        <v>0.22277604684189739</v>
      </c>
      <c r="G6">
        <f t="shared" si="7"/>
        <v>1.7604435023126599E-6</v>
      </c>
      <c r="H6">
        <f t="shared" si="8"/>
        <v>0.99999823955649769</v>
      </c>
      <c r="I6">
        <f t="shared" si="4"/>
        <v>0.17604435023126599</v>
      </c>
      <c r="J6" s="8">
        <f t="shared" si="5"/>
        <v>2.5346675625905228E-3</v>
      </c>
      <c r="K6" s="8">
        <f t="shared" si="6"/>
        <v>3.108447491404777E-3</v>
      </c>
      <c r="L6" s="8">
        <f t="shared" si="1"/>
        <v>5.737799288142542E-4</v>
      </c>
    </row>
    <row r="7" spans="1:12" ht="15.75" x14ac:dyDescent="0.25">
      <c r="A7" s="9" t="s">
        <v>36</v>
      </c>
      <c r="B7" s="1">
        <v>0.17837139778962163</v>
      </c>
      <c r="C7">
        <f t="shared" si="2"/>
        <v>1.7837139778962163E-6</v>
      </c>
      <c r="D7">
        <f t="shared" si="0"/>
        <v>0.99999821628602215</v>
      </c>
      <c r="E7">
        <f t="shared" si="3"/>
        <v>2.0000035674343191</v>
      </c>
      <c r="F7" s="2">
        <v>0.78813638383491669</v>
      </c>
      <c r="G7">
        <f t="shared" si="7"/>
        <v>3.9218395371481058E-7</v>
      </c>
      <c r="H7">
        <f t="shared" si="8"/>
        <v>0.99999960781604624</v>
      </c>
      <c r="I7">
        <f t="shared" si="4"/>
        <v>3.9218395371481057E-2</v>
      </c>
      <c r="J7" s="8">
        <f t="shared" si="5"/>
        <v>2.5364512765684191E-3</v>
      </c>
      <c r="K7" s="8">
        <f t="shared" si="6"/>
        <v>3.1088396753584917E-3</v>
      </c>
      <c r="L7" s="8">
        <f t="shared" si="1"/>
        <v>5.7238839879007264E-4</v>
      </c>
    </row>
    <row r="8" spans="1:12" ht="15.75" x14ac:dyDescent="0.25">
      <c r="A8" s="9" t="s">
        <v>37</v>
      </c>
      <c r="B8" s="1">
        <v>0.35674279557924327</v>
      </c>
      <c r="C8">
        <f t="shared" si="2"/>
        <v>3.5674279557924326E-6</v>
      </c>
      <c r="D8">
        <f t="shared" si="0"/>
        <v>0.99999643257204418</v>
      </c>
      <c r="E8">
        <f t="shared" si="3"/>
        <v>0.50000178372034121</v>
      </c>
      <c r="F8" s="2">
        <v>0.5167867885874865</v>
      </c>
      <c r="G8">
        <f t="shared" si="7"/>
        <v>3.0909432185699038E-7</v>
      </c>
      <c r="H8">
        <f t="shared" si="8"/>
        <v>0.9999996909056782</v>
      </c>
      <c r="I8">
        <f t="shared" si="4"/>
        <v>3.0909432185699037E-2</v>
      </c>
      <c r="J8" s="8">
        <f t="shared" si="5"/>
        <v>2.5400187045242113E-3</v>
      </c>
      <c r="K8" s="8">
        <f t="shared" si="6"/>
        <v>3.1091487696803489E-3</v>
      </c>
      <c r="L8" s="8">
        <f t="shared" si="1"/>
        <v>5.6913006515613759E-4</v>
      </c>
    </row>
    <row r="9" spans="1:12" ht="15.75" x14ac:dyDescent="0.25">
      <c r="A9" s="9" t="s">
        <v>38</v>
      </c>
      <c r="B9" s="1">
        <v>0.17837139778962163</v>
      </c>
      <c r="C9">
        <f t="shared" si="2"/>
        <v>1.7837139778962163E-6</v>
      </c>
      <c r="D9">
        <f t="shared" si="0"/>
        <v>0.99999821628602215</v>
      </c>
      <c r="E9">
        <f t="shared" si="3"/>
        <v>5.6062900000178372E-3</v>
      </c>
      <c r="F9" s="2">
        <v>0.67575433188583334</v>
      </c>
      <c r="G9">
        <f t="shared" si="7"/>
        <v>1.5973581258965307E-7</v>
      </c>
      <c r="H9">
        <f t="shared" si="8"/>
        <v>0.99999984026418742</v>
      </c>
      <c r="I9">
        <f t="shared" si="4"/>
        <v>1.5973581258965308E-2</v>
      </c>
      <c r="J9" s="8">
        <f t="shared" si="5"/>
        <v>2.5418024185021077E-3</v>
      </c>
      <c r="K9" s="8">
        <f t="shared" si="6"/>
        <v>3.1093085054929386E-3</v>
      </c>
      <c r="L9" s="8">
        <f t="shared" si="1"/>
        <v>5.6750608699083094E-4</v>
      </c>
    </row>
    <row r="10" spans="1:12" ht="15.75" x14ac:dyDescent="0.25">
      <c r="A10" s="9" t="s">
        <v>39</v>
      </c>
      <c r="B10" s="1">
        <v>1E-3</v>
      </c>
      <c r="C10">
        <f t="shared" si="2"/>
        <v>1E-8</v>
      </c>
      <c r="D10">
        <f t="shared" si="0"/>
        <v>0.99999998999999995</v>
      </c>
      <c r="E10">
        <f t="shared" si="3"/>
        <v>445.92849893333909</v>
      </c>
      <c r="F10" s="2">
        <v>19.300067538072767</v>
      </c>
      <c r="G10">
        <f t="shared" si="7"/>
        <v>1.0794215007253188E-7</v>
      </c>
      <c r="H10">
        <f t="shared" si="8"/>
        <v>0.99999989205784989</v>
      </c>
      <c r="I10">
        <f t="shared" si="4"/>
        <v>1.0794215007253189E-2</v>
      </c>
      <c r="J10" s="8">
        <f t="shared" si="5"/>
        <v>2.5418124185021076E-3</v>
      </c>
      <c r="K10" s="8">
        <f t="shared" si="6"/>
        <v>3.109416447643011E-3</v>
      </c>
      <c r="L10" s="8">
        <f t="shared" si="1"/>
        <v>5.6760402914090343E-4</v>
      </c>
    </row>
    <row r="11" spans="1:12" ht="15.75" x14ac:dyDescent="0.25">
      <c r="A11" s="9" t="s">
        <v>40</v>
      </c>
      <c r="B11" s="1">
        <v>0.44592849447405408</v>
      </c>
      <c r="C11">
        <f t="shared" si="2"/>
        <v>4.4592849447405408E-6</v>
      </c>
      <c r="D11">
        <f t="shared" si="0"/>
        <v>0.99999554071505525</v>
      </c>
      <c r="E11">
        <f t="shared" si="3"/>
        <v>11.400050836075062</v>
      </c>
      <c r="F11" s="2">
        <v>5.5405940743239155</v>
      </c>
      <c r="G11">
        <f t="shared" si="7"/>
        <v>2.083290561729765E-6</v>
      </c>
      <c r="H11">
        <f t="shared" si="8"/>
        <v>0.99999791670943827</v>
      </c>
      <c r="I11">
        <f t="shared" si="4"/>
        <v>0.20832905617297651</v>
      </c>
      <c r="J11" s="8">
        <f t="shared" si="5"/>
        <v>2.5462717034468482E-3</v>
      </c>
      <c r="K11" s="8">
        <f t="shared" si="6"/>
        <v>3.1114997382047406E-3</v>
      </c>
      <c r="L11" s="8">
        <f t="shared" si="1"/>
        <v>5.652280347578924E-4</v>
      </c>
    </row>
    <row r="12" spans="1:12" ht="15.75" x14ac:dyDescent="0.25">
      <c r="A12" s="9" t="s">
        <v>41</v>
      </c>
      <c r="B12" s="1">
        <v>5.0835848370042163</v>
      </c>
      <c r="C12">
        <f t="shared" si="2"/>
        <v>5.0835848370042162E-5</v>
      </c>
      <c r="D12">
        <f t="shared" si="0"/>
        <v>0.99994916415162993</v>
      </c>
      <c r="E12">
        <f t="shared" si="3"/>
        <v>17.509662048349462</v>
      </c>
      <c r="F12" s="2">
        <v>94.182647453299836</v>
      </c>
      <c r="G12">
        <f t="shared" si="7"/>
        <v>1.1542643294684949E-5</v>
      </c>
      <c r="H12">
        <f t="shared" si="8"/>
        <v>0.99998845735670527</v>
      </c>
      <c r="I12">
        <f t="shared" si="4"/>
        <v>1.1542643294684949</v>
      </c>
      <c r="J12" s="8">
        <f t="shared" si="5"/>
        <v>2.5971075518168903E-3</v>
      </c>
      <c r="K12" s="8">
        <f t="shared" si="6"/>
        <v>3.1230423814994257E-3</v>
      </c>
      <c r="L12" s="8">
        <f t="shared" si="1"/>
        <v>5.2593482968253539E-4</v>
      </c>
    </row>
    <row r="13" spans="1:12" ht="15.75" x14ac:dyDescent="0.25">
      <c r="A13" s="9" t="s">
        <v>42</v>
      </c>
      <c r="B13" s="1">
        <v>89.007327497021194</v>
      </c>
      <c r="C13">
        <f t="shared" si="2"/>
        <v>8.9007327497021198E-4</v>
      </c>
      <c r="D13">
        <f t="shared" si="0"/>
        <v>0.99910992672502974</v>
      </c>
      <c r="E13">
        <f t="shared" si="3"/>
        <v>0.21218267240478447</v>
      </c>
      <c r="F13" s="2">
        <v>1.0581143084521412</v>
      </c>
      <c r="G13">
        <f t="shared" si="7"/>
        <v>1.0871041559021727E-3</v>
      </c>
      <c r="H13">
        <f t="shared" si="8"/>
        <v>0.99891289584409781</v>
      </c>
      <c r="I13">
        <f t="shared" si="4"/>
        <v>108.71041559021727</v>
      </c>
      <c r="J13" s="8">
        <f t="shared" si="5"/>
        <v>3.4871808267871022E-3</v>
      </c>
      <c r="K13" s="8">
        <f t="shared" si="6"/>
        <v>4.2101465374015986E-3</v>
      </c>
      <c r="L13" s="8">
        <f t="shared" si="1"/>
        <v>7.2296571061449639E-4</v>
      </c>
    </row>
    <row r="14" spans="1:12" ht="15.75" x14ac:dyDescent="0.25">
      <c r="A14" s="9" t="s">
        <v>43</v>
      </c>
      <c r="B14" s="1">
        <v>18.869002854843846</v>
      </c>
      <c r="C14">
        <f t="shared" si="2"/>
        <v>1.8869002854843845E-4</v>
      </c>
      <c r="D14">
        <f t="shared" si="0"/>
        <v>0.99981130997145151</v>
      </c>
      <c r="E14">
        <f t="shared" si="3"/>
        <v>0.18272678641485288</v>
      </c>
      <c r="F14">
        <f>F2</f>
        <v>0.88258372768409088</v>
      </c>
      <c r="G14">
        <f t="shared" si="7"/>
        <v>1.1490299874670328E-3</v>
      </c>
      <c r="H14">
        <f t="shared" si="8"/>
        <v>0.99885097001253298</v>
      </c>
      <c r="I14">
        <f t="shared" si="4"/>
        <v>114.90299874670328</v>
      </c>
      <c r="J14" s="8">
        <f>C14</f>
        <v>1.8869002854843845E-4</v>
      </c>
      <c r="K14" s="8">
        <f>G14</f>
        <v>1.1490299874670328E-3</v>
      </c>
      <c r="L14" s="8">
        <f t="shared" si="1"/>
        <v>9.6033995891859443E-4</v>
      </c>
    </row>
    <row r="15" spans="1:12" ht="15.75" x14ac:dyDescent="0.25">
      <c r="A15" s="9" t="s">
        <v>44</v>
      </c>
      <c r="B15" s="1">
        <v>3.447221675404164</v>
      </c>
      <c r="C15">
        <f t="shared" si="2"/>
        <v>3.4472216754041641E-5</v>
      </c>
      <c r="D15">
        <f t="shared" si="0"/>
        <v>0.99996552778324599</v>
      </c>
      <c r="E15">
        <f t="shared" si="3"/>
        <v>6.9212912238302318</v>
      </c>
      <c r="F15">
        <f>F3</f>
        <v>0.14901190091302832</v>
      </c>
      <c r="G15">
        <f t="shared" si="7"/>
        <v>1.012949920818889E-3</v>
      </c>
      <c r="H15">
        <f t="shared" si="8"/>
        <v>0.99898705007918109</v>
      </c>
      <c r="I15">
        <f t="shared" si="4"/>
        <v>101.29499208188889</v>
      </c>
      <c r="J15" s="8">
        <f t="shared" ref="J15:J25" si="9">C15+J14</f>
        <v>2.231622453024801E-4</v>
      </c>
      <c r="K15" s="8">
        <f>K14+G15</f>
        <v>2.1619799082859218E-3</v>
      </c>
      <c r="L15" s="8">
        <f t="shared" si="1"/>
        <v>1.9388176629834418E-3</v>
      </c>
    </row>
    <row r="16" spans="1:12" ht="15.75" x14ac:dyDescent="0.25">
      <c r="A16" s="9" t="s">
        <v>45</v>
      </c>
      <c r="B16" s="1">
        <v>23.858402648191976</v>
      </c>
      <c r="C16">
        <f t="shared" si="2"/>
        <v>2.3858402648191976E-4</v>
      </c>
      <c r="D16">
        <f t="shared" si="0"/>
        <v>0.99976141597351809</v>
      </c>
      <c r="E16">
        <f t="shared" si="3"/>
        <v>4.1835076237971253E-2</v>
      </c>
      <c r="F16">
        <f t="shared" ref="F16:F24" si="10">F4</f>
        <v>3.5541570373981465E-2</v>
      </c>
      <c r="G16">
        <f t="shared" si="7"/>
        <v>1.507886969560126E-4</v>
      </c>
      <c r="H16">
        <f t="shared" si="8"/>
        <v>0.99984921130304394</v>
      </c>
      <c r="I16">
        <f t="shared" si="4"/>
        <v>15.078869695601261</v>
      </c>
      <c r="J16" s="8">
        <f t="shared" si="9"/>
        <v>4.6174627178439986E-4</v>
      </c>
      <c r="K16" s="8">
        <f t="shared" ref="K16:K25" si="11">K15+G16</f>
        <v>2.3127686052419345E-3</v>
      </c>
      <c r="L16" s="8">
        <f t="shared" si="1"/>
        <v>1.8510223334575345E-3</v>
      </c>
    </row>
    <row r="17" spans="1:12" ht="15.75" x14ac:dyDescent="0.25">
      <c r="A17" s="9" t="s">
        <v>46</v>
      </c>
      <c r="B17" s="1">
        <v>0.99787995866962642</v>
      </c>
      <c r="C17">
        <f t="shared" si="2"/>
        <v>9.9787995866962637E-6</v>
      </c>
      <c r="D17">
        <f t="shared" si="0"/>
        <v>0.99999002120041325</v>
      </c>
      <c r="E17">
        <f t="shared" si="3"/>
        <v>0.36363999232696881</v>
      </c>
      <c r="F17">
        <f>F5</f>
        <v>0.2452851141176382</v>
      </c>
      <c r="G17">
        <f t="shared" si="7"/>
        <v>5.3584589675627809E-6</v>
      </c>
      <c r="H17">
        <f t="shared" si="8"/>
        <v>0.99999464154103246</v>
      </c>
      <c r="I17">
        <f t="shared" si="4"/>
        <v>0.53584589675627814</v>
      </c>
      <c r="J17" s="8">
        <f t="shared" si="9"/>
        <v>4.7172507137109614E-4</v>
      </c>
      <c r="K17" s="8">
        <f t="shared" si="11"/>
        <v>2.3181270642094972E-3</v>
      </c>
      <c r="L17" s="8">
        <f t="shared" si="1"/>
        <v>1.846401992838401E-3</v>
      </c>
    </row>
    <row r="18" spans="1:12" ht="15.75" x14ac:dyDescent="0.25">
      <c r="A18" s="9" t="s">
        <v>47</v>
      </c>
      <c r="B18" s="1">
        <v>0.36286543951622779</v>
      </c>
      <c r="C18">
        <f t="shared" si="2"/>
        <v>3.6286543951622779E-6</v>
      </c>
      <c r="D18">
        <f t="shared" si="0"/>
        <v>0.99999637134560482</v>
      </c>
      <c r="E18">
        <f t="shared" si="3"/>
        <v>0</v>
      </c>
      <c r="F18">
        <f t="shared" si="10"/>
        <v>0.22277604684189739</v>
      </c>
      <c r="G18">
        <f t="shared" si="7"/>
        <v>1.3143431764615991E-6</v>
      </c>
      <c r="H18">
        <f t="shared" si="8"/>
        <v>0.99999868565682359</v>
      </c>
      <c r="I18">
        <f t="shared" si="4"/>
        <v>0.1314343176461599</v>
      </c>
      <c r="J18" s="8">
        <f t="shared" si="9"/>
        <v>4.7535372576625843E-4</v>
      </c>
      <c r="K18" s="8">
        <f t="shared" si="11"/>
        <v>2.3194414073859589E-3</v>
      </c>
      <c r="L18" s="8">
        <f t="shared" si="1"/>
        <v>1.8440876816197005E-3</v>
      </c>
    </row>
    <row r="19" spans="1:12" ht="15.75" x14ac:dyDescent="0.25">
      <c r="A19" s="9" t="s">
        <v>48</v>
      </c>
      <c r="B19" s="1">
        <v>0</v>
      </c>
      <c r="C19">
        <f t="shared" si="2"/>
        <v>0</v>
      </c>
      <c r="D19">
        <f t="shared" si="0"/>
        <v>1</v>
      </c>
      <c r="E19" t="e">
        <f t="shared" si="3"/>
        <v>#DIV/0!</v>
      </c>
      <c r="F19">
        <f t="shared" si="10"/>
        <v>0.78813638383491669</v>
      </c>
      <c r="G19">
        <f t="shared" si="7"/>
        <v>2.9280379220056524E-7</v>
      </c>
      <c r="H19">
        <f t="shared" si="8"/>
        <v>0.99999970719620779</v>
      </c>
      <c r="I19">
        <f t="shared" si="4"/>
        <v>2.9280379220056524E-2</v>
      </c>
      <c r="J19" s="8">
        <f t="shared" si="9"/>
        <v>4.7535372576625843E-4</v>
      </c>
      <c r="K19" s="8">
        <f t="shared" si="11"/>
        <v>2.3197342111781595E-3</v>
      </c>
      <c r="L19" s="8">
        <f t="shared" si="1"/>
        <v>1.8443804854119011E-3</v>
      </c>
    </row>
    <row r="20" spans="1:12" ht="15.75" x14ac:dyDescent="0.25">
      <c r="A20" s="9" t="s">
        <v>49</v>
      </c>
      <c r="B20" s="1">
        <v>0</v>
      </c>
      <c r="C20">
        <f t="shared" si="2"/>
        <v>0</v>
      </c>
      <c r="D20">
        <f t="shared" si="0"/>
        <v>1</v>
      </c>
      <c r="F20">
        <f t="shared" si="10"/>
        <v>0.5167867885874865</v>
      </c>
      <c r="G20">
        <f t="shared" si="7"/>
        <v>2.3076925438797128E-7</v>
      </c>
      <c r="H20">
        <f t="shared" si="8"/>
        <v>0.99999976923074563</v>
      </c>
      <c r="I20">
        <f t="shared" si="4"/>
        <v>2.3076925438797129E-2</v>
      </c>
      <c r="J20" s="8">
        <f t="shared" si="9"/>
        <v>4.7535372576625843E-4</v>
      </c>
      <c r="K20" s="8">
        <f t="shared" si="11"/>
        <v>2.3199649804325475E-3</v>
      </c>
      <c r="L20" s="8">
        <f t="shared" si="1"/>
        <v>1.844611254666289E-3</v>
      </c>
    </row>
    <row r="21" spans="1:12" ht="15.75" x14ac:dyDescent="0.25">
      <c r="A21" s="9" t="s">
        <v>50</v>
      </c>
      <c r="B21" s="1">
        <v>0</v>
      </c>
      <c r="C21">
        <f t="shared" si="2"/>
        <v>0</v>
      </c>
      <c r="D21">
        <f t="shared" si="0"/>
        <v>1</v>
      </c>
      <c r="E21" t="e">
        <f t="shared" si="3"/>
        <v>#DIV/0!</v>
      </c>
      <c r="F21">
        <f t="shared" si="10"/>
        <v>0.67575433188583334</v>
      </c>
      <c r="G21">
        <f t="shared" si="7"/>
        <v>1.1925847435869285E-7</v>
      </c>
      <c r="H21">
        <f t="shared" si="8"/>
        <v>0.99999988074152568</v>
      </c>
      <c r="I21">
        <f t="shared" si="4"/>
        <v>1.1925847435869285E-2</v>
      </c>
      <c r="J21" s="8">
        <f t="shared" si="9"/>
        <v>4.7535372576625843E-4</v>
      </c>
      <c r="K21" s="8">
        <f t="shared" si="11"/>
        <v>2.320084238906906E-3</v>
      </c>
      <c r="L21" s="8">
        <f t="shared" si="1"/>
        <v>1.8447305131406475E-3</v>
      </c>
    </row>
    <row r="22" spans="1:12" ht="15.75" x14ac:dyDescent="0.25">
      <c r="A22" s="9" t="s">
        <v>51</v>
      </c>
      <c r="B22" s="1">
        <v>9.0716359879056949E-2</v>
      </c>
      <c r="C22">
        <f t="shared" si="2"/>
        <v>9.0716359879056947E-7</v>
      </c>
      <c r="D22">
        <f t="shared" si="0"/>
        <v>0.9999990928364012</v>
      </c>
      <c r="E22">
        <f t="shared" si="3"/>
        <v>0</v>
      </c>
      <c r="F22">
        <f t="shared" si="10"/>
        <v>19.300067538072767</v>
      </c>
      <c r="G22">
        <f t="shared" si="7"/>
        <v>8.0589421051009727E-8</v>
      </c>
      <c r="H22">
        <f t="shared" si="8"/>
        <v>0.99999991941057897</v>
      </c>
      <c r="I22">
        <f t="shared" si="4"/>
        <v>8.0589421051009726E-3</v>
      </c>
      <c r="J22" s="8">
        <f t="shared" si="9"/>
        <v>4.76260889365049E-4</v>
      </c>
      <c r="K22" s="8">
        <f t="shared" si="11"/>
        <v>2.320164828327957E-3</v>
      </c>
      <c r="L22" s="8">
        <f t="shared" si="1"/>
        <v>1.8439039389629079E-3</v>
      </c>
    </row>
    <row r="23" spans="1:12" ht="15.75" x14ac:dyDescent="0.25">
      <c r="A23" s="9" t="s">
        <v>52</v>
      </c>
      <c r="B23" s="1">
        <v>0</v>
      </c>
      <c r="C23">
        <f t="shared" si="2"/>
        <v>0</v>
      </c>
      <c r="D23">
        <f t="shared" si="0"/>
        <v>1</v>
      </c>
      <c r="E23" t="e">
        <f t="shared" si="3"/>
        <v>#DIV/0!</v>
      </c>
      <c r="F23">
        <f t="shared" si="10"/>
        <v>5.5405940743239155</v>
      </c>
      <c r="G23">
        <f t="shared" si="7"/>
        <v>1.5553811437913948E-6</v>
      </c>
      <c r="H23">
        <f t="shared" si="8"/>
        <v>0.99999844461885623</v>
      </c>
      <c r="I23">
        <f t="shared" si="4"/>
        <v>0.15553811437913947</v>
      </c>
      <c r="J23" s="8">
        <f t="shared" si="9"/>
        <v>4.76260889365049E-4</v>
      </c>
      <c r="K23" s="8">
        <f t="shared" si="11"/>
        <v>2.3217202094717483E-3</v>
      </c>
      <c r="L23" s="8">
        <f t="shared" si="1"/>
        <v>1.8454593201066992E-3</v>
      </c>
    </row>
    <row r="24" spans="1:12" ht="15.75" x14ac:dyDescent="0.25">
      <c r="A24" s="9" t="s">
        <v>53</v>
      </c>
      <c r="B24" s="1">
        <v>0.36286543951622779</v>
      </c>
      <c r="C24">
        <f t="shared" si="2"/>
        <v>3.6286543951622779E-6</v>
      </c>
      <c r="D24">
        <f t="shared" si="0"/>
        <v>0.99999637134560482</v>
      </c>
      <c r="E24">
        <f t="shared" si="3"/>
        <v>0.75000272150067171</v>
      </c>
      <c r="F24">
        <f t="shared" si="10"/>
        <v>94.182647453299836</v>
      </c>
      <c r="G24">
        <f t="shared" si="7"/>
        <v>8.6177221447423832E-6</v>
      </c>
      <c r="H24">
        <f t="shared" si="8"/>
        <v>0.99999138227785522</v>
      </c>
      <c r="I24">
        <f t="shared" si="4"/>
        <v>0.86177221447423835</v>
      </c>
      <c r="J24" s="8">
        <f t="shared" si="9"/>
        <v>4.7988954376021128E-4</v>
      </c>
      <c r="K24" s="8">
        <f t="shared" si="11"/>
        <v>2.3303379316164906E-3</v>
      </c>
      <c r="L24" s="8">
        <f t="shared" si="1"/>
        <v>1.8504483878562794E-3</v>
      </c>
    </row>
    <row r="25" spans="1:12" ht="15.75" x14ac:dyDescent="0.25">
      <c r="A25" s="9" t="s">
        <v>54</v>
      </c>
      <c r="B25" s="1">
        <v>0.27214907963717083</v>
      </c>
      <c r="C25">
        <f t="shared" si="2"/>
        <v>2.7214907963717083E-6</v>
      </c>
      <c r="D25">
        <f t="shared" si="0"/>
        <v>0.99999727850920361</v>
      </c>
      <c r="F25">
        <f>F13</f>
        <v>1.0581143084521412</v>
      </c>
      <c r="G25">
        <f t="shared" si="7"/>
        <v>8.1163289212174243E-4</v>
      </c>
      <c r="H25">
        <f t="shared" si="8"/>
        <v>0.99918836710787828</v>
      </c>
      <c r="I25">
        <f t="shared" si="4"/>
        <v>81.163289212174249</v>
      </c>
      <c r="J25" s="8">
        <f t="shared" si="9"/>
        <v>4.82611034556583E-4</v>
      </c>
      <c r="K25" s="8">
        <f t="shared" si="11"/>
        <v>3.141970823738233E-3</v>
      </c>
      <c r="L25" s="8">
        <f t="shared" si="1"/>
        <v>2.6593597891816502E-3</v>
      </c>
    </row>
    <row r="26" spans="1:12" ht="14.45" x14ac:dyDescent="0.3">
      <c r="J26" s="8"/>
      <c r="K26" s="8"/>
      <c r="L26" s="8">
        <f>SUM(L2:L25)</f>
        <v>2.8391367418060018E-2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Q43" sqref="Q43"/>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3">
        <v>62.608073529862644</v>
      </c>
      <c r="C2">
        <f>B2/100000</f>
        <v>6.2608073529862645E-4</v>
      </c>
      <c r="D2">
        <f t="shared" ref="D2:D25" si="0">1-C2</f>
        <v>0.99937391926470143</v>
      </c>
      <c r="E2">
        <f>C3/(C2*D2)</f>
        <v>0.90965023616516372</v>
      </c>
      <c r="F2" s="2">
        <v>0.88258372768409088</v>
      </c>
      <c r="G2">
        <v>6.2608073529862602E-4</v>
      </c>
      <c r="H2">
        <v>0.99937391926470143</v>
      </c>
      <c r="I2">
        <f>G2*100000</f>
        <v>62.608073529862601</v>
      </c>
      <c r="J2" s="8">
        <f>C2</f>
        <v>6.2608073529862645E-4</v>
      </c>
      <c r="K2" s="8">
        <f>G2</f>
        <v>6.2608073529862602E-4</v>
      </c>
      <c r="L2" s="8">
        <f t="shared" ref="L2:L25" si="1">ABS(J2-K2)</f>
        <v>4.3368086899420177E-19</v>
      </c>
    </row>
    <row r="3" spans="1:12" ht="15.75" x14ac:dyDescent="0.25">
      <c r="A3" s="9" t="s">
        <v>32</v>
      </c>
      <c r="B3" s="3">
        <v>56.915792667299208</v>
      </c>
      <c r="C3">
        <f t="shared" ref="C3:C25" si="2">B3/100000</f>
        <v>5.6915792667299207E-4</v>
      </c>
      <c r="D3">
        <f t="shared" si="0"/>
        <v>0.999430842073327</v>
      </c>
      <c r="E3">
        <f t="shared" ref="E3:E24" si="3">C4/(C3*D3)</f>
        <v>0.10964863412221758</v>
      </c>
      <c r="F3" s="2">
        <v>0.14901190091302832</v>
      </c>
      <c r="G3">
        <f>F2*G2*H2</f>
        <v>5.5222271659234785E-4</v>
      </c>
      <c r="H3">
        <f>1-G3</f>
        <v>0.99944777728340761</v>
      </c>
      <c r="I3">
        <f t="shared" ref="I3:I25" si="4">G3*100000</f>
        <v>55.222271659234785</v>
      </c>
      <c r="J3" s="8">
        <f t="shared" ref="J3:J13" si="5">C3+J2</f>
        <v>1.1952386619716185E-3</v>
      </c>
      <c r="K3" s="8">
        <f t="shared" ref="K3:K13" si="6">G3+K2</f>
        <v>1.1783034518909738E-3</v>
      </c>
      <c r="L3" s="8">
        <f t="shared" si="1"/>
        <v>1.6935210080644761E-5</v>
      </c>
    </row>
    <row r="4" spans="1:12" ht="15.75" x14ac:dyDescent="0.25">
      <c r="A4" s="9" t="s">
        <v>33</v>
      </c>
      <c r="B4" s="3">
        <v>6.2371869599246823</v>
      </c>
      <c r="C4">
        <f t="shared" si="2"/>
        <v>6.2371869599246821E-5</v>
      </c>
      <c r="D4">
        <f t="shared" si="0"/>
        <v>0.99993762813040077</v>
      </c>
      <c r="E4">
        <f t="shared" si="3"/>
        <v>7.9869998514023099E-2</v>
      </c>
      <c r="F4" s="2">
        <v>3.5541570373981465E-2</v>
      </c>
      <c r="G4">
        <f t="shared" ref="G4:G25" si="7">F3*G3*H3</f>
        <v>8.2242315558220304E-5</v>
      </c>
      <c r="H4">
        <f t="shared" ref="H4:H25" si="8">1-G4</f>
        <v>0.9999177576844418</v>
      </c>
      <c r="I4">
        <f t="shared" si="4"/>
        <v>8.2242315558220298</v>
      </c>
      <c r="J4" s="8">
        <f t="shared" si="5"/>
        <v>1.2576105315708654E-3</v>
      </c>
      <c r="K4" s="8">
        <f t="shared" si="6"/>
        <v>1.2605457674491941E-3</v>
      </c>
      <c r="L4" s="8">
        <f t="shared" si="1"/>
        <v>2.9352358783287218E-6</v>
      </c>
    </row>
    <row r="5" spans="1:12" ht="15.75" x14ac:dyDescent="0.25">
      <c r="A5" s="9" t="s">
        <v>34</v>
      </c>
      <c r="B5" s="3">
        <v>0.49813304179375978</v>
      </c>
      <c r="C5">
        <f t="shared" si="2"/>
        <v>4.9813304179375975E-6</v>
      </c>
      <c r="D5">
        <f t="shared" si="0"/>
        <v>0.99999501866958207</v>
      </c>
      <c r="E5">
        <f t="shared" si="3"/>
        <v>0.33802985285247272</v>
      </c>
      <c r="F5" s="2">
        <v>0.2452851141176382</v>
      </c>
      <c r="G5">
        <f t="shared" si="7"/>
        <v>2.9227806501124183E-6</v>
      </c>
      <c r="H5">
        <f t="shared" si="8"/>
        <v>0.99999707721934994</v>
      </c>
      <c r="I5">
        <f t="shared" si="4"/>
        <v>0.29227806501124182</v>
      </c>
      <c r="J5" s="8">
        <f t="shared" si="5"/>
        <v>1.262591861988803E-3</v>
      </c>
      <c r="K5" s="8">
        <f t="shared" si="6"/>
        <v>1.2634685480993066E-3</v>
      </c>
      <c r="L5" s="8">
        <f t="shared" si="1"/>
        <v>8.7668611050361299E-7</v>
      </c>
    </row>
    <row r="6" spans="1:12" ht="15.75" x14ac:dyDescent="0.25">
      <c r="A6" s="9" t="s">
        <v>35</v>
      </c>
      <c r="B6" s="3">
        <v>0.16838300004296106</v>
      </c>
      <c r="C6">
        <f t="shared" si="2"/>
        <v>1.6838300004296105E-6</v>
      </c>
      <c r="D6">
        <f t="shared" si="0"/>
        <v>0.99999831616999957</v>
      </c>
      <c r="E6">
        <f t="shared" si="3"/>
        <v>5.5555649101824214E-2</v>
      </c>
      <c r="F6" s="2">
        <v>0.22277604684189739</v>
      </c>
      <c r="G6">
        <f t="shared" si="7"/>
        <v>7.1691248991957164E-7</v>
      </c>
      <c r="H6">
        <f t="shared" si="8"/>
        <v>0.99999928308751007</v>
      </c>
      <c r="I6">
        <f t="shared" si="4"/>
        <v>7.1691248991957168E-2</v>
      </c>
      <c r="J6" s="8">
        <f t="shared" si="5"/>
        <v>1.2642756919892327E-3</v>
      </c>
      <c r="K6" s="8">
        <f t="shared" si="6"/>
        <v>1.2641854605892262E-3</v>
      </c>
      <c r="L6" s="8">
        <f t="shared" si="1"/>
        <v>9.0231400006477239E-8</v>
      </c>
    </row>
    <row r="7" spans="1:12" ht="15.75" x14ac:dyDescent="0.25">
      <c r="A7" s="9" t="s">
        <v>36</v>
      </c>
      <c r="B7" s="3">
        <v>9.3546111134978367E-3</v>
      </c>
      <c r="C7">
        <f t="shared" si="2"/>
        <v>9.3546111134978368E-8</v>
      </c>
      <c r="D7">
        <f t="shared" si="0"/>
        <v>0.99999990645388892</v>
      </c>
      <c r="E7">
        <f t="shared" si="3"/>
        <v>1.2500001169326502</v>
      </c>
      <c r="F7" s="2">
        <v>0.78813638383491669</v>
      </c>
      <c r="G7">
        <f t="shared" si="7"/>
        <v>1.5971081593710297E-7</v>
      </c>
      <c r="H7">
        <f t="shared" si="8"/>
        <v>0.99999984028918409</v>
      </c>
      <c r="I7">
        <f t="shared" si="4"/>
        <v>1.5971081593710298E-2</v>
      </c>
      <c r="J7" s="8">
        <f t="shared" si="5"/>
        <v>1.2643692381003675E-3</v>
      </c>
      <c r="K7" s="8">
        <f t="shared" si="6"/>
        <v>1.2643451714051633E-3</v>
      </c>
      <c r="L7" s="8">
        <f t="shared" si="1"/>
        <v>2.4066695204208108E-8</v>
      </c>
    </row>
    <row r="8" spans="1:12" ht="15.75" x14ac:dyDescent="0.25">
      <c r="A8" s="9" t="s">
        <v>37</v>
      </c>
      <c r="B8" s="3">
        <v>1.1693263891872301E-2</v>
      </c>
      <c r="C8">
        <f t="shared" si="2"/>
        <v>1.16932638918723E-7</v>
      </c>
      <c r="D8">
        <f t="shared" si="0"/>
        <v>0.9999998830673611</v>
      </c>
      <c r="E8">
        <f t="shared" si="3"/>
        <v>0.40000004677306089</v>
      </c>
      <c r="F8" s="2">
        <v>0.5167867885874865</v>
      </c>
      <c r="G8">
        <f t="shared" si="7"/>
        <v>1.2587388482856825E-7</v>
      </c>
      <c r="H8">
        <f t="shared" si="8"/>
        <v>0.99999987412611513</v>
      </c>
      <c r="I8">
        <f t="shared" si="4"/>
        <v>1.2587388482856825E-2</v>
      </c>
      <c r="J8" s="8">
        <f t="shared" si="5"/>
        <v>1.2644861707392862E-3</v>
      </c>
      <c r="K8" s="8">
        <f t="shared" si="6"/>
        <v>1.2644710452899919E-3</v>
      </c>
      <c r="L8" s="8">
        <f t="shared" si="1"/>
        <v>1.5125449294309604E-8</v>
      </c>
    </row>
    <row r="9" spans="1:12" ht="15.75" x14ac:dyDescent="0.25">
      <c r="A9" s="9" t="s">
        <v>38</v>
      </c>
      <c r="B9" s="3">
        <v>4.6773055567489183E-3</v>
      </c>
      <c r="C9">
        <f t="shared" si="2"/>
        <v>4.6773055567489184E-8</v>
      </c>
      <c r="D9">
        <f t="shared" si="0"/>
        <v>0.99999995322694446</v>
      </c>
      <c r="E9">
        <f t="shared" si="3"/>
        <v>1.0000000467730579</v>
      </c>
      <c r="F9" s="2">
        <v>0.67575433188583334</v>
      </c>
      <c r="G9">
        <f t="shared" si="7"/>
        <v>6.5049952519495658E-8</v>
      </c>
      <c r="H9">
        <f t="shared" si="8"/>
        <v>0.99999993495004746</v>
      </c>
      <c r="I9">
        <f t="shared" si="4"/>
        <v>6.5049952519495658E-3</v>
      </c>
      <c r="J9" s="8">
        <f t="shared" si="5"/>
        <v>1.2645329437948538E-3</v>
      </c>
      <c r="K9" s="8">
        <f t="shared" si="6"/>
        <v>1.2645360952425115E-3</v>
      </c>
      <c r="L9" s="8">
        <f t="shared" si="1"/>
        <v>3.1514476577388512E-9</v>
      </c>
    </row>
    <row r="10" spans="1:12" ht="15.75" x14ac:dyDescent="0.25">
      <c r="A10" s="9" t="s">
        <v>39</v>
      </c>
      <c r="B10" s="3">
        <v>4.6773055567489183E-3</v>
      </c>
      <c r="C10">
        <f t="shared" si="2"/>
        <v>4.6773055567489184E-8</v>
      </c>
      <c r="D10">
        <f t="shared" si="0"/>
        <v>0.99999995322694446</v>
      </c>
      <c r="E10">
        <f t="shared" si="3"/>
        <v>17.500000818528509</v>
      </c>
      <c r="F10" s="2">
        <v>19.300067538072767</v>
      </c>
      <c r="G10">
        <f t="shared" si="7"/>
        <v>4.3957784344564995E-8</v>
      </c>
      <c r="H10">
        <f t="shared" si="8"/>
        <v>0.9999999560422157</v>
      </c>
      <c r="I10">
        <f t="shared" si="4"/>
        <v>4.3957784344564998E-3</v>
      </c>
      <c r="J10" s="8">
        <f t="shared" si="5"/>
        <v>1.2645797168504213E-3</v>
      </c>
      <c r="K10" s="8">
        <f t="shared" si="6"/>
        <v>1.2645800530268561E-3</v>
      </c>
      <c r="L10" s="8">
        <f t="shared" si="1"/>
        <v>3.3617643478006665E-10</v>
      </c>
    </row>
    <row r="11" spans="1:12" ht="15.75" x14ac:dyDescent="0.25">
      <c r="A11" s="9" t="s">
        <v>40</v>
      </c>
      <c r="B11" s="3">
        <v>8.1852847243106069E-2</v>
      </c>
      <c r="C11">
        <f t="shared" si="2"/>
        <v>8.1852847243106071E-7</v>
      </c>
      <c r="D11">
        <f t="shared" si="0"/>
        <v>0.99999918147152755</v>
      </c>
      <c r="E11">
        <f t="shared" si="3"/>
        <v>5.7714332955110512</v>
      </c>
      <c r="F11" s="2">
        <v>5.5405940743239155</v>
      </c>
      <c r="G11">
        <f t="shared" si="7"/>
        <v>8.4838816938087638E-7</v>
      </c>
      <c r="H11">
        <f t="shared" si="8"/>
        <v>0.99999915161183062</v>
      </c>
      <c r="I11">
        <f t="shared" si="4"/>
        <v>8.4838816938087633E-2</v>
      </c>
      <c r="J11" s="8">
        <f t="shared" si="5"/>
        <v>1.2653982453228524E-3</v>
      </c>
      <c r="K11" s="8">
        <f t="shared" si="6"/>
        <v>1.265428441196237E-3</v>
      </c>
      <c r="L11" s="8">
        <f t="shared" si="1"/>
        <v>3.0195873384607913E-8</v>
      </c>
    </row>
    <row r="12" spans="1:12" ht="15.75" x14ac:dyDescent="0.25">
      <c r="A12" s="9" t="s">
        <v>41</v>
      </c>
      <c r="B12" s="3">
        <v>0.47240786123164075</v>
      </c>
      <c r="C12">
        <f t="shared" si="2"/>
        <v>4.7240786123164076E-6</v>
      </c>
      <c r="D12">
        <f t="shared" si="0"/>
        <v>0.99999527592138771</v>
      </c>
      <c r="E12">
        <f t="shared" si="3"/>
        <v>93.728165551499472</v>
      </c>
      <c r="F12" s="2">
        <v>94.182647453299836</v>
      </c>
      <c r="G12">
        <f t="shared" si="7"/>
        <v>4.7005704760864333E-6</v>
      </c>
      <c r="H12">
        <f t="shared" si="8"/>
        <v>0.99999529942952392</v>
      </c>
      <c r="I12">
        <f t="shared" si="4"/>
        <v>0.47005704760864331</v>
      </c>
      <c r="J12" s="8">
        <f t="shared" si="5"/>
        <v>1.2701223239351687E-3</v>
      </c>
      <c r="K12" s="8">
        <f t="shared" si="6"/>
        <v>1.2701290116723233E-3</v>
      </c>
      <c r="L12" s="8">
        <f t="shared" si="1"/>
        <v>6.6877371546463643E-9</v>
      </c>
    </row>
    <row r="13" spans="1:12" ht="15.75" x14ac:dyDescent="0.25">
      <c r="A13" s="9" t="s">
        <v>42</v>
      </c>
      <c r="B13" s="3">
        <v>44.277713052963634</v>
      </c>
      <c r="C13">
        <f t="shared" si="2"/>
        <v>4.4277713052963635E-4</v>
      </c>
      <c r="D13">
        <f t="shared" si="0"/>
        <v>0.99955722286947035</v>
      </c>
      <c r="E13">
        <f t="shared" si="3"/>
        <v>0.9293079061876327</v>
      </c>
      <c r="F13" s="2">
        <v>1.0581143084521412</v>
      </c>
      <c r="G13">
        <f t="shared" si="7"/>
        <v>4.4271009097887333E-4</v>
      </c>
      <c r="H13">
        <f t="shared" si="8"/>
        <v>0.99955728990902115</v>
      </c>
      <c r="I13">
        <f t="shared" si="4"/>
        <v>44.27100909788733</v>
      </c>
      <c r="J13" s="8">
        <f t="shared" si="5"/>
        <v>1.7128994544648051E-3</v>
      </c>
      <c r="K13" s="8">
        <f t="shared" si="6"/>
        <v>1.7128391026511966E-3</v>
      </c>
      <c r="L13" s="8">
        <f t="shared" si="1"/>
        <v>6.0351813608488028E-8</v>
      </c>
    </row>
    <row r="14" spans="1:12" ht="15.75" x14ac:dyDescent="0.25">
      <c r="A14" s="9" t="s">
        <v>43</v>
      </c>
      <c r="B14" s="3">
        <v>41.129409579014734</v>
      </c>
      <c r="C14">
        <f t="shared" si="2"/>
        <v>4.1129409579014734E-4</v>
      </c>
      <c r="D14">
        <f t="shared" si="0"/>
        <v>0.9995887059042099</v>
      </c>
      <c r="E14">
        <f t="shared" si="3"/>
        <v>0.12679333593687084</v>
      </c>
      <c r="F14">
        <f>F2</f>
        <v>0.88258372768409088</v>
      </c>
      <c r="G14">
        <f t="shared" si="7"/>
        <v>4.6823049958364272E-4</v>
      </c>
      <c r="H14">
        <f t="shared" si="8"/>
        <v>0.99953176950041633</v>
      </c>
      <c r="I14">
        <f t="shared" si="4"/>
        <v>46.823049958364273</v>
      </c>
      <c r="J14" s="8">
        <f>C14</f>
        <v>4.1129409579014734E-4</v>
      </c>
      <c r="K14" s="8">
        <f>G14</f>
        <v>4.6823049958364272E-4</v>
      </c>
      <c r="L14" s="8">
        <f t="shared" si="1"/>
        <v>5.6936403793495384E-5</v>
      </c>
    </row>
    <row r="15" spans="1:12" ht="15.75" x14ac:dyDescent="0.25">
      <c r="A15" s="9" t="s">
        <v>44</v>
      </c>
      <c r="B15" s="3">
        <v>5.2127901736429685</v>
      </c>
      <c r="C15">
        <f t="shared" si="2"/>
        <v>5.2127901736429684E-5</v>
      </c>
      <c r="D15">
        <f t="shared" si="0"/>
        <v>0.99994787209826352</v>
      </c>
      <c r="E15">
        <f t="shared" si="3"/>
        <v>9.1565153017887884</v>
      </c>
      <c r="F15">
        <f>F3</f>
        <v>0.14901190091302832</v>
      </c>
      <c r="G15">
        <f t="shared" si="7"/>
        <v>4.1305912225732142E-4</v>
      </c>
      <c r="H15">
        <f t="shared" si="8"/>
        <v>0.99958694087774269</v>
      </c>
      <c r="I15">
        <f t="shared" si="4"/>
        <v>41.305912225732143</v>
      </c>
      <c r="J15" s="8">
        <f t="shared" ref="J15:J25" si="9">C15+J14</f>
        <v>4.6342199752657701E-4</v>
      </c>
      <c r="K15" s="8">
        <f>K14+G15</f>
        <v>8.8128962184096408E-4</v>
      </c>
      <c r="L15" s="8">
        <f t="shared" si="1"/>
        <v>4.1786762431438707E-4</v>
      </c>
    </row>
    <row r="16" spans="1:12" ht="15.75" x14ac:dyDescent="0.25">
      <c r="A16" s="9" t="s">
        <v>45</v>
      </c>
      <c r="B16" s="3">
        <v>47.728504873463706</v>
      </c>
      <c r="C16">
        <f t="shared" si="2"/>
        <v>4.7728504873463708E-4</v>
      </c>
      <c r="D16">
        <f t="shared" si="0"/>
        <v>0.99952271495126532</v>
      </c>
      <c r="E16">
        <f t="shared" si="3"/>
        <v>8.9451901721741729E-3</v>
      </c>
      <c r="F16">
        <f t="shared" ref="F16:F24" si="10">F4</f>
        <v>3.5541570373981465E-2</v>
      </c>
      <c r="G16">
        <f t="shared" si="7"/>
        <v>6.1525300908588863E-5</v>
      </c>
      <c r="H16">
        <f t="shared" si="8"/>
        <v>0.99993847469909136</v>
      </c>
      <c r="I16">
        <f t="shared" si="4"/>
        <v>6.1525300908588862</v>
      </c>
      <c r="J16" s="8">
        <f t="shared" si="9"/>
        <v>9.4070704626121409E-4</v>
      </c>
      <c r="K16" s="8">
        <f t="shared" ref="K16:K25" si="11">K15+G16</f>
        <v>9.4281492274955292E-4</v>
      </c>
      <c r="L16" s="8">
        <f t="shared" si="1"/>
        <v>2.1078764883388293E-6</v>
      </c>
    </row>
    <row r="17" spans="1:12" ht="15.75" x14ac:dyDescent="0.25">
      <c r="A17" s="9" t="s">
        <v>46</v>
      </c>
      <c r="B17" s="3">
        <v>0.42673678038415974</v>
      </c>
      <c r="C17">
        <f t="shared" si="2"/>
        <v>4.2673678038415977E-6</v>
      </c>
      <c r="D17">
        <f t="shared" si="0"/>
        <v>0.99999573263219621</v>
      </c>
      <c r="E17">
        <f t="shared" si="3"/>
        <v>0.13259725092411229</v>
      </c>
      <c r="F17">
        <f>F5</f>
        <v>0.2452851141176382</v>
      </c>
      <c r="G17">
        <f t="shared" si="7"/>
        <v>2.1865712742899137E-6</v>
      </c>
      <c r="H17">
        <f t="shared" si="8"/>
        <v>0.99999781342872573</v>
      </c>
      <c r="I17">
        <f t="shared" si="4"/>
        <v>0.21865712742899138</v>
      </c>
      <c r="J17" s="8">
        <f t="shared" si="9"/>
        <v>9.4497441406505569E-4</v>
      </c>
      <c r="K17" s="8">
        <f t="shared" si="11"/>
        <v>9.4500149402384289E-4</v>
      </c>
      <c r="L17" s="8">
        <f t="shared" si="1"/>
        <v>2.7079958787195636E-8</v>
      </c>
    </row>
    <row r="18" spans="1:12" ht="15.75" x14ac:dyDescent="0.25">
      <c r="A18" s="9" t="s">
        <v>47</v>
      </c>
      <c r="B18" s="3">
        <v>5.6583882481877498E-2</v>
      </c>
      <c r="C18">
        <f t="shared" si="2"/>
        <v>5.6583882481877493E-7</v>
      </c>
      <c r="D18">
        <f t="shared" si="0"/>
        <v>0.9999994341611752</v>
      </c>
      <c r="E18">
        <f t="shared" si="3"/>
        <v>0.33333352194638194</v>
      </c>
      <c r="F18">
        <f t="shared" si="10"/>
        <v>0.22277604684189739</v>
      </c>
      <c r="G18">
        <f t="shared" si="7"/>
        <v>5.3633221180937896E-7</v>
      </c>
      <c r="H18">
        <f t="shared" si="8"/>
        <v>0.99999946366778814</v>
      </c>
      <c r="I18">
        <f t="shared" si="4"/>
        <v>5.3633221180937898E-2</v>
      </c>
      <c r="J18" s="8">
        <f t="shared" si="9"/>
        <v>9.4554025288987444E-4</v>
      </c>
      <c r="K18" s="8">
        <f t="shared" si="11"/>
        <v>9.4553782623565225E-4</v>
      </c>
      <c r="L18" s="8">
        <f t="shared" si="1"/>
        <v>2.4266542221831888E-9</v>
      </c>
    </row>
    <row r="19" spans="1:12" ht="15.75" x14ac:dyDescent="0.25">
      <c r="A19" s="9" t="s">
        <v>48</v>
      </c>
      <c r="B19" s="3">
        <v>1.8861294160625847E-2</v>
      </c>
      <c r="C19">
        <f t="shared" si="2"/>
        <v>1.8861294160625848E-7</v>
      </c>
      <c r="D19">
        <f t="shared" si="0"/>
        <v>0.9999998113870584</v>
      </c>
      <c r="E19">
        <f t="shared" si="3"/>
        <v>0</v>
      </c>
      <c r="F19">
        <f t="shared" si="10"/>
        <v>0.78813638383491669</v>
      </c>
      <c r="G19">
        <f t="shared" si="7"/>
        <v>1.1948190585883544E-7</v>
      </c>
      <c r="H19">
        <f t="shared" si="8"/>
        <v>0.99999988051809419</v>
      </c>
      <c r="I19">
        <f t="shared" si="4"/>
        <v>1.1948190585883544E-2</v>
      </c>
      <c r="J19" s="8">
        <f t="shared" si="9"/>
        <v>9.4572886583148069E-4</v>
      </c>
      <c r="K19" s="8">
        <f t="shared" si="11"/>
        <v>9.4565730814151103E-4</v>
      </c>
      <c r="L19" s="8">
        <f t="shared" si="1"/>
        <v>7.1557689969650728E-8</v>
      </c>
    </row>
    <row r="20" spans="1:12" ht="15.75" x14ac:dyDescent="0.25">
      <c r="A20" s="9" t="s">
        <v>49</v>
      </c>
      <c r="B20" s="3">
        <v>0</v>
      </c>
      <c r="C20">
        <f t="shared" si="2"/>
        <v>0</v>
      </c>
      <c r="D20">
        <f t="shared" si="0"/>
        <v>1</v>
      </c>
      <c r="F20">
        <f t="shared" si="10"/>
        <v>0.5167867885874865</v>
      </c>
      <c r="G20">
        <f t="shared" si="7"/>
        <v>9.4168025965909956E-8</v>
      </c>
      <c r="H20">
        <f t="shared" si="8"/>
        <v>0.99999990583197407</v>
      </c>
      <c r="I20">
        <f t="shared" si="4"/>
        <v>9.4168025965909955E-3</v>
      </c>
      <c r="J20" s="8">
        <f t="shared" si="9"/>
        <v>9.4572886583148069E-4</v>
      </c>
      <c r="K20" s="8">
        <f t="shared" si="11"/>
        <v>9.4575147616747697E-4</v>
      </c>
      <c r="L20" s="8">
        <f t="shared" si="1"/>
        <v>2.2610335996282177E-8</v>
      </c>
    </row>
    <row r="21" spans="1:12" ht="15.75" x14ac:dyDescent="0.25">
      <c r="A21" s="9" t="s">
        <v>50</v>
      </c>
      <c r="B21" s="3">
        <v>2.942361889057632</v>
      </c>
      <c r="C21">
        <f t="shared" si="2"/>
        <v>2.9423618890576319E-5</v>
      </c>
      <c r="D21">
        <f t="shared" si="0"/>
        <v>0.99997057638110942</v>
      </c>
      <c r="E21">
        <f t="shared" si="3"/>
        <v>8.0130562859348161E-4</v>
      </c>
      <c r="F21">
        <f t="shared" si="10"/>
        <v>0.67575433188583334</v>
      </c>
      <c r="G21">
        <f t="shared" si="7"/>
        <v>4.8664787143878281E-8</v>
      </c>
      <c r="H21">
        <f t="shared" si="8"/>
        <v>0.99999995133521291</v>
      </c>
      <c r="I21">
        <f t="shared" si="4"/>
        <v>4.866478714387828E-3</v>
      </c>
      <c r="J21" s="8">
        <f t="shared" si="9"/>
        <v>9.7515248472205705E-4</v>
      </c>
      <c r="K21" s="8">
        <f t="shared" si="11"/>
        <v>9.4580014095462081E-4</v>
      </c>
      <c r="L21" s="8">
        <f t="shared" si="1"/>
        <v>2.9352343767436243E-5</v>
      </c>
    </row>
    <row r="22" spans="1:12" ht="15.75" x14ac:dyDescent="0.25">
      <c r="A22" s="9" t="s">
        <v>51</v>
      </c>
      <c r="B22" s="3">
        <v>2.35766177007823E-3</v>
      </c>
      <c r="C22">
        <f t="shared" si="2"/>
        <v>2.35766177007823E-8</v>
      </c>
      <c r="D22">
        <f t="shared" si="0"/>
        <v>0.99999997642338234</v>
      </c>
      <c r="E22">
        <f t="shared" si="3"/>
        <v>11.000000259342803</v>
      </c>
      <c r="F22">
        <f t="shared" si="10"/>
        <v>19.300067538072767</v>
      </c>
      <c r="G22">
        <f t="shared" si="7"/>
        <v>3.2885439122414787E-8</v>
      </c>
      <c r="H22">
        <f t="shared" si="8"/>
        <v>0.99999996711456085</v>
      </c>
      <c r="I22">
        <f t="shared" si="4"/>
        <v>3.2885439122414786E-3</v>
      </c>
      <c r="J22" s="8">
        <f t="shared" si="9"/>
        <v>9.7517606133975783E-4</v>
      </c>
      <c r="K22" s="8">
        <f t="shared" si="11"/>
        <v>9.4583302639374318E-4</v>
      </c>
      <c r="L22" s="8">
        <f t="shared" si="1"/>
        <v>2.9343034946014649E-5</v>
      </c>
    </row>
    <row r="23" spans="1:12" ht="15.75" x14ac:dyDescent="0.25">
      <c r="A23" s="9" t="s">
        <v>52</v>
      </c>
      <c r="B23" s="3">
        <v>2.5934279470860539E-2</v>
      </c>
      <c r="C23">
        <f t="shared" si="2"/>
        <v>2.5934279470860539E-7</v>
      </c>
      <c r="D23">
        <f t="shared" si="0"/>
        <v>0.99999974065720532</v>
      </c>
      <c r="E23">
        <f t="shared" si="3"/>
        <v>4.1818192663428775</v>
      </c>
      <c r="F23">
        <f t="shared" si="10"/>
        <v>5.5405940743239155</v>
      </c>
      <c r="G23">
        <f t="shared" si="7"/>
        <v>6.3469117520968703E-7</v>
      </c>
      <c r="H23">
        <f t="shared" si="8"/>
        <v>0.99999936530882483</v>
      </c>
      <c r="I23">
        <f t="shared" si="4"/>
        <v>6.3469117520968704E-2</v>
      </c>
      <c r="J23" s="8">
        <f t="shared" si="9"/>
        <v>9.7543540413446643E-4</v>
      </c>
      <c r="K23" s="8">
        <f t="shared" si="11"/>
        <v>9.4646771756895292E-4</v>
      </c>
      <c r="L23" s="8">
        <f t="shared" si="1"/>
        <v>2.8967686565513503E-5</v>
      </c>
    </row>
    <row r="24" spans="1:12" ht="15.75" x14ac:dyDescent="0.25">
      <c r="A24" s="9" t="s">
        <v>53</v>
      </c>
      <c r="B24" s="3">
        <v>0.10845244142359861</v>
      </c>
      <c r="C24">
        <f t="shared" si="2"/>
        <v>1.0845244142359861E-6</v>
      </c>
      <c r="D24">
        <f t="shared" si="0"/>
        <v>0.99999891547558573</v>
      </c>
      <c r="E24">
        <f t="shared" si="3"/>
        <v>4.217395878216621</v>
      </c>
      <c r="F24">
        <f t="shared" si="10"/>
        <v>94.182647453299836</v>
      </c>
      <c r="G24">
        <f t="shared" si="7"/>
        <v>3.5165639324589626E-6</v>
      </c>
      <c r="H24">
        <f t="shared" si="8"/>
        <v>0.99999648343606751</v>
      </c>
      <c r="I24">
        <f t="shared" si="4"/>
        <v>0.35165639324589626</v>
      </c>
      <c r="J24" s="8">
        <f t="shared" si="9"/>
        <v>9.7651992854870247E-4</v>
      </c>
      <c r="K24" s="8">
        <f t="shared" si="11"/>
        <v>9.4998428150141188E-4</v>
      </c>
      <c r="L24" s="8">
        <f t="shared" si="1"/>
        <v>2.6535647047290587E-5</v>
      </c>
    </row>
    <row r="25" spans="1:12" ht="15.75" x14ac:dyDescent="0.25">
      <c r="A25" s="9" t="s">
        <v>54</v>
      </c>
      <c r="B25" s="3">
        <v>0.45738638339517679</v>
      </c>
      <c r="C25">
        <f t="shared" si="2"/>
        <v>4.5738638339517677E-6</v>
      </c>
      <c r="D25">
        <f t="shared" si="0"/>
        <v>0.9999954261361661</v>
      </c>
      <c r="F25">
        <f>F13</f>
        <v>1.0581143084521412</v>
      </c>
      <c r="G25">
        <f t="shared" si="7"/>
        <v>3.3119813641425543E-4</v>
      </c>
      <c r="H25">
        <f t="shared" si="8"/>
        <v>0.99966880186358575</v>
      </c>
      <c r="I25">
        <f t="shared" si="4"/>
        <v>33.119813641425544</v>
      </c>
      <c r="J25" s="8">
        <f t="shared" si="9"/>
        <v>9.8109379238265422E-4</v>
      </c>
      <c r="K25" s="8">
        <f t="shared" si="11"/>
        <v>1.2811824179156674E-3</v>
      </c>
      <c r="L25" s="8">
        <f t="shared" si="1"/>
        <v>3.000886255330132E-4</v>
      </c>
    </row>
    <row r="26" spans="1:12" ht="14.45" x14ac:dyDescent="0.3">
      <c r="J26" s="8"/>
      <c r="K26" s="8"/>
      <c r="L26" s="8">
        <f>SUM(L2:L25)</f>
        <v>9.1230019575668756E-4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I29" sqref="I29"/>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12.749780863141416</v>
      </c>
      <c r="C2">
        <f>B2/100000</f>
        <v>1.2749780863141415E-4</v>
      </c>
      <c r="D2">
        <f t="shared" ref="D2:D25" si="0">1-C2</f>
        <v>0.99987250219136858</v>
      </c>
      <c r="E2">
        <f>C3/(C2*D2)</f>
        <v>1.3972369681809937</v>
      </c>
      <c r="F2" s="2">
        <v>0.88258372768409088</v>
      </c>
      <c r="G2">
        <v>1.2749780863141415E-4</v>
      </c>
      <c r="H2">
        <v>0.99987250219136858</v>
      </c>
      <c r="I2">
        <f>G2*100000</f>
        <v>12.749780863141416</v>
      </c>
      <c r="J2" s="8">
        <f>C2</f>
        <v>1.2749780863141415E-4</v>
      </c>
      <c r="K2" s="8">
        <f>G2</f>
        <v>1.2749780863141415E-4</v>
      </c>
      <c r="L2" s="8">
        <f t="shared" ref="L2:L25" si="1">ABS(J2-K2)</f>
        <v>0</v>
      </c>
    </row>
    <row r="3" spans="1:12" ht="15.75" x14ac:dyDescent="0.25">
      <c r="A3" s="9" t="s">
        <v>32</v>
      </c>
      <c r="B3" s="1">
        <v>17.812193852918153</v>
      </c>
      <c r="C3">
        <f t="shared" ref="C3:C25" si="2">B3/100000</f>
        <v>1.7812193852918153E-4</v>
      </c>
      <c r="D3">
        <f t="shared" si="0"/>
        <v>0.99982187806147083</v>
      </c>
      <c r="E3">
        <f t="shared" ref="E3:E24" si="3">C4/(C3*D3)</f>
        <v>0.10001781536716065</v>
      </c>
      <c r="F3" s="2">
        <v>0.14901190091302832</v>
      </c>
      <c r="G3">
        <f>F2*G2*H2</f>
        <v>1.1251314420492586E-4</v>
      </c>
      <c r="H3">
        <f>1-G3</f>
        <v>0.99988748685579509</v>
      </c>
      <c r="I3">
        <f t="shared" ref="I3:I25" si="4">G3*100000</f>
        <v>11.251314420492585</v>
      </c>
      <c r="J3" s="8">
        <f t="shared" ref="J3:J13" si="5">C3+J2</f>
        <v>3.0561974716059568E-4</v>
      </c>
      <c r="K3" s="8">
        <f t="shared" ref="K3:K13" si="6">G3+K2</f>
        <v>2.4001095283634002E-4</v>
      </c>
      <c r="L3" s="8">
        <f t="shared" si="1"/>
        <v>6.5608794324255662E-5</v>
      </c>
    </row>
    <row r="4" spans="1:12" ht="15.75" x14ac:dyDescent="0.25">
      <c r="A4" s="9" t="s">
        <v>33</v>
      </c>
      <c r="B4" s="1">
        <v>1.7812193852918152</v>
      </c>
      <c r="C4">
        <f t="shared" si="2"/>
        <v>1.7812193852918152E-5</v>
      </c>
      <c r="D4">
        <f t="shared" si="0"/>
        <v>0.99998218780614712</v>
      </c>
      <c r="E4">
        <f t="shared" si="3"/>
        <v>0.21053006579181746</v>
      </c>
      <c r="F4" s="2">
        <v>3.5541570373981465E-2</v>
      </c>
      <c r="G4">
        <f t="shared" ref="G4:G25" si="7">F3*G3*H3</f>
        <v>1.6763911123086339E-5</v>
      </c>
      <c r="H4">
        <f t="shared" ref="H4:H25" si="8">1-G4</f>
        <v>0.99998323608887696</v>
      </c>
      <c r="I4">
        <f t="shared" si="4"/>
        <v>1.6763911123086339</v>
      </c>
      <c r="J4" s="8">
        <f t="shared" si="5"/>
        <v>3.2343194101351386E-4</v>
      </c>
      <c r="K4" s="8">
        <f t="shared" si="6"/>
        <v>2.5677486395942639E-4</v>
      </c>
      <c r="L4" s="8">
        <f t="shared" si="1"/>
        <v>6.6657077054087471E-5</v>
      </c>
    </row>
    <row r="5" spans="1:12" ht="15.75" x14ac:dyDescent="0.25">
      <c r="A5" s="9" t="s">
        <v>34</v>
      </c>
      <c r="B5" s="1">
        <v>0.3749935547982769</v>
      </c>
      <c r="C5">
        <f t="shared" si="2"/>
        <v>3.7499355479827689E-6</v>
      </c>
      <c r="D5">
        <f t="shared" si="0"/>
        <v>0.99999625006445203</v>
      </c>
      <c r="E5">
        <f t="shared" si="3"/>
        <v>2.6667225000374995E-3</v>
      </c>
      <c r="F5" s="2">
        <v>0.2452851141176382</v>
      </c>
      <c r="G5">
        <f t="shared" si="7"/>
        <v>5.9580573872245191E-7</v>
      </c>
      <c r="H5">
        <f t="shared" si="8"/>
        <v>0.99999940419426125</v>
      </c>
      <c r="I5">
        <f t="shared" si="4"/>
        <v>5.9580573872245191E-2</v>
      </c>
      <c r="J5" s="8">
        <f t="shared" si="5"/>
        <v>3.2718187656149663E-4</v>
      </c>
      <c r="K5" s="8">
        <f t="shared" si="6"/>
        <v>2.5737066969814886E-4</v>
      </c>
      <c r="L5" s="8">
        <f t="shared" si="1"/>
        <v>6.9811206863347767E-5</v>
      </c>
    </row>
    <row r="6" spans="1:12" ht="15.75" x14ac:dyDescent="0.25">
      <c r="A6" s="9" t="s">
        <v>35</v>
      </c>
      <c r="B6" s="1">
        <v>1E-3</v>
      </c>
      <c r="C6">
        <f t="shared" si="2"/>
        <v>1E-8</v>
      </c>
      <c r="D6">
        <f t="shared" si="0"/>
        <v>0.99999998999999995</v>
      </c>
      <c r="E6">
        <f t="shared" si="3"/>
        <v>1.0000000100000002</v>
      </c>
      <c r="F6" s="2">
        <v>0.22277604684189739</v>
      </c>
      <c r="G6">
        <f t="shared" si="7"/>
        <v>1.4614219154207209E-7</v>
      </c>
      <c r="H6">
        <f t="shared" si="8"/>
        <v>0.99999985385780843</v>
      </c>
      <c r="I6">
        <f t="shared" si="4"/>
        <v>1.4614219154207209E-2</v>
      </c>
      <c r="J6" s="8">
        <f t="shared" si="5"/>
        <v>3.2719187656149662E-4</v>
      </c>
      <c r="K6" s="8">
        <f t="shared" si="6"/>
        <v>2.5751681188969095E-4</v>
      </c>
      <c r="L6" s="8">
        <f t="shared" si="1"/>
        <v>6.9675064671805671E-5</v>
      </c>
    </row>
    <row r="7" spans="1:12" ht="15.75" x14ac:dyDescent="0.25">
      <c r="A7" s="9" t="s">
        <v>36</v>
      </c>
      <c r="B7" s="1">
        <v>1E-3</v>
      </c>
      <c r="C7">
        <f t="shared" si="2"/>
        <v>1E-8</v>
      </c>
      <c r="D7">
        <f t="shared" si="0"/>
        <v>0.99999998999999995</v>
      </c>
      <c r="E7">
        <f t="shared" si="3"/>
        <v>1.0000000100000002</v>
      </c>
      <c r="F7" s="2">
        <v>0.78813638383491669</v>
      </c>
      <c r="G7">
        <f t="shared" si="7"/>
        <v>3.255697495060583E-8</v>
      </c>
      <c r="H7">
        <f t="shared" si="8"/>
        <v>0.999999967443025</v>
      </c>
      <c r="I7">
        <f t="shared" si="4"/>
        <v>3.2556974950605829E-3</v>
      </c>
      <c r="J7" s="8">
        <f t="shared" si="5"/>
        <v>3.2720187656149662E-4</v>
      </c>
      <c r="K7" s="8">
        <f t="shared" si="6"/>
        <v>2.5754936886464156E-4</v>
      </c>
      <c r="L7" s="8">
        <f t="shared" si="1"/>
        <v>6.965250769685506E-5</v>
      </c>
    </row>
    <row r="8" spans="1:12" ht="15.75" x14ac:dyDescent="0.25">
      <c r="A8" s="9" t="s">
        <v>37</v>
      </c>
      <c r="B8" s="1">
        <v>1E-3</v>
      </c>
      <c r="C8">
        <f t="shared" si="2"/>
        <v>1E-8</v>
      </c>
      <c r="D8">
        <f t="shared" si="0"/>
        <v>0.99999998999999995</v>
      </c>
      <c r="E8">
        <f t="shared" si="3"/>
        <v>1.0000000100000002</v>
      </c>
      <c r="F8" s="2">
        <v>0.5167867885874865</v>
      </c>
      <c r="G8">
        <f t="shared" si="7"/>
        <v>2.5659335670784068E-8</v>
      </c>
      <c r="H8">
        <f t="shared" si="8"/>
        <v>0.99999997434066434</v>
      </c>
      <c r="I8">
        <f t="shared" si="4"/>
        <v>2.5659335670784066E-3</v>
      </c>
      <c r="J8" s="8">
        <f t="shared" si="5"/>
        <v>3.2721187656149661E-4</v>
      </c>
      <c r="K8" s="8">
        <f t="shared" si="6"/>
        <v>2.5757502820031232E-4</v>
      </c>
      <c r="L8" s="8">
        <f t="shared" si="1"/>
        <v>6.963684836118429E-5</v>
      </c>
    </row>
    <row r="9" spans="1:12" ht="15.75" x14ac:dyDescent="0.25">
      <c r="A9" s="9" t="s">
        <v>38</v>
      </c>
      <c r="B9" s="1">
        <v>1E-3</v>
      </c>
      <c r="C9">
        <f t="shared" si="2"/>
        <v>1E-8</v>
      </c>
      <c r="D9">
        <f t="shared" si="0"/>
        <v>0.99999998999999995</v>
      </c>
      <c r="E9">
        <f t="shared" si="3"/>
        <v>1.0000000100000002</v>
      </c>
      <c r="F9" s="2">
        <v>0.67575433188583334</v>
      </c>
      <c r="G9">
        <f t="shared" si="7"/>
        <v>1.3260405338339637E-8</v>
      </c>
      <c r="H9">
        <f t="shared" si="8"/>
        <v>0.99999998673959467</v>
      </c>
      <c r="I9">
        <f t="shared" si="4"/>
        <v>1.3260405338339637E-3</v>
      </c>
      <c r="J9" s="8">
        <f t="shared" si="5"/>
        <v>3.2722187656149661E-4</v>
      </c>
      <c r="K9" s="8">
        <f t="shared" si="6"/>
        <v>2.5758828860565066E-4</v>
      </c>
      <c r="L9" s="8">
        <f t="shared" si="1"/>
        <v>6.9633587955845945E-5</v>
      </c>
    </row>
    <row r="10" spans="1:12" ht="15.75" x14ac:dyDescent="0.25">
      <c r="A10" s="9" t="s">
        <v>39</v>
      </c>
      <c r="B10" s="1">
        <v>1E-3</v>
      </c>
      <c r="C10">
        <f t="shared" si="2"/>
        <v>1E-8</v>
      </c>
      <c r="D10">
        <f t="shared" si="0"/>
        <v>0.99999998999999995</v>
      </c>
      <c r="E10">
        <f t="shared" si="3"/>
        <v>1.0000000100000002</v>
      </c>
      <c r="F10" s="2">
        <v>19.300067538072767</v>
      </c>
      <c r="G10">
        <f t="shared" si="7"/>
        <v>8.9607762311215123E-9</v>
      </c>
      <c r="H10">
        <f t="shared" si="8"/>
        <v>0.99999999103922377</v>
      </c>
      <c r="I10">
        <f t="shared" si="4"/>
        <v>8.9607762311215118E-4</v>
      </c>
      <c r="J10" s="8">
        <f t="shared" si="5"/>
        <v>3.272318765614966E-4</v>
      </c>
      <c r="K10" s="8">
        <f t="shared" si="6"/>
        <v>2.5759724938188177E-4</v>
      </c>
      <c r="L10" s="8">
        <f t="shared" si="1"/>
        <v>6.9634627179614834E-5</v>
      </c>
    </row>
    <row r="11" spans="1:12" ht="15.75" x14ac:dyDescent="0.25">
      <c r="A11" s="9" t="s">
        <v>40</v>
      </c>
      <c r="B11" s="1">
        <v>1E-3</v>
      </c>
      <c r="C11">
        <f t="shared" si="2"/>
        <v>1E-8</v>
      </c>
      <c r="D11">
        <f t="shared" si="0"/>
        <v>0.99999998999999995</v>
      </c>
      <c r="E11">
        <f t="shared" si="3"/>
        <v>562.49033782231879</v>
      </c>
      <c r="F11" s="2">
        <v>5.5405940743239155</v>
      </c>
      <c r="G11">
        <f t="shared" si="7"/>
        <v>1.7294358490449356E-7</v>
      </c>
      <c r="H11">
        <f t="shared" si="8"/>
        <v>0.9999998270564151</v>
      </c>
      <c r="I11">
        <f t="shared" si="4"/>
        <v>1.7294358490449357E-2</v>
      </c>
      <c r="J11" s="8">
        <f t="shared" si="5"/>
        <v>3.272418765614966E-4</v>
      </c>
      <c r="K11" s="8">
        <f t="shared" si="6"/>
        <v>2.5777019296678626E-4</v>
      </c>
      <c r="L11" s="8">
        <f t="shared" si="1"/>
        <v>6.9471683594710338E-5</v>
      </c>
    </row>
    <row r="12" spans="1:12" ht="15.75" x14ac:dyDescent="0.25">
      <c r="A12" s="9" t="s">
        <v>41</v>
      </c>
      <c r="B12" s="1">
        <v>0.5624903321974154</v>
      </c>
      <c r="C12">
        <f t="shared" si="2"/>
        <v>5.6249033219741538E-6</v>
      </c>
      <c r="D12">
        <f t="shared" si="0"/>
        <v>0.99999437509667799</v>
      </c>
      <c r="E12">
        <f t="shared" si="3"/>
        <v>15.500087186491905</v>
      </c>
      <c r="F12" s="2">
        <v>94.182647453299836</v>
      </c>
      <c r="G12">
        <f t="shared" si="7"/>
        <v>9.582100359978646E-7</v>
      </c>
      <c r="H12">
        <f t="shared" si="8"/>
        <v>0.99999904178996402</v>
      </c>
      <c r="I12">
        <f t="shared" si="4"/>
        <v>9.5821003599786458E-2</v>
      </c>
      <c r="J12" s="8">
        <f t="shared" si="5"/>
        <v>3.3286677988347076E-4</v>
      </c>
      <c r="K12" s="8">
        <f t="shared" si="6"/>
        <v>2.5872840300278415E-4</v>
      </c>
      <c r="L12" s="8">
        <f t="shared" si="1"/>
        <v>7.4138376880686612E-5</v>
      </c>
    </row>
    <row r="13" spans="1:12" ht="15.75" x14ac:dyDescent="0.25">
      <c r="A13" s="9" t="s">
        <v>42</v>
      </c>
      <c r="B13" s="1">
        <v>8.7186001490599381</v>
      </c>
      <c r="C13">
        <f t="shared" si="2"/>
        <v>8.718600149059938E-5</v>
      </c>
      <c r="D13">
        <f t="shared" si="0"/>
        <v>0.9999128139985094</v>
      </c>
      <c r="E13">
        <f t="shared" si="3"/>
        <v>0.2498499624597908</v>
      </c>
      <c r="F13" s="2">
        <v>1.0581143084521412</v>
      </c>
      <c r="G13">
        <f t="shared" si="7"/>
        <v>9.0246671531251399E-5</v>
      </c>
      <c r="H13">
        <f t="shared" si="8"/>
        <v>0.99990975332846876</v>
      </c>
      <c r="I13">
        <f t="shared" si="4"/>
        <v>9.0246671531251401</v>
      </c>
      <c r="J13" s="8">
        <f t="shared" si="5"/>
        <v>4.2005278137407012E-4</v>
      </c>
      <c r="K13" s="8">
        <f t="shared" si="6"/>
        <v>3.4897507453403553E-4</v>
      </c>
      <c r="L13" s="8">
        <f t="shared" si="1"/>
        <v>7.1077706840034594E-5</v>
      </c>
    </row>
    <row r="14" spans="1:12" ht="15.75" x14ac:dyDescent="0.25">
      <c r="A14" s="9" t="s">
        <v>43</v>
      </c>
      <c r="B14" s="1">
        <v>2.1781519990226728</v>
      </c>
      <c r="C14">
        <f t="shared" si="2"/>
        <v>2.1781519990226727E-5</v>
      </c>
      <c r="D14">
        <f t="shared" si="0"/>
        <v>0.99997821848000978</v>
      </c>
      <c r="E14">
        <f t="shared" si="3"/>
        <v>4.5911478282651557E-4</v>
      </c>
      <c r="F14">
        <f>F2</f>
        <v>0.88258372768409088</v>
      </c>
      <c r="G14">
        <f t="shared" si="7"/>
        <v>9.5482676665914427E-5</v>
      </c>
      <c r="H14">
        <f t="shared" si="8"/>
        <v>0.99990451732333407</v>
      </c>
      <c r="I14">
        <f t="shared" si="4"/>
        <v>9.5482676665914425</v>
      </c>
      <c r="J14" s="8">
        <f>C14</f>
        <v>2.1781519990226727E-5</v>
      </c>
      <c r="K14" s="8">
        <f>G14</f>
        <v>9.5482676665914427E-5</v>
      </c>
      <c r="L14" s="8">
        <f t="shared" si="1"/>
        <v>7.3701156675687701E-5</v>
      </c>
    </row>
    <row r="15" spans="1:12" ht="15.75" x14ac:dyDescent="0.25">
      <c r="A15" s="9" t="s">
        <v>44</v>
      </c>
      <c r="B15" s="1">
        <v>1E-3</v>
      </c>
      <c r="C15">
        <f t="shared" si="2"/>
        <v>1E-8</v>
      </c>
      <c r="D15">
        <f t="shared" si="0"/>
        <v>0.99999998999999995</v>
      </c>
      <c r="E15">
        <f t="shared" si="3"/>
        <v>2178.1520208041929</v>
      </c>
      <c r="F15">
        <f>F3</f>
        <v>0.14901190091302832</v>
      </c>
      <c r="G15">
        <f t="shared" si="7"/>
        <v>8.4263410236805155E-5</v>
      </c>
      <c r="H15">
        <f t="shared" si="8"/>
        <v>0.99991573658976318</v>
      </c>
      <c r="I15">
        <f t="shared" si="4"/>
        <v>8.4263410236805161</v>
      </c>
      <c r="J15" s="8">
        <f t="shared" ref="J15:J25" si="9">C15+J14</f>
        <v>2.1791519990226728E-5</v>
      </c>
      <c r="K15" s="8">
        <f>K14+G15</f>
        <v>1.7974608690271958E-4</v>
      </c>
      <c r="L15" s="8">
        <f t="shared" si="1"/>
        <v>1.5795456691249286E-4</v>
      </c>
    </row>
    <row r="16" spans="1:12" ht="15.75" x14ac:dyDescent="0.25">
      <c r="A16" s="9" t="s">
        <v>45</v>
      </c>
      <c r="B16" s="1">
        <v>2.1781519990226728</v>
      </c>
      <c r="C16">
        <f t="shared" si="2"/>
        <v>2.1781519990226727E-5</v>
      </c>
      <c r="D16">
        <f t="shared" si="0"/>
        <v>0.99997821848000978</v>
      </c>
      <c r="E16">
        <f t="shared" si="3"/>
        <v>4.5911478282651557E-4</v>
      </c>
      <c r="F16">
        <f t="shared" ref="F16:F24" si="10">F4</f>
        <v>3.5541570373981465E-2</v>
      </c>
      <c r="G16">
        <f t="shared" si="7"/>
        <v>1.2555192904276941E-5</v>
      </c>
      <c r="H16">
        <f t="shared" si="8"/>
        <v>0.99998744480709567</v>
      </c>
      <c r="I16">
        <f t="shared" si="4"/>
        <v>1.2555192904276942</v>
      </c>
      <c r="J16" s="8">
        <f t="shared" si="9"/>
        <v>4.3573039980453455E-5</v>
      </c>
      <c r="K16" s="8">
        <f t="shared" ref="K16:K25" si="11">K15+G16</f>
        <v>1.9230127980699653E-4</v>
      </c>
      <c r="L16" s="8">
        <f t="shared" si="1"/>
        <v>1.4872823982654308E-4</v>
      </c>
    </row>
    <row r="17" spans="1:12" ht="15.75" x14ac:dyDescent="0.25">
      <c r="A17" s="9" t="s">
        <v>46</v>
      </c>
      <c r="B17" s="1">
        <v>1E-3</v>
      </c>
      <c r="C17">
        <f t="shared" si="2"/>
        <v>1E-8</v>
      </c>
      <c r="D17">
        <f t="shared" si="0"/>
        <v>0.99999998999999995</v>
      </c>
      <c r="E17">
        <f t="shared" si="3"/>
        <v>1.0000000100000002</v>
      </c>
      <c r="F17">
        <f>F5</f>
        <v>0.2452851141176382</v>
      </c>
      <c r="G17">
        <f t="shared" si="7"/>
        <v>4.4622566964656964E-7</v>
      </c>
      <c r="H17">
        <f t="shared" si="8"/>
        <v>0.99999955377433036</v>
      </c>
      <c r="I17">
        <f t="shared" si="4"/>
        <v>4.4622566964656961E-2</v>
      </c>
      <c r="J17" s="8">
        <f t="shared" si="9"/>
        <v>4.3583039980453456E-5</v>
      </c>
      <c r="K17" s="8">
        <f t="shared" si="11"/>
        <v>1.927475054766431E-4</v>
      </c>
      <c r="L17" s="8">
        <f t="shared" si="1"/>
        <v>1.4916446549618963E-4</v>
      </c>
    </row>
    <row r="18" spans="1:12" ht="15.75" x14ac:dyDescent="0.25">
      <c r="A18" s="9" t="s">
        <v>47</v>
      </c>
      <c r="B18" s="1">
        <v>1E-3</v>
      </c>
      <c r="C18">
        <f t="shared" si="2"/>
        <v>1E-8</v>
      </c>
      <c r="D18">
        <f t="shared" si="0"/>
        <v>0.99999998999999995</v>
      </c>
      <c r="E18">
        <f t="shared" si="3"/>
        <v>1.0000000100000002</v>
      </c>
      <c r="F18">
        <f t="shared" si="10"/>
        <v>0.22277604684189739</v>
      </c>
      <c r="G18">
        <f t="shared" si="7"/>
        <v>1.0945246546095686E-7</v>
      </c>
      <c r="H18">
        <f t="shared" si="8"/>
        <v>0.99999989054753458</v>
      </c>
      <c r="I18">
        <f t="shared" si="4"/>
        <v>1.0945246546095687E-2</v>
      </c>
      <c r="J18" s="8">
        <f t="shared" si="9"/>
        <v>4.3593039980453458E-5</v>
      </c>
      <c r="K18" s="8">
        <f t="shared" si="11"/>
        <v>1.9285695794210407E-4</v>
      </c>
      <c r="L18" s="8">
        <f t="shared" si="1"/>
        <v>1.4926391796165061E-4</v>
      </c>
    </row>
    <row r="19" spans="1:12" ht="15.75" x14ac:dyDescent="0.25">
      <c r="A19" s="9" t="s">
        <v>48</v>
      </c>
      <c r="B19" s="1">
        <v>1E-3</v>
      </c>
      <c r="C19">
        <f t="shared" si="2"/>
        <v>1E-8</v>
      </c>
      <c r="D19">
        <f t="shared" si="0"/>
        <v>0.99999998999999995</v>
      </c>
      <c r="E19">
        <f t="shared" si="3"/>
        <v>1.0000000100000002</v>
      </c>
      <c r="F19">
        <f t="shared" si="10"/>
        <v>0.78813638383491669</v>
      </c>
      <c r="G19">
        <f t="shared" si="7"/>
        <v>2.4383384903669399E-8</v>
      </c>
      <c r="H19">
        <f t="shared" si="8"/>
        <v>0.99999997561661513</v>
      </c>
      <c r="I19">
        <f t="shared" si="4"/>
        <v>2.4383384903669397E-3</v>
      </c>
      <c r="J19" s="8">
        <f t="shared" si="9"/>
        <v>4.360303998045346E-5</v>
      </c>
      <c r="K19" s="8">
        <f t="shared" si="11"/>
        <v>1.9288134132700773E-4</v>
      </c>
      <c r="L19" s="8">
        <f t="shared" si="1"/>
        <v>1.4927830134655427E-4</v>
      </c>
    </row>
    <row r="20" spans="1:12" ht="15.75" x14ac:dyDescent="0.25">
      <c r="A20" s="9" t="s">
        <v>49</v>
      </c>
      <c r="B20" s="1">
        <v>1E-3</v>
      </c>
      <c r="C20">
        <f t="shared" si="2"/>
        <v>1E-8</v>
      </c>
      <c r="D20">
        <f t="shared" si="0"/>
        <v>0.99999998999999995</v>
      </c>
      <c r="F20">
        <f t="shared" si="10"/>
        <v>0.5167867885874865</v>
      </c>
      <c r="G20">
        <f t="shared" si="7"/>
        <v>1.9217432335046838E-8</v>
      </c>
      <c r="H20">
        <f t="shared" si="8"/>
        <v>0.99999998078256769</v>
      </c>
      <c r="I20">
        <f t="shared" si="4"/>
        <v>1.9217432335046838E-3</v>
      </c>
      <c r="J20" s="8">
        <f t="shared" si="9"/>
        <v>4.3613039980453461E-5</v>
      </c>
      <c r="K20" s="8">
        <f t="shared" si="11"/>
        <v>1.9290055875934278E-4</v>
      </c>
      <c r="L20" s="8">
        <f t="shared" si="1"/>
        <v>1.4928751877888932E-4</v>
      </c>
    </row>
    <row r="21" spans="1:12" ht="15.75" x14ac:dyDescent="0.25">
      <c r="A21" s="9" t="s">
        <v>50</v>
      </c>
      <c r="B21" s="1">
        <v>1E-3</v>
      </c>
      <c r="C21">
        <f t="shared" si="2"/>
        <v>1E-8</v>
      </c>
      <c r="D21">
        <f t="shared" si="0"/>
        <v>0.99999998999999995</v>
      </c>
      <c r="E21">
        <f t="shared" si="3"/>
        <v>1.0000000100000002</v>
      </c>
      <c r="F21">
        <f t="shared" si="10"/>
        <v>0.67575433188583334</v>
      </c>
      <c r="G21">
        <f t="shared" si="7"/>
        <v>9.9313149504718007E-9</v>
      </c>
      <c r="H21">
        <f t="shared" si="8"/>
        <v>0.99999999006868501</v>
      </c>
      <c r="I21">
        <f t="shared" si="4"/>
        <v>9.9313149504718008E-4</v>
      </c>
      <c r="J21" s="8">
        <f t="shared" si="9"/>
        <v>4.3623039980453463E-5</v>
      </c>
      <c r="K21" s="8">
        <f t="shared" si="11"/>
        <v>1.9291049007429326E-4</v>
      </c>
      <c r="L21" s="8">
        <f t="shared" si="1"/>
        <v>1.4928745009383981E-4</v>
      </c>
    </row>
    <row r="22" spans="1:12" ht="15.75" x14ac:dyDescent="0.25">
      <c r="A22" s="9" t="s">
        <v>51</v>
      </c>
      <c r="B22" s="1">
        <v>1E-3</v>
      </c>
      <c r="C22">
        <f t="shared" si="2"/>
        <v>1E-8</v>
      </c>
      <c r="D22">
        <f t="shared" si="0"/>
        <v>0.99999998999999995</v>
      </c>
      <c r="E22">
        <f t="shared" si="3"/>
        <v>1.0000000100000002</v>
      </c>
      <c r="F22">
        <f t="shared" si="10"/>
        <v>19.300067538072767</v>
      </c>
      <c r="G22">
        <f t="shared" si="7"/>
        <v>6.7111290324535225E-9</v>
      </c>
      <c r="H22">
        <f t="shared" si="8"/>
        <v>0.99999999328887101</v>
      </c>
      <c r="I22">
        <f t="shared" si="4"/>
        <v>6.7111290324535229E-4</v>
      </c>
      <c r="J22" s="8">
        <f t="shared" si="9"/>
        <v>4.3633039980453464E-5</v>
      </c>
      <c r="K22" s="8">
        <f t="shared" si="11"/>
        <v>1.9291720120332573E-4</v>
      </c>
      <c r="L22" s="8">
        <f t="shared" si="1"/>
        <v>1.4928416122287225E-4</v>
      </c>
    </row>
    <row r="23" spans="1:12" ht="15.75" x14ac:dyDescent="0.25">
      <c r="A23" s="9" t="s">
        <v>52</v>
      </c>
      <c r="B23" s="1">
        <v>1E-3</v>
      </c>
      <c r="C23">
        <f t="shared" si="2"/>
        <v>1E-8</v>
      </c>
      <c r="D23">
        <f t="shared" si="0"/>
        <v>0.99999998999999995</v>
      </c>
      <c r="E23">
        <f t="shared" si="3"/>
        <v>1.0000000100000002</v>
      </c>
      <c r="F23">
        <f t="shared" si="10"/>
        <v>5.5405940743239155</v>
      </c>
      <c r="G23">
        <f t="shared" si="7"/>
        <v>1.2952524271381329E-7</v>
      </c>
      <c r="H23">
        <f t="shared" si="8"/>
        <v>0.99999987047475725</v>
      </c>
      <c r="I23">
        <f t="shared" si="4"/>
        <v>1.2952524271381329E-2</v>
      </c>
      <c r="J23" s="8">
        <f t="shared" si="9"/>
        <v>4.3643039980453466E-5</v>
      </c>
      <c r="K23" s="8">
        <f t="shared" si="11"/>
        <v>1.9304672644603955E-4</v>
      </c>
      <c r="L23" s="8">
        <f t="shared" si="1"/>
        <v>1.4940368646558608E-4</v>
      </c>
    </row>
    <row r="24" spans="1:12" ht="15.75" x14ac:dyDescent="0.25">
      <c r="A24" s="9" t="s">
        <v>53</v>
      </c>
      <c r="B24" s="1">
        <v>1E-3</v>
      </c>
      <c r="C24">
        <f t="shared" si="2"/>
        <v>1E-8</v>
      </c>
      <c r="D24">
        <f t="shared" si="0"/>
        <v>0.99999998999999995</v>
      </c>
      <c r="E24">
        <f t="shared" si="3"/>
        <v>1.0000000100000002</v>
      </c>
      <c r="F24">
        <f t="shared" si="10"/>
        <v>94.182647453299836</v>
      </c>
      <c r="G24">
        <f t="shared" si="7"/>
        <v>7.1764669930214588E-7</v>
      </c>
      <c r="H24">
        <f t="shared" si="8"/>
        <v>0.99999928235330071</v>
      </c>
      <c r="I24">
        <f t="shared" si="4"/>
        <v>7.1764669930214589E-2</v>
      </c>
      <c r="J24" s="8">
        <f t="shared" si="9"/>
        <v>4.3653039980453468E-5</v>
      </c>
      <c r="K24" s="8">
        <f t="shared" si="11"/>
        <v>1.9376437314534169E-4</v>
      </c>
      <c r="L24" s="8">
        <f t="shared" si="1"/>
        <v>1.5011133316488823E-4</v>
      </c>
    </row>
    <row r="25" spans="1:12" ht="15.75" x14ac:dyDescent="0.25">
      <c r="A25" s="9" t="s">
        <v>54</v>
      </c>
      <c r="B25" s="1">
        <v>1E-3</v>
      </c>
      <c r="C25">
        <f t="shared" si="2"/>
        <v>1E-8</v>
      </c>
      <c r="D25">
        <f t="shared" si="0"/>
        <v>0.99999998999999995</v>
      </c>
      <c r="F25">
        <f>F13</f>
        <v>1.0581143084521412</v>
      </c>
      <c r="G25">
        <f t="shared" si="7"/>
        <v>6.7589817570753983E-5</v>
      </c>
      <c r="H25">
        <f t="shared" si="8"/>
        <v>0.99993241018242929</v>
      </c>
      <c r="I25">
        <f t="shared" si="4"/>
        <v>6.7589817570753983</v>
      </c>
      <c r="J25" s="8">
        <f t="shared" si="9"/>
        <v>4.3663039980453469E-5</v>
      </c>
      <c r="K25" s="8">
        <f t="shared" si="11"/>
        <v>2.6135419071609569E-4</v>
      </c>
      <c r="L25" s="8">
        <f t="shared" si="1"/>
        <v>2.1769115073564223E-4</v>
      </c>
    </row>
    <row r="26" spans="1:12" ht="14.45" x14ac:dyDescent="0.3">
      <c r="J26" s="8"/>
      <c r="K26" s="8"/>
      <c r="L26" s="8">
        <f>SUM(L2:L25)</f>
        <v>2.5581534301032643E-3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7.4014993007240211</v>
      </c>
      <c r="C2">
        <f>B2/100000</f>
        <v>7.401499300724021E-5</v>
      </c>
      <c r="D2">
        <f t="shared" ref="D2:D25" si="0">1-C2</f>
        <v>0.99992598500699281</v>
      </c>
      <c r="E2">
        <f>C3/(C2*D2)</f>
        <v>1.2140202039556129</v>
      </c>
      <c r="F2" s="2">
        <v>0.88258372768409088</v>
      </c>
      <c r="G2">
        <v>7.401499300724021E-5</v>
      </c>
      <c r="H2">
        <v>0.99992598500699281</v>
      </c>
      <c r="I2">
        <f>G2*100000</f>
        <v>7.4014993007240211</v>
      </c>
      <c r="J2" s="8">
        <f>C2</f>
        <v>7.401499300724021E-5</v>
      </c>
      <c r="K2" s="8">
        <f>G2</f>
        <v>7.401499300724021E-5</v>
      </c>
      <c r="L2" s="8">
        <f t="shared" ref="L2:L25" si="1">ABS(J2-K2)</f>
        <v>0</v>
      </c>
    </row>
    <row r="3" spans="1:12" ht="15.75" x14ac:dyDescent="0.25">
      <c r="A3" s="9" t="s">
        <v>32</v>
      </c>
      <c r="B3" s="1">
        <v>8.9849046237644838</v>
      </c>
      <c r="C3">
        <f t="shared" ref="C3:C25" si="2">B3/100000</f>
        <v>8.9849046237644843E-5</v>
      </c>
      <c r="D3">
        <f t="shared" si="0"/>
        <v>0.99991015095376234</v>
      </c>
      <c r="E3">
        <f t="shared" ref="E3:E24" si="3">C4/(C3*D3)</f>
        <v>0.59431569378021742</v>
      </c>
      <c r="F3" s="2">
        <v>0.14901190091302832</v>
      </c>
      <c r="G3">
        <f>F2*G2*H2</f>
        <v>6.5319593445728325E-5</v>
      </c>
      <c r="H3">
        <f>1-G3</f>
        <v>0.99993468040655431</v>
      </c>
      <c r="I3">
        <f t="shared" ref="I3:I25" si="4">G3*100000</f>
        <v>6.5319593445728321</v>
      </c>
      <c r="J3" s="8">
        <f t="shared" ref="J3:J13" si="5">C3+J2</f>
        <v>1.6386403924488507E-4</v>
      </c>
      <c r="K3" s="8">
        <f t="shared" ref="K3:K13" si="6">G3+K2</f>
        <v>1.3933458645296854E-4</v>
      </c>
      <c r="L3" s="8">
        <f t="shared" si="1"/>
        <v>2.4529452791916532E-5</v>
      </c>
    </row>
    <row r="4" spans="1:12" ht="15.75" x14ac:dyDescent="0.25">
      <c r="A4" s="9" t="s">
        <v>33</v>
      </c>
      <c r="B4" s="1">
        <v>5.3393900428108614</v>
      </c>
      <c r="C4">
        <f t="shared" si="2"/>
        <v>5.3393900428108616E-5</v>
      </c>
      <c r="D4">
        <f t="shared" si="0"/>
        <v>0.99994660609957187</v>
      </c>
      <c r="E4">
        <f t="shared" si="3"/>
        <v>0.17931991941750836</v>
      </c>
      <c r="F4" s="2">
        <v>3.5541570373981465E-2</v>
      </c>
      <c r="G4">
        <f t="shared" ref="G4:G25" si="7">F3*G3*H3</f>
        <v>9.7327610046932429E-6</v>
      </c>
      <c r="H4">
        <f t="shared" ref="H4:H25" si="8">1-G4</f>
        <v>0.99999026723899531</v>
      </c>
      <c r="I4">
        <f t="shared" si="4"/>
        <v>0.97327610046932433</v>
      </c>
      <c r="J4" s="8">
        <f t="shared" si="5"/>
        <v>2.1725793967299368E-4</v>
      </c>
      <c r="K4" s="8">
        <f t="shared" si="6"/>
        <v>1.4906734745766178E-4</v>
      </c>
      <c r="L4" s="8">
        <f t="shared" si="1"/>
        <v>6.8190592215331905E-5</v>
      </c>
    </row>
    <row r="5" spans="1:12" ht="15.75" x14ac:dyDescent="0.25">
      <c r="A5" s="9" t="s">
        <v>34</v>
      </c>
      <c r="B5" s="1">
        <v>0.95740786974539582</v>
      </c>
      <c r="C5">
        <f t="shared" si="2"/>
        <v>9.5740786974539576E-6</v>
      </c>
      <c r="D5">
        <f t="shared" si="0"/>
        <v>0.99999042592130249</v>
      </c>
      <c r="E5">
        <f t="shared" si="3"/>
        <v>1.0444969231726648E-3</v>
      </c>
      <c r="F5" s="2">
        <v>0.2452851141176382</v>
      </c>
      <c r="G5">
        <f t="shared" si="7"/>
        <v>3.4591424344802023E-7</v>
      </c>
      <c r="H5">
        <f t="shared" si="8"/>
        <v>0.99999965408575653</v>
      </c>
      <c r="I5">
        <f t="shared" si="4"/>
        <v>3.4591424344802023E-2</v>
      </c>
      <c r="J5" s="8">
        <f t="shared" si="5"/>
        <v>2.2683201837044763E-4</v>
      </c>
      <c r="K5" s="8">
        <f t="shared" si="6"/>
        <v>1.494132617011098E-4</v>
      </c>
      <c r="L5" s="8">
        <f t="shared" si="1"/>
        <v>7.7418756669337833E-5</v>
      </c>
    </row>
    <row r="6" spans="1:12" ht="15.75" x14ac:dyDescent="0.25">
      <c r="A6" s="9" t="s">
        <v>35</v>
      </c>
      <c r="B6" s="1">
        <v>1E-3</v>
      </c>
      <c r="C6">
        <f t="shared" si="2"/>
        <v>1E-8</v>
      </c>
      <c r="D6">
        <f t="shared" si="0"/>
        <v>0.99999998999999995</v>
      </c>
      <c r="E6">
        <f t="shared" si="3"/>
        <v>1.0000000100000002</v>
      </c>
      <c r="F6" s="2">
        <v>0.22277604684189739</v>
      </c>
      <c r="G6">
        <f t="shared" si="7"/>
        <v>8.4847585329065679E-8</v>
      </c>
      <c r="H6">
        <f t="shared" si="8"/>
        <v>0.99999991515241471</v>
      </c>
      <c r="I6">
        <f t="shared" si="4"/>
        <v>8.4847585329065681E-3</v>
      </c>
      <c r="J6" s="8">
        <f t="shared" si="5"/>
        <v>2.2684201837044763E-4</v>
      </c>
      <c r="K6" s="8">
        <f t="shared" si="6"/>
        <v>1.4949810928643886E-4</v>
      </c>
      <c r="L6" s="8">
        <f t="shared" si="1"/>
        <v>7.7343909084008763E-5</v>
      </c>
    </row>
    <row r="7" spans="1:12" ht="15.75" x14ac:dyDescent="0.25">
      <c r="A7" s="9" t="s">
        <v>36</v>
      </c>
      <c r="B7" s="1">
        <v>1E-3</v>
      </c>
      <c r="C7">
        <f t="shared" si="2"/>
        <v>1E-8</v>
      </c>
      <c r="D7">
        <f t="shared" si="0"/>
        <v>0.99999998999999995</v>
      </c>
      <c r="E7">
        <f t="shared" si="3"/>
        <v>1.0000000100000002</v>
      </c>
      <c r="F7" s="2">
        <v>0.78813638383491669</v>
      </c>
      <c r="G7">
        <f t="shared" si="7"/>
        <v>1.8902008039899949E-8</v>
      </c>
      <c r="H7">
        <f t="shared" si="8"/>
        <v>0.99999998109799193</v>
      </c>
      <c r="I7">
        <f t="shared" si="4"/>
        <v>1.8902008039899949E-3</v>
      </c>
      <c r="J7" s="8">
        <f t="shared" si="5"/>
        <v>2.2685201837044762E-4</v>
      </c>
      <c r="K7" s="8">
        <f t="shared" si="6"/>
        <v>1.4951701129447875E-4</v>
      </c>
      <c r="L7" s="8">
        <f t="shared" si="1"/>
        <v>7.733500707596887E-5</v>
      </c>
    </row>
    <row r="8" spans="1:12" ht="15.75" x14ac:dyDescent="0.25">
      <c r="A8" s="9" t="s">
        <v>37</v>
      </c>
      <c r="B8" s="1">
        <v>1E-3</v>
      </c>
      <c r="C8">
        <f t="shared" si="2"/>
        <v>1E-8</v>
      </c>
      <c r="D8">
        <f t="shared" si="0"/>
        <v>0.99999998999999995</v>
      </c>
      <c r="E8">
        <f t="shared" si="3"/>
        <v>1.0000000100000002</v>
      </c>
      <c r="F8" s="2">
        <v>0.5167867885874865</v>
      </c>
      <c r="G8">
        <f t="shared" si="7"/>
        <v>1.4897359982195243E-8</v>
      </c>
      <c r="H8">
        <f t="shared" si="8"/>
        <v>0.99999998510263999</v>
      </c>
      <c r="I8">
        <f t="shared" si="4"/>
        <v>1.4897359982195242E-3</v>
      </c>
      <c r="J8" s="8">
        <f t="shared" si="5"/>
        <v>2.2686201837044762E-4</v>
      </c>
      <c r="K8" s="8">
        <f t="shared" si="6"/>
        <v>1.4953190865446095E-4</v>
      </c>
      <c r="L8" s="8">
        <f t="shared" si="1"/>
        <v>7.7330109715986669E-5</v>
      </c>
    </row>
    <row r="9" spans="1:12" ht="15.75" x14ac:dyDescent="0.25">
      <c r="A9" s="9" t="s">
        <v>38</v>
      </c>
      <c r="B9" s="1">
        <v>1E-3</v>
      </c>
      <c r="C9">
        <f t="shared" si="2"/>
        <v>1E-8</v>
      </c>
      <c r="D9">
        <f t="shared" si="0"/>
        <v>0.99999998999999995</v>
      </c>
      <c r="E9">
        <f t="shared" si="3"/>
        <v>1.0000000100000002</v>
      </c>
      <c r="F9" s="2">
        <v>0.67575433188583334</v>
      </c>
      <c r="G9">
        <f t="shared" si="7"/>
        <v>7.6987587089392325E-9</v>
      </c>
      <c r="H9">
        <f t="shared" si="8"/>
        <v>0.99999999230124126</v>
      </c>
      <c r="I9">
        <f t="shared" si="4"/>
        <v>7.6987587089392322E-4</v>
      </c>
      <c r="J9" s="8">
        <f t="shared" si="5"/>
        <v>2.2687201837044761E-4</v>
      </c>
      <c r="K9" s="8">
        <f t="shared" si="6"/>
        <v>1.4953960741316988E-4</v>
      </c>
      <c r="L9" s="8">
        <f t="shared" si="1"/>
        <v>7.7332410957277727E-5</v>
      </c>
    </row>
    <row r="10" spans="1:12" ht="15.75" x14ac:dyDescent="0.25">
      <c r="A10" s="9" t="s">
        <v>39</v>
      </c>
      <c r="B10" s="1">
        <v>1E-3</v>
      </c>
      <c r="C10">
        <f t="shared" si="2"/>
        <v>1E-8</v>
      </c>
      <c r="D10">
        <f t="shared" si="0"/>
        <v>0.99999998999999995</v>
      </c>
      <c r="E10">
        <f t="shared" si="3"/>
        <v>1.0000000100000002</v>
      </c>
      <c r="F10" s="2">
        <v>19.300067538072767</v>
      </c>
      <c r="G10">
        <f t="shared" si="7"/>
        <v>5.2024695076569139E-9</v>
      </c>
      <c r="H10">
        <f t="shared" si="8"/>
        <v>0.99999999479753054</v>
      </c>
      <c r="I10">
        <f t="shared" si="4"/>
        <v>5.2024695076569136E-4</v>
      </c>
      <c r="J10" s="8">
        <f t="shared" si="5"/>
        <v>2.2688201837044761E-4</v>
      </c>
      <c r="K10" s="8">
        <f t="shared" si="6"/>
        <v>1.4954480988267754E-4</v>
      </c>
      <c r="L10" s="8">
        <f t="shared" si="1"/>
        <v>7.7337208487770066E-5</v>
      </c>
    </row>
    <row r="11" spans="1:12" ht="15.75" x14ac:dyDescent="0.25">
      <c r="A11" s="9" t="s">
        <v>40</v>
      </c>
      <c r="B11" s="1">
        <v>1E-3</v>
      </c>
      <c r="C11">
        <f t="shared" si="2"/>
        <v>1E-8</v>
      </c>
      <c r="D11">
        <f t="shared" si="0"/>
        <v>0.99999998999999995</v>
      </c>
      <c r="E11">
        <f t="shared" si="3"/>
        <v>699.64421950269298</v>
      </c>
      <c r="F11" s="2">
        <v>5.5405940743239155</v>
      </c>
      <c r="G11">
        <f t="shared" si="7"/>
        <v>1.00408012340173E-7</v>
      </c>
      <c r="H11">
        <f t="shared" si="8"/>
        <v>0.99999989959198765</v>
      </c>
      <c r="I11">
        <f t="shared" si="4"/>
        <v>1.0040801234017299E-2</v>
      </c>
      <c r="J11" s="8">
        <f t="shared" si="5"/>
        <v>2.268920183704476E-4</v>
      </c>
      <c r="K11" s="8">
        <f t="shared" si="6"/>
        <v>1.4964521789501771E-4</v>
      </c>
      <c r="L11" s="8">
        <f t="shared" si="1"/>
        <v>7.724680047542989E-5</v>
      </c>
    </row>
    <row r="12" spans="1:12" ht="15.75" x14ac:dyDescent="0.25">
      <c r="A12" s="9" t="s">
        <v>41</v>
      </c>
      <c r="B12" s="1">
        <v>0.69964421250625075</v>
      </c>
      <c r="C12">
        <f t="shared" si="2"/>
        <v>6.9964421250625075E-6</v>
      </c>
      <c r="D12">
        <f t="shared" si="0"/>
        <v>0.9999930035578749</v>
      </c>
      <c r="E12">
        <f t="shared" si="3"/>
        <v>3.6842363028618577</v>
      </c>
      <c r="F12" s="2">
        <v>94.182647453299836</v>
      </c>
      <c r="G12">
        <f t="shared" si="7"/>
        <v>5.5631998232761586E-7</v>
      </c>
      <c r="H12">
        <f t="shared" si="8"/>
        <v>0.9999994436800177</v>
      </c>
      <c r="I12">
        <f t="shared" si="4"/>
        <v>5.5631998232761583E-2</v>
      </c>
      <c r="J12" s="8">
        <f t="shared" si="5"/>
        <v>2.338884604955101E-4</v>
      </c>
      <c r="K12" s="8">
        <f t="shared" si="6"/>
        <v>1.5020153787734532E-4</v>
      </c>
      <c r="L12" s="8">
        <f t="shared" si="1"/>
        <v>8.3686922618164781E-5</v>
      </c>
    </row>
    <row r="13" spans="1:12" ht="15.75" x14ac:dyDescent="0.25">
      <c r="A13" s="9" t="s">
        <v>42</v>
      </c>
      <c r="B13" s="1">
        <v>2.5776365723914503</v>
      </c>
      <c r="C13">
        <f t="shared" si="2"/>
        <v>2.5776365723914503E-5</v>
      </c>
      <c r="D13">
        <f t="shared" si="0"/>
        <v>0.99997422363427613</v>
      </c>
      <c r="E13">
        <f t="shared" si="3"/>
        <v>0.30337182096690646</v>
      </c>
      <c r="F13" s="2">
        <v>1.0581143084521412</v>
      </c>
      <c r="G13">
        <f t="shared" si="7"/>
        <v>5.2395659618019197E-5</v>
      </c>
      <c r="H13">
        <f t="shared" si="8"/>
        <v>0.99994760434038199</v>
      </c>
      <c r="I13">
        <f t="shared" si="4"/>
        <v>5.2395659618019197</v>
      </c>
      <c r="J13" s="8">
        <f t="shared" si="5"/>
        <v>2.5966482621942458E-4</v>
      </c>
      <c r="K13" s="8">
        <f t="shared" si="6"/>
        <v>2.0259719749536452E-4</v>
      </c>
      <c r="L13" s="8">
        <f t="shared" si="1"/>
        <v>5.7067628724060066E-5</v>
      </c>
    </row>
    <row r="14" spans="1:12" ht="15.75" x14ac:dyDescent="0.25">
      <c r="A14" s="9" t="s">
        <v>43</v>
      </c>
      <c r="B14" s="1">
        <v>0.78196214409551557</v>
      </c>
      <c r="C14">
        <f t="shared" si="2"/>
        <v>7.8196214409551553E-6</v>
      </c>
      <c r="D14">
        <f t="shared" si="0"/>
        <v>0.99999218037855908</v>
      </c>
      <c r="E14">
        <f t="shared" si="3"/>
        <v>0.14285825995465543</v>
      </c>
      <c r="F14">
        <f>F2</f>
        <v>0.88258372768409088</v>
      </c>
      <c r="G14">
        <f t="shared" si="7"/>
        <v>5.543769229595726E-5</v>
      </c>
      <c r="H14">
        <f t="shared" si="8"/>
        <v>0.99994456230770401</v>
      </c>
      <c r="I14">
        <f t="shared" si="4"/>
        <v>5.5437692295957257</v>
      </c>
      <c r="J14" s="8">
        <f>C14</f>
        <v>7.8196214409551553E-6</v>
      </c>
      <c r="K14" s="8">
        <f>G14</f>
        <v>5.543769229595726E-5</v>
      </c>
      <c r="L14" s="8">
        <f t="shared" si="1"/>
        <v>4.7618070855002106E-5</v>
      </c>
    </row>
    <row r="15" spans="1:12" ht="15.75" x14ac:dyDescent="0.25">
      <c r="A15" s="9" t="s">
        <v>44</v>
      </c>
      <c r="B15" s="1">
        <v>0.1117088777279308</v>
      </c>
      <c r="C15">
        <f t="shared" si="2"/>
        <v>1.117088777279308E-6</v>
      </c>
      <c r="D15">
        <f t="shared" si="0"/>
        <v>0.99999888291122274</v>
      </c>
      <c r="E15">
        <f t="shared" si="3"/>
        <v>17.333352696227102</v>
      </c>
      <c r="F15">
        <f>F3</f>
        <v>0.14901190091302832</v>
      </c>
      <c r="G15">
        <f t="shared" si="7"/>
        <v>4.892569264290194E-5</v>
      </c>
      <c r="H15">
        <f t="shared" si="8"/>
        <v>0.99995107430735708</v>
      </c>
      <c r="I15">
        <f t="shared" si="4"/>
        <v>4.8925692642901941</v>
      </c>
      <c r="J15" s="8">
        <f t="shared" ref="J15:J25" si="9">C15+J14</f>
        <v>8.9367102182344637E-6</v>
      </c>
      <c r="K15" s="8">
        <f>K14+G15</f>
        <v>1.0436338493885919E-4</v>
      </c>
      <c r="L15" s="8">
        <f t="shared" si="1"/>
        <v>9.5426674720624726E-5</v>
      </c>
    </row>
    <row r="16" spans="1:12" ht="15.75" x14ac:dyDescent="0.25">
      <c r="A16" s="9" t="s">
        <v>45</v>
      </c>
      <c r="B16" s="1">
        <v>1.9362872139508005</v>
      </c>
      <c r="C16">
        <f t="shared" si="2"/>
        <v>1.9362872139508004E-5</v>
      </c>
      <c r="D16">
        <f t="shared" si="0"/>
        <v>0.99998063712786045</v>
      </c>
      <c r="E16">
        <f t="shared" si="3"/>
        <v>0.21154255760995663</v>
      </c>
      <c r="F16">
        <f t="shared" ref="F16:F24" si="10">F4</f>
        <v>3.5541570373981465E-2</v>
      </c>
      <c r="G16">
        <f t="shared" si="7"/>
        <v>7.2901537709312008E-6</v>
      </c>
      <c r="H16">
        <f t="shared" si="8"/>
        <v>0.99999270984622912</v>
      </c>
      <c r="I16">
        <f t="shared" si="4"/>
        <v>0.72901537709312003</v>
      </c>
      <c r="J16" s="8">
        <f t="shared" si="9"/>
        <v>2.8299582357742468E-5</v>
      </c>
      <c r="K16" s="8">
        <f t="shared" ref="K16:K25" si="11">K15+G16</f>
        <v>1.116535387097904E-4</v>
      </c>
      <c r="L16" s="8">
        <f t="shared" si="1"/>
        <v>8.3353956352047928E-5</v>
      </c>
    </row>
    <row r="17" spans="1:12" ht="15.75" x14ac:dyDescent="0.25">
      <c r="A17" s="9" t="s">
        <v>46</v>
      </c>
      <c r="B17" s="1">
        <v>0.40959921833574625</v>
      </c>
      <c r="C17">
        <f t="shared" si="2"/>
        <v>4.0959921833574627E-6</v>
      </c>
      <c r="D17">
        <f t="shared" si="0"/>
        <v>0.99999590400781668</v>
      </c>
      <c r="E17">
        <f t="shared" si="3"/>
        <v>0.45454731636770934</v>
      </c>
      <c r="F17">
        <f>F5</f>
        <v>0.2452851141176382</v>
      </c>
      <c r="G17">
        <f t="shared" si="7"/>
        <v>2.591016243822432E-7</v>
      </c>
      <c r="H17">
        <f t="shared" si="8"/>
        <v>0.99999974089837562</v>
      </c>
      <c r="I17">
        <f t="shared" si="4"/>
        <v>2.5910162438224322E-2</v>
      </c>
      <c r="J17" s="8">
        <f t="shared" si="9"/>
        <v>3.2395574541099928E-5</v>
      </c>
      <c r="K17" s="8">
        <f t="shared" si="11"/>
        <v>1.1191264033417264E-4</v>
      </c>
      <c r="L17" s="8">
        <f t="shared" si="1"/>
        <v>7.9517065793072709E-5</v>
      </c>
    </row>
    <row r="18" spans="1:12" ht="15.75" x14ac:dyDescent="0.25">
      <c r="A18" s="9" t="s">
        <v>47</v>
      </c>
      <c r="B18" s="1">
        <v>0.18618146287988466</v>
      </c>
      <c r="C18">
        <f t="shared" si="2"/>
        <v>1.8618146287988465E-6</v>
      </c>
      <c r="D18">
        <f t="shared" si="0"/>
        <v>0.9999981381853712</v>
      </c>
      <c r="E18">
        <f t="shared" si="3"/>
        <v>5.3711140000186185E-3</v>
      </c>
      <c r="F18">
        <f t="shared" si="10"/>
        <v>0.22277604684189739</v>
      </c>
      <c r="G18">
        <f t="shared" si="7"/>
        <v>6.3553755037778529E-8</v>
      </c>
      <c r="H18">
        <f t="shared" si="8"/>
        <v>0.99999993644624496</v>
      </c>
      <c r="I18">
        <f t="shared" si="4"/>
        <v>6.3553755037778527E-3</v>
      </c>
      <c r="J18" s="8">
        <f t="shared" si="9"/>
        <v>3.4257389169898775E-5</v>
      </c>
      <c r="K18" s="8">
        <f t="shared" si="11"/>
        <v>1.1197619408921043E-4</v>
      </c>
      <c r="L18" s="8">
        <f t="shared" si="1"/>
        <v>7.7718804919311654E-5</v>
      </c>
    </row>
    <row r="19" spans="1:12" ht="15.75" x14ac:dyDescent="0.25">
      <c r="A19" s="9" t="s">
        <v>48</v>
      </c>
      <c r="B19" s="1">
        <v>1E-3</v>
      </c>
      <c r="C19">
        <f t="shared" si="2"/>
        <v>1E-8</v>
      </c>
      <c r="D19">
        <f t="shared" si="0"/>
        <v>0.99999998999999995</v>
      </c>
      <c r="E19">
        <f t="shared" si="3"/>
        <v>1.0000000100000002</v>
      </c>
      <c r="F19">
        <f t="shared" si="10"/>
        <v>0.78813638383491669</v>
      </c>
      <c r="G19">
        <f t="shared" si="7"/>
        <v>1.4158253409464395E-8</v>
      </c>
      <c r="H19">
        <f t="shared" si="8"/>
        <v>0.99999998584174654</v>
      </c>
      <c r="I19">
        <f t="shared" si="4"/>
        <v>1.4158253409464396E-3</v>
      </c>
      <c r="J19" s="8">
        <f t="shared" si="9"/>
        <v>3.4267389169898776E-5</v>
      </c>
      <c r="K19" s="8">
        <f t="shared" si="11"/>
        <v>1.1199035234261989E-4</v>
      </c>
      <c r="L19" s="8">
        <f t="shared" si="1"/>
        <v>7.7722963172721117E-5</v>
      </c>
    </row>
    <row r="20" spans="1:12" ht="15.75" x14ac:dyDescent="0.25">
      <c r="A20" s="9" t="s">
        <v>49</v>
      </c>
      <c r="B20" s="1">
        <v>1E-3</v>
      </c>
      <c r="C20">
        <f t="shared" si="2"/>
        <v>1E-8</v>
      </c>
      <c r="D20">
        <f t="shared" si="0"/>
        <v>0.99999998999999995</v>
      </c>
      <c r="F20">
        <f t="shared" si="10"/>
        <v>0.5167867885874865</v>
      </c>
      <c r="G20">
        <f t="shared" si="7"/>
        <v>1.1158634485566871E-8</v>
      </c>
      <c r="H20">
        <f t="shared" si="8"/>
        <v>0.99999998884136554</v>
      </c>
      <c r="I20">
        <f t="shared" si="4"/>
        <v>1.1158634485566872E-3</v>
      </c>
      <c r="J20" s="8">
        <f t="shared" si="9"/>
        <v>3.4277389169898778E-5</v>
      </c>
      <c r="K20" s="8">
        <f t="shared" si="11"/>
        <v>1.1200151097710545E-4</v>
      </c>
      <c r="L20" s="8">
        <f t="shared" si="1"/>
        <v>7.7724121807206672E-5</v>
      </c>
    </row>
    <row r="21" spans="1:12" ht="15.75" x14ac:dyDescent="0.25">
      <c r="A21" s="9" t="s">
        <v>50</v>
      </c>
      <c r="B21" s="1">
        <v>1E-3</v>
      </c>
      <c r="C21">
        <f t="shared" si="2"/>
        <v>1E-8</v>
      </c>
      <c r="D21">
        <f t="shared" si="0"/>
        <v>0.99999998999999995</v>
      </c>
      <c r="E21">
        <f t="shared" si="3"/>
        <v>1.0000000100000002</v>
      </c>
      <c r="F21">
        <f t="shared" si="10"/>
        <v>0.67575433188583334</v>
      </c>
      <c r="G21">
        <f t="shared" si="7"/>
        <v>5.7666348164699128E-9</v>
      </c>
      <c r="H21">
        <f t="shared" si="8"/>
        <v>0.99999999423336516</v>
      </c>
      <c r="I21">
        <f t="shared" si="4"/>
        <v>5.7666348164699132E-4</v>
      </c>
      <c r="J21" s="8">
        <f t="shared" si="9"/>
        <v>3.428738916989878E-5</v>
      </c>
      <c r="K21" s="8">
        <f t="shared" si="11"/>
        <v>1.1200727761192192E-4</v>
      </c>
      <c r="L21" s="8">
        <f t="shared" si="1"/>
        <v>7.7719888442023149E-5</v>
      </c>
    </row>
    <row r="22" spans="1:12" ht="15.75" x14ac:dyDescent="0.25">
      <c r="A22" s="9" t="s">
        <v>51</v>
      </c>
      <c r="B22" s="1">
        <v>1E-3</v>
      </c>
      <c r="C22">
        <f t="shared" si="2"/>
        <v>1E-8</v>
      </c>
      <c r="D22">
        <f t="shared" si="0"/>
        <v>0.99999998999999995</v>
      </c>
      <c r="E22">
        <f t="shared" si="3"/>
        <v>1.0000000100000002</v>
      </c>
      <c r="F22">
        <f t="shared" si="10"/>
        <v>19.300067538072767</v>
      </c>
      <c r="G22">
        <f t="shared" si="7"/>
        <v>3.8968284351616247E-9</v>
      </c>
      <c r="H22">
        <f t="shared" si="8"/>
        <v>0.99999999610317158</v>
      </c>
      <c r="I22">
        <f t="shared" si="4"/>
        <v>3.8968284351616249E-4</v>
      </c>
      <c r="J22" s="8">
        <f t="shared" si="9"/>
        <v>3.4297389169898781E-5</v>
      </c>
      <c r="K22" s="8">
        <f t="shared" si="11"/>
        <v>1.1201117444035708E-4</v>
      </c>
      <c r="L22" s="8">
        <f t="shared" si="1"/>
        <v>7.7713785270458298E-5</v>
      </c>
    </row>
    <row r="23" spans="1:12" ht="15.75" x14ac:dyDescent="0.25">
      <c r="A23" s="9" t="s">
        <v>52</v>
      </c>
      <c r="B23" s="1">
        <v>1E-3</v>
      </c>
      <c r="C23">
        <f t="shared" si="2"/>
        <v>1E-8</v>
      </c>
      <c r="D23">
        <f t="shared" si="0"/>
        <v>0.99999998999999995</v>
      </c>
      <c r="E23">
        <f t="shared" si="3"/>
        <v>148.94517179335944</v>
      </c>
      <c r="F23">
        <f t="shared" si="10"/>
        <v>5.5405940743239155</v>
      </c>
      <c r="G23">
        <f t="shared" si="7"/>
        <v>7.5209051689825004E-8</v>
      </c>
      <c r="H23">
        <f t="shared" si="8"/>
        <v>0.99999992479094835</v>
      </c>
      <c r="I23">
        <f t="shared" si="4"/>
        <v>7.5209051689825003E-3</v>
      </c>
      <c r="J23" s="8">
        <f t="shared" si="9"/>
        <v>3.4307389169898783E-5</v>
      </c>
      <c r="K23" s="8">
        <f t="shared" si="11"/>
        <v>1.120863834920469E-4</v>
      </c>
      <c r="L23" s="8">
        <f t="shared" si="1"/>
        <v>7.7778994322148109E-5</v>
      </c>
    </row>
    <row r="24" spans="1:12" ht="15.75" x14ac:dyDescent="0.25">
      <c r="A24" s="9" t="s">
        <v>53</v>
      </c>
      <c r="B24" s="1">
        <v>0.14894517030390772</v>
      </c>
      <c r="C24">
        <f t="shared" si="2"/>
        <v>1.4894517030390771E-6</v>
      </c>
      <c r="D24">
        <f t="shared" si="0"/>
        <v>0.99999851054829691</v>
      </c>
      <c r="E24">
        <f t="shared" si="3"/>
        <v>1.250001861817402</v>
      </c>
      <c r="F24">
        <f t="shared" si="10"/>
        <v>94.182647453299836</v>
      </c>
      <c r="G24">
        <f t="shared" si="7"/>
        <v>4.1670279478834107E-7</v>
      </c>
      <c r="H24">
        <f t="shared" si="8"/>
        <v>0.99999958329720517</v>
      </c>
      <c r="I24">
        <f t="shared" si="4"/>
        <v>4.1670279478834109E-2</v>
      </c>
      <c r="J24" s="8">
        <f t="shared" si="9"/>
        <v>3.5796840872937863E-5</v>
      </c>
      <c r="K24" s="8">
        <f t="shared" si="11"/>
        <v>1.1250308628683524E-4</v>
      </c>
      <c r="L24" s="8">
        <f t="shared" si="1"/>
        <v>7.6706245413897382E-5</v>
      </c>
    </row>
    <row r="25" spans="1:12" ht="15.75" x14ac:dyDescent="0.25">
      <c r="A25" s="9" t="s">
        <v>54</v>
      </c>
      <c r="B25" s="1">
        <v>0.18618146287988466</v>
      </c>
      <c r="C25">
        <f t="shared" si="2"/>
        <v>1.8618146287988465E-6</v>
      </c>
      <c r="D25">
        <f t="shared" si="0"/>
        <v>0.9999981381853712</v>
      </c>
      <c r="F25">
        <f>F13</f>
        <v>1.0581143084521412</v>
      </c>
      <c r="G25">
        <f t="shared" si="7"/>
        <v>3.9246156060365345E-5</v>
      </c>
      <c r="H25">
        <f t="shared" si="8"/>
        <v>0.99996075384393968</v>
      </c>
      <c r="I25">
        <f t="shared" si="4"/>
        <v>3.9246156060365345</v>
      </c>
      <c r="J25" s="8">
        <f t="shared" si="9"/>
        <v>3.765865550173671E-5</v>
      </c>
      <c r="K25" s="8">
        <f t="shared" si="11"/>
        <v>1.5174924234720059E-4</v>
      </c>
      <c r="L25" s="8">
        <f t="shared" si="1"/>
        <v>1.1409058684546388E-4</v>
      </c>
    </row>
    <row r="26" spans="1:12" ht="14.45" x14ac:dyDescent="0.3">
      <c r="J26" s="8"/>
      <c r="K26" s="8"/>
      <c r="L26" s="8">
        <f>SUM(L2:L25)</f>
        <v>1.7379099567292309E-3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18.097527858940555</v>
      </c>
      <c r="C2">
        <f>B2/100000</f>
        <v>1.8097527858940555E-4</v>
      </c>
      <c r="D2">
        <f t="shared" ref="D2:D25" si="0">1-C2</f>
        <v>0.9998190247214106</v>
      </c>
      <c r="E2">
        <f>C3/(C2*D2)</f>
        <v>0.2176559706608078</v>
      </c>
      <c r="F2" s="2">
        <v>0.88258372768409088</v>
      </c>
      <c r="G2">
        <v>1.8097527858940555E-4</v>
      </c>
      <c r="H2">
        <v>0.9998190247214106</v>
      </c>
      <c r="I2">
        <f>G2*100000</f>
        <v>18.097527858940555</v>
      </c>
      <c r="J2" s="8">
        <f>C2</f>
        <v>1.8097527858940555E-4</v>
      </c>
      <c r="K2" s="8">
        <f>G2</f>
        <v>1.8097527858940555E-4</v>
      </c>
      <c r="L2" s="8">
        <f t="shared" ref="L2:L25" si="1">ABS(J2-K2)</f>
        <v>0</v>
      </c>
    </row>
    <row r="3" spans="1:12" ht="15.75" x14ac:dyDescent="0.25">
      <c r="A3" s="9" t="s">
        <v>32</v>
      </c>
      <c r="B3" s="1">
        <v>3.9383221247435403</v>
      </c>
      <c r="C3">
        <f t="shared" ref="C3:C25" si="2">B3/100000</f>
        <v>3.9383221247435404E-5</v>
      </c>
      <c r="D3">
        <f t="shared" si="0"/>
        <v>0.99996061677875259</v>
      </c>
      <c r="E3">
        <f t="shared" ref="E3:E24" si="3">C4/(C3*D3)</f>
        <v>2.3810461542198725E-2</v>
      </c>
      <c r="F3" s="2">
        <v>0.14901190091302832</v>
      </c>
      <c r="G3">
        <f>F2*G2*H2</f>
        <v>1.5969692956843709E-4</v>
      </c>
      <c r="H3">
        <f>1-G3</f>
        <v>0.99984030307043159</v>
      </c>
      <c r="I3">
        <f t="shared" ref="I3:I25" si="4">G3*100000</f>
        <v>15.969692956843708</v>
      </c>
      <c r="J3" s="8">
        <f t="shared" ref="J3:J13" si="5">C3+J2</f>
        <v>2.2035849983684095E-4</v>
      </c>
      <c r="K3" s="8">
        <f t="shared" ref="K3:K13" si="6">G3+K2</f>
        <v>3.4067220815784261E-4</v>
      </c>
      <c r="L3" s="8">
        <f t="shared" si="1"/>
        <v>1.2031370832100166E-4</v>
      </c>
    </row>
    <row r="4" spans="1:12" ht="15.75" x14ac:dyDescent="0.25">
      <c r="A4" s="9" t="s">
        <v>33</v>
      </c>
      <c r="B4" s="1">
        <v>9.3769574398655714E-2</v>
      </c>
      <c r="C4">
        <f t="shared" si="2"/>
        <v>9.3769574398655712E-7</v>
      </c>
      <c r="D4">
        <f t="shared" si="0"/>
        <v>0.99999906230425606</v>
      </c>
      <c r="E4">
        <f t="shared" si="3"/>
        <v>1.0664450000009377E-2</v>
      </c>
      <c r="F4" s="2">
        <v>3.5541570373981465E-2</v>
      </c>
      <c r="G4">
        <f t="shared" ref="G4:G25" si="7">F3*G3*H3</f>
        <v>2.3792942778168801E-5</v>
      </c>
      <c r="H4">
        <f t="shared" ref="H4:H25" si="8">1-G4</f>
        <v>0.99997620705722179</v>
      </c>
      <c r="I4">
        <f t="shared" si="4"/>
        <v>2.37929427781688</v>
      </c>
      <c r="J4" s="8">
        <f t="shared" si="5"/>
        <v>2.212961955808275E-4</v>
      </c>
      <c r="K4" s="8">
        <f t="shared" si="6"/>
        <v>3.6446515093601143E-4</v>
      </c>
      <c r="L4" s="8">
        <f t="shared" si="1"/>
        <v>1.4316895535518393E-4</v>
      </c>
    </row>
    <row r="5" spans="1:12" ht="15.75" x14ac:dyDescent="0.25">
      <c r="A5" s="9" t="s">
        <v>34</v>
      </c>
      <c r="B5" s="1">
        <v>1E-3</v>
      </c>
      <c r="C5">
        <f t="shared" si="2"/>
        <v>1E-8</v>
      </c>
      <c r="D5">
        <f t="shared" si="0"/>
        <v>0.99999998999999995</v>
      </c>
      <c r="E5">
        <f t="shared" si="3"/>
        <v>1.0000000100000002</v>
      </c>
      <c r="F5" s="2">
        <v>0.2452851141176382</v>
      </c>
      <c r="G5">
        <f t="shared" si="7"/>
        <v>8.4561842992476563E-7</v>
      </c>
      <c r="H5">
        <f t="shared" si="8"/>
        <v>0.99999915438157005</v>
      </c>
      <c r="I5">
        <f t="shared" si="4"/>
        <v>8.4561842992476557E-2</v>
      </c>
      <c r="J5" s="8">
        <f t="shared" si="5"/>
        <v>2.2130619558082749E-4</v>
      </c>
      <c r="K5" s="8">
        <f t="shared" si="6"/>
        <v>3.6531076936593618E-4</v>
      </c>
      <c r="L5" s="8">
        <f t="shared" si="1"/>
        <v>1.4400457378510869E-4</v>
      </c>
    </row>
    <row r="6" spans="1:12" ht="15.75" x14ac:dyDescent="0.25">
      <c r="A6" s="9" t="s">
        <v>35</v>
      </c>
      <c r="B6" s="1">
        <v>1E-3</v>
      </c>
      <c r="C6">
        <f t="shared" si="2"/>
        <v>1E-8</v>
      </c>
      <c r="D6">
        <f t="shared" si="0"/>
        <v>0.99999998999999995</v>
      </c>
      <c r="E6">
        <f t="shared" si="3"/>
        <v>1.0000000100000002</v>
      </c>
      <c r="F6" s="2">
        <v>0.22277604684189739</v>
      </c>
      <c r="G6">
        <f t="shared" si="7"/>
        <v>2.0741743768791784E-7</v>
      </c>
      <c r="H6">
        <f t="shared" si="8"/>
        <v>0.99999979258256233</v>
      </c>
      <c r="I6">
        <f t="shared" si="4"/>
        <v>2.0741743768791784E-2</v>
      </c>
      <c r="J6" s="8">
        <f t="shared" si="5"/>
        <v>2.2131619558082749E-4</v>
      </c>
      <c r="K6" s="8">
        <f t="shared" si="6"/>
        <v>3.6551818680362412E-4</v>
      </c>
      <c r="L6" s="8">
        <f t="shared" si="1"/>
        <v>1.4420199122279663E-4</v>
      </c>
    </row>
    <row r="7" spans="1:12" ht="15.75" x14ac:dyDescent="0.25">
      <c r="A7" s="9" t="s">
        <v>36</v>
      </c>
      <c r="B7" s="1">
        <v>1E-3</v>
      </c>
      <c r="C7">
        <f t="shared" si="2"/>
        <v>1E-8</v>
      </c>
      <c r="D7">
        <f t="shared" si="0"/>
        <v>0.99999998999999995</v>
      </c>
      <c r="E7">
        <f t="shared" si="3"/>
        <v>1.0000000100000002</v>
      </c>
      <c r="F7" s="2">
        <v>0.78813638383491669</v>
      </c>
      <c r="G7">
        <f t="shared" si="7"/>
        <v>4.6207627229920287E-8</v>
      </c>
      <c r="H7">
        <f t="shared" si="8"/>
        <v>0.99999995379237272</v>
      </c>
      <c r="I7">
        <f t="shared" si="4"/>
        <v>4.6207627229920287E-3</v>
      </c>
      <c r="J7" s="8">
        <f t="shared" si="5"/>
        <v>2.2132619558082748E-4</v>
      </c>
      <c r="K7" s="8">
        <f t="shared" si="6"/>
        <v>3.6556439443085405E-4</v>
      </c>
      <c r="L7" s="8">
        <f t="shared" si="1"/>
        <v>1.4423819885002657E-4</v>
      </c>
    </row>
    <row r="8" spans="1:12" ht="15.75" x14ac:dyDescent="0.25">
      <c r="A8" s="9" t="s">
        <v>37</v>
      </c>
      <c r="B8" s="1">
        <v>1E-3</v>
      </c>
      <c r="C8">
        <f t="shared" si="2"/>
        <v>1E-8</v>
      </c>
      <c r="D8">
        <f t="shared" si="0"/>
        <v>0.99999998999999995</v>
      </c>
      <c r="E8">
        <f t="shared" si="3"/>
        <v>1.0000000100000002</v>
      </c>
      <c r="F8" s="2">
        <v>0.5167867885874865</v>
      </c>
      <c r="G8">
        <f t="shared" si="7"/>
        <v>3.6417910547795887E-8</v>
      </c>
      <c r="H8">
        <f t="shared" si="8"/>
        <v>0.99999996358208942</v>
      </c>
      <c r="I8">
        <f t="shared" si="4"/>
        <v>3.6417910547795885E-3</v>
      </c>
      <c r="J8" s="8">
        <f t="shared" si="5"/>
        <v>2.2133619558082748E-4</v>
      </c>
      <c r="K8" s="8">
        <f t="shared" si="6"/>
        <v>3.6560081234140182E-4</v>
      </c>
      <c r="L8" s="8">
        <f t="shared" si="1"/>
        <v>1.4426461676057435E-4</v>
      </c>
    </row>
    <row r="9" spans="1:12" ht="15.75" x14ac:dyDescent="0.25">
      <c r="A9" s="9" t="s">
        <v>38</v>
      </c>
      <c r="B9" s="1">
        <v>1E-3</v>
      </c>
      <c r="C9">
        <f t="shared" si="2"/>
        <v>1E-8</v>
      </c>
      <c r="D9">
        <f t="shared" si="0"/>
        <v>0.99999998999999995</v>
      </c>
      <c r="E9">
        <f t="shared" si="3"/>
        <v>1.0000000100000002</v>
      </c>
      <c r="F9" s="2">
        <v>0.67575433188583334</v>
      </c>
      <c r="G9">
        <f t="shared" si="7"/>
        <v>1.8820294353665968E-8</v>
      </c>
      <c r="H9">
        <f t="shared" si="8"/>
        <v>0.99999998117970568</v>
      </c>
      <c r="I9">
        <f t="shared" si="4"/>
        <v>1.8820294353665968E-3</v>
      </c>
      <c r="J9" s="8">
        <f t="shared" si="5"/>
        <v>2.2134619558082747E-4</v>
      </c>
      <c r="K9" s="8">
        <f t="shared" si="6"/>
        <v>3.6561963263575549E-4</v>
      </c>
      <c r="L9" s="8">
        <f t="shared" si="1"/>
        <v>1.4427343705492802E-4</v>
      </c>
    </row>
    <row r="10" spans="1:12" ht="15.75" x14ac:dyDescent="0.25">
      <c r="A10" s="9" t="s">
        <v>39</v>
      </c>
      <c r="B10" s="1">
        <v>1E-3</v>
      </c>
      <c r="C10">
        <f t="shared" si="2"/>
        <v>1E-8</v>
      </c>
      <c r="D10">
        <f t="shared" si="0"/>
        <v>0.99999998999999995</v>
      </c>
      <c r="E10">
        <f t="shared" si="3"/>
        <v>1.0000000100000002</v>
      </c>
      <c r="F10" s="2">
        <v>19.300067538072767</v>
      </c>
      <c r="G10">
        <f t="shared" si="7"/>
        <v>1.2717895197501732E-8</v>
      </c>
      <c r="H10">
        <f t="shared" si="8"/>
        <v>0.99999998728210482</v>
      </c>
      <c r="I10">
        <f t="shared" si="4"/>
        <v>1.2717895197501732E-3</v>
      </c>
      <c r="J10" s="8">
        <f t="shared" si="5"/>
        <v>2.2135619558082747E-4</v>
      </c>
      <c r="K10" s="8">
        <f t="shared" si="6"/>
        <v>3.6563235053095302E-4</v>
      </c>
      <c r="L10" s="8">
        <f t="shared" si="1"/>
        <v>1.4427615495012555E-4</v>
      </c>
    </row>
    <row r="11" spans="1:12" ht="15.75" x14ac:dyDescent="0.25">
      <c r="A11" s="9" t="s">
        <v>40</v>
      </c>
      <c r="B11" s="1">
        <v>1E-3</v>
      </c>
      <c r="C11">
        <f t="shared" si="2"/>
        <v>1E-8</v>
      </c>
      <c r="D11">
        <f t="shared" si="0"/>
        <v>0.99999998999999995</v>
      </c>
      <c r="E11">
        <f t="shared" si="3"/>
        <v>1.0000000100000002</v>
      </c>
      <c r="F11" s="2">
        <v>5.5405940743239155</v>
      </c>
      <c r="G11">
        <f t="shared" si="7"/>
        <v>2.4545623313222806E-7</v>
      </c>
      <c r="H11">
        <f t="shared" si="8"/>
        <v>0.99999975454376688</v>
      </c>
      <c r="I11">
        <f t="shared" si="4"/>
        <v>2.4545623313222804E-2</v>
      </c>
      <c r="J11" s="8">
        <f t="shared" si="5"/>
        <v>2.2136619558082746E-4</v>
      </c>
      <c r="K11" s="8">
        <f t="shared" si="6"/>
        <v>3.6587780676408525E-4</v>
      </c>
      <c r="L11" s="8">
        <f t="shared" si="1"/>
        <v>1.4451161118325778E-4</v>
      </c>
    </row>
    <row r="12" spans="1:12" ht="15.75" x14ac:dyDescent="0.25">
      <c r="A12" s="9" t="s">
        <v>41</v>
      </c>
      <c r="B12" s="1">
        <v>1E-3</v>
      </c>
      <c r="C12">
        <f t="shared" si="2"/>
        <v>1E-8</v>
      </c>
      <c r="D12">
        <f t="shared" si="0"/>
        <v>0.99999998999999995</v>
      </c>
      <c r="E12">
        <f t="shared" si="3"/>
        <v>44446.778709430597</v>
      </c>
      <c r="F12" s="2">
        <v>94.182647453299836</v>
      </c>
      <c r="G12">
        <f t="shared" si="7"/>
        <v>1.3599730169843565E-6</v>
      </c>
      <c r="H12">
        <f t="shared" si="8"/>
        <v>0.99999864002698302</v>
      </c>
      <c r="I12">
        <f t="shared" si="4"/>
        <v>0.13599730169843566</v>
      </c>
      <c r="J12" s="8">
        <f t="shared" si="5"/>
        <v>2.2137619558082746E-4</v>
      </c>
      <c r="K12" s="8">
        <f t="shared" si="6"/>
        <v>3.672377797810696E-4</v>
      </c>
      <c r="L12" s="8">
        <f t="shared" si="1"/>
        <v>1.4586158420024214E-4</v>
      </c>
    </row>
    <row r="13" spans="1:12" ht="15.75" x14ac:dyDescent="0.25">
      <c r="A13" s="9" t="s">
        <v>42</v>
      </c>
      <c r="B13" s="1">
        <v>44.446778264962809</v>
      </c>
      <c r="C13">
        <f t="shared" si="2"/>
        <v>4.4446778264962809E-4</v>
      </c>
      <c r="D13">
        <f t="shared" si="0"/>
        <v>0.99955553221735038</v>
      </c>
      <c r="E13">
        <f t="shared" si="3"/>
        <v>0.32026835573779017</v>
      </c>
      <c r="F13" s="2">
        <v>1.0581143084521412</v>
      </c>
      <c r="G13">
        <f t="shared" si="7"/>
        <v>1.2808568501132585E-4</v>
      </c>
      <c r="H13">
        <f t="shared" si="8"/>
        <v>0.99987191431498867</v>
      </c>
      <c r="I13">
        <f t="shared" si="4"/>
        <v>12.808568501132585</v>
      </c>
      <c r="J13" s="8">
        <f t="shared" si="5"/>
        <v>6.6584397823045557E-4</v>
      </c>
      <c r="K13" s="8">
        <f t="shared" si="6"/>
        <v>4.9532346479239542E-4</v>
      </c>
      <c r="L13" s="8">
        <f t="shared" si="1"/>
        <v>1.7052051343806015E-4</v>
      </c>
    </row>
    <row r="14" spans="1:12" ht="15.75" x14ac:dyDescent="0.25">
      <c r="A14" s="9" t="s">
        <v>43</v>
      </c>
      <c r="B14" s="1">
        <v>14.228569639836959</v>
      </c>
      <c r="C14">
        <f t="shared" si="2"/>
        <v>1.4228569639836958E-4</v>
      </c>
      <c r="D14">
        <f t="shared" si="0"/>
        <v>0.9998577143036016</v>
      </c>
      <c r="E14">
        <f t="shared" si="3"/>
        <v>0.30671030715631298</v>
      </c>
      <c r="F14">
        <f>F2</f>
        <v>0.88258372768409088</v>
      </c>
      <c r="G14">
        <f t="shared" si="7"/>
        <v>1.3551193665565822E-4</v>
      </c>
      <c r="H14">
        <f t="shared" si="8"/>
        <v>0.99986448806334438</v>
      </c>
      <c r="I14">
        <f t="shared" si="4"/>
        <v>13.551193665565822</v>
      </c>
      <c r="J14" s="8">
        <f>C14</f>
        <v>1.4228569639836958E-4</v>
      </c>
      <c r="K14" s="8">
        <f>G14</f>
        <v>1.3551193665565822E-4</v>
      </c>
      <c r="L14" s="8">
        <f t="shared" si="1"/>
        <v>6.7737597427113536E-6</v>
      </c>
    </row>
    <row r="15" spans="1:12" ht="15.75" x14ac:dyDescent="0.25">
      <c r="A15" s="9" t="s">
        <v>44</v>
      </c>
      <c r="B15" s="1">
        <v>4.3634280228833342</v>
      </c>
      <c r="C15">
        <f t="shared" si="2"/>
        <v>4.3634280228833339E-5</v>
      </c>
      <c r="D15">
        <f t="shared" si="0"/>
        <v>0.9999563657197712</v>
      </c>
      <c r="E15">
        <f t="shared" si="3"/>
        <v>4.3045356514018254</v>
      </c>
      <c r="F15">
        <f>F3</f>
        <v>0.14901190091302832</v>
      </c>
      <c r="G15">
        <f t="shared" si="7"/>
        <v>1.195844228862177E-4</v>
      </c>
      <c r="H15">
        <f t="shared" si="8"/>
        <v>0.99988041557711382</v>
      </c>
      <c r="I15">
        <f t="shared" si="4"/>
        <v>11.95844228862177</v>
      </c>
      <c r="J15" s="8">
        <f t="shared" ref="J15:J25" si="9">C15+J14</f>
        <v>1.8591997662720293E-4</v>
      </c>
      <c r="K15" s="8">
        <f>K14+G15</f>
        <v>2.5509635954187594E-4</v>
      </c>
      <c r="L15" s="8">
        <f t="shared" si="1"/>
        <v>6.9176382914673009E-5</v>
      </c>
    </row>
    <row r="16" spans="1:12" ht="15.75" x14ac:dyDescent="0.25">
      <c r="A16" s="9" t="s">
        <v>45</v>
      </c>
      <c r="B16" s="1">
        <v>18.781711924584787</v>
      </c>
      <c r="C16">
        <f t="shared" si="2"/>
        <v>1.8781711924584788E-4</v>
      </c>
      <c r="D16">
        <f t="shared" si="0"/>
        <v>0.99981218288075413</v>
      </c>
      <c r="E16">
        <f t="shared" si="3"/>
        <v>5.3253284706806836E-5</v>
      </c>
      <c r="F16">
        <f t="shared" ref="F16:F24" si="10">F4</f>
        <v>3.5541570373981465E-2</v>
      </c>
      <c r="G16">
        <f t="shared" si="7"/>
        <v>1.7817371238979169E-5</v>
      </c>
      <c r="H16">
        <f t="shared" si="8"/>
        <v>0.99998218262876104</v>
      </c>
      <c r="I16">
        <f t="shared" si="4"/>
        <v>1.7817371238979169</v>
      </c>
      <c r="J16" s="8">
        <f t="shared" si="9"/>
        <v>3.7373709587305078E-4</v>
      </c>
      <c r="K16" s="8">
        <f t="shared" ref="K16:K25" si="11">K15+G16</f>
        <v>2.7291373078085511E-4</v>
      </c>
      <c r="L16" s="8">
        <f t="shared" si="1"/>
        <v>1.0082336509219567E-4</v>
      </c>
    </row>
    <row r="17" spans="1:12" ht="15.75" x14ac:dyDescent="0.25">
      <c r="A17" s="9" t="s">
        <v>46</v>
      </c>
      <c r="B17" s="1">
        <v>1E-3</v>
      </c>
      <c r="C17">
        <f t="shared" si="2"/>
        <v>1E-8</v>
      </c>
      <c r="D17">
        <f t="shared" si="0"/>
        <v>0.99999998999999995</v>
      </c>
      <c r="E17">
        <f t="shared" si="3"/>
        <v>1.0000000100000002</v>
      </c>
      <c r="F17">
        <f>F5</f>
        <v>0.2452851141176382</v>
      </c>
      <c r="G17">
        <f t="shared" si="7"/>
        <v>6.3324607078816952E-7</v>
      </c>
      <c r="H17">
        <f t="shared" si="8"/>
        <v>0.9999993667539292</v>
      </c>
      <c r="I17">
        <f t="shared" si="4"/>
        <v>6.3324607078816958E-2</v>
      </c>
      <c r="J17" s="8">
        <f t="shared" si="9"/>
        <v>3.7374709587305077E-4</v>
      </c>
      <c r="K17" s="8">
        <f t="shared" si="11"/>
        <v>2.735469768516433E-4</v>
      </c>
      <c r="L17" s="8">
        <f t="shared" si="1"/>
        <v>1.0020011902140747E-4</v>
      </c>
    </row>
    <row r="18" spans="1:12" ht="15.75" x14ac:dyDescent="0.25">
      <c r="A18" s="9" t="s">
        <v>47</v>
      </c>
      <c r="B18" s="1">
        <v>1E-3</v>
      </c>
      <c r="C18">
        <f t="shared" si="2"/>
        <v>1E-8</v>
      </c>
      <c r="D18">
        <f t="shared" si="0"/>
        <v>0.99999998999999995</v>
      </c>
      <c r="E18">
        <f t="shared" si="3"/>
        <v>1.0000000100000002</v>
      </c>
      <c r="F18">
        <f t="shared" si="10"/>
        <v>0.22277604684189739</v>
      </c>
      <c r="G18">
        <f t="shared" si="7"/>
        <v>1.5532573637834761E-7</v>
      </c>
      <c r="H18">
        <f t="shared" si="8"/>
        <v>0.99999984467426362</v>
      </c>
      <c r="I18">
        <f t="shared" si="4"/>
        <v>1.5532573637834762E-2</v>
      </c>
      <c r="J18" s="8">
        <f t="shared" si="9"/>
        <v>3.7375709587305077E-4</v>
      </c>
      <c r="K18" s="8">
        <f t="shared" si="11"/>
        <v>2.7370230258802166E-4</v>
      </c>
      <c r="L18" s="8">
        <f t="shared" si="1"/>
        <v>1.0005479328502911E-4</v>
      </c>
    </row>
    <row r="19" spans="1:12" ht="15.75" x14ac:dyDescent="0.25">
      <c r="A19" s="9" t="s">
        <v>48</v>
      </c>
      <c r="B19" s="1">
        <v>1E-3</v>
      </c>
      <c r="C19">
        <f t="shared" si="2"/>
        <v>1E-8</v>
      </c>
      <c r="D19">
        <f t="shared" si="0"/>
        <v>0.99999998999999995</v>
      </c>
      <c r="E19">
        <f t="shared" si="3"/>
        <v>1.0000000100000002</v>
      </c>
      <c r="F19">
        <f t="shared" si="10"/>
        <v>0.78813638383491669</v>
      </c>
      <c r="G19">
        <f t="shared" si="7"/>
        <v>3.4602848148461271E-8</v>
      </c>
      <c r="H19">
        <f t="shared" si="8"/>
        <v>0.99999996539715186</v>
      </c>
      <c r="I19">
        <f t="shared" si="4"/>
        <v>3.4602848148461273E-3</v>
      </c>
      <c r="J19" s="8">
        <f t="shared" si="9"/>
        <v>3.7376709587305076E-4</v>
      </c>
      <c r="K19" s="8">
        <f t="shared" si="11"/>
        <v>2.7373690543617011E-4</v>
      </c>
      <c r="L19" s="8">
        <f t="shared" si="1"/>
        <v>1.0003019043688065E-4</v>
      </c>
    </row>
    <row r="20" spans="1:12" ht="15.75" x14ac:dyDescent="0.25">
      <c r="A20" s="9" t="s">
        <v>49</v>
      </c>
      <c r="B20" s="1">
        <v>1E-3</v>
      </c>
      <c r="C20">
        <f t="shared" si="2"/>
        <v>1E-8</v>
      </c>
      <c r="D20">
        <f t="shared" si="0"/>
        <v>0.99999998999999995</v>
      </c>
      <c r="F20">
        <f t="shared" si="10"/>
        <v>0.5167867885874865</v>
      </c>
      <c r="G20">
        <f t="shared" si="7"/>
        <v>2.7271762666436316E-8</v>
      </c>
      <c r="H20">
        <f t="shared" si="8"/>
        <v>0.99999997272823737</v>
      </c>
      <c r="I20">
        <f t="shared" si="4"/>
        <v>2.7271762666436316E-3</v>
      </c>
      <c r="J20" s="8">
        <f t="shared" si="9"/>
        <v>3.7377709587305076E-4</v>
      </c>
      <c r="K20" s="8">
        <f t="shared" si="11"/>
        <v>2.7376417719883657E-4</v>
      </c>
      <c r="L20" s="8">
        <f t="shared" si="1"/>
        <v>1.0001291867421419E-4</v>
      </c>
    </row>
    <row r="21" spans="1:12" ht="15.75" x14ac:dyDescent="0.25">
      <c r="A21" s="9" t="s">
        <v>50</v>
      </c>
      <c r="B21" s="1">
        <v>1E-3</v>
      </c>
      <c r="C21">
        <f t="shared" si="2"/>
        <v>1E-8</v>
      </c>
      <c r="D21">
        <f t="shared" si="0"/>
        <v>0.99999998999999995</v>
      </c>
      <c r="E21">
        <f t="shared" si="3"/>
        <v>1.0000000100000002</v>
      </c>
      <c r="F21">
        <f t="shared" si="10"/>
        <v>0.67575433188583334</v>
      </c>
      <c r="G21">
        <f t="shared" si="7"/>
        <v>1.4093686263148054E-8</v>
      </c>
      <c r="H21">
        <f t="shared" si="8"/>
        <v>0.99999998590631378</v>
      </c>
      <c r="I21">
        <f t="shared" si="4"/>
        <v>1.4093686263148054E-3</v>
      </c>
      <c r="J21" s="8">
        <f t="shared" si="9"/>
        <v>3.7378709587305075E-4</v>
      </c>
      <c r="K21" s="8">
        <f t="shared" si="11"/>
        <v>2.7377827088509969E-4</v>
      </c>
      <c r="L21" s="8">
        <f t="shared" si="1"/>
        <v>1.0000882498795106E-4</v>
      </c>
    </row>
    <row r="22" spans="1:12" ht="15.75" x14ac:dyDescent="0.25">
      <c r="A22" s="9" t="s">
        <v>51</v>
      </c>
      <c r="B22" s="1">
        <v>1E-3</v>
      </c>
      <c r="C22">
        <f t="shared" si="2"/>
        <v>1E-8</v>
      </c>
      <c r="D22">
        <f t="shared" si="0"/>
        <v>0.99999998999999995</v>
      </c>
      <c r="E22">
        <f t="shared" si="3"/>
        <v>1.0000000100000002</v>
      </c>
      <c r="F22">
        <f t="shared" si="10"/>
        <v>19.300067538072767</v>
      </c>
      <c r="G22">
        <f t="shared" si="7"/>
        <v>9.5238694103357321E-9</v>
      </c>
      <c r="H22">
        <f t="shared" si="8"/>
        <v>0.99999999047613064</v>
      </c>
      <c r="I22">
        <f t="shared" si="4"/>
        <v>9.5238694103357317E-4</v>
      </c>
      <c r="J22" s="8">
        <f t="shared" si="9"/>
        <v>3.7379709587305075E-4</v>
      </c>
      <c r="K22" s="8">
        <f t="shared" si="11"/>
        <v>2.7378779475451003E-4</v>
      </c>
      <c r="L22" s="8">
        <f t="shared" si="1"/>
        <v>1.0000930111854072E-4</v>
      </c>
    </row>
    <row r="23" spans="1:12" ht="15.75" x14ac:dyDescent="0.25">
      <c r="A23" s="9" t="s">
        <v>52</v>
      </c>
      <c r="B23" s="1">
        <v>1E-3</v>
      </c>
      <c r="C23">
        <f t="shared" si="2"/>
        <v>1E-8</v>
      </c>
      <c r="D23">
        <f t="shared" si="0"/>
        <v>0.99999998999999995</v>
      </c>
      <c r="E23">
        <f t="shared" si="3"/>
        <v>1.0000000100000002</v>
      </c>
      <c r="F23">
        <f t="shared" si="10"/>
        <v>5.5405940743239155</v>
      </c>
      <c r="G23">
        <f t="shared" si="7"/>
        <v>1.8381132109266988E-7</v>
      </c>
      <c r="H23">
        <f t="shared" si="8"/>
        <v>0.99999981618867895</v>
      </c>
      <c r="I23">
        <f t="shared" si="4"/>
        <v>1.8381132109266989E-2</v>
      </c>
      <c r="J23" s="8">
        <f t="shared" si="9"/>
        <v>3.7380709587305074E-4</v>
      </c>
      <c r="K23" s="8">
        <f t="shared" si="11"/>
        <v>2.7397160607560271E-4</v>
      </c>
      <c r="L23" s="8">
        <f t="shared" si="1"/>
        <v>9.9835489797448038E-5</v>
      </c>
    </row>
    <row r="24" spans="1:12" ht="15.75" x14ac:dyDescent="0.25">
      <c r="A24" s="9" t="s">
        <v>53</v>
      </c>
      <c r="B24" s="1">
        <v>1E-3</v>
      </c>
      <c r="C24">
        <f t="shared" si="2"/>
        <v>1E-8</v>
      </c>
      <c r="D24">
        <f t="shared" si="0"/>
        <v>0.99999998999999995</v>
      </c>
      <c r="E24">
        <f t="shared" si="3"/>
        <v>1.0000000100000002</v>
      </c>
      <c r="F24">
        <f t="shared" si="10"/>
        <v>94.182647453299836</v>
      </c>
      <c r="G24">
        <f t="shared" si="7"/>
        <v>1.0184237292418519E-6</v>
      </c>
      <c r="H24">
        <f t="shared" si="8"/>
        <v>0.99999898157627076</v>
      </c>
      <c r="I24">
        <f t="shared" si="4"/>
        <v>0.10184237292418519</v>
      </c>
      <c r="J24" s="8">
        <f t="shared" si="9"/>
        <v>3.7381709587305074E-4</v>
      </c>
      <c r="K24" s="8">
        <f t="shared" si="11"/>
        <v>2.7499002980484454E-4</v>
      </c>
      <c r="L24" s="8">
        <f t="shared" si="1"/>
        <v>9.8827066068206198E-5</v>
      </c>
    </row>
    <row r="25" spans="1:12" ht="15.75" x14ac:dyDescent="0.25">
      <c r="A25" s="9" t="s">
        <v>54</v>
      </c>
      <c r="B25" s="1">
        <v>1E-3</v>
      </c>
      <c r="C25">
        <f t="shared" si="2"/>
        <v>1E-8</v>
      </c>
      <c r="D25">
        <f t="shared" si="0"/>
        <v>0.99999998999999995</v>
      </c>
      <c r="F25">
        <f>F13</f>
        <v>1.0581143084521412</v>
      </c>
      <c r="G25">
        <f t="shared" si="7"/>
        <v>9.5917745364252805E-5</v>
      </c>
      <c r="H25">
        <f t="shared" si="8"/>
        <v>0.99990408225463578</v>
      </c>
      <c r="I25">
        <f t="shared" si="4"/>
        <v>9.5917745364252802</v>
      </c>
      <c r="J25" s="8">
        <f t="shared" si="9"/>
        <v>3.7382709587305073E-4</v>
      </c>
      <c r="K25" s="8">
        <f t="shared" si="11"/>
        <v>3.7090777516909733E-4</v>
      </c>
      <c r="L25" s="8">
        <f t="shared" si="1"/>
        <v>2.9193207039534012E-6</v>
      </c>
    </row>
    <row r="26" spans="1:12" ht="14.45" x14ac:dyDescent="0.3">
      <c r="J26" s="8"/>
      <c r="K26" s="8"/>
      <c r="L26" s="8">
        <f>SUM(L2:L25)</f>
        <v>2.5683068769645164E-3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32.201429959193547</v>
      </c>
      <c r="C2">
        <f>B2/100000</f>
        <v>3.2201429959193549E-4</v>
      </c>
      <c r="D2">
        <f t="shared" ref="D2:D25" si="0">1-C2</f>
        <v>0.99967798570040811</v>
      </c>
      <c r="E2">
        <f>C3/(C2*D2)</f>
        <v>1.9312438977204434</v>
      </c>
      <c r="F2" s="2">
        <v>0.88258372768409088</v>
      </c>
      <c r="G2">
        <v>3.2201429959193549E-4</v>
      </c>
      <c r="H2">
        <v>0.99967798570040811</v>
      </c>
      <c r="I2">
        <f>G2*100000</f>
        <v>32.201429959193547</v>
      </c>
      <c r="J2" s="8">
        <f>C2</f>
        <v>3.2201429959193549E-4</v>
      </c>
      <c r="K2" s="8">
        <f>G2</f>
        <v>3.2201429959193549E-4</v>
      </c>
      <c r="L2" s="8">
        <f t="shared" ref="L2:L25" si="1">ABS(J2-K2)</f>
        <v>0</v>
      </c>
    </row>
    <row r="3" spans="1:12" ht="15.75" x14ac:dyDescent="0.25">
      <c r="A3" s="9" t="s">
        <v>32</v>
      </c>
      <c r="B3" s="1">
        <v>62.168789418825817</v>
      </c>
      <c r="C3">
        <f t="shared" ref="C3:C25" si="2">B3/100000</f>
        <v>6.2168789418825816E-4</v>
      </c>
      <c r="D3">
        <f t="shared" si="0"/>
        <v>0.99937831210581174</v>
      </c>
      <c r="E3">
        <f t="shared" ref="E3:E24" si="3">C4/(C3*D3)</f>
        <v>0.24674571604889792</v>
      </c>
      <c r="F3" s="2">
        <v>0.14901190091302832</v>
      </c>
      <c r="G3">
        <f>F2*G2*H2</f>
        <v>2.8411306296237225E-4</v>
      </c>
      <c r="H3">
        <f>1-G3</f>
        <v>0.99971588693703761</v>
      </c>
      <c r="I3">
        <f t="shared" ref="I3:I25" si="4">G3*100000</f>
        <v>28.411306296237225</v>
      </c>
      <c r="J3" s="8">
        <f t="shared" ref="J3:J13" si="5">C3+J2</f>
        <v>9.4370219378019364E-4</v>
      </c>
      <c r="K3" s="8">
        <f t="shared" ref="K3:K13" si="6">G3+K2</f>
        <v>6.0612736255430768E-4</v>
      </c>
      <c r="L3" s="8">
        <f t="shared" si="1"/>
        <v>3.3757483122588596E-4</v>
      </c>
    </row>
    <row r="4" spans="1:12" ht="15.75" x14ac:dyDescent="0.25">
      <c r="A4" s="9" t="s">
        <v>33</v>
      </c>
      <c r="B4" s="1">
        <v>15.330345841817023</v>
      </c>
      <c r="C4">
        <f t="shared" si="2"/>
        <v>1.5330345841817024E-4</v>
      </c>
      <c r="D4">
        <f t="shared" si="0"/>
        <v>0.99984669654158187</v>
      </c>
      <c r="E4">
        <f t="shared" si="3"/>
        <v>0.16585457180809585</v>
      </c>
      <c r="F4" s="2">
        <v>3.5541570373981465E-2</v>
      </c>
      <c r="G4">
        <f t="shared" ref="G4:G25" si="7">F3*G3*H3</f>
        <v>4.2324199310952193E-5</v>
      </c>
      <c r="H4">
        <f t="shared" ref="H4:H25" si="8">1-G4</f>
        <v>0.99995767580068906</v>
      </c>
      <c r="I4">
        <f t="shared" si="4"/>
        <v>4.2324199310952189</v>
      </c>
      <c r="J4" s="8">
        <f t="shared" si="5"/>
        <v>1.097005652198364E-3</v>
      </c>
      <c r="K4" s="8">
        <f t="shared" si="6"/>
        <v>6.4845156186525991E-4</v>
      </c>
      <c r="L4" s="8">
        <f t="shared" si="1"/>
        <v>4.4855409033310405E-4</v>
      </c>
    </row>
    <row r="5" spans="1:12" ht="15.75" x14ac:dyDescent="0.25">
      <c r="A5" s="9" t="s">
        <v>34</v>
      </c>
      <c r="B5" s="1">
        <v>2.5422181546731748</v>
      </c>
      <c r="C5">
        <f t="shared" si="2"/>
        <v>2.5422181546731748E-5</v>
      </c>
      <c r="D5">
        <f t="shared" si="0"/>
        <v>0.99997457781845323</v>
      </c>
      <c r="E5">
        <f t="shared" si="3"/>
        <v>0.12121520276701217</v>
      </c>
      <c r="F5" s="2">
        <v>0.2452851141176382</v>
      </c>
      <c r="G5">
        <f t="shared" si="7"/>
        <v>1.5042048413724614E-6</v>
      </c>
      <c r="H5">
        <f t="shared" si="8"/>
        <v>0.99999849579515865</v>
      </c>
      <c r="I5">
        <f t="shared" si="4"/>
        <v>0.15042048413724612</v>
      </c>
      <c r="J5" s="8">
        <f t="shared" si="5"/>
        <v>1.1224278337450958E-3</v>
      </c>
      <c r="K5" s="8">
        <f t="shared" si="6"/>
        <v>6.4995576670663234E-4</v>
      </c>
      <c r="L5" s="8">
        <f t="shared" si="1"/>
        <v>4.7247206703846347E-4</v>
      </c>
    </row>
    <row r="6" spans="1:12" ht="15.75" x14ac:dyDescent="0.25">
      <c r="A6" s="9" t="s">
        <v>35</v>
      </c>
      <c r="B6" s="1">
        <v>0.30814765511189995</v>
      </c>
      <c r="C6">
        <f t="shared" si="2"/>
        <v>3.0814765511189995E-6</v>
      </c>
      <c r="D6">
        <f t="shared" si="0"/>
        <v>0.99999691852344885</v>
      </c>
      <c r="E6">
        <f t="shared" si="3"/>
        <v>3.2452075000308149E-3</v>
      </c>
      <c r="F6" s="2">
        <v>0.22277604684189739</v>
      </c>
      <c r="G6">
        <f t="shared" si="7"/>
        <v>3.6895850118234952E-7</v>
      </c>
      <c r="H6">
        <f t="shared" si="8"/>
        <v>0.9999996310414988</v>
      </c>
      <c r="I6">
        <f t="shared" si="4"/>
        <v>3.689585011823495E-2</v>
      </c>
      <c r="J6" s="8">
        <f t="shared" si="5"/>
        <v>1.1255093102962147E-3</v>
      </c>
      <c r="K6" s="8">
        <f t="shared" si="6"/>
        <v>6.5032472520781467E-4</v>
      </c>
      <c r="L6" s="8">
        <f t="shared" si="1"/>
        <v>4.7518458508840006E-4</v>
      </c>
    </row>
    <row r="7" spans="1:12" ht="15.75" x14ac:dyDescent="0.25">
      <c r="A7" s="9" t="s">
        <v>36</v>
      </c>
      <c r="B7" s="1">
        <v>1E-3</v>
      </c>
      <c r="C7">
        <f t="shared" si="2"/>
        <v>1E-8</v>
      </c>
      <c r="D7">
        <f t="shared" si="0"/>
        <v>0.99999998999999995</v>
      </c>
      <c r="E7">
        <f t="shared" si="3"/>
        <v>1.0000000100000002</v>
      </c>
      <c r="F7" s="2">
        <v>0.78813638383491669</v>
      </c>
      <c r="G7">
        <f t="shared" si="7"/>
        <v>8.2195086015528414E-8</v>
      </c>
      <c r="H7">
        <f t="shared" si="8"/>
        <v>0.99999991780491393</v>
      </c>
      <c r="I7">
        <f t="shared" si="4"/>
        <v>8.2195086015528409E-3</v>
      </c>
      <c r="J7" s="8">
        <f t="shared" si="5"/>
        <v>1.1255193102962147E-3</v>
      </c>
      <c r="K7" s="8">
        <f t="shared" si="6"/>
        <v>6.5040692029383015E-4</v>
      </c>
      <c r="L7" s="8">
        <f t="shared" si="1"/>
        <v>4.7511239000238453E-4</v>
      </c>
    </row>
    <row r="8" spans="1:12" ht="15.75" x14ac:dyDescent="0.25">
      <c r="A8" s="9" t="s">
        <v>37</v>
      </c>
      <c r="B8" s="1">
        <v>1E-3</v>
      </c>
      <c r="C8">
        <f t="shared" si="2"/>
        <v>1E-8</v>
      </c>
      <c r="D8">
        <f t="shared" si="0"/>
        <v>0.99999998999999995</v>
      </c>
      <c r="E8">
        <f t="shared" si="3"/>
        <v>1.0000000100000002</v>
      </c>
      <c r="F8" s="2">
        <v>0.5167867885874865</v>
      </c>
      <c r="G8">
        <f t="shared" si="7"/>
        <v>6.4780932536603731E-8</v>
      </c>
      <c r="H8">
        <f t="shared" si="8"/>
        <v>0.99999993521906749</v>
      </c>
      <c r="I8">
        <f t="shared" si="4"/>
        <v>6.478093253660373E-3</v>
      </c>
      <c r="J8" s="8">
        <f t="shared" si="5"/>
        <v>1.1255293102962146E-3</v>
      </c>
      <c r="K8" s="8">
        <f t="shared" si="6"/>
        <v>6.504717012263667E-4</v>
      </c>
      <c r="L8" s="8">
        <f t="shared" si="1"/>
        <v>4.7505760906984792E-4</v>
      </c>
    </row>
    <row r="9" spans="1:12" ht="15.75" x14ac:dyDescent="0.25">
      <c r="A9" s="9" t="s">
        <v>38</v>
      </c>
      <c r="B9" s="1">
        <v>1E-3</v>
      </c>
      <c r="C9">
        <f t="shared" si="2"/>
        <v>1E-8</v>
      </c>
      <c r="D9">
        <f t="shared" si="0"/>
        <v>0.99999998999999995</v>
      </c>
      <c r="E9">
        <f t="shared" si="3"/>
        <v>1.0000000100000002</v>
      </c>
      <c r="F9" s="2">
        <v>0.67575433188583334</v>
      </c>
      <c r="G9">
        <f t="shared" si="7"/>
        <v>3.3477927918562527E-8</v>
      </c>
      <c r="H9">
        <f t="shared" si="8"/>
        <v>0.99999996652207213</v>
      </c>
      <c r="I9">
        <f t="shared" si="4"/>
        <v>3.3477927918562529E-3</v>
      </c>
      <c r="J9" s="8">
        <f t="shared" si="5"/>
        <v>1.1255393102962146E-3</v>
      </c>
      <c r="K9" s="8">
        <f t="shared" si="6"/>
        <v>6.5050517915428527E-4</v>
      </c>
      <c r="L9" s="8">
        <f t="shared" si="1"/>
        <v>4.7503413114192929E-4</v>
      </c>
    </row>
    <row r="10" spans="1:12" ht="15.75" x14ac:dyDescent="0.25">
      <c r="A10" s="9" t="s">
        <v>39</v>
      </c>
      <c r="B10" s="1">
        <v>1E-3</v>
      </c>
      <c r="C10">
        <f t="shared" si="2"/>
        <v>1E-8</v>
      </c>
      <c r="D10">
        <f t="shared" si="0"/>
        <v>0.99999998999999995</v>
      </c>
      <c r="E10">
        <f t="shared" si="3"/>
        <v>231.11074364503241</v>
      </c>
      <c r="F10" s="2">
        <v>19.300067538072767</v>
      </c>
      <c r="G10">
        <f t="shared" si="7"/>
        <v>2.2622854056164008E-8</v>
      </c>
      <c r="H10">
        <f t="shared" si="8"/>
        <v>0.99999997737714597</v>
      </c>
      <c r="I10">
        <f t="shared" si="4"/>
        <v>2.2622854056164009E-3</v>
      </c>
      <c r="J10" s="8">
        <f t="shared" si="5"/>
        <v>1.1255493102962145E-3</v>
      </c>
      <c r="K10" s="8">
        <f t="shared" si="6"/>
        <v>6.5052780200834139E-4</v>
      </c>
      <c r="L10" s="8">
        <f t="shared" si="1"/>
        <v>4.7502150828787311E-4</v>
      </c>
    </row>
    <row r="11" spans="1:12" ht="15.75" x14ac:dyDescent="0.25">
      <c r="A11" s="9" t="s">
        <v>40</v>
      </c>
      <c r="B11" s="1">
        <v>0.23111074133392498</v>
      </c>
      <c r="C11">
        <f t="shared" si="2"/>
        <v>2.3111074133392497E-6</v>
      </c>
      <c r="D11">
        <f t="shared" si="0"/>
        <v>0.99999768889258667</v>
      </c>
      <c r="E11">
        <f t="shared" si="3"/>
        <v>3.6666751407467664</v>
      </c>
      <c r="F11" s="2">
        <v>5.5405940743239155</v>
      </c>
      <c r="G11">
        <f t="shared" si="7"/>
        <v>4.3662260131027919E-7</v>
      </c>
      <c r="H11">
        <f t="shared" si="8"/>
        <v>0.9999995633773987</v>
      </c>
      <c r="I11">
        <f t="shared" si="4"/>
        <v>4.3662260131027919E-2</v>
      </c>
      <c r="J11" s="8">
        <f t="shared" si="5"/>
        <v>1.1278604177095539E-3</v>
      </c>
      <c r="K11" s="8">
        <f t="shared" si="6"/>
        <v>6.5096442460965166E-4</v>
      </c>
      <c r="L11" s="8">
        <f t="shared" si="1"/>
        <v>4.7689599309990219E-4</v>
      </c>
    </row>
    <row r="12" spans="1:12" ht="15.75" x14ac:dyDescent="0.25">
      <c r="A12" s="9" t="s">
        <v>41</v>
      </c>
      <c r="B12" s="1">
        <v>0.84740605155772486</v>
      </c>
      <c r="C12">
        <f t="shared" si="2"/>
        <v>8.4740605155772486E-6</v>
      </c>
      <c r="D12">
        <f t="shared" si="0"/>
        <v>0.99999152593948437</v>
      </c>
      <c r="E12">
        <f t="shared" si="3"/>
        <v>46.364029255226029</v>
      </c>
      <c r="F12" s="2">
        <v>94.182647453299836</v>
      </c>
      <c r="G12">
        <f t="shared" si="7"/>
        <v>2.4191475412806727E-6</v>
      </c>
      <c r="H12">
        <f t="shared" si="8"/>
        <v>0.99999758085245871</v>
      </c>
      <c r="I12">
        <f t="shared" si="4"/>
        <v>0.24191475412806726</v>
      </c>
      <c r="J12" s="8">
        <f t="shared" si="5"/>
        <v>1.1363344782251311E-3</v>
      </c>
      <c r="K12" s="8">
        <f t="shared" si="6"/>
        <v>6.5338357215093232E-4</v>
      </c>
      <c r="L12" s="8">
        <f t="shared" si="1"/>
        <v>4.8295090607419875E-4</v>
      </c>
    </row>
    <row r="13" spans="1:12" ht="15.75" x14ac:dyDescent="0.25">
      <c r="A13" s="9" t="s">
        <v>42</v>
      </c>
      <c r="B13" s="1">
        <v>39.288826026767246</v>
      </c>
      <c r="C13">
        <f t="shared" si="2"/>
        <v>3.9288826026767247E-4</v>
      </c>
      <c r="D13">
        <f t="shared" si="0"/>
        <v>0.99960711173973238</v>
      </c>
      <c r="E13">
        <f t="shared" si="3"/>
        <v>0.7348184965190705</v>
      </c>
      <c r="F13" s="2">
        <v>1.0581143084521412</v>
      </c>
      <c r="G13">
        <f t="shared" si="7"/>
        <v>2.2784116883521792E-4</v>
      </c>
      <c r="H13">
        <f t="shared" si="8"/>
        <v>0.99977215883116477</v>
      </c>
      <c r="I13">
        <f t="shared" si="4"/>
        <v>22.78411688352179</v>
      </c>
      <c r="J13" s="8">
        <f t="shared" si="5"/>
        <v>1.5292227384928036E-3</v>
      </c>
      <c r="K13" s="8">
        <f t="shared" si="6"/>
        <v>8.8122474098615026E-4</v>
      </c>
      <c r="L13" s="8">
        <f t="shared" si="1"/>
        <v>6.4799799750665332E-4</v>
      </c>
    </row>
    <row r="14" spans="1:12" ht="15.75" x14ac:dyDescent="0.25">
      <c r="A14" s="9" t="s">
        <v>43</v>
      </c>
      <c r="B14" s="1">
        <v>28.858813325596053</v>
      </c>
      <c r="C14">
        <f t="shared" si="2"/>
        <v>2.8858813325596052E-4</v>
      </c>
      <c r="D14">
        <f t="shared" si="0"/>
        <v>0.99971141186674406</v>
      </c>
      <c r="E14">
        <f t="shared" si="3"/>
        <v>6.4883589498837282E-2</v>
      </c>
      <c r="F14">
        <f>F2</f>
        <v>0.88258372768409088</v>
      </c>
      <c r="G14">
        <f t="shared" si="7"/>
        <v>2.4102707239415696E-4</v>
      </c>
      <c r="H14">
        <f t="shared" si="8"/>
        <v>0.99975897292760585</v>
      </c>
      <c r="I14">
        <f t="shared" si="4"/>
        <v>24.102707239415697</v>
      </c>
      <c r="J14" s="8">
        <f>C14</f>
        <v>2.8858813325596052E-4</v>
      </c>
      <c r="K14" s="8">
        <f>G14</f>
        <v>2.4102707239415696E-4</v>
      </c>
      <c r="L14" s="8">
        <f t="shared" si="1"/>
        <v>4.7561060861803553E-5</v>
      </c>
    </row>
    <row r="15" spans="1:12" ht="15.75" x14ac:dyDescent="0.25">
      <c r="A15" s="9" t="s">
        <v>44</v>
      </c>
      <c r="B15" s="1">
        <v>1.8719230265251492</v>
      </c>
      <c r="C15">
        <f t="shared" si="2"/>
        <v>1.8719230265251492E-5</v>
      </c>
      <c r="D15">
        <f t="shared" si="0"/>
        <v>0.9999812807697348</v>
      </c>
      <c r="E15">
        <f t="shared" si="3"/>
        <v>17.500327592661925</v>
      </c>
      <c r="F15">
        <f>F3</f>
        <v>0.14901190091302832</v>
      </c>
      <c r="G15">
        <f t="shared" si="7"/>
        <v>2.1267529916354231E-4</v>
      </c>
      <c r="H15">
        <f t="shared" si="8"/>
        <v>0.99978732470083642</v>
      </c>
      <c r="I15">
        <f t="shared" si="4"/>
        <v>21.267529916354231</v>
      </c>
      <c r="J15" s="8">
        <f t="shared" ref="J15:J25" si="9">C15+J14</f>
        <v>3.0730736352121198E-4</v>
      </c>
      <c r="K15" s="8">
        <f>K14+G15</f>
        <v>4.5370237155769927E-4</v>
      </c>
      <c r="L15" s="8">
        <f t="shared" si="1"/>
        <v>1.4639500803648728E-4</v>
      </c>
    </row>
    <row r="16" spans="1:12" ht="15.75" x14ac:dyDescent="0.25">
      <c r="A16" s="9" t="s">
        <v>45</v>
      </c>
      <c r="B16" s="1">
        <v>32.758652964190112</v>
      </c>
      <c r="C16">
        <f t="shared" si="2"/>
        <v>3.2758652964190113E-4</v>
      </c>
      <c r="D16">
        <f t="shared" si="0"/>
        <v>0.99967241347035807</v>
      </c>
      <c r="E16">
        <f t="shared" si="3"/>
        <v>3.0962523858120591E-2</v>
      </c>
      <c r="F16">
        <f t="shared" ref="F16:F24" si="10">F4</f>
        <v>3.5541570373981465E-2</v>
      </c>
      <c r="G16">
        <f t="shared" si="7"/>
        <v>3.1684410680670538E-5</v>
      </c>
      <c r="H16">
        <f t="shared" si="8"/>
        <v>0.99996831558931931</v>
      </c>
      <c r="I16">
        <f t="shared" si="4"/>
        <v>3.1684410680670538</v>
      </c>
      <c r="J16" s="8">
        <f t="shared" si="9"/>
        <v>6.3489389316311311E-4</v>
      </c>
      <c r="K16" s="8">
        <f t="shared" ref="K16:K25" si="11">K15+G16</f>
        <v>4.8538678223836981E-4</v>
      </c>
      <c r="L16" s="8">
        <f t="shared" si="1"/>
        <v>1.495071109247433E-4</v>
      </c>
    </row>
    <row r="17" spans="1:12" ht="15.75" x14ac:dyDescent="0.25">
      <c r="A17" s="9" t="s">
        <v>46</v>
      </c>
      <c r="B17" s="1">
        <v>1.0139583060344559</v>
      </c>
      <c r="C17">
        <f t="shared" si="2"/>
        <v>1.0139583060344559E-5</v>
      </c>
      <c r="D17">
        <f t="shared" si="0"/>
        <v>0.9999898604169396</v>
      </c>
      <c r="E17">
        <f t="shared" si="3"/>
        <v>0.92308628278695926</v>
      </c>
      <c r="F17">
        <f>F5</f>
        <v>0.2452851141176382</v>
      </c>
      <c r="G17">
        <f t="shared" si="7"/>
        <v>1.1260780317158588E-6</v>
      </c>
      <c r="H17">
        <f t="shared" si="8"/>
        <v>0.99999887392196829</v>
      </c>
      <c r="I17">
        <f t="shared" si="4"/>
        <v>0.11260780317158588</v>
      </c>
      <c r="J17" s="8">
        <f t="shared" si="9"/>
        <v>6.4503347622345763E-4</v>
      </c>
      <c r="K17" s="8">
        <f t="shared" si="11"/>
        <v>4.8651286027008567E-4</v>
      </c>
      <c r="L17" s="8">
        <f t="shared" si="1"/>
        <v>1.5852061595337196E-4</v>
      </c>
    </row>
    <row r="18" spans="1:12" ht="15.75" x14ac:dyDescent="0.25">
      <c r="A18" s="9" t="s">
        <v>47</v>
      </c>
      <c r="B18" s="1">
        <v>0.9359615132625746</v>
      </c>
      <c r="C18">
        <f t="shared" si="2"/>
        <v>9.359615132625746E-6</v>
      </c>
      <c r="D18">
        <f t="shared" si="0"/>
        <v>0.9999906403848674</v>
      </c>
      <c r="E18">
        <f t="shared" si="3"/>
        <v>0.33333645323424532</v>
      </c>
      <c r="F18">
        <f t="shared" si="10"/>
        <v>0.22277604684189739</v>
      </c>
      <c r="G18">
        <f t="shared" si="7"/>
        <v>2.7620986748057569E-7</v>
      </c>
      <c r="H18">
        <f t="shared" si="8"/>
        <v>0.99999972379013247</v>
      </c>
      <c r="I18">
        <f t="shared" si="4"/>
        <v>2.7620986748057567E-2</v>
      </c>
      <c r="J18" s="8">
        <f t="shared" si="9"/>
        <v>6.5439309135608336E-4</v>
      </c>
      <c r="K18" s="8">
        <f t="shared" si="11"/>
        <v>4.8678907013756622E-4</v>
      </c>
      <c r="L18" s="8">
        <f t="shared" si="1"/>
        <v>1.6760402121851714E-4</v>
      </c>
    </row>
    <row r="19" spans="1:12" ht="15.75" x14ac:dyDescent="0.25">
      <c r="A19" s="9" t="s">
        <v>48</v>
      </c>
      <c r="B19" s="1">
        <v>0.31198717108752488</v>
      </c>
      <c r="C19">
        <f t="shared" si="2"/>
        <v>3.1198717108752489E-6</v>
      </c>
      <c r="D19">
        <f t="shared" si="0"/>
        <v>0.99999688012828913</v>
      </c>
      <c r="E19">
        <f t="shared" si="3"/>
        <v>3.2052700000311986E-3</v>
      </c>
      <c r="F19">
        <f t="shared" si="10"/>
        <v>0.78813638383491669</v>
      </c>
      <c r="G19">
        <f t="shared" si="7"/>
        <v>6.1532925380041136E-8</v>
      </c>
      <c r="H19">
        <f t="shared" si="8"/>
        <v>0.99999993846707458</v>
      </c>
      <c r="I19">
        <f t="shared" si="4"/>
        <v>6.1532925380041138E-3</v>
      </c>
      <c r="J19" s="8">
        <f t="shared" si="9"/>
        <v>6.5751296306695861E-4</v>
      </c>
      <c r="K19" s="8">
        <f t="shared" si="11"/>
        <v>4.8685060306294625E-4</v>
      </c>
      <c r="L19" s="8">
        <f t="shared" si="1"/>
        <v>1.7066236000401236E-4</v>
      </c>
    </row>
    <row r="20" spans="1:12" ht="15.75" x14ac:dyDescent="0.25">
      <c r="A20" s="9" t="s">
        <v>49</v>
      </c>
      <c r="B20" s="1">
        <v>1E-3</v>
      </c>
      <c r="C20">
        <f t="shared" si="2"/>
        <v>1E-8</v>
      </c>
      <c r="D20">
        <f t="shared" si="0"/>
        <v>0.99999998999999995</v>
      </c>
      <c r="F20">
        <f t="shared" si="10"/>
        <v>0.5167867885874865</v>
      </c>
      <c r="G20">
        <f t="shared" si="7"/>
        <v>4.8496334311687882E-8</v>
      </c>
      <c r="H20">
        <f t="shared" si="8"/>
        <v>0.99999995150366572</v>
      </c>
      <c r="I20">
        <f t="shared" si="4"/>
        <v>4.8496334311687881E-3</v>
      </c>
      <c r="J20" s="8">
        <f t="shared" si="9"/>
        <v>6.5752296306695866E-4</v>
      </c>
      <c r="K20" s="8">
        <f t="shared" si="11"/>
        <v>4.8689909939725795E-4</v>
      </c>
      <c r="L20" s="8">
        <f t="shared" si="1"/>
        <v>1.7062386366970071E-4</v>
      </c>
    </row>
    <row r="21" spans="1:12" ht="15.75" x14ac:dyDescent="0.25">
      <c r="A21" s="9" t="s">
        <v>50</v>
      </c>
      <c r="B21" s="1">
        <v>7.7996792771881221E-2</v>
      </c>
      <c r="C21">
        <f t="shared" si="2"/>
        <v>7.7996792771881224E-7</v>
      </c>
      <c r="D21">
        <f t="shared" si="0"/>
        <v>0.99999922003207231</v>
      </c>
      <c r="E21">
        <f t="shared" si="3"/>
        <v>1.28210500000078E-2</v>
      </c>
      <c r="F21">
        <f t="shared" si="10"/>
        <v>0.67575433188583334</v>
      </c>
      <c r="G21">
        <f t="shared" si="7"/>
        <v>2.5062263651774337E-8</v>
      </c>
      <c r="H21">
        <f t="shared" si="8"/>
        <v>0.9999999749377364</v>
      </c>
      <c r="I21">
        <f t="shared" si="4"/>
        <v>2.5062263651774337E-3</v>
      </c>
      <c r="J21" s="8">
        <f t="shared" si="9"/>
        <v>6.5830293099467744E-4</v>
      </c>
      <c r="K21" s="8">
        <f t="shared" si="11"/>
        <v>4.8692416166090972E-4</v>
      </c>
      <c r="L21" s="8">
        <f t="shared" si="1"/>
        <v>1.7137876933376772E-4</v>
      </c>
    </row>
    <row r="22" spans="1:12" ht="15.75" x14ac:dyDescent="0.25">
      <c r="A22" s="9" t="s">
        <v>51</v>
      </c>
      <c r="B22" s="1">
        <v>1E-3</v>
      </c>
      <c r="C22">
        <f t="shared" si="2"/>
        <v>1E-8</v>
      </c>
      <c r="D22">
        <f t="shared" si="0"/>
        <v>0.99999998999999995</v>
      </c>
      <c r="E22">
        <f t="shared" si="3"/>
        <v>233.99038065554745</v>
      </c>
      <c r="F22">
        <f t="shared" si="10"/>
        <v>19.300067538072767</v>
      </c>
      <c r="G22">
        <f t="shared" si="7"/>
        <v>1.6935932805098551E-8</v>
      </c>
      <c r="H22">
        <f t="shared" si="8"/>
        <v>0.99999998306406723</v>
      </c>
      <c r="I22">
        <f t="shared" si="4"/>
        <v>1.6935932805098551E-3</v>
      </c>
      <c r="J22" s="8">
        <f t="shared" si="9"/>
        <v>6.5831293099467749E-4</v>
      </c>
      <c r="K22" s="8">
        <f t="shared" si="11"/>
        <v>4.8694109759371481E-4</v>
      </c>
      <c r="L22" s="8">
        <f t="shared" si="1"/>
        <v>1.7137183340096268E-4</v>
      </c>
    </row>
    <row r="23" spans="1:12" ht="15.75" x14ac:dyDescent="0.25">
      <c r="A23" s="9" t="s">
        <v>52</v>
      </c>
      <c r="B23" s="1">
        <v>0.23399037831564365</v>
      </c>
      <c r="C23">
        <f t="shared" si="2"/>
        <v>2.3399037831564365E-6</v>
      </c>
      <c r="D23">
        <f t="shared" si="0"/>
        <v>0.99999766009621682</v>
      </c>
      <c r="E23">
        <f t="shared" si="3"/>
        <v>5.3333458128493785</v>
      </c>
      <c r="F23">
        <f t="shared" si="10"/>
        <v>5.5405940743239155</v>
      </c>
      <c r="G23">
        <f t="shared" si="7"/>
        <v>3.2686464142290656E-7</v>
      </c>
      <c r="H23">
        <f t="shared" si="8"/>
        <v>0.99999967313535854</v>
      </c>
      <c r="I23">
        <f t="shared" si="4"/>
        <v>3.2686464142290657E-2</v>
      </c>
      <c r="J23" s="8">
        <f t="shared" si="9"/>
        <v>6.6065283477783395E-4</v>
      </c>
      <c r="K23" s="8">
        <f t="shared" si="11"/>
        <v>4.872679622351377E-4</v>
      </c>
      <c r="L23" s="8">
        <f t="shared" si="1"/>
        <v>1.7338487254269625E-4</v>
      </c>
    </row>
    <row r="24" spans="1:12" ht="15.75" x14ac:dyDescent="0.25">
      <c r="A24" s="9" t="s">
        <v>53</v>
      </c>
      <c r="B24" s="1">
        <v>1.2479486843500995</v>
      </c>
      <c r="C24">
        <f t="shared" si="2"/>
        <v>1.2479486843500996E-5</v>
      </c>
      <c r="D24">
        <f t="shared" si="0"/>
        <v>0.99998752051315654</v>
      </c>
      <c r="E24">
        <f t="shared" si="3"/>
        <v>1.6250202794191972</v>
      </c>
      <c r="F24">
        <f t="shared" si="10"/>
        <v>94.182647453299836</v>
      </c>
      <c r="G24">
        <f t="shared" si="7"/>
        <v>1.8110237034139605E-6</v>
      </c>
      <c r="H24">
        <f t="shared" si="8"/>
        <v>0.99999818897629655</v>
      </c>
      <c r="I24">
        <f t="shared" si="4"/>
        <v>0.18110237034139604</v>
      </c>
      <c r="J24" s="8">
        <f t="shared" si="9"/>
        <v>6.7313232162133493E-4</v>
      </c>
      <c r="K24" s="8">
        <f t="shared" si="11"/>
        <v>4.8907898593855172E-4</v>
      </c>
      <c r="L24" s="8">
        <f t="shared" si="1"/>
        <v>1.8405333568278321E-4</v>
      </c>
    </row>
    <row r="25" spans="1:12" ht="15.75" x14ac:dyDescent="0.25">
      <c r="A25" s="9" t="s">
        <v>54</v>
      </c>
      <c r="B25" s="1">
        <v>2.0279166120689118</v>
      </c>
      <c r="C25">
        <f t="shared" si="2"/>
        <v>2.0279166120689118E-5</v>
      </c>
      <c r="D25">
        <f t="shared" si="0"/>
        <v>0.99997972083387932</v>
      </c>
      <c r="F25">
        <f>F13</f>
        <v>1.0581143084521412</v>
      </c>
      <c r="G25">
        <f t="shared" si="7"/>
        <v>1.7056669808731379E-4</v>
      </c>
      <c r="H25">
        <f t="shared" si="8"/>
        <v>0.99982943330191265</v>
      </c>
      <c r="I25">
        <f t="shared" si="4"/>
        <v>17.056669808731378</v>
      </c>
      <c r="J25" s="8">
        <f t="shared" si="9"/>
        <v>6.9341148774202407E-4</v>
      </c>
      <c r="K25" s="8">
        <f t="shared" si="11"/>
        <v>6.5964568402586551E-4</v>
      </c>
      <c r="L25" s="8">
        <f t="shared" si="1"/>
        <v>3.3765803716158567E-5</v>
      </c>
    </row>
    <row r="26" spans="1:12" ht="14.45" x14ac:dyDescent="0.3">
      <c r="J26" s="8"/>
      <c r="K26" s="8"/>
      <c r="L26" s="8">
        <f>SUM(L2:L25)</f>
        <v>6.986684764213648E-3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69.781210667952806</v>
      </c>
      <c r="C2">
        <f>B2/100000</f>
        <v>6.9781210667952808E-4</v>
      </c>
      <c r="D2">
        <f t="shared" ref="D2:D25" si="0">1-C2</f>
        <v>0.99930218789332048</v>
      </c>
      <c r="E2">
        <f>C3/(C2*D2)</f>
        <v>1.3488172255821316</v>
      </c>
      <c r="F2" s="2">
        <v>0.88258372768409088</v>
      </c>
      <c r="G2">
        <v>6.9781210667952808E-4</v>
      </c>
      <c r="H2">
        <v>0.99930218789332048</v>
      </c>
      <c r="I2">
        <f>G2*100000</f>
        <v>69.781210667952806</v>
      </c>
      <c r="J2" s="8">
        <f>C2</f>
        <v>6.9781210667952808E-4</v>
      </c>
      <c r="K2" s="8">
        <f>G2</f>
        <v>6.9781210667952808E-4</v>
      </c>
      <c r="L2" s="8">
        <f t="shared" ref="L2:L25" si="1">ABS(J2-K2)</f>
        <v>0</v>
      </c>
    </row>
    <row r="3" spans="1:12" ht="15.75" x14ac:dyDescent="0.25">
      <c r="A3" s="9" t="s">
        <v>32</v>
      </c>
      <c r="B3" s="1">
        <v>94.056419430742352</v>
      </c>
      <c r="C3">
        <f t="shared" ref="C3:C25" si="2">B3/100000</f>
        <v>9.4056419430742352E-4</v>
      </c>
      <c r="D3">
        <f t="shared" si="0"/>
        <v>0.99905943580569256</v>
      </c>
      <c r="E3">
        <f t="shared" ref="E3:E24" si="3">C4/(C3*D3)</f>
        <v>0.19865362672686945</v>
      </c>
      <c r="F3" s="2">
        <v>0.14901190091302832</v>
      </c>
      <c r="G3">
        <f>F2*G2*H2</f>
        <v>6.1544784348358081E-4</v>
      </c>
      <c r="H3">
        <f>1-G3</f>
        <v>0.99938455215651645</v>
      </c>
      <c r="I3">
        <f t="shared" ref="I3:I25" si="4">G3*100000</f>
        <v>61.544784348358078</v>
      </c>
      <c r="J3" s="8">
        <f t="shared" ref="J3:J13" si="5">C3+J2</f>
        <v>1.6383763009869515E-3</v>
      </c>
      <c r="K3" s="8">
        <f t="shared" ref="K3:K13" si="6">G3+K2</f>
        <v>1.313259950163109E-3</v>
      </c>
      <c r="L3" s="8">
        <f t="shared" si="1"/>
        <v>3.2511635082384249E-4</v>
      </c>
    </row>
    <row r="4" spans="1:12" ht="15.75" x14ac:dyDescent="0.25">
      <c r="A4" s="9" t="s">
        <v>33</v>
      </c>
      <c r="B4" s="1">
        <v>18.667074725181404</v>
      </c>
      <c r="C4">
        <f t="shared" si="2"/>
        <v>1.8667074725181403E-4</v>
      </c>
      <c r="D4">
        <f t="shared" si="0"/>
        <v>0.99981332925274824</v>
      </c>
      <c r="E4">
        <f t="shared" si="3"/>
        <v>0.19316910623170669</v>
      </c>
      <c r="F4" s="2">
        <v>3.5541570373981465E-2</v>
      </c>
      <c r="G4">
        <f t="shared" ref="G4:G25" si="7">F3*G3*H3</f>
        <v>9.165261093137226E-5</v>
      </c>
      <c r="H4">
        <f t="shared" ref="H4:H25" si="8">1-G4</f>
        <v>0.99990834738906864</v>
      </c>
      <c r="I4">
        <f t="shared" si="4"/>
        <v>9.1652610931372251</v>
      </c>
      <c r="J4" s="8">
        <f t="shared" si="5"/>
        <v>1.8250470482387656E-3</v>
      </c>
      <c r="K4" s="8">
        <f t="shared" si="6"/>
        <v>1.4049125610944813E-3</v>
      </c>
      <c r="L4" s="8">
        <f t="shared" si="1"/>
        <v>4.2013448714428429E-4</v>
      </c>
    </row>
    <row r="5" spans="1:12" ht="15.75" x14ac:dyDescent="0.25">
      <c r="A5" s="9" t="s">
        <v>34</v>
      </c>
      <c r="B5" s="1">
        <v>3.605229024176666</v>
      </c>
      <c r="C5">
        <f t="shared" si="2"/>
        <v>3.6052290241766662E-5</v>
      </c>
      <c r="D5">
        <f t="shared" si="0"/>
        <v>0.99996394770975827</v>
      </c>
      <c r="E5">
        <f t="shared" si="3"/>
        <v>0.13333814047867415</v>
      </c>
      <c r="F5" s="2">
        <v>0.2452851141176382</v>
      </c>
      <c r="G5">
        <f t="shared" si="7"/>
        <v>3.2571791650382952E-6</v>
      </c>
      <c r="H5">
        <f t="shared" si="8"/>
        <v>0.99999674282083495</v>
      </c>
      <c r="I5">
        <f t="shared" si="4"/>
        <v>0.32571791650382953</v>
      </c>
      <c r="J5" s="8">
        <f t="shared" si="5"/>
        <v>1.8610993384805322E-3</v>
      </c>
      <c r="K5" s="8">
        <f t="shared" si="6"/>
        <v>1.4081697402595196E-3</v>
      </c>
      <c r="L5" s="8">
        <f t="shared" si="1"/>
        <v>4.5292959822101258E-4</v>
      </c>
    </row>
    <row r="6" spans="1:12" ht="15.75" x14ac:dyDescent="0.25">
      <c r="A6" s="9" t="s">
        <v>35</v>
      </c>
      <c r="B6" s="1">
        <v>0.48069720322355547</v>
      </c>
      <c r="C6">
        <f t="shared" si="2"/>
        <v>4.8069720322355549E-6</v>
      </c>
      <c r="D6">
        <f t="shared" si="0"/>
        <v>0.9999951930279678</v>
      </c>
      <c r="E6">
        <f t="shared" si="3"/>
        <v>2.0803216667147364E-3</v>
      </c>
      <c r="F6" s="2">
        <v>0.22277604684189739</v>
      </c>
      <c r="G6">
        <f t="shared" si="7"/>
        <v>7.9893496091522668E-7</v>
      </c>
      <c r="H6">
        <f t="shared" si="8"/>
        <v>0.99999920106503903</v>
      </c>
      <c r="I6">
        <f t="shared" si="4"/>
        <v>7.9893496091522673E-2</v>
      </c>
      <c r="J6" s="8">
        <f t="shared" si="5"/>
        <v>1.8659063105127677E-3</v>
      </c>
      <c r="K6" s="8">
        <f t="shared" si="6"/>
        <v>1.4089686752204349E-3</v>
      </c>
      <c r="L6" s="8">
        <f t="shared" si="1"/>
        <v>4.5693763529233277E-4</v>
      </c>
    </row>
    <row r="7" spans="1:12" ht="15.75" x14ac:dyDescent="0.25">
      <c r="A7" s="9" t="s">
        <v>36</v>
      </c>
      <c r="B7" s="1">
        <v>1E-3</v>
      </c>
      <c r="C7">
        <f t="shared" si="2"/>
        <v>1E-8</v>
      </c>
      <c r="D7">
        <f t="shared" si="0"/>
        <v>0.99999998999999995</v>
      </c>
      <c r="E7">
        <f t="shared" si="3"/>
        <v>80.116201338421249</v>
      </c>
      <c r="F7" s="2">
        <v>0.78813638383491669</v>
      </c>
      <c r="G7">
        <f t="shared" si="7"/>
        <v>1.7798343007918163E-7</v>
      </c>
      <c r="H7">
        <f t="shared" si="8"/>
        <v>0.99999982201656989</v>
      </c>
      <c r="I7">
        <f t="shared" si="4"/>
        <v>1.7798343007918164E-2</v>
      </c>
      <c r="J7" s="8">
        <f t="shared" si="5"/>
        <v>1.8659163105127676E-3</v>
      </c>
      <c r="K7" s="8">
        <f t="shared" si="6"/>
        <v>1.4091466586505141E-3</v>
      </c>
      <c r="L7" s="8">
        <f t="shared" si="1"/>
        <v>4.5676965186225351E-4</v>
      </c>
    </row>
    <row r="8" spans="1:12" ht="15.75" x14ac:dyDescent="0.25">
      <c r="A8" s="9" t="s">
        <v>37</v>
      </c>
      <c r="B8" s="1">
        <v>8.0116200537259236E-2</v>
      </c>
      <c r="C8">
        <f t="shared" si="2"/>
        <v>8.0116200537259241E-7</v>
      </c>
      <c r="D8">
        <f t="shared" si="0"/>
        <v>0.9999991988379946</v>
      </c>
      <c r="E8">
        <f t="shared" si="3"/>
        <v>1.2481880000008013E-2</v>
      </c>
      <c r="F8" s="2">
        <v>0.5167867885874865</v>
      </c>
      <c r="G8">
        <f t="shared" si="7"/>
        <v>1.4027519199847668E-7</v>
      </c>
      <c r="H8">
        <f t="shared" si="8"/>
        <v>0.99999985972480798</v>
      </c>
      <c r="I8">
        <f t="shared" si="4"/>
        <v>1.4027519199847668E-2</v>
      </c>
      <c r="J8" s="8">
        <f t="shared" si="5"/>
        <v>1.8667174725181402E-3</v>
      </c>
      <c r="K8" s="8">
        <f t="shared" si="6"/>
        <v>1.4092869338425127E-3</v>
      </c>
      <c r="L8" s="8">
        <f t="shared" si="1"/>
        <v>4.5743053867562753E-4</v>
      </c>
    </row>
    <row r="9" spans="1:12" ht="15.75" x14ac:dyDescent="0.25">
      <c r="A9" s="9" t="s">
        <v>38</v>
      </c>
      <c r="B9" s="1">
        <v>1E-3</v>
      </c>
      <c r="C9">
        <f t="shared" si="2"/>
        <v>1E-8</v>
      </c>
      <c r="D9">
        <f t="shared" si="0"/>
        <v>0.99999998999999995</v>
      </c>
      <c r="E9">
        <f t="shared" si="3"/>
        <v>1.0000000100000002</v>
      </c>
      <c r="F9" s="2">
        <v>0.67575433188583334</v>
      </c>
      <c r="G9">
        <f t="shared" si="7"/>
        <v>7.2492355822505284E-8</v>
      </c>
      <c r="H9">
        <f t="shared" si="8"/>
        <v>0.99999992750764422</v>
      </c>
      <c r="I9">
        <f t="shared" si="4"/>
        <v>7.2492355822505287E-3</v>
      </c>
      <c r="J9" s="8">
        <f t="shared" si="5"/>
        <v>1.8667274725181402E-3</v>
      </c>
      <c r="K9" s="8">
        <f t="shared" si="6"/>
        <v>1.4093594261983353E-3</v>
      </c>
      <c r="L9" s="8">
        <f t="shared" si="1"/>
        <v>4.5736804631980486E-4</v>
      </c>
    </row>
    <row r="10" spans="1:12" ht="15.75" x14ac:dyDescent="0.25">
      <c r="A10" s="9" t="s">
        <v>39</v>
      </c>
      <c r="B10" s="1">
        <v>1E-3</v>
      </c>
      <c r="C10">
        <f t="shared" si="2"/>
        <v>1E-8</v>
      </c>
      <c r="D10">
        <f t="shared" si="0"/>
        <v>0.99999998999999995</v>
      </c>
      <c r="E10">
        <f t="shared" si="3"/>
        <v>1.0000000100000002</v>
      </c>
      <c r="F10" s="2">
        <v>19.300067538072767</v>
      </c>
      <c r="G10">
        <f t="shared" si="7"/>
        <v>4.8987019924482427E-8</v>
      </c>
      <c r="H10">
        <f t="shared" si="8"/>
        <v>0.99999995101298012</v>
      </c>
      <c r="I10">
        <f t="shared" si="4"/>
        <v>4.8987019924482426E-3</v>
      </c>
      <c r="J10" s="8">
        <f t="shared" si="5"/>
        <v>1.8667374725181401E-3</v>
      </c>
      <c r="K10" s="8">
        <f t="shared" si="6"/>
        <v>1.4094084132182598E-3</v>
      </c>
      <c r="L10" s="8">
        <f t="shared" si="1"/>
        <v>4.5732905929988035E-4</v>
      </c>
    </row>
    <row r="11" spans="1:12" ht="15.75" x14ac:dyDescent="0.25">
      <c r="A11" s="9" t="s">
        <v>40</v>
      </c>
      <c r="B11" s="1">
        <v>1E-3</v>
      </c>
      <c r="C11">
        <f t="shared" si="2"/>
        <v>1E-8</v>
      </c>
      <c r="D11">
        <f t="shared" si="0"/>
        <v>0.99999998999999995</v>
      </c>
      <c r="E11">
        <f t="shared" si="3"/>
        <v>961.39441606105515</v>
      </c>
      <c r="F11" s="2">
        <v>5.5405940743239155</v>
      </c>
      <c r="G11">
        <f t="shared" si="7"/>
        <v>9.4545274671651236E-7</v>
      </c>
      <c r="H11">
        <f t="shared" si="8"/>
        <v>0.99999905454725324</v>
      </c>
      <c r="I11">
        <f t="shared" si="4"/>
        <v>9.4545274671651233E-2</v>
      </c>
      <c r="J11" s="8">
        <f t="shared" si="5"/>
        <v>1.86674747251814E-3</v>
      </c>
      <c r="K11" s="8">
        <f t="shared" si="6"/>
        <v>1.4103538659649762E-3</v>
      </c>
      <c r="L11" s="8">
        <f t="shared" si="1"/>
        <v>4.5639360655316385E-4</v>
      </c>
    </row>
    <row r="12" spans="1:12" ht="15.75" x14ac:dyDescent="0.25">
      <c r="A12" s="9" t="s">
        <v>41</v>
      </c>
      <c r="B12" s="1">
        <v>0.96139440644711094</v>
      </c>
      <c r="C12">
        <f t="shared" si="2"/>
        <v>9.6139440644711097E-6</v>
      </c>
      <c r="D12">
        <f t="shared" si="0"/>
        <v>0.99999038605593549</v>
      </c>
      <c r="E12">
        <f t="shared" si="3"/>
        <v>11.083439888904467</v>
      </c>
      <c r="F12" s="2">
        <v>94.182647453299836</v>
      </c>
      <c r="G12">
        <f t="shared" si="7"/>
        <v>5.2383649333795812E-6</v>
      </c>
      <c r="H12">
        <f t="shared" si="8"/>
        <v>0.99999476163506662</v>
      </c>
      <c r="I12">
        <f t="shared" si="4"/>
        <v>0.52383649333795812</v>
      </c>
      <c r="J12" s="8">
        <f t="shared" si="5"/>
        <v>1.8763614165826111E-3</v>
      </c>
      <c r="K12" s="8">
        <f t="shared" si="6"/>
        <v>1.4155922308983558E-3</v>
      </c>
      <c r="L12" s="8">
        <f t="shared" si="1"/>
        <v>4.6076918568425528E-4</v>
      </c>
    </row>
    <row r="13" spans="1:12" ht="15.75" x14ac:dyDescent="0.25">
      <c r="A13" s="9" t="s">
        <v>42</v>
      </c>
      <c r="B13" s="1">
        <v>10.655454671455479</v>
      </c>
      <c r="C13">
        <f t="shared" si="2"/>
        <v>1.0655454671455478E-4</v>
      </c>
      <c r="D13">
        <f t="shared" si="0"/>
        <v>0.9998934454532854</v>
      </c>
      <c r="E13">
        <f t="shared" si="3"/>
        <v>4.2205035867842708</v>
      </c>
      <c r="F13" s="2">
        <v>1.0581143084521412</v>
      </c>
      <c r="G13">
        <f t="shared" si="7"/>
        <v>4.9336049333637162E-4</v>
      </c>
      <c r="H13">
        <f t="shared" si="8"/>
        <v>0.99950663950666363</v>
      </c>
      <c r="I13">
        <f t="shared" si="4"/>
        <v>49.336049333637163</v>
      </c>
      <c r="J13" s="8">
        <f t="shared" si="5"/>
        <v>1.982915963297166E-3</v>
      </c>
      <c r="K13" s="8">
        <f t="shared" si="6"/>
        <v>1.9089527242347275E-3</v>
      </c>
      <c r="L13" s="8">
        <f t="shared" si="1"/>
        <v>7.3963239062438488E-5</v>
      </c>
    </row>
    <row r="14" spans="1:12" ht="15.75" x14ac:dyDescent="0.25">
      <c r="A14" s="9" t="s">
        <v>43</v>
      </c>
      <c r="B14" s="1">
        <v>44.966592754187516</v>
      </c>
      <c r="C14">
        <f t="shared" si="2"/>
        <v>4.4966592754187515E-4</v>
      </c>
      <c r="D14">
        <f t="shared" si="0"/>
        <v>0.99955033407245808</v>
      </c>
      <c r="E14">
        <f t="shared" si="3"/>
        <v>0.11236936925636411</v>
      </c>
      <c r="F14">
        <f>F2</f>
        <v>0.88258372768409088</v>
      </c>
      <c r="G14">
        <f t="shared" si="7"/>
        <v>5.2177424735920617E-4</v>
      </c>
      <c r="H14">
        <f t="shared" si="8"/>
        <v>0.99947822575264078</v>
      </c>
      <c r="I14">
        <f t="shared" si="4"/>
        <v>52.177424735920617</v>
      </c>
      <c r="J14" s="8">
        <f>C14</f>
        <v>4.4966592754187515E-4</v>
      </c>
      <c r="K14" s="8">
        <f>G14</f>
        <v>5.2177424735920617E-4</v>
      </c>
      <c r="L14" s="8">
        <f t="shared" si="1"/>
        <v>7.2108319817331019E-5</v>
      </c>
    </row>
    <row r="15" spans="1:12" ht="15.75" x14ac:dyDescent="0.25">
      <c r="A15" s="9" t="s">
        <v>44</v>
      </c>
      <c r="B15" s="1">
        <v>5.0505955629703365</v>
      </c>
      <c r="C15">
        <f t="shared" si="2"/>
        <v>5.0505955629703366E-5</v>
      </c>
      <c r="D15">
        <f t="shared" si="0"/>
        <v>0.99994949404437028</v>
      </c>
      <c r="E15">
        <f t="shared" si="3"/>
        <v>10.258582635648454</v>
      </c>
      <c r="F15">
        <f>F3</f>
        <v>0.14901190091302832</v>
      </c>
      <c r="G15">
        <f t="shared" si="7"/>
        <v>4.6026917826682857E-4</v>
      </c>
      <c r="H15">
        <f t="shared" si="8"/>
        <v>0.9995397308217332</v>
      </c>
      <c r="I15">
        <f t="shared" si="4"/>
        <v>46.026917826682855</v>
      </c>
      <c r="J15" s="8">
        <f t="shared" ref="J15:J25" si="9">C15+J14</f>
        <v>5.0017188317157851E-4</v>
      </c>
      <c r="K15" s="8">
        <f>K14+G15</f>
        <v>9.8204342562603479E-4</v>
      </c>
      <c r="L15" s="8">
        <f t="shared" si="1"/>
        <v>4.8187154245445628E-4</v>
      </c>
    </row>
    <row r="16" spans="1:12" ht="15.75" x14ac:dyDescent="0.25">
      <c r="A16" s="9" t="s">
        <v>45</v>
      </c>
      <c r="B16" s="1">
        <v>51.809335129824746</v>
      </c>
      <c r="C16">
        <f t="shared" si="2"/>
        <v>5.1809335129824751E-4</v>
      </c>
      <c r="D16">
        <f t="shared" si="0"/>
        <v>0.99948190664870173</v>
      </c>
      <c r="E16">
        <f t="shared" si="3"/>
        <v>2.6743415334103276E-2</v>
      </c>
      <c r="F16">
        <f t="shared" ref="F16:F24" si="10">F4</f>
        <v>3.5541570373981465E-2</v>
      </c>
      <c r="G16">
        <f t="shared" si="7"/>
        <v>6.8554017354283491E-5</v>
      </c>
      <c r="H16">
        <f t="shared" si="8"/>
        <v>0.99993144598264572</v>
      </c>
      <c r="I16">
        <f t="shared" si="4"/>
        <v>6.855401735428349</v>
      </c>
      <c r="J16" s="8">
        <f t="shared" si="9"/>
        <v>1.0182652344698259E-3</v>
      </c>
      <c r="K16" s="8">
        <f t="shared" ref="K16:K25" si="11">K15+G16</f>
        <v>1.0505974429803183E-3</v>
      </c>
      <c r="L16" s="8">
        <f t="shared" si="1"/>
        <v>3.2332208510492443E-5</v>
      </c>
    </row>
    <row r="17" spans="1:12" ht="15.75" x14ac:dyDescent="0.25">
      <c r="A17" s="9" t="s">
        <v>46</v>
      </c>
      <c r="B17" s="1">
        <v>1.3848407188789633</v>
      </c>
      <c r="C17">
        <f t="shared" si="2"/>
        <v>1.3848407188789633E-5</v>
      </c>
      <c r="D17">
        <f t="shared" si="0"/>
        <v>0.99998615159281123</v>
      </c>
      <c r="E17">
        <f t="shared" si="3"/>
        <v>7.2211470602083895E-4</v>
      </c>
      <c r="F17">
        <f>F5</f>
        <v>0.2452851141176382</v>
      </c>
      <c r="G17">
        <f t="shared" si="7"/>
        <v>2.4363503991580812E-6</v>
      </c>
      <c r="H17">
        <f t="shared" si="8"/>
        <v>0.9999975636496008</v>
      </c>
      <c r="I17">
        <f t="shared" si="4"/>
        <v>0.24363503991580812</v>
      </c>
      <c r="J17" s="8">
        <f t="shared" si="9"/>
        <v>1.0321136416586154E-3</v>
      </c>
      <c r="K17" s="8">
        <f t="shared" si="11"/>
        <v>1.0530337933794764E-3</v>
      </c>
      <c r="L17" s="8">
        <f t="shared" si="1"/>
        <v>2.0920151720860928E-5</v>
      </c>
    </row>
    <row r="18" spans="1:12" ht="15.75" x14ac:dyDescent="0.25">
      <c r="A18" s="9" t="s">
        <v>47</v>
      </c>
      <c r="B18" s="1">
        <v>1E-3</v>
      </c>
      <c r="C18">
        <f t="shared" si="2"/>
        <v>1E-8</v>
      </c>
      <c r="D18">
        <f t="shared" si="0"/>
        <v>0.99999998999999995</v>
      </c>
      <c r="E18">
        <f t="shared" si="3"/>
        <v>1.0000000100000002</v>
      </c>
      <c r="F18">
        <f t="shared" si="10"/>
        <v>0.22277604684189739</v>
      </c>
      <c r="G18">
        <f t="shared" si="7"/>
        <v>5.9759902972386152E-7</v>
      </c>
      <c r="H18">
        <f t="shared" si="8"/>
        <v>0.99999940240097029</v>
      </c>
      <c r="I18">
        <f t="shared" si="4"/>
        <v>5.9759902972386154E-2</v>
      </c>
      <c r="J18" s="8">
        <f t="shared" si="9"/>
        <v>1.0321236416586154E-3</v>
      </c>
      <c r="K18" s="8">
        <f t="shared" si="11"/>
        <v>1.0536313924092002E-3</v>
      </c>
      <c r="L18" s="8">
        <f t="shared" si="1"/>
        <v>2.1507750750584783E-5</v>
      </c>
    </row>
    <row r="19" spans="1:12" ht="15.75" x14ac:dyDescent="0.25">
      <c r="A19" s="9" t="s">
        <v>48</v>
      </c>
      <c r="B19" s="1">
        <v>1E-3</v>
      </c>
      <c r="C19">
        <f t="shared" si="2"/>
        <v>1E-8</v>
      </c>
      <c r="D19">
        <f t="shared" si="0"/>
        <v>0.99999998999999995</v>
      </c>
      <c r="E19">
        <f t="shared" si="3"/>
        <v>1.0000000100000002</v>
      </c>
      <c r="F19">
        <f t="shared" si="10"/>
        <v>0.78813638383491669</v>
      </c>
      <c r="G19">
        <f t="shared" si="7"/>
        <v>1.3313066987962873E-7</v>
      </c>
      <c r="H19">
        <f t="shared" si="8"/>
        <v>0.99999986686933007</v>
      </c>
      <c r="I19">
        <f t="shared" si="4"/>
        <v>1.3313066987962873E-2</v>
      </c>
      <c r="J19" s="8">
        <f t="shared" si="9"/>
        <v>1.0321336416586153E-3</v>
      </c>
      <c r="K19" s="8">
        <f t="shared" si="11"/>
        <v>1.0537645230790798E-3</v>
      </c>
      <c r="L19" s="8">
        <f t="shared" si="1"/>
        <v>2.1630881420464524E-5</v>
      </c>
    </row>
    <row r="20" spans="1:12" ht="15.75" x14ac:dyDescent="0.25">
      <c r="A20" s="9" t="s">
        <v>49</v>
      </c>
      <c r="B20" s="1">
        <v>1E-3</v>
      </c>
      <c r="C20">
        <f t="shared" si="2"/>
        <v>1E-8</v>
      </c>
      <c r="D20">
        <f t="shared" si="0"/>
        <v>0.99999998999999995</v>
      </c>
      <c r="F20">
        <f t="shared" si="10"/>
        <v>0.5167867885874865</v>
      </c>
      <c r="G20">
        <f t="shared" si="7"/>
        <v>1.049251107676985E-7</v>
      </c>
      <c r="H20">
        <f t="shared" si="8"/>
        <v>0.99999989507488918</v>
      </c>
      <c r="I20">
        <f t="shared" si="4"/>
        <v>1.049251107676985E-2</v>
      </c>
      <c r="J20" s="8">
        <f t="shared" si="9"/>
        <v>1.0321436416586153E-3</v>
      </c>
      <c r="K20" s="8">
        <f t="shared" si="11"/>
        <v>1.0538694481898475E-3</v>
      </c>
      <c r="L20" s="8">
        <f t="shared" si="1"/>
        <v>2.1725806531232208E-5</v>
      </c>
    </row>
    <row r="21" spans="1:12" ht="15.75" x14ac:dyDescent="0.25">
      <c r="A21" s="9" t="s">
        <v>50</v>
      </c>
      <c r="B21" s="1">
        <v>1E-3</v>
      </c>
      <c r="C21">
        <f t="shared" si="2"/>
        <v>1E-8</v>
      </c>
      <c r="D21">
        <f t="shared" si="0"/>
        <v>0.99999998999999995</v>
      </c>
      <c r="E21">
        <f t="shared" si="3"/>
        <v>1.0000000100000002</v>
      </c>
      <c r="F21">
        <f t="shared" si="10"/>
        <v>0.67575433188583334</v>
      </c>
      <c r="G21">
        <f t="shared" si="7"/>
        <v>5.4223905346375333E-8</v>
      </c>
      <c r="H21">
        <f t="shared" si="8"/>
        <v>0.99999994577609463</v>
      </c>
      <c r="I21">
        <f t="shared" si="4"/>
        <v>5.4223905346375331E-3</v>
      </c>
      <c r="J21" s="8">
        <f t="shared" si="9"/>
        <v>1.0321536416586152E-3</v>
      </c>
      <c r="K21" s="8">
        <f t="shared" si="11"/>
        <v>1.0539236720951937E-3</v>
      </c>
      <c r="L21" s="8">
        <f t="shared" si="1"/>
        <v>2.1770030436578554E-5</v>
      </c>
    </row>
    <row r="22" spans="1:12" ht="15.75" x14ac:dyDescent="0.25">
      <c r="A22" s="9" t="s">
        <v>51</v>
      </c>
      <c r="B22" s="1">
        <v>1E-3</v>
      </c>
      <c r="C22">
        <f t="shared" si="2"/>
        <v>1E-8</v>
      </c>
      <c r="D22">
        <f t="shared" si="0"/>
        <v>0.99999998999999995</v>
      </c>
      <c r="E22">
        <f t="shared" si="3"/>
        <v>81.461219572198274</v>
      </c>
      <c r="F22">
        <f t="shared" si="10"/>
        <v>19.300067538072767</v>
      </c>
      <c r="G22">
        <f t="shared" si="7"/>
        <v>3.6642036942706076E-8</v>
      </c>
      <c r="H22">
        <f t="shared" si="8"/>
        <v>0.99999996335796304</v>
      </c>
      <c r="I22">
        <f t="shared" si="4"/>
        <v>3.6642036942706076E-3</v>
      </c>
      <c r="J22" s="8">
        <f t="shared" si="9"/>
        <v>1.0321636416586151E-3</v>
      </c>
      <c r="K22" s="8">
        <f t="shared" si="11"/>
        <v>1.0539603141321364E-3</v>
      </c>
      <c r="L22" s="8">
        <f t="shared" si="1"/>
        <v>2.1796672473521237E-5</v>
      </c>
    </row>
    <row r="23" spans="1:12" ht="15.75" x14ac:dyDescent="0.25">
      <c r="A23" s="9" t="s">
        <v>52</v>
      </c>
      <c r="B23" s="1">
        <v>8.1461218757586079E-2</v>
      </c>
      <c r="C23">
        <f t="shared" si="2"/>
        <v>8.1461218757586081E-7</v>
      </c>
      <c r="D23">
        <f t="shared" si="0"/>
        <v>0.99999918538781241</v>
      </c>
      <c r="E23">
        <f t="shared" si="3"/>
        <v>1.0000008146128512</v>
      </c>
      <c r="F23">
        <f t="shared" si="10"/>
        <v>5.5405940743239155</v>
      </c>
      <c r="G23">
        <f t="shared" si="7"/>
        <v>7.0719376181376372E-7</v>
      </c>
      <c r="H23">
        <f t="shared" si="8"/>
        <v>0.99999929280623823</v>
      </c>
      <c r="I23">
        <f t="shared" si="4"/>
        <v>7.0719376181376373E-2</v>
      </c>
      <c r="J23" s="8">
        <f t="shared" si="9"/>
        <v>1.032978253846191E-3</v>
      </c>
      <c r="K23" s="8">
        <f t="shared" si="11"/>
        <v>1.0546675078939502E-3</v>
      </c>
      <c r="L23" s="8">
        <f t="shared" si="1"/>
        <v>2.1689254047759258E-5</v>
      </c>
    </row>
    <row r="24" spans="1:12" ht="15.75" x14ac:dyDescent="0.25">
      <c r="A24" s="9" t="s">
        <v>53</v>
      </c>
      <c r="B24" s="1">
        <v>8.1461218757586079E-2</v>
      </c>
      <c r="C24">
        <f t="shared" si="2"/>
        <v>8.1461218757586081E-7</v>
      </c>
      <c r="D24">
        <f t="shared" si="0"/>
        <v>0.99999918538781241</v>
      </c>
      <c r="E24">
        <f t="shared" si="3"/>
        <v>9.0000073315156612</v>
      </c>
      <c r="F24">
        <f t="shared" si="10"/>
        <v>94.182647453299836</v>
      </c>
      <c r="G24">
        <f t="shared" si="7"/>
        <v>3.9182707951255551E-6</v>
      </c>
      <c r="H24">
        <f t="shared" si="8"/>
        <v>0.99999608172920484</v>
      </c>
      <c r="I24">
        <f t="shared" si="4"/>
        <v>0.39182707951255552</v>
      </c>
      <c r="J24" s="8">
        <f t="shared" si="9"/>
        <v>1.0337928660337668E-3</v>
      </c>
      <c r="K24" s="8">
        <f t="shared" si="11"/>
        <v>1.0585857786890758E-3</v>
      </c>
      <c r="L24" s="8">
        <f t="shared" si="1"/>
        <v>2.4792912655309009E-5</v>
      </c>
    </row>
    <row r="25" spans="1:12" ht="15.75" x14ac:dyDescent="0.25">
      <c r="A25" s="9" t="s">
        <v>54</v>
      </c>
      <c r="B25" s="1">
        <v>0.73315096881827468</v>
      </c>
      <c r="C25">
        <f t="shared" si="2"/>
        <v>7.331509688182747E-6</v>
      </c>
      <c r="D25">
        <f t="shared" si="0"/>
        <v>0.99999266849031176</v>
      </c>
      <c r="F25">
        <f>F13</f>
        <v>1.0581143084521412</v>
      </c>
      <c r="G25">
        <f t="shared" si="7"/>
        <v>3.6903167095218647E-4</v>
      </c>
      <c r="H25">
        <f t="shared" si="8"/>
        <v>0.99963096832904785</v>
      </c>
      <c r="I25">
        <f t="shared" si="4"/>
        <v>36.903167095218649</v>
      </c>
      <c r="J25" s="8">
        <f t="shared" si="9"/>
        <v>1.0411243757219495E-3</v>
      </c>
      <c r="K25" s="8">
        <f t="shared" si="11"/>
        <v>1.4276174496412623E-3</v>
      </c>
      <c r="L25" s="8">
        <f t="shared" si="1"/>
        <v>3.8649307391931285E-4</v>
      </c>
    </row>
    <row r="26" spans="1:12" ht="14.45" x14ac:dyDescent="0.3">
      <c r="J26" s="8"/>
      <c r="K26" s="8"/>
      <c r="L26" s="8">
        <f>SUM(L2:L25)</f>
        <v>5.6237800036767985E-3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14.444811996912559</v>
      </c>
      <c r="C2">
        <f>B2/100000</f>
        <v>1.444481199691256E-4</v>
      </c>
      <c r="D2">
        <f t="shared" ref="D2:D25" si="0">1-C2</f>
        <v>0.99985555188003084</v>
      </c>
      <c r="E2">
        <f>C3/(C2*D2)</f>
        <v>1.5956503360194105</v>
      </c>
      <c r="F2" s="2">
        <v>0.88258372768409088</v>
      </c>
      <c r="G2">
        <v>1.444481199691256E-4</v>
      </c>
      <c r="H2">
        <v>0.99985555188003084</v>
      </c>
      <c r="I2">
        <f>G2*100000</f>
        <v>14.444811996912559</v>
      </c>
      <c r="J2" s="8">
        <f>C2</f>
        <v>1.444481199691256E-4</v>
      </c>
      <c r="K2" s="8">
        <f>G2</f>
        <v>1.444481199691256E-4</v>
      </c>
      <c r="L2" s="8">
        <f t="shared" ref="L2:L25" si="1">ABS(J2-K2)</f>
        <v>0</v>
      </c>
    </row>
    <row r="3" spans="1:12" ht="15.75" x14ac:dyDescent="0.25">
      <c r="A3" s="9" t="s">
        <v>32</v>
      </c>
      <c r="B3" s="1">
        <v>23.045539750799428</v>
      </c>
      <c r="C3">
        <f t="shared" ref="C3:C25" si="2">B3/100000</f>
        <v>2.3045539750799428E-4</v>
      </c>
      <c r="D3">
        <f t="shared" si="0"/>
        <v>0.99976954460249201</v>
      </c>
      <c r="E3">
        <f t="shared" ref="E3:E24" si="3">C4/(C3*D3)</f>
        <v>0.11007321385620635</v>
      </c>
      <c r="F3" s="2">
        <v>0.14901190091302832</v>
      </c>
      <c r="G3">
        <f>F2*G2*H2</f>
        <v>1.2746914484092228E-4</v>
      </c>
      <c r="H3">
        <f>1-G3</f>
        <v>0.99987253085515904</v>
      </c>
      <c r="I3">
        <f t="shared" ref="I3:I25" si="4">G3*100000</f>
        <v>12.746914484092228</v>
      </c>
      <c r="J3" s="8">
        <f t="shared" ref="J3:J13" si="5">C3+J2</f>
        <v>3.7490351747711986E-4</v>
      </c>
      <c r="K3" s="8">
        <f t="shared" ref="K3:K13" si="6">G3+K2</f>
        <v>2.7191726481004791E-4</v>
      </c>
      <c r="L3" s="8">
        <f t="shared" si="1"/>
        <v>1.0298625266707195E-4</v>
      </c>
    </row>
    <row r="4" spans="1:12" ht="15.75" x14ac:dyDescent="0.25">
      <c r="A4" s="9" t="s">
        <v>33</v>
      </c>
      <c r="B4" s="1">
        <v>2.5361120299922812</v>
      </c>
      <c r="C4">
        <f t="shared" si="2"/>
        <v>2.5361120299922811E-5</v>
      </c>
      <c r="D4">
        <f t="shared" si="0"/>
        <v>0.99997463887970006</v>
      </c>
      <c r="E4">
        <f t="shared" si="3"/>
        <v>3.9431434807970465E-4</v>
      </c>
      <c r="F4" s="2">
        <v>3.5541570373981465E-2</v>
      </c>
      <c r="G4">
        <f t="shared" ref="G4:G25" si="7">F3*G3*H3</f>
        <v>1.8991998378083288E-5</v>
      </c>
      <c r="H4">
        <f t="shared" ref="H4:H25" si="8">1-G4</f>
        <v>0.99998100800162193</v>
      </c>
      <c r="I4">
        <f t="shared" si="4"/>
        <v>1.8991998378083288</v>
      </c>
      <c r="J4" s="8">
        <f t="shared" si="5"/>
        <v>4.0026463777704266E-4</v>
      </c>
      <c r="K4" s="8">
        <f t="shared" si="6"/>
        <v>2.9090926318813118E-4</v>
      </c>
      <c r="L4" s="8">
        <f t="shared" si="1"/>
        <v>1.0935537458891148E-4</v>
      </c>
    </row>
    <row r="5" spans="1:12" ht="15.75" x14ac:dyDescent="0.25">
      <c r="A5" s="9" t="s">
        <v>34</v>
      </c>
      <c r="B5" s="1">
        <v>1E-3</v>
      </c>
      <c r="C5">
        <f t="shared" si="2"/>
        <v>1E-8</v>
      </c>
      <c r="D5">
        <f t="shared" si="0"/>
        <v>0.99999998999999995</v>
      </c>
      <c r="E5">
        <f t="shared" si="3"/>
        <v>1.0000000100000002</v>
      </c>
      <c r="F5" s="2">
        <v>0.2452851141176382</v>
      </c>
      <c r="G5">
        <f t="shared" si="7"/>
        <v>6.7499262719483636E-7</v>
      </c>
      <c r="H5">
        <f t="shared" si="8"/>
        <v>0.99999932500737276</v>
      </c>
      <c r="I5">
        <f t="shared" si="4"/>
        <v>6.749926271948363E-2</v>
      </c>
      <c r="J5" s="8">
        <f t="shared" si="5"/>
        <v>4.0027463777704265E-4</v>
      </c>
      <c r="K5" s="8">
        <f t="shared" si="6"/>
        <v>2.9158425581532601E-4</v>
      </c>
      <c r="L5" s="8">
        <f t="shared" si="1"/>
        <v>1.0869038196171664E-4</v>
      </c>
    </row>
    <row r="6" spans="1:12" ht="15.75" x14ac:dyDescent="0.25">
      <c r="A6" s="9" t="s">
        <v>35</v>
      </c>
      <c r="B6" s="1">
        <v>1E-3</v>
      </c>
      <c r="C6">
        <f t="shared" si="2"/>
        <v>1E-8</v>
      </c>
      <c r="D6">
        <f t="shared" si="0"/>
        <v>0.99999998999999995</v>
      </c>
      <c r="E6">
        <f t="shared" si="3"/>
        <v>1.0000000100000002</v>
      </c>
      <c r="F6" s="2">
        <v>0.22277604684189739</v>
      </c>
      <c r="G6">
        <f t="shared" si="7"/>
        <v>1.6556553183446111E-7</v>
      </c>
      <c r="H6">
        <f t="shared" si="8"/>
        <v>0.99999983443446816</v>
      </c>
      <c r="I6">
        <f t="shared" si="4"/>
        <v>1.6556553183446111E-2</v>
      </c>
      <c r="J6" s="8">
        <f t="shared" si="5"/>
        <v>4.0028463777704265E-4</v>
      </c>
      <c r="K6" s="8">
        <f t="shared" si="6"/>
        <v>2.9174982134716048E-4</v>
      </c>
      <c r="L6" s="8">
        <f t="shared" si="1"/>
        <v>1.0853481642988217E-4</v>
      </c>
    </row>
    <row r="7" spans="1:12" ht="15.75" x14ac:dyDescent="0.25">
      <c r="A7" s="9" t="s">
        <v>36</v>
      </c>
      <c r="B7" s="1">
        <v>1E-3</v>
      </c>
      <c r="C7">
        <f t="shared" si="2"/>
        <v>1E-8</v>
      </c>
      <c r="D7">
        <f t="shared" si="0"/>
        <v>0.99999998999999995</v>
      </c>
      <c r="E7">
        <f t="shared" si="3"/>
        <v>1.0000000100000002</v>
      </c>
      <c r="F7" s="2">
        <v>0.78813638383491669</v>
      </c>
      <c r="G7">
        <f t="shared" si="7"/>
        <v>3.6884028568632743E-8</v>
      </c>
      <c r="H7">
        <f t="shared" si="8"/>
        <v>0.99999996311597139</v>
      </c>
      <c r="I7">
        <f t="shared" si="4"/>
        <v>3.6884028568632743E-3</v>
      </c>
      <c r="J7" s="8">
        <f t="shared" si="5"/>
        <v>4.0029463777704264E-4</v>
      </c>
      <c r="K7" s="8">
        <f t="shared" si="6"/>
        <v>2.9178670537572911E-4</v>
      </c>
      <c r="L7" s="8">
        <f t="shared" si="1"/>
        <v>1.0850793240131353E-4</v>
      </c>
    </row>
    <row r="8" spans="1:12" ht="15.75" x14ac:dyDescent="0.25">
      <c r="A8" s="9" t="s">
        <v>37</v>
      </c>
      <c r="B8" s="1">
        <v>1E-3</v>
      </c>
      <c r="C8">
        <f t="shared" si="2"/>
        <v>1E-8</v>
      </c>
      <c r="D8">
        <f t="shared" si="0"/>
        <v>0.99999998999999995</v>
      </c>
      <c r="E8">
        <f t="shared" si="3"/>
        <v>1.0000000100000002</v>
      </c>
      <c r="F8" s="2">
        <v>0.5167867885874865</v>
      </c>
      <c r="G8">
        <f t="shared" si="7"/>
        <v>2.9069643825140352E-8</v>
      </c>
      <c r="H8">
        <f t="shared" si="8"/>
        <v>0.9999999709303562</v>
      </c>
      <c r="I8">
        <f t="shared" si="4"/>
        <v>2.9069643825140354E-3</v>
      </c>
      <c r="J8" s="8">
        <f t="shared" si="5"/>
        <v>4.0030463777704264E-4</v>
      </c>
      <c r="K8" s="8">
        <f t="shared" si="6"/>
        <v>2.9181577501955424E-4</v>
      </c>
      <c r="L8" s="8">
        <f t="shared" si="1"/>
        <v>1.084888627574884E-4</v>
      </c>
    </row>
    <row r="9" spans="1:12" ht="15.75" x14ac:dyDescent="0.25">
      <c r="A9" s="9" t="s">
        <v>38</v>
      </c>
      <c r="B9" s="1">
        <v>1E-3</v>
      </c>
      <c r="C9">
        <f t="shared" si="2"/>
        <v>1E-8</v>
      </c>
      <c r="D9">
        <f t="shared" si="0"/>
        <v>0.99999998999999995</v>
      </c>
      <c r="E9">
        <f t="shared" si="3"/>
        <v>1.0000000100000002</v>
      </c>
      <c r="F9" s="2">
        <v>0.67575433188583334</v>
      </c>
      <c r="G9">
        <f t="shared" si="7"/>
        <v>1.5022807441068664E-8</v>
      </c>
      <c r="H9">
        <f t="shared" si="8"/>
        <v>0.99999998497719256</v>
      </c>
      <c r="I9">
        <f t="shared" si="4"/>
        <v>1.5022807441068663E-3</v>
      </c>
      <c r="J9" s="8">
        <f t="shared" si="5"/>
        <v>4.0031463777704263E-4</v>
      </c>
      <c r="K9" s="8">
        <f t="shared" si="6"/>
        <v>2.9183079782699531E-4</v>
      </c>
      <c r="L9" s="8">
        <f t="shared" si="1"/>
        <v>1.0848383995004733E-4</v>
      </c>
    </row>
    <row r="10" spans="1:12" ht="15.75" x14ac:dyDescent="0.25">
      <c r="A10" s="9" t="s">
        <v>39</v>
      </c>
      <c r="B10" s="1">
        <v>1E-3</v>
      </c>
      <c r="C10">
        <f t="shared" si="2"/>
        <v>1E-8</v>
      </c>
      <c r="D10">
        <f t="shared" si="0"/>
        <v>0.99999998999999995</v>
      </c>
      <c r="E10">
        <f t="shared" si="3"/>
        <v>1.0000000100000002</v>
      </c>
      <c r="F10" s="2">
        <v>19.300067538072767</v>
      </c>
      <c r="G10">
        <f t="shared" si="7"/>
        <v>1.0151727052881438E-8</v>
      </c>
      <c r="H10">
        <f t="shared" si="8"/>
        <v>0.99999998984827299</v>
      </c>
      <c r="I10">
        <f t="shared" si="4"/>
        <v>1.0151727052881438E-3</v>
      </c>
      <c r="J10" s="8">
        <f t="shared" si="5"/>
        <v>4.0032463777704263E-4</v>
      </c>
      <c r="K10" s="8">
        <f t="shared" si="6"/>
        <v>2.9184094955404821E-4</v>
      </c>
      <c r="L10" s="8">
        <f t="shared" si="1"/>
        <v>1.0848368822299442E-4</v>
      </c>
    </row>
    <row r="11" spans="1:12" ht="15.75" x14ac:dyDescent="0.25">
      <c r="A11" s="9" t="s">
        <v>40</v>
      </c>
      <c r="B11" s="1">
        <v>1E-3</v>
      </c>
      <c r="C11">
        <f t="shared" si="2"/>
        <v>1E-8</v>
      </c>
      <c r="D11">
        <f t="shared" si="0"/>
        <v>0.99999998999999995</v>
      </c>
      <c r="E11">
        <f t="shared" si="3"/>
        <v>992.39167383393988</v>
      </c>
      <c r="F11" s="2">
        <v>5.5405940743239155</v>
      </c>
      <c r="G11">
        <f t="shared" si="7"/>
        <v>1.9592901575967424E-7</v>
      </c>
      <c r="H11">
        <f t="shared" si="8"/>
        <v>0.99999980407098421</v>
      </c>
      <c r="I11">
        <f t="shared" si="4"/>
        <v>1.9592901575967422E-2</v>
      </c>
      <c r="J11" s="8">
        <f t="shared" si="5"/>
        <v>4.0033463777704262E-4</v>
      </c>
      <c r="K11" s="8">
        <f t="shared" si="6"/>
        <v>2.9203687856980791E-4</v>
      </c>
      <c r="L11" s="8">
        <f t="shared" si="1"/>
        <v>1.0829775920723471E-4</v>
      </c>
    </row>
    <row r="12" spans="1:12" ht="15.75" x14ac:dyDescent="0.25">
      <c r="A12" s="9" t="s">
        <v>41</v>
      </c>
      <c r="B12" s="1">
        <v>0.9923916639100232</v>
      </c>
      <c r="C12">
        <f t="shared" si="2"/>
        <v>9.9239166391002318E-6</v>
      </c>
      <c r="D12">
        <f t="shared" si="0"/>
        <v>0.99999007608336088</v>
      </c>
      <c r="E12">
        <f t="shared" si="3"/>
        <v>12.555680157078781</v>
      </c>
      <c r="F12" s="2">
        <v>94.182647453299836</v>
      </c>
      <c r="G12">
        <f t="shared" si="7"/>
        <v>1.0855629310128496E-6</v>
      </c>
      <c r="H12">
        <f t="shared" si="8"/>
        <v>0.99999891443706901</v>
      </c>
      <c r="I12">
        <f t="shared" si="4"/>
        <v>0.10855629310128496</v>
      </c>
      <c r="J12" s="8">
        <f t="shared" si="5"/>
        <v>4.1025855441614287E-4</v>
      </c>
      <c r="K12" s="8">
        <f t="shared" si="6"/>
        <v>2.9312244150082076E-4</v>
      </c>
      <c r="L12" s="8">
        <f t="shared" si="1"/>
        <v>1.1713611291532211E-4</v>
      </c>
    </row>
    <row r="13" spans="1:12" ht="15.75" x14ac:dyDescent="0.25">
      <c r="A13" s="9" t="s">
        <v>42</v>
      </c>
      <c r="B13" s="1">
        <v>12.460028669092512</v>
      </c>
      <c r="C13">
        <f t="shared" si="2"/>
        <v>1.2460028669092512E-4</v>
      </c>
      <c r="D13">
        <f t="shared" si="0"/>
        <v>0.99987539971330908</v>
      </c>
      <c r="E13">
        <f t="shared" si="3"/>
        <v>0.22171757079486809</v>
      </c>
      <c r="F13" s="2">
        <v>1.0581143084521412</v>
      </c>
      <c r="G13">
        <f t="shared" si="7"/>
        <v>1.0224107983070728E-4</v>
      </c>
      <c r="H13">
        <f t="shared" si="8"/>
        <v>0.9998977589201693</v>
      </c>
      <c r="I13">
        <f t="shared" si="4"/>
        <v>10.224107983070729</v>
      </c>
      <c r="J13" s="8">
        <f t="shared" si="5"/>
        <v>5.3485884110706793E-4</v>
      </c>
      <c r="K13" s="8">
        <f t="shared" si="6"/>
        <v>3.9536352133152805E-4</v>
      </c>
      <c r="L13" s="8">
        <f t="shared" si="1"/>
        <v>1.3949531977553987E-4</v>
      </c>
    </row>
    <row r="14" spans="1:12" ht="15.75" x14ac:dyDescent="0.25">
      <c r="A14" s="9" t="s">
        <v>43</v>
      </c>
      <c r="B14" s="1">
        <v>2.762263066885438</v>
      </c>
      <c r="C14">
        <f t="shared" si="2"/>
        <v>2.762263066885438E-5</v>
      </c>
      <c r="D14">
        <f t="shared" si="0"/>
        <v>0.9999723773693312</v>
      </c>
      <c r="E14">
        <f t="shared" si="3"/>
        <v>4.0001104935747982E-2</v>
      </c>
      <c r="F14">
        <f>F2</f>
        <v>0.88258372768409088</v>
      </c>
      <c r="G14">
        <f t="shared" si="7"/>
        <v>1.0817168875934306E-4</v>
      </c>
      <c r="H14">
        <f t="shared" si="8"/>
        <v>0.99989182831124068</v>
      </c>
      <c r="I14">
        <f t="shared" si="4"/>
        <v>10.817168875934307</v>
      </c>
      <c r="J14" s="8">
        <f>C14</f>
        <v>2.762263066885438E-5</v>
      </c>
      <c r="K14" s="8">
        <f>G14</f>
        <v>1.0817168875934306E-4</v>
      </c>
      <c r="L14" s="8">
        <f t="shared" si="1"/>
        <v>8.0549058090488682E-5</v>
      </c>
    </row>
    <row r="15" spans="1:12" ht="15.75" x14ac:dyDescent="0.25">
      <c r="A15" s="9" t="s">
        <v>44</v>
      </c>
      <c r="B15" s="1">
        <v>0.11049052267541752</v>
      </c>
      <c r="C15">
        <f t="shared" si="2"/>
        <v>1.1049052267541752E-6</v>
      </c>
      <c r="D15">
        <f t="shared" si="0"/>
        <v>0.99999889509477324</v>
      </c>
      <c r="E15">
        <f t="shared" si="3"/>
        <v>26.000028727567638</v>
      </c>
      <c r="F15">
        <f>F3</f>
        <v>0.14901190091302832</v>
      </c>
      <c r="G15">
        <f t="shared" si="7"/>
        <v>9.5460245082072296E-5</v>
      </c>
      <c r="H15">
        <f t="shared" si="8"/>
        <v>0.99990453975491789</v>
      </c>
      <c r="I15">
        <f t="shared" si="4"/>
        <v>9.5460245082072301</v>
      </c>
      <c r="J15" s="8">
        <f t="shared" ref="J15:J25" si="9">C15+J14</f>
        <v>2.8727535895608557E-5</v>
      </c>
      <c r="K15" s="8">
        <f>K14+G15</f>
        <v>2.0363193384141534E-4</v>
      </c>
      <c r="L15" s="8">
        <f t="shared" si="1"/>
        <v>1.7490439794580679E-4</v>
      </c>
    </row>
    <row r="16" spans="1:12" ht="15.75" x14ac:dyDescent="0.25">
      <c r="A16" s="9" t="s">
        <v>45</v>
      </c>
      <c r="B16" s="1">
        <v>2.8727535895608556</v>
      </c>
      <c r="C16">
        <f t="shared" si="2"/>
        <v>2.8727535895608557E-5</v>
      </c>
      <c r="D16">
        <f t="shared" si="0"/>
        <v>0.99997127246410444</v>
      </c>
      <c r="E16">
        <f t="shared" si="3"/>
        <v>3.4810807721036052E-4</v>
      </c>
      <c r="F16">
        <f t="shared" ref="F16:F24" si="10">F4</f>
        <v>3.5541570373981465E-2</v>
      </c>
      <c r="G16">
        <f t="shared" si="7"/>
        <v>1.4223354686753921E-5</v>
      </c>
      <c r="H16">
        <f t="shared" si="8"/>
        <v>0.9999857766453133</v>
      </c>
      <c r="I16">
        <f t="shared" si="4"/>
        <v>1.4223354686753922</v>
      </c>
      <c r="J16" s="8">
        <f t="shared" si="9"/>
        <v>5.7455071791217114E-5</v>
      </c>
      <c r="K16" s="8">
        <f t="shared" ref="K16:K25" si="11">K15+G16</f>
        <v>2.1785528852816927E-4</v>
      </c>
      <c r="L16" s="8">
        <f t="shared" si="1"/>
        <v>1.6040021673695217E-4</v>
      </c>
    </row>
    <row r="17" spans="1:12" ht="15.75" x14ac:dyDescent="0.25">
      <c r="A17" s="9" t="s">
        <v>46</v>
      </c>
      <c r="B17" s="1">
        <v>1E-3</v>
      </c>
      <c r="C17">
        <f t="shared" si="2"/>
        <v>1E-8</v>
      </c>
      <c r="D17">
        <f t="shared" si="0"/>
        <v>0.99999998999999995</v>
      </c>
      <c r="E17">
        <f t="shared" si="3"/>
        <v>1.0000000100000002</v>
      </c>
      <c r="F17">
        <f>F5</f>
        <v>0.2452851141176382</v>
      </c>
      <c r="G17">
        <f t="shared" si="7"/>
        <v>5.0551317135795982E-7</v>
      </c>
      <c r="H17">
        <f t="shared" si="8"/>
        <v>0.99999949448682868</v>
      </c>
      <c r="I17">
        <f t="shared" si="4"/>
        <v>5.0551317135795984E-2</v>
      </c>
      <c r="J17" s="8">
        <f t="shared" si="9"/>
        <v>5.7465071791217115E-5</v>
      </c>
      <c r="K17" s="8">
        <f t="shared" si="11"/>
        <v>2.1836080169952723E-4</v>
      </c>
      <c r="L17" s="8">
        <f t="shared" si="1"/>
        <v>1.608957299083101E-4</v>
      </c>
    </row>
    <row r="18" spans="1:12" ht="15.75" x14ac:dyDescent="0.25">
      <c r="A18" s="9" t="s">
        <v>47</v>
      </c>
      <c r="B18" s="1">
        <v>1E-3</v>
      </c>
      <c r="C18">
        <f t="shared" si="2"/>
        <v>1E-8</v>
      </c>
      <c r="D18">
        <f t="shared" si="0"/>
        <v>0.99999998999999995</v>
      </c>
      <c r="E18">
        <f t="shared" si="3"/>
        <v>1.0000000100000002</v>
      </c>
      <c r="F18">
        <f t="shared" si="10"/>
        <v>0.22277604684189739</v>
      </c>
      <c r="G18">
        <f t="shared" si="7"/>
        <v>1.2399479324347352E-7</v>
      </c>
      <c r="H18">
        <f t="shared" si="8"/>
        <v>0.99999987600520679</v>
      </c>
      <c r="I18">
        <f t="shared" si="4"/>
        <v>1.2399479324347351E-2</v>
      </c>
      <c r="J18" s="8">
        <f t="shared" si="9"/>
        <v>5.7475071791217117E-5</v>
      </c>
      <c r="K18" s="8">
        <f t="shared" si="11"/>
        <v>2.1848479649277071E-4</v>
      </c>
      <c r="L18" s="8">
        <f t="shared" si="1"/>
        <v>1.6100972470155359E-4</v>
      </c>
    </row>
    <row r="19" spans="1:12" ht="15.75" x14ac:dyDescent="0.25">
      <c r="A19" s="9" t="s">
        <v>48</v>
      </c>
      <c r="B19" s="1">
        <v>1E-3</v>
      </c>
      <c r="C19">
        <f t="shared" si="2"/>
        <v>1E-8</v>
      </c>
      <c r="D19">
        <f t="shared" si="0"/>
        <v>0.99999998999999995</v>
      </c>
      <c r="E19">
        <f t="shared" si="3"/>
        <v>1.0000000100000002</v>
      </c>
      <c r="F19">
        <f t="shared" si="10"/>
        <v>0.78813638383491669</v>
      </c>
      <c r="G19">
        <f t="shared" si="7"/>
        <v>2.76230664426426E-8</v>
      </c>
      <c r="H19">
        <f t="shared" si="8"/>
        <v>0.99999997237693361</v>
      </c>
      <c r="I19">
        <f t="shared" si="4"/>
        <v>2.76230664426426E-3</v>
      </c>
      <c r="J19" s="8">
        <f t="shared" si="9"/>
        <v>5.7485071791217119E-5</v>
      </c>
      <c r="K19" s="8">
        <f t="shared" si="11"/>
        <v>2.1851241955921335E-4</v>
      </c>
      <c r="L19" s="8">
        <f t="shared" si="1"/>
        <v>1.6102734776799623E-4</v>
      </c>
    </row>
    <row r="20" spans="1:12" ht="15.75" x14ac:dyDescent="0.25">
      <c r="A20" s="9" t="s">
        <v>49</v>
      </c>
      <c r="B20" s="1">
        <v>1E-3</v>
      </c>
      <c r="C20">
        <f t="shared" si="2"/>
        <v>1E-8</v>
      </c>
      <c r="D20">
        <f t="shared" si="0"/>
        <v>0.99999998999999995</v>
      </c>
      <c r="F20">
        <f t="shared" si="10"/>
        <v>0.5167867885874865</v>
      </c>
      <c r="G20">
        <f t="shared" si="7"/>
        <v>2.1770743095161277E-8</v>
      </c>
      <c r="H20">
        <f t="shared" si="8"/>
        <v>0.9999999782292569</v>
      </c>
      <c r="I20">
        <f t="shared" si="4"/>
        <v>2.1770743095161278E-3</v>
      </c>
      <c r="J20" s="8">
        <f t="shared" si="9"/>
        <v>5.749507179121712E-5</v>
      </c>
      <c r="K20" s="8">
        <f t="shared" si="11"/>
        <v>2.1853419030230852E-4</v>
      </c>
      <c r="L20" s="8">
        <f t="shared" si="1"/>
        <v>1.610391185110914E-4</v>
      </c>
    </row>
    <row r="21" spans="1:12" ht="15.75" x14ac:dyDescent="0.25">
      <c r="A21" s="9" t="s">
        <v>50</v>
      </c>
      <c r="B21" s="1">
        <v>1E-3</v>
      </c>
      <c r="C21">
        <f t="shared" si="2"/>
        <v>1E-8</v>
      </c>
      <c r="D21">
        <f t="shared" si="0"/>
        <v>0.99999998999999995</v>
      </c>
      <c r="E21">
        <f t="shared" si="3"/>
        <v>1.0000000100000002</v>
      </c>
      <c r="F21">
        <f t="shared" si="10"/>
        <v>0.67575433188583334</v>
      </c>
      <c r="G21">
        <f t="shared" si="7"/>
        <v>1.125083216437261E-8</v>
      </c>
      <c r="H21">
        <f t="shared" si="8"/>
        <v>0.99999998874916785</v>
      </c>
      <c r="I21">
        <f t="shared" si="4"/>
        <v>1.1250832164372609E-3</v>
      </c>
      <c r="J21" s="8">
        <f t="shared" si="9"/>
        <v>5.7505071791217122E-5</v>
      </c>
      <c r="K21" s="8">
        <f t="shared" si="11"/>
        <v>2.1854544113447289E-4</v>
      </c>
      <c r="L21" s="8">
        <f t="shared" si="1"/>
        <v>1.6104036934325578E-4</v>
      </c>
    </row>
    <row r="22" spans="1:12" ht="15.75" x14ac:dyDescent="0.25">
      <c r="A22" s="9" t="s">
        <v>51</v>
      </c>
      <c r="B22" s="1">
        <v>1E-3</v>
      </c>
      <c r="C22">
        <f t="shared" si="2"/>
        <v>1E-8</v>
      </c>
      <c r="D22">
        <f t="shared" si="0"/>
        <v>0.99999998999999995</v>
      </c>
      <c r="E22">
        <f t="shared" si="3"/>
        <v>1.0000000100000002</v>
      </c>
      <c r="F22">
        <f t="shared" si="10"/>
        <v>19.300067538072767</v>
      </c>
      <c r="G22">
        <f t="shared" si="7"/>
        <v>7.6027984868574473E-9</v>
      </c>
      <c r="H22">
        <f t="shared" si="8"/>
        <v>0.9999999923972015</v>
      </c>
      <c r="I22">
        <f t="shared" si="4"/>
        <v>7.6027984868574472E-4</v>
      </c>
      <c r="J22" s="8">
        <f t="shared" si="9"/>
        <v>5.7515071791217123E-5</v>
      </c>
      <c r="K22" s="8">
        <f t="shared" si="11"/>
        <v>2.1855304393295975E-4</v>
      </c>
      <c r="L22" s="8">
        <f t="shared" si="1"/>
        <v>1.6103797214174262E-4</v>
      </c>
    </row>
    <row r="23" spans="1:12" ht="15.75" x14ac:dyDescent="0.25">
      <c r="A23" s="9" t="s">
        <v>52</v>
      </c>
      <c r="B23" s="1">
        <v>1E-3</v>
      </c>
      <c r="C23">
        <f t="shared" si="2"/>
        <v>1E-8</v>
      </c>
      <c r="D23">
        <f t="shared" si="0"/>
        <v>0.99999998999999995</v>
      </c>
      <c r="E23">
        <f t="shared" si="3"/>
        <v>1.0000000100000002</v>
      </c>
      <c r="F23">
        <f t="shared" si="10"/>
        <v>5.5405940743239155</v>
      </c>
      <c r="G23">
        <f t="shared" si="7"/>
        <v>1.4673452315911314E-7</v>
      </c>
      <c r="H23">
        <f t="shared" si="8"/>
        <v>0.9999998532654768</v>
      </c>
      <c r="I23">
        <f t="shared" si="4"/>
        <v>1.4673452315911314E-2</v>
      </c>
      <c r="J23" s="8">
        <f t="shared" si="9"/>
        <v>5.7525071791217125E-5</v>
      </c>
      <c r="K23" s="8">
        <f t="shared" si="11"/>
        <v>2.1869977845611886E-4</v>
      </c>
      <c r="L23" s="8">
        <f t="shared" si="1"/>
        <v>1.6117470666490174E-4</v>
      </c>
    </row>
    <row r="24" spans="1:12" ht="15.75" x14ac:dyDescent="0.25">
      <c r="A24" s="9" t="s">
        <v>53</v>
      </c>
      <c r="B24" s="1">
        <v>1E-3</v>
      </c>
      <c r="C24">
        <f t="shared" si="2"/>
        <v>1E-8</v>
      </c>
      <c r="D24">
        <f t="shared" si="0"/>
        <v>0.99999998999999995</v>
      </c>
      <c r="E24">
        <f t="shared" si="3"/>
        <v>1.0000000100000002</v>
      </c>
      <c r="F24">
        <f t="shared" si="10"/>
        <v>94.182647453299836</v>
      </c>
      <c r="G24">
        <f t="shared" si="7"/>
        <v>8.1299631021948407E-7</v>
      </c>
      <c r="H24">
        <f t="shared" si="8"/>
        <v>0.99999918700368973</v>
      </c>
      <c r="I24">
        <f t="shared" si="4"/>
        <v>8.1299631021948413E-2</v>
      </c>
      <c r="J24" s="8">
        <f t="shared" si="9"/>
        <v>5.7535071791217127E-5</v>
      </c>
      <c r="K24" s="8">
        <f t="shared" si="11"/>
        <v>2.1951277476633835E-4</v>
      </c>
      <c r="L24" s="8">
        <f t="shared" si="1"/>
        <v>1.6197770297512123E-4</v>
      </c>
    </row>
    <row r="25" spans="1:12" ht="15.75" x14ac:dyDescent="0.25">
      <c r="A25" s="9" t="s">
        <v>54</v>
      </c>
      <c r="B25" s="1">
        <v>1E-3</v>
      </c>
      <c r="C25">
        <f t="shared" si="2"/>
        <v>1E-8</v>
      </c>
      <c r="D25">
        <f t="shared" si="0"/>
        <v>0.99999998999999995</v>
      </c>
      <c r="F25">
        <f>F13</f>
        <v>1.0581143084521412</v>
      </c>
      <c r="G25">
        <f t="shared" si="7"/>
        <v>7.6570082614989997E-5</v>
      </c>
      <c r="H25">
        <f t="shared" si="8"/>
        <v>0.99992342991738503</v>
      </c>
      <c r="I25">
        <f t="shared" si="4"/>
        <v>7.6570082614989996</v>
      </c>
      <c r="J25" s="8">
        <f t="shared" si="9"/>
        <v>5.7545071791217128E-5</v>
      </c>
      <c r="K25" s="8">
        <f t="shared" si="11"/>
        <v>2.9608285738132834E-4</v>
      </c>
      <c r="L25" s="8">
        <f t="shared" si="1"/>
        <v>2.3853778559011123E-4</v>
      </c>
    </row>
    <row r="26" spans="1:12" ht="14.45" x14ac:dyDescent="0.3">
      <c r="J26" s="8"/>
      <c r="K26" s="8"/>
      <c r="L26" s="8">
        <f>SUM(L2:L25)</f>
        <v>3.1720544712548538E-3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74.680245356120679</v>
      </c>
      <c r="C2">
        <f>B2/100000</f>
        <v>7.4680245356120679E-4</v>
      </c>
      <c r="D2">
        <f t="shared" ref="D2:D25" si="0">1-C2</f>
        <v>0.99925319754643882</v>
      </c>
      <c r="E2">
        <f>C3/(C2*D2)</f>
        <v>3.50901440245792</v>
      </c>
      <c r="F2" s="2">
        <v>0.88258372768409088</v>
      </c>
      <c r="G2">
        <v>7.4680245356120679E-4</v>
      </c>
      <c r="H2">
        <v>0.99925319754643882</v>
      </c>
      <c r="I2">
        <f>G2*100000</f>
        <v>74.680245356120679</v>
      </c>
      <c r="J2" s="8">
        <f>C2</f>
        <v>7.4680245356120679E-4</v>
      </c>
      <c r="K2" s="8">
        <f>G2</f>
        <v>7.4680245356120679E-4</v>
      </c>
      <c r="L2" s="8">
        <f t="shared" ref="L2:L25" si="1">ABS(J2-K2)</f>
        <v>0</v>
      </c>
    </row>
    <row r="3" spans="1:12" ht="15.75" x14ac:dyDescent="0.25">
      <c r="A3" s="9" t="s">
        <v>32</v>
      </c>
      <c r="B3" s="1">
        <v>261.85835392133362</v>
      </c>
      <c r="C3">
        <f t="shared" ref="C3:C25" si="2">B3/100000</f>
        <v>2.6185835392133362E-3</v>
      </c>
      <c r="D3">
        <f t="shared" si="0"/>
        <v>0.99738141646078671</v>
      </c>
      <c r="E3">
        <f t="shared" ref="E3:E24" si="3">C4/(C3*D3)</f>
        <v>0.13894882357339125</v>
      </c>
      <c r="F3" s="2">
        <v>0.14901190091302832</v>
      </c>
      <c r="G3">
        <f>F2*G2*H2</f>
        <v>6.5862346409073221E-4</v>
      </c>
      <c r="H3">
        <f>1-G3</f>
        <v>0.99934137653590926</v>
      </c>
      <c r="I3">
        <f t="shared" ref="I3:I25" si="4">G3*100000</f>
        <v>65.862346409073226</v>
      </c>
      <c r="J3" s="8">
        <f t="shared" ref="J3:J13" si="5">C3+J2</f>
        <v>3.3653859927745429E-3</v>
      </c>
      <c r="K3" s="8">
        <f t="shared" ref="K3:K13" si="6">G3+K2</f>
        <v>1.4054259176519389E-3</v>
      </c>
      <c r="L3" s="8">
        <f t="shared" si="1"/>
        <v>1.9599600751226041E-3</v>
      </c>
    </row>
    <row r="4" spans="1:12" ht="15.75" x14ac:dyDescent="0.25">
      <c r="A4" s="9" t="s">
        <v>33</v>
      </c>
      <c r="B4" s="1">
        <v>36.289633293255569</v>
      </c>
      <c r="C4">
        <f t="shared" si="2"/>
        <v>3.6289633293255569E-4</v>
      </c>
      <c r="D4">
        <f t="shared" si="0"/>
        <v>0.99963710366706748</v>
      </c>
      <c r="E4">
        <f t="shared" si="3"/>
        <v>5.265068568813102E-3</v>
      </c>
      <c r="F4" s="2">
        <v>3.5541570373981465E-2</v>
      </c>
      <c r="G4">
        <f t="shared" ref="G4:G25" si="7">F3*G3*H3</f>
        <v>9.8078095262397504E-5</v>
      </c>
      <c r="H4">
        <f t="shared" ref="H4:H25" si="8">1-G4</f>
        <v>0.99990192190473759</v>
      </c>
      <c r="I4">
        <f t="shared" si="4"/>
        <v>9.8078095262397511</v>
      </c>
      <c r="J4" s="8">
        <f t="shared" si="5"/>
        <v>3.7282823257070987E-3</v>
      </c>
      <c r="K4" s="8">
        <f t="shared" si="6"/>
        <v>1.5035040129143364E-3</v>
      </c>
      <c r="L4" s="8">
        <f t="shared" si="1"/>
        <v>2.2247783127927623E-3</v>
      </c>
    </row>
    <row r="5" spans="1:12" ht="15.75" x14ac:dyDescent="0.25">
      <c r="A5" s="9" t="s">
        <v>34</v>
      </c>
      <c r="B5" s="1">
        <v>0.190998069964503</v>
      </c>
      <c r="C5">
        <f t="shared" si="2"/>
        <v>1.9099806996450299E-6</v>
      </c>
      <c r="D5">
        <f t="shared" si="0"/>
        <v>0.9999980900193004</v>
      </c>
      <c r="E5">
        <f t="shared" si="3"/>
        <v>5.2356650000191006E-3</v>
      </c>
      <c r="F5" s="2">
        <v>0.2452851141176382</v>
      </c>
      <c r="G5">
        <f t="shared" si="7"/>
        <v>3.4855076394327841E-6</v>
      </c>
      <c r="H5">
        <f t="shared" si="8"/>
        <v>0.9999965144923606</v>
      </c>
      <c r="I5">
        <f t="shared" si="4"/>
        <v>0.34855076394327839</v>
      </c>
      <c r="J5" s="8">
        <f t="shared" si="5"/>
        <v>3.730192306406744E-3</v>
      </c>
      <c r="K5" s="8">
        <f t="shared" si="6"/>
        <v>1.5069895205537692E-3</v>
      </c>
      <c r="L5" s="8">
        <f t="shared" si="1"/>
        <v>2.2232027858529748E-3</v>
      </c>
    </row>
    <row r="6" spans="1:12" ht="15.75" x14ac:dyDescent="0.25">
      <c r="A6" s="9" t="s">
        <v>35</v>
      </c>
      <c r="B6" s="1">
        <v>1E-3</v>
      </c>
      <c r="C6">
        <f t="shared" si="2"/>
        <v>1E-8</v>
      </c>
      <c r="D6">
        <f t="shared" si="0"/>
        <v>0.99999998999999995</v>
      </c>
      <c r="E6">
        <f t="shared" si="3"/>
        <v>1.0000000100000002</v>
      </c>
      <c r="F6" s="2">
        <v>0.22277604684189739</v>
      </c>
      <c r="G6">
        <f t="shared" si="7"/>
        <v>8.5494015918532758E-7</v>
      </c>
      <c r="H6">
        <f t="shared" si="8"/>
        <v>0.99999914505984078</v>
      </c>
      <c r="I6">
        <f t="shared" si="4"/>
        <v>8.5494015918532756E-2</v>
      </c>
      <c r="J6" s="8">
        <f t="shared" si="5"/>
        <v>3.7302023064067439E-3</v>
      </c>
      <c r="K6" s="8">
        <f t="shared" si="6"/>
        <v>1.5078444607129545E-3</v>
      </c>
      <c r="L6" s="8">
        <f t="shared" si="1"/>
        <v>2.2223578456937896E-3</v>
      </c>
    </row>
    <row r="7" spans="1:12" ht="15.75" x14ac:dyDescent="0.25">
      <c r="A7" s="9" t="s">
        <v>36</v>
      </c>
      <c r="B7" s="1">
        <v>1E-3</v>
      </c>
      <c r="C7">
        <f t="shared" si="2"/>
        <v>1E-8</v>
      </c>
      <c r="D7">
        <f t="shared" si="0"/>
        <v>0.99999998999999995</v>
      </c>
      <c r="E7">
        <f t="shared" si="3"/>
        <v>1.0000000100000002</v>
      </c>
      <c r="F7" s="2">
        <v>0.78813638383491669</v>
      </c>
      <c r="G7">
        <f t="shared" si="7"/>
        <v>1.9046002611762549E-7</v>
      </c>
      <c r="H7">
        <f t="shared" si="8"/>
        <v>0.99999980953997392</v>
      </c>
      <c r="I7">
        <f t="shared" si="4"/>
        <v>1.904600261176255E-2</v>
      </c>
      <c r="J7" s="8">
        <f t="shared" si="5"/>
        <v>3.7302123064067438E-3</v>
      </c>
      <c r="K7" s="8">
        <f t="shared" si="6"/>
        <v>1.5080349207390721E-3</v>
      </c>
      <c r="L7" s="8">
        <f t="shared" si="1"/>
        <v>2.2221773856676719E-3</v>
      </c>
    </row>
    <row r="8" spans="1:12" ht="15.75" x14ac:dyDescent="0.25">
      <c r="A8" s="9" t="s">
        <v>37</v>
      </c>
      <c r="B8" s="1">
        <v>1E-3</v>
      </c>
      <c r="C8">
        <f t="shared" si="2"/>
        <v>1E-8</v>
      </c>
      <c r="D8">
        <f t="shared" si="0"/>
        <v>0.99999998999999995</v>
      </c>
      <c r="E8">
        <f t="shared" si="3"/>
        <v>1.0000000100000002</v>
      </c>
      <c r="F8" s="2">
        <v>0.5167867885874865</v>
      </c>
      <c r="G8">
        <f t="shared" si="7"/>
        <v>1.5010844765978484E-7</v>
      </c>
      <c r="H8">
        <f t="shared" si="8"/>
        <v>0.99999984989155233</v>
      </c>
      <c r="I8">
        <f t="shared" si="4"/>
        <v>1.5010844765978484E-2</v>
      </c>
      <c r="J8" s="8">
        <f t="shared" si="5"/>
        <v>3.7302223064067438E-3</v>
      </c>
      <c r="K8" s="8">
        <f t="shared" si="6"/>
        <v>1.5081850291867318E-3</v>
      </c>
      <c r="L8" s="8">
        <f t="shared" si="1"/>
        <v>2.2220372772200122E-3</v>
      </c>
    </row>
    <row r="9" spans="1:12" ht="15.75" x14ac:dyDescent="0.25">
      <c r="A9" s="9" t="s">
        <v>38</v>
      </c>
      <c r="B9" s="1">
        <v>1E-3</v>
      </c>
      <c r="C9">
        <f t="shared" si="2"/>
        <v>1E-8</v>
      </c>
      <c r="D9">
        <f t="shared" si="0"/>
        <v>0.99999998999999995</v>
      </c>
      <c r="E9">
        <f t="shared" si="3"/>
        <v>1.0000000100000002</v>
      </c>
      <c r="F9" s="2">
        <v>0.67575433188583334</v>
      </c>
      <c r="G9">
        <f t="shared" si="7"/>
        <v>7.7574050961430901E-8</v>
      </c>
      <c r="H9">
        <f t="shared" si="8"/>
        <v>0.99999992242594904</v>
      </c>
      <c r="I9">
        <f t="shared" si="4"/>
        <v>7.7574050961430902E-3</v>
      </c>
      <c r="J9" s="8">
        <f t="shared" si="5"/>
        <v>3.7302323064067437E-3</v>
      </c>
      <c r="K9" s="8">
        <f t="shared" si="6"/>
        <v>1.5082626032376933E-3</v>
      </c>
      <c r="L9" s="8">
        <f t="shared" si="1"/>
        <v>2.2219697031690506E-3</v>
      </c>
    </row>
    <row r="10" spans="1:12" ht="15.75" x14ac:dyDescent="0.25">
      <c r="A10" s="9" t="s">
        <v>39</v>
      </c>
      <c r="B10" s="1">
        <v>1E-3</v>
      </c>
      <c r="C10">
        <f t="shared" si="2"/>
        <v>1E-8</v>
      </c>
      <c r="D10">
        <f t="shared" si="0"/>
        <v>0.99999998999999995</v>
      </c>
      <c r="E10">
        <f t="shared" si="3"/>
        <v>1.0000000100000002</v>
      </c>
      <c r="F10" s="2">
        <v>19.300067538072767</v>
      </c>
      <c r="G10">
        <f t="shared" si="7"/>
        <v>5.2420996912609929E-8</v>
      </c>
      <c r="H10">
        <f t="shared" si="8"/>
        <v>0.99999994757900312</v>
      </c>
      <c r="I10">
        <f t="shared" si="4"/>
        <v>5.242099691260993E-3</v>
      </c>
      <c r="J10" s="8">
        <f t="shared" si="5"/>
        <v>3.7302423064067437E-3</v>
      </c>
      <c r="K10" s="8">
        <f t="shared" si="6"/>
        <v>1.5083150242346059E-3</v>
      </c>
      <c r="L10" s="8">
        <f t="shared" si="1"/>
        <v>2.2219272821721375E-3</v>
      </c>
    </row>
    <row r="11" spans="1:12" ht="15.75" x14ac:dyDescent="0.25">
      <c r="A11" s="9" t="s">
        <v>40</v>
      </c>
      <c r="B11" s="1">
        <v>1E-3</v>
      </c>
      <c r="C11">
        <f t="shared" si="2"/>
        <v>1E-8</v>
      </c>
      <c r="D11">
        <f t="shared" si="0"/>
        <v>0.99999998999999995</v>
      </c>
      <c r="E11">
        <f t="shared" si="3"/>
        <v>1241.4874671841442</v>
      </c>
      <c r="F11" s="2">
        <v>5.5405940743239155</v>
      </c>
      <c r="G11">
        <f t="shared" si="7"/>
        <v>1.0117287277906444E-6</v>
      </c>
      <c r="H11">
        <f t="shared" si="8"/>
        <v>0.9999989882712722</v>
      </c>
      <c r="I11">
        <f t="shared" si="4"/>
        <v>0.10117287277906443</v>
      </c>
      <c r="J11" s="8">
        <f t="shared" si="5"/>
        <v>3.7302523064067436E-3</v>
      </c>
      <c r="K11" s="8">
        <f t="shared" si="6"/>
        <v>1.5093267529623965E-3</v>
      </c>
      <c r="L11" s="8">
        <f t="shared" si="1"/>
        <v>2.2209255534443471E-3</v>
      </c>
    </row>
    <row r="12" spans="1:12" ht="15.75" x14ac:dyDescent="0.25">
      <c r="A12" s="9" t="s">
        <v>41</v>
      </c>
      <c r="B12" s="1">
        <v>1.2414874547692696</v>
      </c>
      <c r="C12">
        <f t="shared" si="2"/>
        <v>1.2414874547692696E-5</v>
      </c>
      <c r="D12">
        <f t="shared" si="0"/>
        <v>0.99998758512545227</v>
      </c>
      <c r="E12">
        <f t="shared" si="3"/>
        <v>66.616211647295046</v>
      </c>
      <c r="F12" s="2">
        <v>94.182647453299836</v>
      </c>
      <c r="G12">
        <f t="shared" si="7"/>
        <v>5.6055725226956235E-6</v>
      </c>
      <c r="H12">
        <f t="shared" si="8"/>
        <v>0.99999439442747728</v>
      </c>
      <c r="I12">
        <f t="shared" si="4"/>
        <v>0.56055725226956232</v>
      </c>
      <c r="J12" s="8">
        <f t="shared" si="5"/>
        <v>3.7426671809544362E-3</v>
      </c>
      <c r="K12" s="8">
        <f t="shared" si="6"/>
        <v>1.5149323254850921E-3</v>
      </c>
      <c r="L12" s="8">
        <f t="shared" si="1"/>
        <v>2.2277348554693441E-3</v>
      </c>
    </row>
    <row r="13" spans="1:12" ht="15.75" x14ac:dyDescent="0.25">
      <c r="A13" s="9" t="s">
        <v>42</v>
      </c>
      <c r="B13" s="1">
        <v>82.702164294629796</v>
      </c>
      <c r="C13">
        <f t="shared" si="2"/>
        <v>8.2702164294629792E-4</v>
      </c>
      <c r="D13">
        <f t="shared" si="0"/>
        <v>0.99917297835705365</v>
      </c>
      <c r="E13">
        <f t="shared" si="3"/>
        <v>1.4736293040560997</v>
      </c>
      <c r="F13" s="2">
        <v>1.0581143084521412</v>
      </c>
      <c r="G13">
        <f t="shared" si="7"/>
        <v>5.2794470123004639E-4</v>
      </c>
      <c r="H13">
        <f t="shared" si="8"/>
        <v>0.99947205529876992</v>
      </c>
      <c r="I13">
        <f t="shared" si="4"/>
        <v>52.794470123004636</v>
      </c>
      <c r="J13" s="8">
        <f t="shared" si="5"/>
        <v>4.5696888239007338E-3</v>
      </c>
      <c r="K13" s="8">
        <f t="shared" si="6"/>
        <v>2.0428770267151386E-3</v>
      </c>
      <c r="L13" s="8">
        <f t="shared" si="1"/>
        <v>2.5268117971855952E-3</v>
      </c>
    </row>
    <row r="14" spans="1:12" ht="15.75" x14ac:dyDescent="0.25">
      <c r="A14" s="9" t="s">
        <v>43</v>
      </c>
      <c r="B14" s="1">
        <v>121.77154175651546</v>
      </c>
      <c r="C14">
        <f t="shared" si="2"/>
        <v>1.2177154175651546E-3</v>
      </c>
      <c r="D14">
        <f t="shared" si="0"/>
        <v>0.9987822845824349</v>
      </c>
      <c r="E14">
        <f t="shared" si="3"/>
        <v>0.32892617950566588</v>
      </c>
      <c r="F14">
        <f>F2</f>
        <v>0.88258372768409088</v>
      </c>
      <c r="G14">
        <f t="shared" si="7"/>
        <v>5.5833091888951483E-4</v>
      </c>
      <c r="H14">
        <f t="shared" si="8"/>
        <v>0.99944166908111054</v>
      </c>
      <c r="I14">
        <f t="shared" si="4"/>
        <v>55.833091888951486</v>
      </c>
      <c r="J14" s="8">
        <f>C14</f>
        <v>1.2177154175651546E-3</v>
      </c>
      <c r="K14" s="8">
        <f>G14</f>
        <v>5.5833091888951483E-4</v>
      </c>
      <c r="L14" s="8">
        <f t="shared" si="1"/>
        <v>6.5938449867563979E-4</v>
      </c>
    </row>
    <row r="15" spans="1:12" ht="15.75" x14ac:dyDescent="0.25">
      <c r="A15" s="9" t="s">
        <v>44</v>
      </c>
      <c r="B15" s="1">
        <v>40.005073814239857</v>
      </c>
      <c r="C15">
        <f t="shared" si="2"/>
        <v>4.000507381423986E-4</v>
      </c>
      <c r="D15">
        <f t="shared" si="0"/>
        <v>0.99959994926185758</v>
      </c>
      <c r="E15">
        <f t="shared" si="3"/>
        <v>4.1236008690836767</v>
      </c>
      <c r="F15">
        <f>F3</f>
        <v>0.14901190091302832</v>
      </c>
      <c r="G15">
        <f t="shared" si="7"/>
        <v>4.9249865283534802E-4</v>
      </c>
      <c r="H15">
        <f t="shared" si="8"/>
        <v>0.99950750134716471</v>
      </c>
      <c r="I15">
        <f t="shared" si="4"/>
        <v>49.249865283534803</v>
      </c>
      <c r="J15" s="8">
        <f t="shared" ref="J15:J25" si="9">C15+J14</f>
        <v>1.6177661557075533E-3</v>
      </c>
      <c r="K15" s="8">
        <f>K14+G15</f>
        <v>1.0508295717248629E-3</v>
      </c>
      <c r="L15" s="8">
        <f t="shared" si="1"/>
        <v>5.6693658398269042E-4</v>
      </c>
    </row>
    <row r="16" spans="1:12" ht="15.75" x14ac:dyDescent="0.25">
      <c r="A16" s="9" t="s">
        <v>45</v>
      </c>
      <c r="B16" s="1">
        <v>164.89896279528136</v>
      </c>
      <c r="C16">
        <f t="shared" si="2"/>
        <v>1.6489896279528137E-3</v>
      </c>
      <c r="D16">
        <f t="shared" si="0"/>
        <v>0.99835101037204721</v>
      </c>
      <c r="E16">
        <f t="shared" si="3"/>
        <v>2.3707732858840938E-3</v>
      </c>
      <c r="F16">
        <f t="shared" ref="F16:F24" si="10">F4</f>
        <v>3.5541570373981465E-2</v>
      </c>
      <c r="G16">
        <f t="shared" si="7"/>
        <v>7.3352016885942119E-5</v>
      </c>
      <c r="H16">
        <f t="shared" si="8"/>
        <v>0.99992664798311404</v>
      </c>
      <c r="I16">
        <f t="shared" si="4"/>
        <v>7.3352016885942115</v>
      </c>
      <c r="J16" s="8">
        <f t="shared" si="9"/>
        <v>3.2667557836603672E-3</v>
      </c>
      <c r="K16" s="8">
        <f t="shared" ref="K16:K25" si="11">K15+G16</f>
        <v>1.124181588610805E-3</v>
      </c>
      <c r="L16" s="8">
        <f t="shared" si="1"/>
        <v>2.142574195049562E-3</v>
      </c>
    </row>
    <row r="17" spans="1:12" ht="15.75" x14ac:dyDescent="0.25">
      <c r="A17" s="9" t="s">
        <v>46</v>
      </c>
      <c r="B17" s="1">
        <v>0.39029340306575466</v>
      </c>
      <c r="C17">
        <f t="shared" si="2"/>
        <v>3.9029340306575469E-6</v>
      </c>
      <c r="D17">
        <f t="shared" si="0"/>
        <v>0.99999609706596937</v>
      </c>
      <c r="E17">
        <f t="shared" si="3"/>
        <v>2.5621850000390294E-3</v>
      </c>
      <c r="F17">
        <f>F5</f>
        <v>0.2452851141176382</v>
      </c>
      <c r="G17">
        <f t="shared" si="7"/>
        <v>2.6068546381524934E-6</v>
      </c>
      <c r="H17">
        <f t="shared" si="8"/>
        <v>0.99999739314536185</v>
      </c>
      <c r="I17">
        <f t="shared" si="4"/>
        <v>0.26068546381524932</v>
      </c>
      <c r="J17" s="8">
        <f t="shared" si="9"/>
        <v>3.2706587176910247E-3</v>
      </c>
      <c r="K17" s="8">
        <f t="shared" si="11"/>
        <v>1.1267884432489574E-3</v>
      </c>
      <c r="L17" s="8">
        <f t="shared" si="1"/>
        <v>2.1438702744420671E-3</v>
      </c>
    </row>
    <row r="18" spans="1:12" ht="15.75" x14ac:dyDescent="0.25">
      <c r="A18" s="9" t="s">
        <v>47</v>
      </c>
      <c r="B18" s="1">
        <v>1E-3</v>
      </c>
      <c r="C18">
        <f t="shared" si="2"/>
        <v>1E-8</v>
      </c>
      <c r="D18">
        <f t="shared" si="0"/>
        <v>0.99999998999999995</v>
      </c>
      <c r="E18">
        <f t="shared" si="3"/>
        <v>1.0000000100000002</v>
      </c>
      <c r="F18">
        <f t="shared" si="10"/>
        <v>0.22277604684189739</v>
      </c>
      <c r="G18">
        <f t="shared" si="7"/>
        <v>6.3942097052546072E-7</v>
      </c>
      <c r="H18">
        <f t="shared" si="8"/>
        <v>0.99999936057902949</v>
      </c>
      <c r="I18">
        <f t="shared" si="4"/>
        <v>6.3942097052546068E-2</v>
      </c>
      <c r="J18" s="8">
        <f t="shared" si="9"/>
        <v>3.2706687176910247E-3</v>
      </c>
      <c r="K18" s="8">
        <f t="shared" si="11"/>
        <v>1.1274278642194829E-3</v>
      </c>
      <c r="L18" s="8">
        <f t="shared" si="1"/>
        <v>2.143240853471542E-3</v>
      </c>
    </row>
    <row r="19" spans="1:12" ht="15.75" x14ac:dyDescent="0.25">
      <c r="A19" s="9" t="s">
        <v>48</v>
      </c>
      <c r="B19" s="1">
        <v>1E-3</v>
      </c>
      <c r="C19">
        <f t="shared" si="2"/>
        <v>1E-8</v>
      </c>
      <c r="D19">
        <f t="shared" si="0"/>
        <v>0.99999998999999995</v>
      </c>
      <c r="E19">
        <f t="shared" si="3"/>
        <v>1.0000000100000002</v>
      </c>
      <c r="F19">
        <f t="shared" si="10"/>
        <v>0.78813638383491669</v>
      </c>
      <c r="G19">
        <f t="shared" si="7"/>
        <v>1.4244758499744022E-7</v>
      </c>
      <c r="H19">
        <f t="shared" si="8"/>
        <v>0.99999985755241505</v>
      </c>
      <c r="I19">
        <f t="shared" si="4"/>
        <v>1.4244758499744022E-2</v>
      </c>
      <c r="J19" s="8">
        <f t="shared" si="9"/>
        <v>3.2706787176910246E-3</v>
      </c>
      <c r="K19" s="8">
        <f t="shared" si="11"/>
        <v>1.1275703118044803E-3</v>
      </c>
      <c r="L19" s="8">
        <f t="shared" si="1"/>
        <v>2.1431084058865443E-3</v>
      </c>
    </row>
    <row r="20" spans="1:12" ht="15.75" x14ac:dyDescent="0.25">
      <c r="A20" s="9" t="s">
        <v>49</v>
      </c>
      <c r="B20" s="1">
        <v>1E-3</v>
      </c>
      <c r="C20">
        <f t="shared" si="2"/>
        <v>1E-8</v>
      </c>
      <c r="D20">
        <f t="shared" si="0"/>
        <v>0.99999998999999995</v>
      </c>
      <c r="F20">
        <f t="shared" si="10"/>
        <v>0.5167867885874865</v>
      </c>
      <c r="G20">
        <f t="shared" si="7"/>
        <v>1.1226810853357627E-7</v>
      </c>
      <c r="H20">
        <f t="shared" si="8"/>
        <v>0.99999988773189141</v>
      </c>
      <c r="I20">
        <f t="shared" si="4"/>
        <v>1.1226810853357628E-2</v>
      </c>
      <c r="J20" s="8">
        <f t="shared" si="9"/>
        <v>3.2706887176910246E-3</v>
      </c>
      <c r="K20" s="8">
        <f t="shared" si="11"/>
        <v>1.127682579913014E-3</v>
      </c>
      <c r="L20" s="8">
        <f t="shared" si="1"/>
        <v>2.1430061377780106E-3</v>
      </c>
    </row>
    <row r="21" spans="1:12" ht="15.75" x14ac:dyDescent="0.25">
      <c r="A21" s="9" t="s">
        <v>50</v>
      </c>
      <c r="B21" s="1">
        <v>1E-3</v>
      </c>
      <c r="C21">
        <f t="shared" si="2"/>
        <v>1E-8</v>
      </c>
      <c r="D21">
        <f t="shared" si="0"/>
        <v>0.99999998999999995</v>
      </c>
      <c r="E21">
        <f t="shared" si="3"/>
        <v>1.0000000100000002</v>
      </c>
      <c r="F21">
        <f t="shared" si="10"/>
        <v>0.67575433188583334</v>
      </c>
      <c r="G21">
        <f t="shared" si="7"/>
        <v>5.8018668756211333E-8</v>
      </c>
      <c r="H21">
        <f t="shared" si="8"/>
        <v>0.99999994198133124</v>
      </c>
      <c r="I21">
        <f t="shared" si="4"/>
        <v>5.801866875621133E-3</v>
      </c>
      <c r="J21" s="8">
        <f t="shared" si="9"/>
        <v>3.2706987176910245E-3</v>
      </c>
      <c r="K21" s="8">
        <f t="shared" si="11"/>
        <v>1.1277405985817702E-3</v>
      </c>
      <c r="L21" s="8">
        <f t="shared" si="1"/>
        <v>2.1429581191092541E-3</v>
      </c>
    </row>
    <row r="22" spans="1:12" ht="15.75" x14ac:dyDescent="0.25">
      <c r="A22" s="9" t="s">
        <v>51</v>
      </c>
      <c r="B22" s="1">
        <v>1E-3</v>
      </c>
      <c r="C22">
        <f t="shared" si="2"/>
        <v>1E-8</v>
      </c>
      <c r="D22">
        <f t="shared" si="0"/>
        <v>0.99999998999999995</v>
      </c>
      <c r="E22">
        <f t="shared" si="3"/>
        <v>1.0000000100000002</v>
      </c>
      <c r="F22">
        <f t="shared" si="10"/>
        <v>19.300067538072767</v>
      </c>
      <c r="G22">
        <f t="shared" si="7"/>
        <v>3.9206364467557863E-8</v>
      </c>
      <c r="H22">
        <f t="shared" si="8"/>
        <v>0.99999996079363551</v>
      </c>
      <c r="I22">
        <f t="shared" si="4"/>
        <v>3.9206364467557859E-3</v>
      </c>
      <c r="J22" s="8">
        <f t="shared" si="9"/>
        <v>3.2707087176910244E-3</v>
      </c>
      <c r="K22" s="8">
        <f t="shared" si="11"/>
        <v>1.1277798049462377E-3</v>
      </c>
      <c r="L22" s="8">
        <f t="shared" si="1"/>
        <v>2.1429289127447865E-3</v>
      </c>
    </row>
    <row r="23" spans="1:12" ht="15.75" x14ac:dyDescent="0.25">
      <c r="A23" s="9" t="s">
        <v>52</v>
      </c>
      <c r="B23" s="1">
        <v>1E-3</v>
      </c>
      <c r="C23">
        <f t="shared" si="2"/>
        <v>1E-8</v>
      </c>
      <c r="D23">
        <f t="shared" si="0"/>
        <v>0.99999998999999995</v>
      </c>
      <c r="E23">
        <f t="shared" si="3"/>
        <v>1.0000000100000002</v>
      </c>
      <c r="F23">
        <f t="shared" si="10"/>
        <v>5.5405940743239155</v>
      </c>
      <c r="G23">
        <f t="shared" si="7"/>
        <v>7.5668545247927628E-7</v>
      </c>
      <c r="H23">
        <f t="shared" si="8"/>
        <v>0.99999924331454748</v>
      </c>
      <c r="I23">
        <f t="shared" si="4"/>
        <v>7.5668545247927627E-2</v>
      </c>
      <c r="J23" s="8">
        <f t="shared" si="9"/>
        <v>3.2707187176910244E-3</v>
      </c>
      <c r="K23" s="8">
        <f t="shared" si="11"/>
        <v>1.1285364903987169E-3</v>
      </c>
      <c r="L23" s="8">
        <f t="shared" si="1"/>
        <v>2.1421822272923077E-3</v>
      </c>
    </row>
    <row r="24" spans="1:12" ht="15.75" x14ac:dyDescent="0.25">
      <c r="A24" s="9" t="s">
        <v>53</v>
      </c>
      <c r="B24" s="1">
        <v>1E-3</v>
      </c>
      <c r="C24">
        <f t="shared" si="2"/>
        <v>1E-8</v>
      </c>
      <c r="D24">
        <f t="shared" si="0"/>
        <v>0.99999998999999995</v>
      </c>
      <c r="E24">
        <f t="shared" si="3"/>
        <v>1.0000000100000002</v>
      </c>
      <c r="F24">
        <f t="shared" si="10"/>
        <v>94.182647453299836</v>
      </c>
      <c r="G24">
        <f t="shared" si="7"/>
        <v>4.1924837617399163E-6</v>
      </c>
      <c r="H24">
        <f t="shared" si="8"/>
        <v>0.99999580751623829</v>
      </c>
      <c r="I24">
        <f t="shared" si="4"/>
        <v>0.41924837617399163</v>
      </c>
      <c r="J24" s="8">
        <f t="shared" si="9"/>
        <v>3.2707287176910243E-3</v>
      </c>
      <c r="K24" s="8">
        <f t="shared" si="11"/>
        <v>1.1327289741604569E-3</v>
      </c>
      <c r="L24" s="8">
        <f t="shared" si="1"/>
        <v>2.1379997435305676E-3</v>
      </c>
    </row>
    <row r="25" spans="1:12" ht="15.75" x14ac:dyDescent="0.25">
      <c r="A25" s="9" t="s">
        <v>54</v>
      </c>
      <c r="B25" s="1">
        <v>1E-3</v>
      </c>
      <c r="C25">
        <f t="shared" si="2"/>
        <v>1E-8</v>
      </c>
      <c r="D25">
        <f t="shared" si="0"/>
        <v>0.99999998999999995</v>
      </c>
      <c r="F25">
        <f>F13</f>
        <v>1.0581143084521412</v>
      </c>
      <c r="G25">
        <f t="shared" si="7"/>
        <v>3.9485756464476647E-4</v>
      </c>
      <c r="H25">
        <f t="shared" si="8"/>
        <v>0.99960514243535525</v>
      </c>
      <c r="I25">
        <f t="shared" si="4"/>
        <v>39.485756464476644</v>
      </c>
      <c r="J25" s="8">
        <f t="shared" si="9"/>
        <v>3.2707387176910243E-3</v>
      </c>
      <c r="K25" s="8">
        <f t="shared" si="11"/>
        <v>1.5275865388052234E-3</v>
      </c>
      <c r="L25" s="8">
        <f t="shared" si="1"/>
        <v>1.7431521788858009E-3</v>
      </c>
    </row>
    <row r="26" spans="1:12" ht="14.45" x14ac:dyDescent="0.3">
      <c r="J26" s="8"/>
      <c r="K26" s="8"/>
      <c r="L26" s="8">
        <f>SUM(L2:L25)</f>
        <v>4.6745225004639061E-2</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zoomScale="70" zoomScaleNormal="70" workbookViewId="0">
      <selection activeCell="Y14" sqref="Y14"/>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62.213107469191165</v>
      </c>
      <c r="C2">
        <f>B2/100000</f>
        <v>6.2213107469191167E-4</v>
      </c>
      <c r="D2">
        <f t="shared" ref="D2:D25" si="0">1-C2</f>
        <v>0.99937786892530811</v>
      </c>
      <c r="E2">
        <f>C3/(C2*D2)</f>
        <v>0.54522909667985031</v>
      </c>
      <c r="F2" s="2">
        <v>0.88258372768409088</v>
      </c>
      <c r="G2">
        <v>0.99937786892530811</v>
      </c>
      <c r="H2">
        <v>0.54522909667985031</v>
      </c>
      <c r="I2">
        <f>G2*100000</f>
        <v>99937.786892530814</v>
      </c>
      <c r="J2" s="8">
        <f>C2</f>
        <v>6.2213107469191167E-4</v>
      </c>
      <c r="K2" s="8">
        <f>G2</f>
        <v>0.99937786892530811</v>
      </c>
      <c r="L2" s="8">
        <f t="shared" ref="L2:L25" si="1">ABS(J2-K2)</f>
        <v>0.99875573785061622</v>
      </c>
    </row>
    <row r="3" spans="1:12" ht="15.75" x14ac:dyDescent="0.25">
      <c r="A3" s="9" t="s">
        <v>32</v>
      </c>
      <c r="B3" s="1">
        <v>33.899293454415286</v>
      </c>
      <c r="C3">
        <f t="shared" ref="C3:C25" si="2">B3/100000</f>
        <v>3.3899293454415288E-4</v>
      </c>
      <c r="D3">
        <f t="shared" si="0"/>
        <v>0.9996610070654558</v>
      </c>
      <c r="E3">
        <f t="shared" ref="E3:E24" si="3">C4/(C3*D3)</f>
        <v>6.8416975254633888E-2</v>
      </c>
      <c r="F3" s="2">
        <v>0.14901190091302832</v>
      </c>
      <c r="G3">
        <f>F2*G2*H2</f>
        <v>0.48091095269065359</v>
      </c>
      <c r="H3">
        <f>1-G3</f>
        <v>0.51908904730934635</v>
      </c>
      <c r="I3">
        <f t="shared" ref="I3:I25" si="4">G3*100000</f>
        <v>48091.095269065358</v>
      </c>
      <c r="J3" s="8">
        <f t="shared" ref="J3:J13" si="5">C3+J2</f>
        <v>9.6112400923606455E-4</v>
      </c>
      <c r="K3" s="8">
        <f t="shared" ref="K3:K13" si="6">G3+K2</f>
        <v>1.4802888216159618</v>
      </c>
      <c r="L3" s="8">
        <f t="shared" si="1"/>
        <v>1.4793276976067258</v>
      </c>
    </row>
    <row r="4" spans="1:12" ht="15.75" x14ac:dyDescent="0.25">
      <c r="A4" s="9" t="s">
        <v>33</v>
      </c>
      <c r="B4" s="1">
        <v>2.3185008994729626</v>
      </c>
      <c r="C4">
        <f t="shared" si="2"/>
        <v>2.3185008994729626E-5</v>
      </c>
      <c r="D4">
        <f t="shared" si="0"/>
        <v>0.99997681499100532</v>
      </c>
      <c r="E4">
        <f t="shared" si="3"/>
        <v>9.0911198686050174E-2</v>
      </c>
      <c r="F4" s="2">
        <v>3.5541570373981465E-2</v>
      </c>
      <c r="G4">
        <f t="shared" ref="G4:G25" si="7">F3*G3*H3</f>
        <v>3.7198676524313232E-2</v>
      </c>
      <c r="H4">
        <f t="shared" ref="H4:H25" si="8">1-G4</f>
        <v>0.96280132347568681</v>
      </c>
      <c r="I4">
        <f t="shared" si="4"/>
        <v>3719.8676524313232</v>
      </c>
      <c r="J4" s="8">
        <f t="shared" si="5"/>
        <v>9.843090182307941E-4</v>
      </c>
      <c r="K4" s="8">
        <f t="shared" si="6"/>
        <v>1.5174874981402751</v>
      </c>
      <c r="L4" s="8">
        <f t="shared" si="1"/>
        <v>1.5165031891220442</v>
      </c>
    </row>
    <row r="5" spans="1:12" ht="15.75" x14ac:dyDescent="0.25">
      <c r="A5" s="9" t="s">
        <v>34</v>
      </c>
      <c r="B5" s="1">
        <v>0.21077280904299661</v>
      </c>
      <c r="C5">
        <f t="shared" si="2"/>
        <v>2.107728090429966E-6</v>
      </c>
      <c r="D5">
        <f t="shared" si="0"/>
        <v>0.99999789227190961</v>
      </c>
      <c r="E5">
        <f t="shared" si="3"/>
        <v>0.50000105386626648</v>
      </c>
      <c r="F5" s="2">
        <v>0.2452851141176382</v>
      </c>
      <c r="G5">
        <f t="shared" si="7"/>
        <v>1.2729190323565432E-3</v>
      </c>
      <c r="H5">
        <f t="shared" si="8"/>
        <v>0.99872708096764351</v>
      </c>
      <c r="I5">
        <f t="shared" si="4"/>
        <v>127.29190323565432</v>
      </c>
      <c r="J5" s="8">
        <f t="shared" si="5"/>
        <v>9.8641674632122416E-4</v>
      </c>
      <c r="K5" s="8">
        <f t="shared" si="6"/>
        <v>1.5187604171726317</v>
      </c>
      <c r="L5" s="8">
        <f t="shared" si="1"/>
        <v>1.5177740004263105</v>
      </c>
    </row>
    <row r="6" spans="1:12" ht="15.75" x14ac:dyDescent="0.25">
      <c r="A6" s="9" t="s">
        <v>35</v>
      </c>
      <c r="B6" s="1">
        <v>0.10538640452149831</v>
      </c>
      <c r="C6">
        <f t="shared" si="2"/>
        <v>1.053864045214983E-6</v>
      </c>
      <c r="D6">
        <f t="shared" si="0"/>
        <v>0.99999894613595475</v>
      </c>
      <c r="E6">
        <f t="shared" si="3"/>
        <v>9.4889000000105382E-3</v>
      </c>
      <c r="F6" s="2">
        <v>0.22277604684189739</v>
      </c>
      <c r="G6">
        <f t="shared" si="7"/>
        <v>3.1183064903574575E-4</v>
      </c>
      <c r="H6">
        <f t="shared" si="8"/>
        <v>0.99968816935096427</v>
      </c>
      <c r="I6">
        <f t="shared" si="4"/>
        <v>31.183064903574575</v>
      </c>
      <c r="J6" s="8">
        <f t="shared" si="5"/>
        <v>9.8747061036643909E-4</v>
      </c>
      <c r="K6" s="8">
        <f t="shared" si="6"/>
        <v>1.5190722478216674</v>
      </c>
      <c r="L6" s="8">
        <f t="shared" si="1"/>
        <v>1.5180847772113009</v>
      </c>
    </row>
    <row r="7" spans="1:12" ht="15.75" x14ac:dyDescent="0.25">
      <c r="A7" s="9" t="s">
        <v>36</v>
      </c>
      <c r="B7" s="1">
        <v>1E-3</v>
      </c>
      <c r="C7">
        <f t="shared" si="2"/>
        <v>1E-8</v>
      </c>
      <c r="D7">
        <f t="shared" si="0"/>
        <v>0.99999998999999995</v>
      </c>
      <c r="E7">
        <f t="shared" si="3"/>
        <v>1.0000000100000002</v>
      </c>
      <c r="F7" s="2">
        <v>0.78813638383491669</v>
      </c>
      <c r="G7">
        <f t="shared" si="7"/>
        <v>6.9446736900292751E-5</v>
      </c>
      <c r="H7">
        <f t="shared" si="8"/>
        <v>0.99993055326309965</v>
      </c>
      <c r="I7">
        <f t="shared" si="4"/>
        <v>6.9446736900292754</v>
      </c>
      <c r="J7" s="8">
        <f t="shared" si="5"/>
        <v>9.8748061036643903E-4</v>
      </c>
      <c r="K7" s="8">
        <f t="shared" si="6"/>
        <v>1.5191416945585676</v>
      </c>
      <c r="L7" s="8">
        <f t="shared" si="1"/>
        <v>1.5181542139482012</v>
      </c>
    </row>
    <row r="8" spans="1:12" ht="15.75" x14ac:dyDescent="0.25">
      <c r="A8" s="9" t="s">
        <v>37</v>
      </c>
      <c r="B8" s="1">
        <v>1E-3</v>
      </c>
      <c r="C8">
        <f t="shared" si="2"/>
        <v>1E-8</v>
      </c>
      <c r="D8">
        <f t="shared" si="0"/>
        <v>0.99999998999999995</v>
      </c>
      <c r="E8">
        <f t="shared" si="3"/>
        <v>1.0000000100000002</v>
      </c>
      <c r="F8" s="2">
        <v>0.5167867885874865</v>
      </c>
      <c r="G8">
        <f t="shared" si="7"/>
        <v>5.4729699026751235E-5</v>
      </c>
      <c r="H8">
        <f t="shared" si="8"/>
        <v>0.99994527030097324</v>
      </c>
      <c r="I8">
        <f t="shared" si="4"/>
        <v>5.4729699026751231</v>
      </c>
      <c r="J8" s="8">
        <f t="shared" si="5"/>
        <v>9.8749061036643897E-4</v>
      </c>
      <c r="K8" s="8">
        <f t="shared" si="6"/>
        <v>1.5191964242575944</v>
      </c>
      <c r="L8" s="8">
        <f t="shared" si="1"/>
        <v>1.518208933647228</v>
      </c>
    </row>
    <row r="9" spans="1:12" ht="15.75" x14ac:dyDescent="0.25">
      <c r="A9" s="9" t="s">
        <v>38</v>
      </c>
      <c r="B9" s="1">
        <v>1E-3</v>
      </c>
      <c r="C9">
        <f t="shared" si="2"/>
        <v>1E-8</v>
      </c>
      <c r="D9">
        <f t="shared" si="0"/>
        <v>0.99999998999999995</v>
      </c>
      <c r="E9">
        <f t="shared" si="3"/>
        <v>1.0000000100000002</v>
      </c>
      <c r="F9" s="2">
        <v>0.67575433188583334</v>
      </c>
      <c r="G9">
        <f t="shared" si="7"/>
        <v>2.8282037448278095E-5</v>
      </c>
      <c r="H9">
        <f t="shared" si="8"/>
        <v>0.99997171796255169</v>
      </c>
      <c r="I9">
        <f t="shared" si="4"/>
        <v>2.8282037448278095</v>
      </c>
      <c r="J9" s="8">
        <f t="shared" si="5"/>
        <v>9.8750061036643891E-4</v>
      </c>
      <c r="K9" s="8">
        <f t="shared" si="6"/>
        <v>1.5192247062950426</v>
      </c>
      <c r="L9" s="8">
        <f t="shared" si="1"/>
        <v>1.5182372056846762</v>
      </c>
    </row>
    <row r="10" spans="1:12" ht="15.75" x14ac:dyDescent="0.25">
      <c r="A10" s="9" t="s">
        <v>39</v>
      </c>
      <c r="B10" s="1">
        <v>1E-3</v>
      </c>
      <c r="C10">
        <f t="shared" si="2"/>
        <v>1E-8</v>
      </c>
      <c r="D10">
        <f t="shared" si="0"/>
        <v>0.99999998999999995</v>
      </c>
      <c r="E10">
        <f t="shared" si="3"/>
        <v>70.257603716908235</v>
      </c>
      <c r="F10" s="2">
        <v>19.300067538072767</v>
      </c>
      <c r="G10">
        <f t="shared" si="7"/>
        <v>1.9111168802152585E-5</v>
      </c>
      <c r="H10">
        <f t="shared" si="8"/>
        <v>0.99998088883119784</v>
      </c>
      <c r="I10">
        <f t="shared" si="4"/>
        <v>1.9111168802152585</v>
      </c>
      <c r="J10" s="8">
        <f t="shared" si="5"/>
        <v>9.8751061036643885E-4</v>
      </c>
      <c r="K10" s="8">
        <f t="shared" si="6"/>
        <v>1.5192438174638447</v>
      </c>
      <c r="L10" s="8">
        <f t="shared" si="1"/>
        <v>1.5182563068534782</v>
      </c>
    </row>
    <row r="11" spans="1:12" ht="15.75" x14ac:dyDescent="0.25">
      <c r="A11" s="9" t="s">
        <v>40</v>
      </c>
      <c r="B11" s="1">
        <v>7.0257603014332204E-2</v>
      </c>
      <c r="C11">
        <f t="shared" si="2"/>
        <v>7.0257603014332203E-7</v>
      </c>
      <c r="D11">
        <f t="shared" si="0"/>
        <v>0.99999929742396987</v>
      </c>
      <c r="E11">
        <f t="shared" si="3"/>
        <v>9.5000066744769747</v>
      </c>
      <c r="F11" s="2">
        <v>5.5405940743239155</v>
      </c>
      <c r="G11">
        <f t="shared" si="7"/>
        <v>3.6883979951866811E-4</v>
      </c>
      <c r="H11">
        <f t="shared" si="8"/>
        <v>0.99963116020048137</v>
      </c>
      <c r="I11">
        <f t="shared" si="4"/>
        <v>36.883979951866813</v>
      </c>
      <c r="J11" s="8">
        <f t="shared" si="5"/>
        <v>9.8821318639658214E-4</v>
      </c>
      <c r="K11" s="8">
        <f t="shared" si="6"/>
        <v>1.5196126572633635</v>
      </c>
      <c r="L11" s="8">
        <f t="shared" si="1"/>
        <v>1.518624444076967</v>
      </c>
    </row>
    <row r="12" spans="1:12" ht="15.75" x14ac:dyDescent="0.25">
      <c r="A12" s="9" t="s">
        <v>41</v>
      </c>
      <c r="B12" s="1">
        <v>0.66744722863615591</v>
      </c>
      <c r="C12">
        <f t="shared" si="2"/>
        <v>6.6744722863615592E-6</v>
      </c>
      <c r="D12">
        <f t="shared" si="0"/>
        <v>0.99999332552771358</v>
      </c>
      <c r="E12">
        <f t="shared" si="3"/>
        <v>137.36933792047051</v>
      </c>
      <c r="F12" s="2">
        <v>94.182647453299836</v>
      </c>
      <c r="G12">
        <f t="shared" si="7"/>
        <v>2.0428378496691129E-3</v>
      </c>
      <c r="H12">
        <f t="shared" si="8"/>
        <v>0.99795716215033092</v>
      </c>
      <c r="I12">
        <f t="shared" si="4"/>
        <v>204.2837849669113</v>
      </c>
      <c r="J12" s="8">
        <f t="shared" si="5"/>
        <v>9.9488765868294376E-4</v>
      </c>
      <c r="K12" s="8">
        <f t="shared" si="6"/>
        <v>1.5216554951130326</v>
      </c>
      <c r="L12" s="8">
        <f t="shared" si="1"/>
        <v>1.5206606074543496</v>
      </c>
    </row>
    <row r="13" spans="1:12" ht="15.75" x14ac:dyDescent="0.25">
      <c r="A13" s="9" t="s">
        <v>42</v>
      </c>
      <c r="B13" s="1">
        <v>91.68617193370352</v>
      </c>
      <c r="C13">
        <f t="shared" si="2"/>
        <v>9.1686171933703518E-4</v>
      </c>
      <c r="D13">
        <f t="shared" si="0"/>
        <v>0.99908313828066297</v>
      </c>
      <c r="E13">
        <f t="shared" si="3"/>
        <v>0.21042912768339189</v>
      </c>
      <c r="F13" s="2">
        <v>1.0581143084521412</v>
      </c>
      <c r="G13">
        <f t="shared" si="7"/>
        <v>0.19200683524863665</v>
      </c>
      <c r="H13">
        <f t="shared" si="8"/>
        <v>0.8079931647513634</v>
      </c>
      <c r="I13">
        <f t="shared" si="4"/>
        <v>19200.683524863667</v>
      </c>
      <c r="J13" s="8">
        <f t="shared" si="5"/>
        <v>1.9117493780199789E-3</v>
      </c>
      <c r="K13" s="8">
        <f t="shared" si="6"/>
        <v>1.7136623303616692</v>
      </c>
      <c r="L13" s="8">
        <f t="shared" si="1"/>
        <v>1.7117505809836491</v>
      </c>
    </row>
    <row r="14" spans="1:12" ht="15.75" x14ac:dyDescent="0.25">
      <c r="A14" s="9" t="s">
        <v>43</v>
      </c>
      <c r="B14" s="1">
        <v>19.275751762985912</v>
      </c>
      <c r="C14">
        <f t="shared" si="2"/>
        <v>1.9275751762985911E-4</v>
      </c>
      <c r="D14">
        <f t="shared" si="0"/>
        <v>0.99980724248237018</v>
      </c>
      <c r="E14">
        <f t="shared" si="3"/>
        <v>5.5766145027136449E-2</v>
      </c>
      <c r="F14">
        <f>F2</f>
        <v>0.88258372768409088</v>
      </c>
      <c r="G14">
        <f t="shared" si="7"/>
        <v>0.16415607651081635</v>
      </c>
      <c r="H14">
        <f t="shared" si="8"/>
        <v>0.83584392348918368</v>
      </c>
      <c r="I14">
        <f t="shared" si="4"/>
        <v>16415.607651081635</v>
      </c>
      <c r="J14" s="8">
        <f>C14</f>
        <v>1.9275751762985911E-4</v>
      </c>
      <c r="K14" s="8">
        <f>G14</f>
        <v>0.16415607651081635</v>
      </c>
      <c r="L14" s="8">
        <f t="shared" si="1"/>
        <v>0.16396331899318647</v>
      </c>
    </row>
    <row r="15" spans="1:12" ht="15.75" x14ac:dyDescent="0.25">
      <c r="A15" s="9" t="s">
        <v>44</v>
      </c>
      <c r="B15" s="1">
        <v>1.0747271666413007</v>
      </c>
      <c r="C15">
        <f t="shared" si="2"/>
        <v>1.0747271666413007E-5</v>
      </c>
      <c r="D15">
        <f t="shared" si="0"/>
        <v>0.99998925272833361</v>
      </c>
      <c r="E15">
        <f t="shared" si="3"/>
        <v>19.226013078798523</v>
      </c>
      <c r="F15">
        <f>F3</f>
        <v>0.14901190091302832</v>
      </c>
      <c r="G15">
        <f t="shared" si="7"/>
        <v>0.12109830629638833</v>
      </c>
      <c r="H15">
        <f t="shared" si="8"/>
        <v>0.87890169370361171</v>
      </c>
      <c r="I15">
        <f t="shared" si="4"/>
        <v>12109.830629638833</v>
      </c>
      <c r="J15" s="8">
        <f t="shared" ref="J15:J25" si="9">C15+J14</f>
        <v>2.0350478929627211E-4</v>
      </c>
      <c r="K15" s="8">
        <f>K14+G15</f>
        <v>0.28525438280720466</v>
      </c>
      <c r="L15" s="8">
        <f t="shared" si="1"/>
        <v>0.2850508780179084</v>
      </c>
    </row>
    <row r="16" spans="1:12" ht="15.75" x14ac:dyDescent="0.25">
      <c r="A16" s="9" t="s">
        <v>45</v>
      </c>
      <c r="B16" s="1">
        <v>20.662496494135976</v>
      </c>
      <c r="C16">
        <f t="shared" si="2"/>
        <v>2.0662496494135976E-4</v>
      </c>
      <c r="D16">
        <f t="shared" si="0"/>
        <v>0.99979337503505861</v>
      </c>
      <c r="E16">
        <f t="shared" si="3"/>
        <v>4.8406864482784067E-5</v>
      </c>
      <c r="F16">
        <f t="shared" ref="F16:F24" si="10">F4</f>
        <v>3.5541570373981465E-2</v>
      </c>
      <c r="G16">
        <f t="shared" si="7"/>
        <v>1.585985912567589E-2</v>
      </c>
      <c r="H16">
        <f t="shared" si="8"/>
        <v>0.98414014087432411</v>
      </c>
      <c r="I16">
        <f t="shared" si="4"/>
        <v>1585.9859125675891</v>
      </c>
      <c r="J16" s="8">
        <f t="shared" si="9"/>
        <v>4.1012975423763184E-4</v>
      </c>
      <c r="K16" s="8">
        <f t="shared" ref="K16:K25" si="11">K15+G16</f>
        <v>0.30111424193288056</v>
      </c>
      <c r="L16" s="8">
        <f t="shared" si="1"/>
        <v>0.3007041121786429</v>
      </c>
    </row>
    <row r="17" spans="1:12" ht="15.75" x14ac:dyDescent="0.25">
      <c r="A17" s="9" t="s">
        <v>46</v>
      </c>
      <c r="B17" s="1">
        <v>1E-3</v>
      </c>
      <c r="C17">
        <f t="shared" si="2"/>
        <v>1E-8</v>
      </c>
      <c r="D17">
        <f t="shared" si="0"/>
        <v>0.99999998999999995</v>
      </c>
      <c r="E17">
        <f t="shared" si="3"/>
        <v>1.0000000100000002</v>
      </c>
      <c r="F17">
        <f>F5</f>
        <v>0.2452851141176382</v>
      </c>
      <c r="G17">
        <f t="shared" si="7"/>
        <v>5.5474434565939339E-4</v>
      </c>
      <c r="H17">
        <f t="shared" si="8"/>
        <v>0.99944525565434061</v>
      </c>
      <c r="I17">
        <f t="shared" si="4"/>
        <v>55.47443456593934</v>
      </c>
      <c r="J17" s="8">
        <f t="shared" si="9"/>
        <v>4.1013975423763183E-4</v>
      </c>
      <c r="K17" s="8">
        <f t="shared" si="11"/>
        <v>0.30166898627853994</v>
      </c>
      <c r="L17" s="8">
        <f t="shared" si="1"/>
        <v>0.30125884652430229</v>
      </c>
    </row>
    <row r="18" spans="1:12" ht="15.75" x14ac:dyDescent="0.25">
      <c r="A18" s="9" t="s">
        <v>47</v>
      </c>
      <c r="B18" s="1">
        <v>1E-3</v>
      </c>
      <c r="C18">
        <f t="shared" si="2"/>
        <v>1E-8</v>
      </c>
      <c r="D18">
        <f t="shared" si="0"/>
        <v>0.99999998999999995</v>
      </c>
      <c r="E18">
        <f t="shared" si="3"/>
        <v>1.0000000100000002</v>
      </c>
      <c r="F18">
        <f t="shared" si="10"/>
        <v>0.22277604684189739</v>
      </c>
      <c r="G18">
        <f t="shared" si="7"/>
        <v>1.3599504577397771E-4</v>
      </c>
      <c r="H18">
        <f t="shared" si="8"/>
        <v>0.999864004954226</v>
      </c>
      <c r="I18">
        <f t="shared" si="4"/>
        <v>13.59950457739777</v>
      </c>
      <c r="J18" s="8">
        <f t="shared" si="9"/>
        <v>4.1014975423763183E-4</v>
      </c>
      <c r="K18" s="8">
        <f t="shared" si="11"/>
        <v>0.30180498132431394</v>
      </c>
      <c r="L18" s="8">
        <f t="shared" si="1"/>
        <v>0.30139483157007629</v>
      </c>
    </row>
    <row r="19" spans="1:12" ht="15.75" x14ac:dyDescent="0.25">
      <c r="A19" s="9" t="s">
        <v>48</v>
      </c>
      <c r="B19" s="1">
        <v>1E-3</v>
      </c>
      <c r="C19">
        <f t="shared" si="2"/>
        <v>1E-8</v>
      </c>
      <c r="D19">
        <f t="shared" si="0"/>
        <v>0.99999998999999995</v>
      </c>
      <c r="E19">
        <f t="shared" si="3"/>
        <v>1.0000000100000002</v>
      </c>
      <c r="F19">
        <f t="shared" si="10"/>
        <v>0.78813638383491669</v>
      </c>
      <c r="G19">
        <f t="shared" si="7"/>
        <v>3.0292318522043526E-5</v>
      </c>
      <c r="H19">
        <f t="shared" si="8"/>
        <v>0.99996970768147797</v>
      </c>
      <c r="I19">
        <f t="shared" si="4"/>
        <v>3.0292318522043526</v>
      </c>
      <c r="J19" s="8">
        <f t="shared" si="9"/>
        <v>4.1015975423763182E-4</v>
      </c>
      <c r="K19" s="8">
        <f t="shared" si="11"/>
        <v>0.30183527364283597</v>
      </c>
      <c r="L19" s="8">
        <f t="shared" si="1"/>
        <v>0.30142511388859833</v>
      </c>
    </row>
    <row r="20" spans="1:12" ht="15.75" x14ac:dyDescent="0.25">
      <c r="A20" s="9" t="s">
        <v>49</v>
      </c>
      <c r="B20" s="1">
        <v>1E-3</v>
      </c>
      <c r="C20">
        <f t="shared" si="2"/>
        <v>1E-8</v>
      </c>
      <c r="D20">
        <f t="shared" si="0"/>
        <v>0.99999998999999995</v>
      </c>
      <c r="F20">
        <f t="shared" si="10"/>
        <v>0.5167867885874865</v>
      </c>
      <c r="G20">
        <f t="shared" si="7"/>
        <v>2.3873755164635282E-5</v>
      </c>
      <c r="H20">
        <f t="shared" si="8"/>
        <v>0.99997612624483534</v>
      </c>
      <c r="I20">
        <f t="shared" si="4"/>
        <v>2.3873755164635284</v>
      </c>
      <c r="J20" s="8">
        <f t="shared" si="9"/>
        <v>4.1016975423763182E-4</v>
      </c>
      <c r="K20" s="8">
        <f t="shared" si="11"/>
        <v>0.30185914739800063</v>
      </c>
      <c r="L20" s="8">
        <f t="shared" si="1"/>
        <v>0.30144897764376299</v>
      </c>
    </row>
    <row r="21" spans="1:12" ht="15.75" x14ac:dyDescent="0.25">
      <c r="A21" s="9" t="s">
        <v>50</v>
      </c>
      <c r="B21" s="1">
        <v>1E-3</v>
      </c>
      <c r="C21">
        <f t="shared" si="2"/>
        <v>1E-8</v>
      </c>
      <c r="D21">
        <f t="shared" si="0"/>
        <v>0.99999998999999995</v>
      </c>
      <c r="E21">
        <f t="shared" si="3"/>
        <v>1.0000000100000002</v>
      </c>
      <c r="F21">
        <f t="shared" si="10"/>
        <v>0.67575433188583334</v>
      </c>
      <c r="G21">
        <f t="shared" si="7"/>
        <v>1.2337346717228964E-5</v>
      </c>
      <c r="H21">
        <f t="shared" si="8"/>
        <v>0.99998766265328276</v>
      </c>
      <c r="I21">
        <f t="shared" si="4"/>
        <v>1.2337346717228963</v>
      </c>
      <c r="J21" s="8">
        <f t="shared" si="9"/>
        <v>4.1017975423763181E-4</v>
      </c>
      <c r="K21" s="8">
        <f t="shared" si="11"/>
        <v>0.30187148474471787</v>
      </c>
      <c r="L21" s="8">
        <f t="shared" si="1"/>
        <v>0.30146130499048024</v>
      </c>
    </row>
    <row r="22" spans="1:12" ht="15.75" x14ac:dyDescent="0.25">
      <c r="A22" s="9" t="s">
        <v>51</v>
      </c>
      <c r="B22" s="1">
        <v>1E-3</v>
      </c>
      <c r="C22">
        <f t="shared" si="2"/>
        <v>1E-8</v>
      </c>
      <c r="D22">
        <f t="shared" si="0"/>
        <v>0.99999998999999995</v>
      </c>
      <c r="E22">
        <f t="shared" si="3"/>
        <v>1.0000000100000002</v>
      </c>
      <c r="F22">
        <f t="shared" si="10"/>
        <v>19.300067538072767</v>
      </c>
      <c r="G22">
        <f t="shared" si="7"/>
        <v>8.3369126314942729E-6</v>
      </c>
      <c r="H22">
        <f t="shared" si="8"/>
        <v>0.99999166308736853</v>
      </c>
      <c r="I22">
        <f t="shared" si="4"/>
        <v>0.83369126314942732</v>
      </c>
      <c r="J22" s="8">
        <f t="shared" si="9"/>
        <v>4.1018975423763181E-4</v>
      </c>
      <c r="K22" s="8">
        <f t="shared" si="11"/>
        <v>0.30187982165734933</v>
      </c>
      <c r="L22" s="8">
        <f t="shared" si="1"/>
        <v>0.30146963190311171</v>
      </c>
    </row>
    <row r="23" spans="1:12" ht="15.75" x14ac:dyDescent="0.25">
      <c r="A23" s="9" t="s">
        <v>52</v>
      </c>
      <c r="B23" s="1">
        <v>1E-3</v>
      </c>
      <c r="C23">
        <f t="shared" si="2"/>
        <v>1E-8</v>
      </c>
      <c r="D23">
        <f t="shared" si="0"/>
        <v>0.99999998999999995</v>
      </c>
      <c r="E23">
        <f t="shared" si="3"/>
        <v>1.0000000100000002</v>
      </c>
      <c r="F23">
        <f t="shared" si="10"/>
        <v>5.5405940743239155</v>
      </c>
      <c r="G23">
        <f t="shared" si="7"/>
        <v>1.6090163541279131E-4</v>
      </c>
      <c r="H23">
        <f t="shared" si="8"/>
        <v>0.99983909836458718</v>
      </c>
      <c r="I23">
        <f t="shared" si="4"/>
        <v>16.090163541279132</v>
      </c>
      <c r="J23" s="8">
        <f t="shared" si="9"/>
        <v>4.101997542376318E-4</v>
      </c>
      <c r="K23" s="8">
        <f t="shared" si="11"/>
        <v>0.3020407232927621</v>
      </c>
      <c r="L23" s="8">
        <f t="shared" si="1"/>
        <v>0.30163052353852449</v>
      </c>
    </row>
    <row r="24" spans="1:12" ht="15.75" x14ac:dyDescent="0.25">
      <c r="A24" s="9" t="s">
        <v>53</v>
      </c>
      <c r="B24" s="1">
        <v>1E-3</v>
      </c>
      <c r="C24">
        <f t="shared" si="2"/>
        <v>1E-8</v>
      </c>
      <c r="D24">
        <f t="shared" si="0"/>
        <v>0.99999998999999995</v>
      </c>
      <c r="E24">
        <f t="shared" si="3"/>
        <v>416.0234235052539</v>
      </c>
      <c r="F24">
        <f t="shared" si="10"/>
        <v>94.182647453299836</v>
      </c>
      <c r="G24">
        <f t="shared" si="7"/>
        <v>8.9134720541396569E-4</v>
      </c>
      <c r="H24">
        <f t="shared" si="8"/>
        <v>0.99910865279458605</v>
      </c>
      <c r="I24">
        <f t="shared" si="4"/>
        <v>89.134720541396575</v>
      </c>
      <c r="J24" s="8">
        <f t="shared" si="9"/>
        <v>4.102097542376318E-4</v>
      </c>
      <c r="K24" s="8">
        <f t="shared" si="11"/>
        <v>0.30293207049817605</v>
      </c>
      <c r="L24" s="8">
        <f t="shared" si="1"/>
        <v>0.30252186074393844</v>
      </c>
    </row>
    <row r="25" spans="1:12" ht="15.75" x14ac:dyDescent="0.25">
      <c r="A25" s="9" t="s">
        <v>54</v>
      </c>
      <c r="B25" s="1">
        <v>0.41602341934501968</v>
      </c>
      <c r="C25">
        <f t="shared" si="2"/>
        <v>4.1602341934501966E-6</v>
      </c>
      <c r="D25">
        <f t="shared" si="0"/>
        <v>0.99999583976580653</v>
      </c>
      <c r="F25">
        <f>F13</f>
        <v>1.0581143084521412</v>
      </c>
      <c r="G25">
        <f t="shared" si="7"/>
        <v>8.3874611507598701E-2</v>
      </c>
      <c r="H25">
        <f t="shared" si="8"/>
        <v>0.91612538849240133</v>
      </c>
      <c r="I25">
        <f t="shared" si="4"/>
        <v>8387.4611507598693</v>
      </c>
      <c r="J25" s="8">
        <f t="shared" si="9"/>
        <v>4.1436998843108198E-4</v>
      </c>
      <c r="K25" s="8">
        <f t="shared" si="11"/>
        <v>0.38680668200577473</v>
      </c>
      <c r="L25" s="8">
        <f t="shared" si="1"/>
        <v>0.38639231201734364</v>
      </c>
    </row>
    <row r="26" spans="1:12" ht="14.45" x14ac:dyDescent="0.3">
      <c r="J26" s="8"/>
      <c r="K26" s="8"/>
      <c r="L26" s="8">
        <f>SUM(L2:L25)</f>
        <v>21.403059406875418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64.172603723881934</v>
      </c>
      <c r="C2">
        <f>B2/100000</f>
        <v>6.4172603723881936E-4</v>
      </c>
      <c r="D2">
        <f t="shared" ref="D2:D25" si="0">1-C2</f>
        <v>0.99935827396276122</v>
      </c>
      <c r="E2">
        <f>C3/(C2*D2)</f>
        <v>0.24213789347947764</v>
      </c>
      <c r="F2" s="2">
        <v>0.24199767152551319</v>
      </c>
      <c r="G2">
        <v>6.4172603723881936E-4</v>
      </c>
      <c r="H2">
        <v>0.99935827396276122</v>
      </c>
      <c r="I2">
        <f>G2*100000</f>
        <v>64.172603723881934</v>
      </c>
      <c r="J2" s="8">
        <f>C2</f>
        <v>6.4172603723881936E-4</v>
      </c>
      <c r="K2" s="8">
        <f>G2</f>
        <v>6.4172603723881936E-4</v>
      </c>
      <c r="L2" s="8">
        <f t="shared" ref="L2:L25" si="1">ABS(J2-K2)</f>
        <v>0</v>
      </c>
    </row>
    <row r="3" spans="1:12" ht="15.75" x14ac:dyDescent="0.25">
      <c r="A3" s="9" t="s">
        <v>32</v>
      </c>
      <c r="B3" s="1">
        <v>15.528647548344608</v>
      </c>
      <c r="C3">
        <f t="shared" ref="C3:C25" si="2">B3/100000</f>
        <v>1.5528647548344608E-4</v>
      </c>
      <c r="D3">
        <f t="shared" si="0"/>
        <v>0.99984471352451654</v>
      </c>
      <c r="E3">
        <f t="shared" ref="E3:E24" si="3">C4/(C3*D3)</f>
        <v>8.0333759886997452E-2</v>
      </c>
      <c r="F3" s="2">
        <v>8.0961818963597137E-2</v>
      </c>
      <c r="G3">
        <f>F2*G2*H2</f>
        <v>1.5519654914972089E-4</v>
      </c>
      <c r="H3">
        <f>1-G3</f>
        <v>0.99984480345085025</v>
      </c>
      <c r="I3">
        <f t="shared" ref="I3:I25" si="4">G3*100000</f>
        <v>15.519654914972088</v>
      </c>
      <c r="J3" s="8">
        <f t="shared" ref="J3:J13" si="5">C3+J2</f>
        <v>7.9701251272226541E-4</v>
      </c>
      <c r="K3" s="8">
        <f t="shared" ref="K3:K13" si="6">G3+K2</f>
        <v>7.9692258638854019E-4</v>
      </c>
      <c r="L3" s="8">
        <f t="shared" si="1"/>
        <v>8.9926333725212984E-8</v>
      </c>
    </row>
    <row r="4" spans="1:12" ht="15.75" x14ac:dyDescent="0.25">
      <c r="A4" s="9" t="s">
        <v>33</v>
      </c>
      <c r="B4" s="1">
        <v>1.2472809275778802</v>
      </c>
      <c r="C4">
        <f t="shared" si="2"/>
        <v>1.2472809275778803E-5</v>
      </c>
      <c r="D4">
        <f t="shared" si="0"/>
        <v>0.99998752719072426</v>
      </c>
      <c r="E4">
        <f t="shared" si="3"/>
        <v>8.0175400012472955E-4</v>
      </c>
      <c r="F4" s="2">
        <v>7.9337944088165126E-4</v>
      </c>
      <c r="G4">
        <f t="shared" ref="G4:G25" si="7">F3*G3*H3</f>
        <v>1.2563044872183656E-5</v>
      </c>
      <c r="H4">
        <f t="shared" ref="H4:H25" si="8">1-G4</f>
        <v>0.99998743695512782</v>
      </c>
      <c r="I4">
        <f t="shared" si="4"/>
        <v>1.2563044872183655</v>
      </c>
      <c r="J4" s="8">
        <f t="shared" si="5"/>
        <v>8.094853219980442E-4</v>
      </c>
      <c r="K4" s="8">
        <f t="shared" si="6"/>
        <v>8.094856312607239E-4</v>
      </c>
      <c r="L4" s="8">
        <f t="shared" si="1"/>
        <v>3.0926267970132759E-10</v>
      </c>
    </row>
    <row r="5" spans="1:12" ht="15.75" x14ac:dyDescent="0.25">
      <c r="A5" s="9" t="s">
        <v>34</v>
      </c>
      <c r="B5" s="1">
        <v>1E-3</v>
      </c>
      <c r="C5">
        <f t="shared" si="2"/>
        <v>1E-8</v>
      </c>
      <c r="D5">
        <f t="shared" si="0"/>
        <v>0.99999998999999995</v>
      </c>
      <c r="E5">
        <f t="shared" si="3"/>
        <v>1.0000000100000002</v>
      </c>
      <c r="F5" s="2">
        <v>0.98958468926761334</v>
      </c>
      <c r="G5">
        <f t="shared" si="7"/>
        <v>9.9671362973104798E-9</v>
      </c>
      <c r="H5">
        <f t="shared" si="8"/>
        <v>0.99999999003286366</v>
      </c>
      <c r="I5">
        <f t="shared" si="4"/>
        <v>9.9671362973104789E-4</v>
      </c>
      <c r="J5" s="8">
        <f t="shared" si="5"/>
        <v>8.0949532199804425E-4</v>
      </c>
      <c r="K5" s="8">
        <f t="shared" si="6"/>
        <v>8.094955983970212E-4</v>
      </c>
      <c r="L5" s="8">
        <f t="shared" si="1"/>
        <v>2.7639897694827636E-10</v>
      </c>
    </row>
    <row r="6" spans="1:12" ht="15.75" x14ac:dyDescent="0.25">
      <c r="A6" s="9" t="s">
        <v>35</v>
      </c>
      <c r="B6" s="1">
        <v>1E-3</v>
      </c>
      <c r="C6">
        <f t="shared" si="2"/>
        <v>1E-8</v>
      </c>
      <c r="D6">
        <f t="shared" si="0"/>
        <v>0.99999998999999995</v>
      </c>
      <c r="E6">
        <f t="shared" si="3"/>
        <v>1.0000000100000002</v>
      </c>
      <c r="F6" s="2">
        <v>0.98963627945410826</v>
      </c>
      <c r="G6">
        <f t="shared" si="7"/>
        <v>9.8633253773528303E-9</v>
      </c>
      <c r="H6">
        <f t="shared" si="8"/>
        <v>0.99999999013667462</v>
      </c>
      <c r="I6">
        <f t="shared" si="4"/>
        <v>9.8633253773528309E-4</v>
      </c>
      <c r="J6" s="8">
        <f t="shared" si="5"/>
        <v>8.095053219980443E-4</v>
      </c>
      <c r="K6" s="8">
        <f t="shared" si="6"/>
        <v>8.0950546172239856E-4</v>
      </c>
      <c r="L6" s="8">
        <f t="shared" si="1"/>
        <v>1.3972435426549967E-10</v>
      </c>
    </row>
    <row r="7" spans="1:12" ht="15.75" x14ac:dyDescent="0.25">
      <c r="A7" s="9" t="s">
        <v>36</v>
      </c>
      <c r="B7" s="1">
        <v>1E-3</v>
      </c>
      <c r="C7">
        <f t="shared" si="2"/>
        <v>1E-8</v>
      </c>
      <c r="D7">
        <f t="shared" si="0"/>
        <v>0.99999998999999995</v>
      </c>
      <c r="E7">
        <f t="shared" si="3"/>
        <v>1.0000000100000002</v>
      </c>
      <c r="F7" s="2">
        <v>0.98970642653189966</v>
      </c>
      <c r="G7">
        <f t="shared" si="7"/>
        <v>9.761104533211792E-9</v>
      </c>
      <c r="H7">
        <f t="shared" si="8"/>
        <v>0.99999999023889552</v>
      </c>
      <c r="I7">
        <f t="shared" si="4"/>
        <v>9.7611045332117918E-4</v>
      </c>
      <c r="J7" s="8">
        <f t="shared" si="5"/>
        <v>8.0951532199804435E-4</v>
      </c>
      <c r="K7" s="8">
        <f t="shared" si="6"/>
        <v>8.0951522282693173E-4</v>
      </c>
      <c r="L7" s="8">
        <f t="shared" si="1"/>
        <v>9.9171112619665658E-11</v>
      </c>
    </row>
    <row r="8" spans="1:12" ht="15.75" x14ac:dyDescent="0.25">
      <c r="A8" s="9" t="s">
        <v>37</v>
      </c>
      <c r="B8" s="1">
        <v>1E-3</v>
      </c>
      <c r="C8">
        <f t="shared" si="2"/>
        <v>1E-8</v>
      </c>
      <c r="D8">
        <f t="shared" si="0"/>
        <v>0.99999998999999995</v>
      </c>
      <c r="E8">
        <f t="shared" si="3"/>
        <v>1.0000000100000002</v>
      </c>
      <c r="F8" s="2">
        <v>0.98980732208681899</v>
      </c>
      <c r="G8">
        <f t="shared" si="7"/>
        <v>9.6606277922709717E-9</v>
      </c>
      <c r="H8">
        <f t="shared" si="8"/>
        <v>0.99999999033937226</v>
      </c>
      <c r="I8">
        <f t="shared" si="4"/>
        <v>9.6606277922709719E-4</v>
      </c>
      <c r="J8" s="8">
        <f t="shared" si="5"/>
        <v>8.095253219980444E-4</v>
      </c>
      <c r="K8" s="8">
        <f t="shared" si="6"/>
        <v>8.0952488345472403E-4</v>
      </c>
      <c r="L8" s="8">
        <f t="shared" si="1"/>
        <v>4.3854332036456778E-10</v>
      </c>
    </row>
    <row r="9" spans="1:12" ht="15.75" x14ac:dyDescent="0.25">
      <c r="A9" s="9" t="s">
        <v>38</v>
      </c>
      <c r="B9" s="1">
        <v>1E-3</v>
      </c>
      <c r="C9">
        <f t="shared" si="2"/>
        <v>1E-8</v>
      </c>
      <c r="D9">
        <f t="shared" si="0"/>
        <v>0.99999998999999995</v>
      </c>
      <c r="E9">
        <f t="shared" si="3"/>
        <v>1.0000000100000002</v>
      </c>
      <c r="F9" s="2">
        <v>0.98986345857871527</v>
      </c>
      <c r="G9">
        <f t="shared" si="7"/>
        <v>9.5621600323687598E-9</v>
      </c>
      <c r="H9">
        <f t="shared" si="8"/>
        <v>0.99999999043783994</v>
      </c>
      <c r="I9">
        <f t="shared" si="4"/>
        <v>9.5621600323687601E-4</v>
      </c>
      <c r="J9" s="8">
        <f t="shared" si="5"/>
        <v>8.0953532199804445E-4</v>
      </c>
      <c r="K9" s="8">
        <f t="shared" si="6"/>
        <v>8.0953444561475635E-4</v>
      </c>
      <c r="L9" s="8">
        <f t="shared" si="1"/>
        <v>8.7638328809692273E-10</v>
      </c>
    </row>
    <row r="10" spans="1:12" ht="15.75" x14ac:dyDescent="0.25">
      <c r="A10" s="9" t="s">
        <v>39</v>
      </c>
      <c r="B10" s="1">
        <v>1E-3</v>
      </c>
      <c r="C10">
        <f t="shared" si="2"/>
        <v>1E-8</v>
      </c>
      <c r="D10">
        <f t="shared" si="0"/>
        <v>0.99999998999999995</v>
      </c>
      <c r="E10">
        <f t="shared" si="3"/>
        <v>124.72809400506897</v>
      </c>
      <c r="F10" s="2">
        <v>123.46149901093507</v>
      </c>
      <c r="G10">
        <f t="shared" si="7"/>
        <v>9.4652327106156295E-9</v>
      </c>
      <c r="H10">
        <f t="shared" si="8"/>
        <v>0.99999999053476729</v>
      </c>
      <c r="I10">
        <f t="shared" si="4"/>
        <v>9.4652327106156296E-4</v>
      </c>
      <c r="J10" s="8">
        <f t="shared" si="5"/>
        <v>8.095453219980445E-4</v>
      </c>
      <c r="K10" s="8">
        <f t="shared" si="6"/>
        <v>8.0954391084746692E-4</v>
      </c>
      <c r="L10" s="8">
        <f t="shared" si="1"/>
        <v>1.4111505775753555E-9</v>
      </c>
    </row>
    <row r="11" spans="1:12" ht="15.75" x14ac:dyDescent="0.25">
      <c r="A11" s="9" t="s">
        <v>40</v>
      </c>
      <c r="B11" s="1">
        <v>0.12472809275778803</v>
      </c>
      <c r="C11">
        <f t="shared" si="2"/>
        <v>1.2472809275778802E-6</v>
      </c>
      <c r="D11">
        <f t="shared" si="0"/>
        <v>0.99999875271907246</v>
      </c>
      <c r="E11">
        <f t="shared" si="3"/>
        <v>2.5000031182062079</v>
      </c>
      <c r="F11" s="2">
        <v>2.5099506766458486</v>
      </c>
      <c r="G11">
        <f t="shared" si="7"/>
        <v>1.1685918078789482E-6</v>
      </c>
      <c r="H11">
        <f t="shared" si="8"/>
        <v>0.99999883140819212</v>
      </c>
      <c r="I11">
        <f t="shared" si="4"/>
        <v>0.11685918078789483</v>
      </c>
      <c r="J11" s="8">
        <f t="shared" si="5"/>
        <v>8.1079260292562236E-4</v>
      </c>
      <c r="K11" s="8">
        <f t="shared" si="6"/>
        <v>8.1071250265534584E-4</v>
      </c>
      <c r="L11" s="8">
        <f t="shared" si="1"/>
        <v>8.0100270276523867E-8</v>
      </c>
    </row>
    <row r="12" spans="1:12" ht="15.75" x14ac:dyDescent="0.25">
      <c r="A12" s="9" t="s">
        <v>41</v>
      </c>
      <c r="B12" s="1">
        <v>0.31182023189447006</v>
      </c>
      <c r="C12">
        <f t="shared" si="2"/>
        <v>3.1182023189447007E-6</v>
      </c>
      <c r="D12">
        <f t="shared" si="0"/>
        <v>0.99999688179768109</v>
      </c>
      <c r="E12">
        <f t="shared" si="3"/>
        <v>82.60025756431466</v>
      </c>
      <c r="F12" s="2">
        <v>84.31969465562004</v>
      </c>
      <c r="G12">
        <f t="shared" si="7"/>
        <v>2.9331043713028162E-6</v>
      </c>
      <c r="H12">
        <f t="shared" si="8"/>
        <v>0.99999706689562873</v>
      </c>
      <c r="I12">
        <f t="shared" si="4"/>
        <v>0.2933104371302816</v>
      </c>
      <c r="J12" s="8">
        <f t="shared" si="5"/>
        <v>8.1391080524456704E-4</v>
      </c>
      <c r="K12" s="8">
        <f t="shared" si="6"/>
        <v>8.1364560702664867E-4</v>
      </c>
      <c r="L12" s="8">
        <f t="shared" si="1"/>
        <v>2.6519821791836859E-7</v>
      </c>
    </row>
    <row r="13" spans="1:12" ht="15.75" x14ac:dyDescent="0.25">
      <c r="A13" s="9" t="s">
        <v>42</v>
      </c>
      <c r="B13" s="1">
        <v>25.756351154483227</v>
      </c>
      <c r="C13">
        <f t="shared" si="2"/>
        <v>2.5756351154483225E-4</v>
      </c>
      <c r="D13">
        <f t="shared" si="0"/>
        <v>0.99974243648845518</v>
      </c>
      <c r="E13">
        <f t="shared" si="3"/>
        <v>1.4864305687620978</v>
      </c>
      <c r="F13" s="2">
        <v>2.9221747299077121</v>
      </c>
      <c r="G13">
        <f t="shared" si="7"/>
        <v>2.4731773957044708E-4</v>
      </c>
      <c r="H13">
        <f t="shared" si="8"/>
        <v>0.99975268226042957</v>
      </c>
      <c r="I13">
        <f t="shared" si="4"/>
        <v>24.731773957044709</v>
      </c>
      <c r="J13" s="8">
        <f t="shared" si="5"/>
        <v>1.0714743167893992E-3</v>
      </c>
      <c r="K13" s="8">
        <f t="shared" si="6"/>
        <v>1.0609633465970957E-3</v>
      </c>
      <c r="L13" s="8">
        <f t="shared" si="1"/>
        <v>1.0510970192303482E-5</v>
      </c>
    </row>
    <row r="14" spans="1:12" ht="15.75" x14ac:dyDescent="0.25">
      <c r="A14" s="9" t="s">
        <v>43</v>
      </c>
      <c r="B14" s="1">
        <v>38.275166869621899</v>
      </c>
      <c r="C14">
        <f t="shared" si="2"/>
        <v>3.8275166869621897E-4</v>
      </c>
      <c r="D14">
        <f t="shared" si="0"/>
        <v>0.99961724833130383</v>
      </c>
      <c r="E14">
        <f t="shared" si="3"/>
        <v>0.17663526420780268</v>
      </c>
      <c r="F14">
        <f>F2</f>
        <v>0.24199767152551319</v>
      </c>
      <c r="G14">
        <f t="shared" si="7"/>
        <v>7.2252691090321356E-4</v>
      </c>
      <c r="H14">
        <f t="shared" si="8"/>
        <v>0.99927747308909676</v>
      </c>
      <c r="I14">
        <f t="shared" si="4"/>
        <v>72.252691090321363</v>
      </c>
      <c r="J14" s="8">
        <f>C14</f>
        <v>3.8275166869621897E-4</v>
      </c>
      <c r="K14" s="8">
        <f>G14</f>
        <v>7.2252691090321356E-4</v>
      </c>
      <c r="L14" s="8">
        <f t="shared" si="1"/>
        <v>3.3977524220699459E-4</v>
      </c>
    </row>
    <row r="15" spans="1:12" ht="15.75" x14ac:dyDescent="0.25">
      <c r="A15" s="9" t="s">
        <v>44</v>
      </c>
      <c r="B15" s="1">
        <v>6.7581565264843944</v>
      </c>
      <c r="C15">
        <f t="shared" si="2"/>
        <v>6.7581565264843941E-5</v>
      </c>
      <c r="D15">
        <f t="shared" si="0"/>
        <v>0.99993241843473513</v>
      </c>
      <c r="E15">
        <f t="shared" si="3"/>
        <v>6.8228910081960219</v>
      </c>
      <c r="F15">
        <f>F3</f>
        <v>8.0961818963597137E-2</v>
      </c>
      <c r="G15">
        <f t="shared" si="7"/>
        <v>1.747234963455194E-4</v>
      </c>
      <c r="H15">
        <f t="shared" si="8"/>
        <v>0.99982527650365449</v>
      </c>
      <c r="I15">
        <f t="shared" si="4"/>
        <v>17.472349634551939</v>
      </c>
      <c r="J15" s="8">
        <f t="shared" ref="J15:J25" si="9">C15+J14</f>
        <v>4.503332339610629E-4</v>
      </c>
      <c r="K15" s="8">
        <f>K14+G15</f>
        <v>8.9725040724873294E-4</v>
      </c>
      <c r="L15" s="8">
        <f t="shared" si="1"/>
        <v>4.4691717328767004E-4</v>
      </c>
    </row>
    <row r="16" spans="1:12" ht="15.75" x14ac:dyDescent="0.25">
      <c r="A16" s="9" t="s">
        <v>45</v>
      </c>
      <c r="B16" s="1">
        <v>46.10704919937951</v>
      </c>
      <c r="C16">
        <f t="shared" si="2"/>
        <v>4.610704919937951E-4</v>
      </c>
      <c r="D16">
        <f t="shared" si="0"/>
        <v>0.99953892950800616</v>
      </c>
      <c r="E16">
        <f t="shared" si="3"/>
        <v>2.1698662147078339E-5</v>
      </c>
      <c r="F16">
        <f t="shared" ref="F16:F24" si="10">F4</f>
        <v>7.9337944088165126E-4</v>
      </c>
      <c r="G16">
        <f t="shared" si="7"/>
        <v>1.4143460453100617E-5</v>
      </c>
      <c r="H16">
        <f t="shared" si="8"/>
        <v>0.99998585653954686</v>
      </c>
      <c r="I16">
        <f t="shared" si="4"/>
        <v>1.4143460453100618</v>
      </c>
      <c r="J16" s="8">
        <f t="shared" si="9"/>
        <v>9.1140372595485794E-4</v>
      </c>
      <c r="K16" s="8">
        <f t="shared" ref="K16:K25" si="11">K15+G16</f>
        <v>9.113938677018336E-4</v>
      </c>
      <c r="L16" s="8">
        <f t="shared" si="1"/>
        <v>9.8582530243468761E-9</v>
      </c>
    </row>
    <row r="17" spans="1:12" ht="15.75" x14ac:dyDescent="0.25">
      <c r="A17" s="9" t="s">
        <v>46</v>
      </c>
      <c r="B17" s="1">
        <v>1E-3</v>
      </c>
      <c r="C17">
        <f t="shared" si="2"/>
        <v>1E-8</v>
      </c>
      <c r="D17">
        <f t="shared" si="0"/>
        <v>0.99999998999999995</v>
      </c>
      <c r="E17">
        <f t="shared" si="3"/>
        <v>1.0000000100000002</v>
      </c>
      <c r="F17">
        <f>F5</f>
        <v>0.98958468926761334</v>
      </c>
      <c r="G17">
        <f t="shared" si="7"/>
        <v>1.1220972040793763E-8</v>
      </c>
      <c r="H17">
        <f t="shared" si="8"/>
        <v>0.99999998877902796</v>
      </c>
      <c r="I17">
        <f t="shared" si="4"/>
        <v>1.1220972040793763E-3</v>
      </c>
      <c r="J17" s="8">
        <f t="shared" si="9"/>
        <v>9.1141372595485799E-4</v>
      </c>
      <c r="K17" s="8">
        <f t="shared" si="11"/>
        <v>9.1140508867387435E-4</v>
      </c>
      <c r="L17" s="8">
        <f t="shared" si="1"/>
        <v>8.6372809836440453E-9</v>
      </c>
    </row>
    <row r="18" spans="1:12" ht="15.75" x14ac:dyDescent="0.25">
      <c r="A18" s="9" t="s">
        <v>47</v>
      </c>
      <c r="B18" s="1">
        <v>1E-3</v>
      </c>
      <c r="C18">
        <f t="shared" si="2"/>
        <v>1E-8</v>
      </c>
      <c r="D18">
        <f t="shared" si="0"/>
        <v>0.99999998999999995</v>
      </c>
      <c r="E18">
        <f t="shared" si="3"/>
        <v>1.0000000100000002</v>
      </c>
      <c r="F18">
        <f t="shared" si="10"/>
        <v>0.98963627945410826</v>
      </c>
      <c r="G18">
        <f t="shared" si="7"/>
        <v>1.1104102005670653E-8</v>
      </c>
      <c r="H18">
        <f t="shared" si="8"/>
        <v>0.99999998889589803</v>
      </c>
      <c r="I18">
        <f t="shared" si="4"/>
        <v>1.1104102005670654E-3</v>
      </c>
      <c r="J18" s="8">
        <f t="shared" si="9"/>
        <v>9.1142372595485804E-4</v>
      </c>
      <c r="K18" s="8">
        <f t="shared" si="11"/>
        <v>9.1141619277587997E-4</v>
      </c>
      <c r="L18" s="8">
        <f t="shared" si="1"/>
        <v>7.5331789780750877E-9</v>
      </c>
    </row>
    <row r="19" spans="1:12" ht="15.75" x14ac:dyDescent="0.25">
      <c r="A19" s="9" t="s">
        <v>48</v>
      </c>
      <c r="B19" s="1">
        <v>1E-3</v>
      </c>
      <c r="C19">
        <f t="shared" si="2"/>
        <v>1E-8</v>
      </c>
      <c r="D19">
        <f t="shared" si="0"/>
        <v>0.99999998999999995</v>
      </c>
      <c r="E19">
        <f t="shared" si="3"/>
        <v>1.0000000100000002</v>
      </c>
      <c r="F19">
        <f t="shared" si="10"/>
        <v>0.98970642653189966</v>
      </c>
      <c r="G19">
        <f t="shared" si="7"/>
        <v>1.0989022073547585E-8</v>
      </c>
      <c r="H19">
        <f t="shared" si="8"/>
        <v>0.99999998901097797</v>
      </c>
      <c r="I19">
        <f t="shared" si="4"/>
        <v>1.0989022073547585E-3</v>
      </c>
      <c r="J19" s="8">
        <f t="shared" si="9"/>
        <v>9.1143372595485809E-4</v>
      </c>
      <c r="K19" s="8">
        <f t="shared" si="11"/>
        <v>9.1142718179795356E-4</v>
      </c>
      <c r="L19" s="8">
        <f t="shared" si="1"/>
        <v>6.5441569045265185E-9</v>
      </c>
    </row>
    <row r="20" spans="1:12" ht="15.75" x14ac:dyDescent="0.25">
      <c r="A20" s="9" t="s">
        <v>49</v>
      </c>
      <c r="B20" s="1">
        <v>1E-3</v>
      </c>
      <c r="C20">
        <f t="shared" si="2"/>
        <v>1E-8</v>
      </c>
      <c r="D20">
        <f t="shared" si="0"/>
        <v>0.99999998999999995</v>
      </c>
      <c r="F20">
        <f t="shared" si="10"/>
        <v>0.98980732208681899</v>
      </c>
      <c r="G20">
        <f t="shared" si="7"/>
        <v>1.0875905647975379E-8</v>
      </c>
      <c r="H20">
        <f t="shared" si="8"/>
        <v>0.99999998912409438</v>
      </c>
      <c r="I20">
        <f t="shared" si="4"/>
        <v>1.087590564797538E-3</v>
      </c>
      <c r="J20" s="8">
        <f t="shared" si="9"/>
        <v>9.1144372595485814E-4</v>
      </c>
      <c r="K20" s="8">
        <f t="shared" si="11"/>
        <v>9.1143805770360154E-4</v>
      </c>
      <c r="L20" s="8">
        <f t="shared" si="1"/>
        <v>5.6682512566009341E-9</v>
      </c>
    </row>
    <row r="21" spans="1:12" ht="15.75" x14ac:dyDescent="0.25">
      <c r="A21" s="9" t="s">
        <v>50</v>
      </c>
      <c r="B21" s="1">
        <v>1E-3</v>
      </c>
      <c r="C21">
        <f t="shared" si="2"/>
        <v>1E-8</v>
      </c>
      <c r="D21">
        <f t="shared" si="0"/>
        <v>0.99999998999999995</v>
      </c>
      <c r="E21">
        <f t="shared" si="3"/>
        <v>1.0000000100000002</v>
      </c>
      <c r="F21">
        <f t="shared" si="10"/>
        <v>0.98986345857871527</v>
      </c>
      <c r="G21">
        <f t="shared" si="7"/>
        <v>1.0765050927611739E-8</v>
      </c>
      <c r="H21">
        <f t="shared" si="8"/>
        <v>0.99999998923494904</v>
      </c>
      <c r="I21">
        <f t="shared" si="4"/>
        <v>1.0765050927611739E-3</v>
      </c>
      <c r="J21" s="8">
        <f t="shared" si="9"/>
        <v>9.1145372595485819E-4</v>
      </c>
      <c r="K21" s="8">
        <f t="shared" si="11"/>
        <v>9.1144882275452914E-4</v>
      </c>
      <c r="L21" s="8">
        <f t="shared" si="1"/>
        <v>4.9032003290438303E-9</v>
      </c>
    </row>
    <row r="22" spans="1:12" ht="15.75" x14ac:dyDescent="0.25">
      <c r="A22" s="9" t="s">
        <v>51</v>
      </c>
      <c r="B22" s="1">
        <v>1E-3</v>
      </c>
      <c r="C22">
        <f t="shared" si="2"/>
        <v>1E-8</v>
      </c>
      <c r="D22">
        <f t="shared" si="0"/>
        <v>0.99999998999999995</v>
      </c>
      <c r="E22">
        <f t="shared" si="3"/>
        <v>63.16034200061646</v>
      </c>
      <c r="F22">
        <f t="shared" si="10"/>
        <v>123.46149901093507</v>
      </c>
      <c r="G22">
        <f t="shared" si="7"/>
        <v>1.0655930428270127E-8</v>
      </c>
      <c r="H22">
        <f t="shared" si="8"/>
        <v>0.99999998934406953</v>
      </c>
      <c r="I22">
        <f t="shared" si="4"/>
        <v>1.0655930428270126E-3</v>
      </c>
      <c r="J22" s="8">
        <f t="shared" si="9"/>
        <v>9.1146372595485824E-4</v>
      </c>
      <c r="K22" s="8">
        <f t="shared" si="11"/>
        <v>9.1145947868495744E-4</v>
      </c>
      <c r="L22" s="8">
        <f t="shared" si="1"/>
        <v>4.2472699007985171E-9</v>
      </c>
    </row>
    <row r="23" spans="1:12" ht="15.75" x14ac:dyDescent="0.25">
      <c r="A23" s="9" t="s">
        <v>52</v>
      </c>
      <c r="B23" s="1">
        <v>6.3160341369013037E-2</v>
      </c>
      <c r="C23">
        <f t="shared" si="2"/>
        <v>6.3160341369013037E-7</v>
      </c>
      <c r="D23">
        <f t="shared" si="0"/>
        <v>0.99999936839658632</v>
      </c>
      <c r="E23">
        <f t="shared" si="3"/>
        <v>1.5832730000006314E-2</v>
      </c>
      <c r="F23">
        <f t="shared" si="10"/>
        <v>2.5099506766458486</v>
      </c>
      <c r="G23">
        <f t="shared" si="7"/>
        <v>1.3155971300115534E-6</v>
      </c>
      <c r="H23">
        <f t="shared" si="8"/>
        <v>0.99999868440286999</v>
      </c>
      <c r="I23">
        <f t="shared" si="4"/>
        <v>0.13155971300115535</v>
      </c>
      <c r="J23" s="8">
        <f t="shared" si="9"/>
        <v>9.1209532936854841E-4</v>
      </c>
      <c r="K23" s="8">
        <f t="shared" si="11"/>
        <v>9.12775075814969E-4</v>
      </c>
      <c r="L23" s="8">
        <f t="shared" si="1"/>
        <v>6.7974644642058209E-7</v>
      </c>
    </row>
    <row r="24" spans="1:12" ht="15.75" x14ac:dyDescent="0.25">
      <c r="A24" s="9" t="s">
        <v>53</v>
      </c>
      <c r="B24" s="1">
        <v>1E-3</v>
      </c>
      <c r="C24">
        <f t="shared" si="2"/>
        <v>1E-8</v>
      </c>
      <c r="D24">
        <f t="shared" si="0"/>
        <v>0.99999998999999995</v>
      </c>
      <c r="E24">
        <f t="shared" si="3"/>
        <v>1.0000000100000002</v>
      </c>
      <c r="F24">
        <f t="shared" si="10"/>
        <v>84.31969465562004</v>
      </c>
      <c r="G24">
        <f t="shared" si="7"/>
        <v>3.3020795624537245E-6</v>
      </c>
      <c r="H24">
        <f t="shared" si="8"/>
        <v>0.99999669792043755</v>
      </c>
      <c r="I24">
        <f t="shared" si="4"/>
        <v>0.33020795624537247</v>
      </c>
      <c r="J24" s="8">
        <f t="shared" si="9"/>
        <v>9.1210532936854846E-4</v>
      </c>
      <c r="K24" s="8">
        <f t="shared" si="11"/>
        <v>9.1607715537742268E-4</v>
      </c>
      <c r="L24" s="8">
        <f t="shared" si="1"/>
        <v>3.9718260088742212E-6</v>
      </c>
    </row>
    <row r="25" spans="1:12" ht="15.75" x14ac:dyDescent="0.25">
      <c r="A25" s="9" t="s">
        <v>54</v>
      </c>
      <c r="B25" s="1">
        <v>1E-3</v>
      </c>
      <c r="C25">
        <f t="shared" si="2"/>
        <v>1E-8</v>
      </c>
      <c r="D25">
        <f t="shared" si="0"/>
        <v>0.99999998999999995</v>
      </c>
      <c r="F25">
        <f>F13</f>
        <v>2.9221747299077121</v>
      </c>
      <c r="G25">
        <f t="shared" si="7"/>
        <v>2.7842942103552476E-4</v>
      </c>
      <c r="H25">
        <f t="shared" si="8"/>
        <v>0.99972157057896449</v>
      </c>
      <c r="I25">
        <f t="shared" si="4"/>
        <v>27.842942103552478</v>
      </c>
      <c r="J25" s="8">
        <f t="shared" si="9"/>
        <v>9.1211532936854851E-4</v>
      </c>
      <c r="K25" s="8">
        <f t="shared" si="11"/>
        <v>1.1945065764129474E-3</v>
      </c>
      <c r="L25" s="8">
        <f t="shared" si="1"/>
        <v>2.8239124704439894E-4</v>
      </c>
    </row>
    <row r="26" spans="1:12" ht="14.45" x14ac:dyDescent="0.3">
      <c r="J26" s="8"/>
      <c r="K26" s="8"/>
      <c r="L26" s="8">
        <f>SUM(L2:L25)</f>
        <v>1.0847323722342687E-3</v>
      </c>
    </row>
    <row r="28" spans="1:12" ht="14.45" x14ac:dyDescent="0.3">
      <c r="E28" t="s">
        <v>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8" width="16.7109375" customWidth="1"/>
    <col min="9"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9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0.48068141397244735</v>
      </c>
      <c r="C2">
        <f t="shared" ref="C2:C25" si="0">B2/100000</f>
        <v>4.8068141397244732E-6</v>
      </c>
      <c r="D2">
        <f t="shared" ref="D2:D25" si="1">1-C2</f>
        <v>0.99999519318586028</v>
      </c>
      <c r="E2">
        <f>C3/(C2*D2)</f>
        <v>4.2000201887164303</v>
      </c>
      <c r="F2" s="2">
        <v>4.1993169807270441</v>
      </c>
      <c r="G2">
        <v>4.8068141397244732E-6</v>
      </c>
      <c r="H2">
        <v>0.99999519318586028</v>
      </c>
      <c r="I2">
        <f>G2*100000</f>
        <v>0.48068141397244735</v>
      </c>
      <c r="J2" s="8">
        <f>C2</f>
        <v>4.8068141397244732E-6</v>
      </c>
      <c r="K2" s="8">
        <f>G2</f>
        <v>4.8068141397244732E-6</v>
      </c>
      <c r="L2" s="8">
        <f t="shared" ref="L2:L25" si="2">ABS(J2-K2)</f>
        <v>0</v>
      </c>
    </row>
    <row r="3" spans="1:12" ht="15.75" x14ac:dyDescent="0.25">
      <c r="A3" s="9" t="s">
        <v>32</v>
      </c>
      <c r="B3" s="1">
        <v>2.018861938684279</v>
      </c>
      <c r="C3">
        <f t="shared" si="0"/>
        <v>2.018861938684279E-5</v>
      </c>
      <c r="D3">
        <f t="shared" si="1"/>
        <v>0.9999798113806132</v>
      </c>
      <c r="E3">
        <f t="shared" ref="E3:E24" si="3">C4/(C3*D3)</f>
        <v>0.52382009901412985</v>
      </c>
      <c r="F3" s="2">
        <v>0.52461363790834814</v>
      </c>
      <c r="G3">
        <f>F2*G2*H2</f>
        <v>2.0185239212984186E-5</v>
      </c>
      <c r="H3">
        <f>1-G3</f>
        <v>0.99997981476078701</v>
      </c>
      <c r="I3">
        <f t="shared" ref="I3:I25" si="4">G3*100000</f>
        <v>2.0185239212984185</v>
      </c>
      <c r="J3" s="8">
        <f t="shared" ref="J3:J13" si="5">C3+J2</f>
        <v>2.4995433526567262E-5</v>
      </c>
      <c r="K3" s="8">
        <f t="shared" ref="K3:K13" si="6">G3+K2</f>
        <v>2.4992053352708658E-5</v>
      </c>
      <c r="L3" s="8">
        <f t="shared" si="2"/>
        <v>3.3801738586040659E-9</v>
      </c>
    </row>
    <row r="4" spans="1:12" ht="15.75" x14ac:dyDescent="0.25">
      <c r="A4" s="9" t="s">
        <v>33</v>
      </c>
      <c r="B4" s="1">
        <v>1.0574991107393841</v>
      </c>
      <c r="C4">
        <f t="shared" si="0"/>
        <v>1.057499110739384E-5</v>
      </c>
      <c r="D4">
        <f t="shared" si="1"/>
        <v>0.99998942500889265</v>
      </c>
      <c r="E4">
        <f t="shared" si="3"/>
        <v>9.4563727283302379E-4</v>
      </c>
      <c r="F4" s="2">
        <v>8.3306209281243837E-4</v>
      </c>
      <c r="G4">
        <f t="shared" ref="G4:G25" si="7">F3*G3*H3</f>
        <v>1.0589238024956653E-5</v>
      </c>
      <c r="H4">
        <f t="shared" ref="H4:H25" si="8">1-G4</f>
        <v>0.99998941076197501</v>
      </c>
      <c r="I4">
        <f t="shared" si="4"/>
        <v>1.0589238024956653</v>
      </c>
      <c r="J4" s="8">
        <f t="shared" si="5"/>
        <v>3.5570424633961104E-5</v>
      </c>
      <c r="K4" s="8">
        <f t="shared" si="6"/>
        <v>3.5581291377665313E-5</v>
      </c>
      <c r="L4" s="8">
        <f t="shared" si="2"/>
        <v>1.0866743704208298E-8</v>
      </c>
    </row>
    <row r="5" spans="1:12" ht="15.75" x14ac:dyDescent="0.25">
      <c r="A5" s="9" t="s">
        <v>34</v>
      </c>
      <c r="B5" s="1">
        <v>1E-3</v>
      </c>
      <c r="C5">
        <f t="shared" si="0"/>
        <v>1E-8</v>
      </c>
      <c r="D5">
        <f t="shared" si="1"/>
        <v>0.99999998999999995</v>
      </c>
      <c r="E5">
        <f t="shared" si="3"/>
        <v>1.0000000100000002</v>
      </c>
      <c r="F5" s="2">
        <v>0.88050182704791591</v>
      </c>
      <c r="G5">
        <f t="shared" si="7"/>
        <v>8.8213993774725466E-9</v>
      </c>
      <c r="H5">
        <f t="shared" si="8"/>
        <v>0.99999999117860061</v>
      </c>
      <c r="I5">
        <f t="shared" si="4"/>
        <v>8.8213993774725462E-4</v>
      </c>
      <c r="J5" s="8">
        <f t="shared" si="5"/>
        <v>3.5580424633961106E-5</v>
      </c>
      <c r="K5" s="8">
        <f t="shared" si="6"/>
        <v>3.5590112777042787E-5</v>
      </c>
      <c r="L5" s="8">
        <f t="shared" si="2"/>
        <v>9.6881430816810445E-9</v>
      </c>
    </row>
    <row r="6" spans="1:12" ht="15.75" x14ac:dyDescent="0.25">
      <c r="A6" s="9" t="s">
        <v>35</v>
      </c>
      <c r="B6" s="1">
        <v>1E-3</v>
      </c>
      <c r="C6">
        <f t="shared" si="0"/>
        <v>1E-8</v>
      </c>
      <c r="D6">
        <f t="shared" si="1"/>
        <v>0.99999998999999995</v>
      </c>
      <c r="E6">
        <f t="shared" si="3"/>
        <v>1.0000000100000002</v>
      </c>
      <c r="F6" s="2">
        <v>0.87983264881201095</v>
      </c>
      <c r="G6">
        <f t="shared" si="7"/>
        <v>7.7672582004658389E-9</v>
      </c>
      <c r="H6">
        <f t="shared" si="8"/>
        <v>0.99999999223274183</v>
      </c>
      <c r="I6">
        <f t="shared" si="4"/>
        <v>7.7672582004658394E-4</v>
      </c>
      <c r="J6" s="8">
        <f t="shared" si="5"/>
        <v>3.5590424633961108E-5</v>
      </c>
      <c r="K6" s="8">
        <f t="shared" si="6"/>
        <v>3.5597880035243251E-5</v>
      </c>
      <c r="L6" s="8">
        <f t="shared" si="2"/>
        <v>7.4554012821431096E-9</v>
      </c>
    </row>
    <row r="7" spans="1:12" ht="15.75" x14ac:dyDescent="0.25">
      <c r="A7" s="9" t="s">
        <v>36</v>
      </c>
      <c r="B7" s="1">
        <v>1E-3</v>
      </c>
      <c r="C7">
        <f t="shared" si="0"/>
        <v>1E-8</v>
      </c>
      <c r="D7">
        <f t="shared" si="1"/>
        <v>0.99999998999999995</v>
      </c>
      <c r="E7">
        <f t="shared" si="3"/>
        <v>1.0000000100000002</v>
      </c>
      <c r="F7" s="2">
        <v>0.87886565883417767</v>
      </c>
      <c r="G7">
        <f t="shared" si="7"/>
        <v>6.833887303442106E-9</v>
      </c>
      <c r="H7">
        <f t="shared" si="8"/>
        <v>0.99999999316611266</v>
      </c>
      <c r="I7">
        <f t="shared" si="4"/>
        <v>6.8338873034421062E-4</v>
      </c>
      <c r="J7" s="8">
        <f t="shared" si="5"/>
        <v>3.5600424633961109E-5</v>
      </c>
      <c r="K7" s="8">
        <f t="shared" si="6"/>
        <v>3.560471392254669E-5</v>
      </c>
      <c r="L7" s="8">
        <f t="shared" si="2"/>
        <v>4.2892885855811986E-9</v>
      </c>
    </row>
    <row r="8" spans="1:12" ht="15.75" x14ac:dyDescent="0.25">
      <c r="A8" s="9" t="s">
        <v>37</v>
      </c>
      <c r="B8" s="1">
        <v>1E-3</v>
      </c>
      <c r="C8">
        <f t="shared" si="0"/>
        <v>1E-8</v>
      </c>
      <c r="D8">
        <f t="shared" si="1"/>
        <v>0.99999998999999995</v>
      </c>
      <c r="E8">
        <f t="shared" si="3"/>
        <v>1.0000000100000002</v>
      </c>
      <c r="F8" s="2">
        <v>0.8778459170648949</v>
      </c>
      <c r="G8">
        <f t="shared" si="7"/>
        <v>6.0060688262933707E-9</v>
      </c>
      <c r="H8">
        <f t="shared" si="8"/>
        <v>0.99999999399393114</v>
      </c>
      <c r="I8">
        <f t="shared" si="4"/>
        <v>6.0060688262933708E-4</v>
      </c>
      <c r="J8" s="8">
        <f t="shared" si="5"/>
        <v>3.5610424633961111E-5</v>
      </c>
      <c r="K8" s="8">
        <f t="shared" si="6"/>
        <v>3.5610719991372985E-5</v>
      </c>
      <c r="L8" s="8">
        <f t="shared" si="2"/>
        <v>2.9535741187465591E-10</v>
      </c>
    </row>
    <row r="9" spans="1:12" ht="15.75" x14ac:dyDescent="0.25">
      <c r="A9" s="9" t="s">
        <v>38</v>
      </c>
      <c r="B9" s="1">
        <v>1E-3</v>
      </c>
      <c r="C9">
        <f t="shared" si="0"/>
        <v>1E-8</v>
      </c>
      <c r="D9">
        <f t="shared" si="1"/>
        <v>0.99999998999999995</v>
      </c>
      <c r="E9">
        <f t="shared" si="3"/>
        <v>1.0000000100000002</v>
      </c>
      <c r="F9" s="2">
        <v>0.8769187050670304</v>
      </c>
      <c r="G9">
        <f t="shared" si="7"/>
        <v>5.272402965105966E-9</v>
      </c>
      <c r="H9">
        <f t="shared" si="8"/>
        <v>0.99999999472759704</v>
      </c>
      <c r="I9">
        <f t="shared" si="4"/>
        <v>5.2724029651059657E-4</v>
      </c>
      <c r="J9" s="8">
        <f t="shared" si="5"/>
        <v>3.5620424633961112E-5</v>
      </c>
      <c r="K9" s="8">
        <f t="shared" si="6"/>
        <v>3.561599239433809E-5</v>
      </c>
      <c r="L9" s="8">
        <f t="shared" si="2"/>
        <v>4.432239623022448E-9</v>
      </c>
    </row>
    <row r="10" spans="1:12" ht="15.75" x14ac:dyDescent="0.25">
      <c r="A10" s="9" t="s">
        <v>39</v>
      </c>
      <c r="B10" s="1">
        <v>1E-3</v>
      </c>
      <c r="C10">
        <f t="shared" si="0"/>
        <v>1E-8</v>
      </c>
      <c r="D10">
        <f t="shared" si="1"/>
        <v>0.99999998999999995</v>
      </c>
      <c r="E10">
        <f t="shared" si="3"/>
        <v>1.0000000100000002</v>
      </c>
      <c r="F10" s="2">
        <v>0.87625276651773798</v>
      </c>
      <c r="G10">
        <f t="shared" si="7"/>
        <v>4.6234687563755053E-9</v>
      </c>
      <c r="H10">
        <f t="shared" si="8"/>
        <v>0.99999999537653128</v>
      </c>
      <c r="I10">
        <f t="shared" si="4"/>
        <v>4.6234687563755051E-4</v>
      </c>
      <c r="J10" s="8">
        <f t="shared" si="5"/>
        <v>3.5630424633961114E-5</v>
      </c>
      <c r="K10" s="8">
        <f t="shared" si="6"/>
        <v>3.5620615863094464E-5</v>
      </c>
      <c r="L10" s="8">
        <f t="shared" si="2"/>
        <v>9.8087708666499572E-9</v>
      </c>
    </row>
    <row r="11" spans="1:12" ht="15.75" x14ac:dyDescent="0.25">
      <c r="A11" s="9" t="s">
        <v>40</v>
      </c>
      <c r="B11" s="1">
        <v>1E-3</v>
      </c>
      <c r="C11">
        <f t="shared" si="0"/>
        <v>1E-8</v>
      </c>
      <c r="D11">
        <f t="shared" si="1"/>
        <v>0.99999998999999995</v>
      </c>
      <c r="E11">
        <f t="shared" si="3"/>
        <v>1.0000000100000002</v>
      </c>
      <c r="F11" s="2">
        <v>0.87584448410041682</v>
      </c>
      <c r="G11">
        <f t="shared" si="7"/>
        <v>4.0513272699511773E-9</v>
      </c>
      <c r="H11">
        <f t="shared" si="8"/>
        <v>0.99999999594867273</v>
      </c>
      <c r="I11">
        <f t="shared" si="4"/>
        <v>4.0513272699511775E-4</v>
      </c>
      <c r="J11" s="8">
        <f t="shared" si="5"/>
        <v>3.5640424633961116E-5</v>
      </c>
      <c r="K11" s="8">
        <f t="shared" si="6"/>
        <v>3.5624667190364415E-5</v>
      </c>
      <c r="L11" s="8">
        <f t="shared" si="2"/>
        <v>1.5757443596700637E-8</v>
      </c>
    </row>
    <row r="12" spans="1:12" ht="15.75" x14ac:dyDescent="0.25">
      <c r="A12" s="9" t="s">
        <v>41</v>
      </c>
      <c r="B12" s="1">
        <v>1E-3</v>
      </c>
      <c r="C12">
        <f t="shared" si="0"/>
        <v>1E-8</v>
      </c>
      <c r="D12">
        <f t="shared" si="1"/>
        <v>0.99999998999999995</v>
      </c>
      <c r="E12">
        <f t="shared" si="3"/>
        <v>576.81770253511388</v>
      </c>
      <c r="F12" s="2">
        <v>505.09684757579839</v>
      </c>
      <c r="G12">
        <f t="shared" si="7"/>
        <v>3.5483326282968821E-9</v>
      </c>
      <c r="H12">
        <f t="shared" si="8"/>
        <v>0.99999999645166737</v>
      </c>
      <c r="I12">
        <f t="shared" si="4"/>
        <v>3.5483326282968823E-4</v>
      </c>
      <c r="J12" s="8">
        <f t="shared" si="5"/>
        <v>3.5650424633961117E-5</v>
      </c>
      <c r="K12" s="8">
        <f t="shared" si="6"/>
        <v>3.5628215522992714E-5</v>
      </c>
      <c r="L12" s="8">
        <f t="shared" si="2"/>
        <v>2.2209110968403225E-8</v>
      </c>
    </row>
    <row r="13" spans="1:12" ht="15.75" x14ac:dyDescent="0.25">
      <c r="A13" s="9" t="s">
        <v>42</v>
      </c>
      <c r="B13" s="1">
        <v>0.57681769676693684</v>
      </c>
      <c r="C13">
        <f t="shared" si="0"/>
        <v>5.7681769676693687E-6</v>
      </c>
      <c r="D13">
        <f t="shared" si="1"/>
        <v>0.99999423182303238</v>
      </c>
      <c r="E13">
        <f t="shared" si="3"/>
        <v>2.3377607573695465</v>
      </c>
      <c r="F13" s="2">
        <v>2.034293528125898</v>
      </c>
      <c r="G13">
        <f t="shared" si="7"/>
        <v>1.7922516183435975E-6</v>
      </c>
      <c r="H13">
        <f t="shared" si="8"/>
        <v>0.99999820774838166</v>
      </c>
      <c r="I13">
        <f t="shared" si="4"/>
        <v>0.17922516183435974</v>
      </c>
      <c r="J13" s="8">
        <f t="shared" si="5"/>
        <v>4.1418601601630487E-5</v>
      </c>
      <c r="K13" s="8">
        <f t="shared" si="6"/>
        <v>3.7420467141336312E-5</v>
      </c>
      <c r="L13" s="8">
        <f t="shared" si="2"/>
        <v>3.9981344602941745E-6</v>
      </c>
    </row>
    <row r="14" spans="1:12" ht="15.75" x14ac:dyDescent="0.25">
      <c r="A14" s="9" t="s">
        <v>43</v>
      </c>
      <c r="B14" s="1">
        <v>1.3484539974918757</v>
      </c>
      <c r="C14">
        <f t="shared" si="0"/>
        <v>1.3484539974918757E-5</v>
      </c>
      <c r="D14">
        <f t="shared" si="1"/>
        <v>0.99998651546002504</v>
      </c>
      <c r="E14">
        <f t="shared" si="3"/>
        <v>7.4160000013484713E-4</v>
      </c>
      <c r="F14">
        <f>F2</f>
        <v>4.1993169807270441</v>
      </c>
      <c r="G14">
        <f t="shared" si="7"/>
        <v>3.6459593334813198E-6</v>
      </c>
      <c r="H14">
        <f t="shared" si="8"/>
        <v>0.99999635404066656</v>
      </c>
      <c r="I14">
        <f t="shared" si="4"/>
        <v>0.36459593334813195</v>
      </c>
      <c r="J14" s="8">
        <f>C14</f>
        <v>1.3484539974918757E-5</v>
      </c>
      <c r="K14" s="8">
        <f>G14</f>
        <v>3.6459593334813198E-6</v>
      </c>
      <c r="L14" s="8">
        <f t="shared" si="2"/>
        <v>9.8385806414374371E-6</v>
      </c>
    </row>
    <row r="15" spans="1:12" ht="15.75" x14ac:dyDescent="0.25">
      <c r="A15" s="9" t="s">
        <v>44</v>
      </c>
      <c r="B15" s="1">
        <v>1E-3</v>
      </c>
      <c r="C15">
        <f t="shared" si="0"/>
        <v>1E-8</v>
      </c>
      <c r="D15">
        <f t="shared" si="1"/>
        <v>0.99999998999999995</v>
      </c>
      <c r="E15">
        <f t="shared" si="3"/>
        <v>1348.4540109764157</v>
      </c>
      <c r="F15">
        <f>F3</f>
        <v>0.52461363790834814</v>
      </c>
      <c r="G15">
        <f t="shared" si="7"/>
        <v>1.5310483118526014E-5</v>
      </c>
      <c r="H15">
        <f t="shared" si="8"/>
        <v>0.99998468951688146</v>
      </c>
      <c r="I15">
        <f t="shared" si="4"/>
        <v>1.5310483118526013</v>
      </c>
      <c r="J15" s="8">
        <f t="shared" ref="J15:J25" si="9">C15+J14</f>
        <v>1.3494539974918757E-5</v>
      </c>
      <c r="K15" s="8">
        <f>K14+G15</f>
        <v>1.8956442452007333E-5</v>
      </c>
      <c r="L15" s="8">
        <f t="shared" si="2"/>
        <v>5.4619024770885765E-6</v>
      </c>
    </row>
    <row r="16" spans="1:12" ht="15.75" x14ac:dyDescent="0.25">
      <c r="A16" s="9" t="s">
        <v>45</v>
      </c>
      <c r="B16" s="1">
        <v>1.3484539974918757</v>
      </c>
      <c r="C16">
        <f t="shared" si="0"/>
        <v>1.3484539974918757E-5</v>
      </c>
      <c r="D16">
        <f t="shared" si="1"/>
        <v>0.99998651546002504</v>
      </c>
      <c r="E16">
        <f t="shared" si="3"/>
        <v>7.4160000013484713E-4</v>
      </c>
      <c r="F16">
        <f t="shared" ref="F16:F24" si="10">F4</f>
        <v>8.3306209281243837E-4</v>
      </c>
      <c r="G16">
        <f t="shared" si="7"/>
        <v>8.0319652717927723E-6</v>
      </c>
      <c r="H16">
        <f t="shared" si="8"/>
        <v>0.99999196803472823</v>
      </c>
      <c r="I16">
        <f t="shared" si="4"/>
        <v>0.80319652717927725</v>
      </c>
      <c r="J16" s="8">
        <f t="shared" si="9"/>
        <v>2.6979079949837515E-5</v>
      </c>
      <c r="K16" s="8">
        <f t="shared" ref="K16:K25" si="11">K15+G16</f>
        <v>2.6988407723800106E-5</v>
      </c>
      <c r="L16" s="8">
        <f t="shared" si="2"/>
        <v>9.3277739625901711E-9</v>
      </c>
    </row>
    <row r="17" spans="1:12" ht="15.75" x14ac:dyDescent="0.25">
      <c r="A17" s="9" t="s">
        <v>46</v>
      </c>
      <c r="B17" s="1">
        <v>1E-3</v>
      </c>
      <c r="C17">
        <f t="shared" si="0"/>
        <v>1E-8</v>
      </c>
      <c r="D17">
        <f t="shared" si="1"/>
        <v>0.99999998999999995</v>
      </c>
      <c r="E17">
        <f t="shared" si="3"/>
        <v>1.0000000100000002</v>
      </c>
      <c r="F17">
        <f>F5</f>
        <v>0.88050182704791591</v>
      </c>
      <c r="G17">
        <f t="shared" si="7"/>
        <v>6.6910720558264683E-9</v>
      </c>
      <c r="H17">
        <f t="shared" si="8"/>
        <v>0.99999999330892797</v>
      </c>
      <c r="I17">
        <f t="shared" si="4"/>
        <v>6.6910720558264688E-4</v>
      </c>
      <c r="J17" s="8">
        <f t="shared" si="9"/>
        <v>2.6989079949837517E-5</v>
      </c>
      <c r="K17" s="8">
        <f t="shared" si="11"/>
        <v>2.6995098795855931E-5</v>
      </c>
      <c r="L17" s="8">
        <f t="shared" si="2"/>
        <v>6.0188460184140659E-9</v>
      </c>
    </row>
    <row r="18" spans="1:12" ht="15.75" x14ac:dyDescent="0.25">
      <c r="A18" s="9" t="s">
        <v>47</v>
      </c>
      <c r="B18" s="1">
        <v>1E-3</v>
      </c>
      <c r="C18">
        <f t="shared" si="0"/>
        <v>1E-8</v>
      </c>
      <c r="D18">
        <f t="shared" si="1"/>
        <v>0.99999998999999995</v>
      </c>
      <c r="E18">
        <f t="shared" si="3"/>
        <v>1.0000000100000002</v>
      </c>
      <c r="F18">
        <f t="shared" si="10"/>
        <v>0.87983264881201095</v>
      </c>
      <c r="G18">
        <f t="shared" si="7"/>
        <v>5.8915011306440015E-9</v>
      </c>
      <c r="H18">
        <f t="shared" si="8"/>
        <v>0.99999999410849882</v>
      </c>
      <c r="I18">
        <f t="shared" si="4"/>
        <v>5.8915011306440016E-4</v>
      </c>
      <c r="J18" s="8">
        <f t="shared" si="9"/>
        <v>2.6999079949837519E-5</v>
      </c>
      <c r="K18" s="8">
        <f t="shared" si="11"/>
        <v>2.7000990296986574E-5</v>
      </c>
      <c r="L18" s="8">
        <f t="shared" si="2"/>
        <v>1.9103471490552299E-9</v>
      </c>
    </row>
    <row r="19" spans="1:12" ht="15.75" x14ac:dyDescent="0.25">
      <c r="A19" s="9" t="s">
        <v>48</v>
      </c>
      <c r="B19" s="1">
        <v>1E-3</v>
      </c>
      <c r="C19">
        <f t="shared" si="0"/>
        <v>1E-8</v>
      </c>
      <c r="D19">
        <f t="shared" si="1"/>
        <v>0.99999998999999995</v>
      </c>
      <c r="E19">
        <f t="shared" si="3"/>
        <v>1.0000000100000002</v>
      </c>
      <c r="F19">
        <f t="shared" si="10"/>
        <v>0.87886565883417767</v>
      </c>
      <c r="G19">
        <f t="shared" si="7"/>
        <v>5.1835350147146664E-9</v>
      </c>
      <c r="H19">
        <f t="shared" si="8"/>
        <v>0.99999999481646495</v>
      </c>
      <c r="I19">
        <f t="shared" si="4"/>
        <v>5.1835350147146661E-4</v>
      </c>
      <c r="J19" s="8">
        <f t="shared" si="9"/>
        <v>2.700907994983752E-5</v>
      </c>
      <c r="K19" s="8">
        <f t="shared" si="11"/>
        <v>2.7006173832001289E-5</v>
      </c>
      <c r="L19" s="8">
        <f t="shared" si="2"/>
        <v>2.9061178362312264E-9</v>
      </c>
    </row>
    <row r="20" spans="1:12" ht="15.75" x14ac:dyDescent="0.25">
      <c r="A20" s="9" t="s">
        <v>49</v>
      </c>
      <c r="B20" s="1">
        <v>1E-3</v>
      </c>
      <c r="C20">
        <f t="shared" si="0"/>
        <v>1E-8</v>
      </c>
      <c r="D20">
        <f t="shared" si="1"/>
        <v>0.99999998999999995</v>
      </c>
      <c r="F20">
        <f t="shared" si="10"/>
        <v>0.8778459170648949</v>
      </c>
      <c r="G20">
        <f t="shared" si="7"/>
        <v>4.5556308921829614E-9</v>
      </c>
      <c r="H20">
        <f t="shared" si="8"/>
        <v>0.99999999544436913</v>
      </c>
      <c r="I20">
        <f t="shared" si="4"/>
        <v>4.5556308921829614E-4</v>
      </c>
      <c r="J20" s="8">
        <f t="shared" si="9"/>
        <v>2.7019079949837522E-5</v>
      </c>
      <c r="K20" s="8">
        <f t="shared" si="11"/>
        <v>2.7010729462893471E-5</v>
      </c>
      <c r="L20" s="8">
        <f t="shared" si="2"/>
        <v>8.350486944050362E-9</v>
      </c>
    </row>
    <row r="21" spans="1:12" ht="15.75" x14ac:dyDescent="0.25">
      <c r="A21" s="9" t="s">
        <v>50</v>
      </c>
      <c r="B21" s="1">
        <v>1E-3</v>
      </c>
      <c r="C21">
        <f t="shared" si="0"/>
        <v>1E-8</v>
      </c>
      <c r="D21">
        <f t="shared" si="1"/>
        <v>0.99999998999999995</v>
      </c>
      <c r="E21">
        <f t="shared" si="3"/>
        <v>1.0000000100000002</v>
      </c>
      <c r="F21">
        <f t="shared" si="10"/>
        <v>0.8769187050670304</v>
      </c>
      <c r="G21">
        <f t="shared" si="7"/>
        <v>3.9991419601389022E-9</v>
      </c>
      <c r="H21">
        <f t="shared" si="8"/>
        <v>0.99999999600085809</v>
      </c>
      <c r="I21">
        <f t="shared" si="4"/>
        <v>3.999141960138902E-4</v>
      </c>
      <c r="J21" s="8">
        <f t="shared" si="9"/>
        <v>2.7029079949837523E-5</v>
      </c>
      <c r="K21" s="8">
        <f t="shared" si="11"/>
        <v>2.7014728604853611E-5</v>
      </c>
      <c r="L21" s="8">
        <f t="shared" si="2"/>
        <v>1.4351344983912543E-8</v>
      </c>
    </row>
    <row r="22" spans="1:12" ht="15.75" x14ac:dyDescent="0.25">
      <c r="A22" s="9" t="s">
        <v>51</v>
      </c>
      <c r="B22" s="1">
        <v>1E-3</v>
      </c>
      <c r="C22">
        <f t="shared" si="0"/>
        <v>1E-8</v>
      </c>
      <c r="D22">
        <f t="shared" si="1"/>
        <v>0.99999998999999995</v>
      </c>
      <c r="E22">
        <f t="shared" si="3"/>
        <v>1.0000000100000002</v>
      </c>
      <c r="F22">
        <f t="shared" si="10"/>
        <v>0.87625276651773798</v>
      </c>
      <c r="G22">
        <f t="shared" si="7"/>
        <v>3.5069223750395517E-9</v>
      </c>
      <c r="H22">
        <f t="shared" si="8"/>
        <v>0.99999999649307758</v>
      </c>
      <c r="I22">
        <f t="shared" si="4"/>
        <v>3.5069223750395519E-4</v>
      </c>
      <c r="J22" s="8">
        <f t="shared" si="9"/>
        <v>2.7039079949837525E-5</v>
      </c>
      <c r="K22" s="8">
        <f t="shared" si="11"/>
        <v>2.7018235527228652E-5</v>
      </c>
      <c r="L22" s="8">
        <f t="shared" si="2"/>
        <v>2.0844422608872978E-8</v>
      </c>
    </row>
    <row r="23" spans="1:12" ht="15.75" x14ac:dyDescent="0.25">
      <c r="A23" s="9" t="s">
        <v>52</v>
      </c>
      <c r="B23" s="1">
        <v>1E-3</v>
      </c>
      <c r="C23">
        <f t="shared" si="0"/>
        <v>1E-8</v>
      </c>
      <c r="D23">
        <f t="shared" si="1"/>
        <v>0.99999998999999995</v>
      </c>
      <c r="E23">
        <f t="shared" si="3"/>
        <v>1.0000000100000002</v>
      </c>
      <c r="F23">
        <f t="shared" si="10"/>
        <v>0.87584448410041682</v>
      </c>
      <c r="G23">
        <f t="shared" si="7"/>
        <v>3.0729504223147645E-9</v>
      </c>
      <c r="H23">
        <f t="shared" si="8"/>
        <v>0.99999999692704955</v>
      </c>
      <c r="I23">
        <f t="shared" si="4"/>
        <v>3.0729504223147647E-4</v>
      </c>
      <c r="J23" s="8">
        <f t="shared" si="9"/>
        <v>2.7049079949837527E-5</v>
      </c>
      <c r="K23" s="8">
        <f t="shared" si="11"/>
        <v>2.7021308477650966E-5</v>
      </c>
      <c r="L23" s="8">
        <f t="shared" si="2"/>
        <v>2.7771472186560525E-8</v>
      </c>
    </row>
    <row r="24" spans="1:12" ht="15.75" x14ac:dyDescent="0.25">
      <c r="A24" s="9" t="s">
        <v>53</v>
      </c>
      <c r="B24" s="1">
        <v>1E-3</v>
      </c>
      <c r="C24">
        <f t="shared" si="0"/>
        <v>1E-8</v>
      </c>
      <c r="D24">
        <f t="shared" si="1"/>
        <v>0.99999998999999995</v>
      </c>
      <c r="E24">
        <f t="shared" si="3"/>
        <v>1.0000000100000002</v>
      </c>
      <c r="F24">
        <f t="shared" si="10"/>
        <v>505.09684757579839</v>
      </c>
      <c r="G24">
        <f t="shared" si="7"/>
        <v>2.6914266690278121E-9</v>
      </c>
      <c r="H24">
        <f t="shared" si="8"/>
        <v>0.99999999730857336</v>
      </c>
      <c r="I24">
        <f t="shared" si="4"/>
        <v>2.691426669027812E-4</v>
      </c>
      <c r="J24" s="8">
        <f t="shared" si="9"/>
        <v>2.7059079949837528E-5</v>
      </c>
      <c r="K24" s="8">
        <f t="shared" si="11"/>
        <v>2.7023999904319993E-5</v>
      </c>
      <c r="L24" s="8">
        <f t="shared" si="2"/>
        <v>3.5080045517535673E-8</v>
      </c>
    </row>
    <row r="25" spans="1:12" ht="15.75" x14ac:dyDescent="0.25">
      <c r="A25" s="9" t="s">
        <v>54</v>
      </c>
      <c r="B25" s="1">
        <v>1E-3</v>
      </c>
      <c r="C25">
        <f t="shared" si="0"/>
        <v>1E-8</v>
      </c>
      <c r="D25">
        <f t="shared" si="1"/>
        <v>0.99999998999999995</v>
      </c>
      <c r="F25">
        <f>F13</f>
        <v>2.034293528125898</v>
      </c>
      <c r="G25">
        <f t="shared" si="7"/>
        <v>1.3594311223485705E-6</v>
      </c>
      <c r="H25">
        <f t="shared" si="8"/>
        <v>0.99999864056887766</v>
      </c>
      <c r="I25">
        <f t="shared" si="4"/>
        <v>0.13594311223485706</v>
      </c>
      <c r="J25" s="8">
        <f t="shared" si="9"/>
        <v>2.706907994983753E-5</v>
      </c>
      <c r="K25" s="8">
        <f t="shared" si="11"/>
        <v>2.8383431026668563E-5</v>
      </c>
      <c r="L25" s="8">
        <f t="shared" si="2"/>
        <v>1.314351076831033E-6</v>
      </c>
    </row>
    <row r="26" spans="1:12" ht="14.45" x14ac:dyDescent="0.3">
      <c r="J26" s="8"/>
      <c r="K26" s="8"/>
      <c r="L26" s="8">
        <f>SUM(L2:L25)</f>
        <v>2.0827712185837314E-5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24.31775856253941</v>
      </c>
      <c r="C2">
        <f>B2/100000</f>
        <v>2.4317758562539409E-4</v>
      </c>
      <c r="D2">
        <f t="shared" ref="D2:D25" si="0">1-C2</f>
        <v>0.99975682241437458</v>
      </c>
      <c r="E2">
        <f>C3/(C2*D2)</f>
        <v>2.3058371098107573</v>
      </c>
      <c r="F2" s="2">
        <v>2.3055741692808009</v>
      </c>
      <c r="G2">
        <v>2.4317758562539409E-4</v>
      </c>
      <c r="H2">
        <v>0.99975682241437458</v>
      </c>
      <c r="I2">
        <f>G2*100000</f>
        <v>24.31775856253941</v>
      </c>
      <c r="J2" s="8">
        <f>C2</f>
        <v>2.4317758562539409E-4</v>
      </c>
      <c r="K2" s="8">
        <f>G2</f>
        <v>2.4317758562539409E-4</v>
      </c>
      <c r="L2" s="8">
        <f t="shared" ref="L2:L25" si="1">ABS(J2-K2)</f>
        <v>0</v>
      </c>
    </row>
    <row r="3" spans="1:12" ht="15.75" x14ac:dyDescent="0.25">
      <c r="A3" s="9" t="s">
        <v>32</v>
      </c>
      <c r="B3" s="1">
        <v>56.059154475200778</v>
      </c>
      <c r="C3">
        <f t="shared" ref="C3:C25" si="2">B3/100000</f>
        <v>5.6059154475200776E-4</v>
      </c>
      <c r="D3">
        <f t="shared" si="0"/>
        <v>0.99943940845524804</v>
      </c>
      <c r="E3">
        <f t="shared" ref="E3:E24" si="3">C4/(C3*D3)</f>
        <v>6.706757026486114E-2</v>
      </c>
      <c r="F3" s="2">
        <v>6.7188889304547597E-2</v>
      </c>
      <c r="G3">
        <f>F2*G2*H2</f>
        <v>5.605276190578472E-4</v>
      </c>
      <c r="H3">
        <f>1-G3</f>
        <v>0.99943947238094211</v>
      </c>
      <c r="I3">
        <f t="shared" ref="I3:I25" si="4">G3*100000</f>
        <v>56.05276190578472</v>
      </c>
      <c r="J3" s="8">
        <f t="shared" ref="J3:J13" si="5">C3+J2</f>
        <v>8.0376913037740188E-4</v>
      </c>
      <c r="K3" s="8">
        <f t="shared" ref="K3:K13" si="6">G3+K2</f>
        <v>8.0370520468324132E-4</v>
      </c>
      <c r="L3" s="8">
        <f t="shared" si="1"/>
        <v>6.3925694160555692E-8</v>
      </c>
    </row>
    <row r="4" spans="1:12" ht="15.75" x14ac:dyDescent="0.25">
      <c r="A4" s="9" t="s">
        <v>33</v>
      </c>
      <c r="B4" s="1">
        <v>3.7576435969753108</v>
      </c>
      <c r="C4">
        <f t="shared" si="2"/>
        <v>3.7576435969753111E-5</v>
      </c>
      <c r="D4">
        <f t="shared" si="0"/>
        <v>0.9999624235640302</v>
      </c>
      <c r="E4">
        <f t="shared" si="3"/>
        <v>2.6613422801805486E-4</v>
      </c>
      <c r="F4" s="2">
        <v>2.6611428876445513E-4</v>
      </c>
      <c r="G4">
        <f t="shared" ref="G4:G25" si="7">F3*G3*H3</f>
        <v>3.7640117990474154E-5</v>
      </c>
      <c r="H4">
        <f t="shared" ref="H4:H25" si="8">1-G4</f>
        <v>0.99996235988200954</v>
      </c>
      <c r="I4">
        <f t="shared" si="4"/>
        <v>3.7640117990474153</v>
      </c>
      <c r="J4" s="8">
        <f t="shared" si="5"/>
        <v>8.4134556634715501E-4</v>
      </c>
      <c r="K4" s="8">
        <f t="shared" si="6"/>
        <v>8.4134532267371551E-4</v>
      </c>
      <c r="L4" s="8">
        <f t="shared" si="1"/>
        <v>2.4367343949907583E-10</v>
      </c>
    </row>
    <row r="5" spans="1:12" ht="15.75" x14ac:dyDescent="0.25">
      <c r="A5" s="9" t="s">
        <v>34</v>
      </c>
      <c r="B5" s="1">
        <v>1E-3</v>
      </c>
      <c r="C5">
        <f t="shared" si="2"/>
        <v>1E-8</v>
      </c>
      <c r="D5">
        <f t="shared" si="0"/>
        <v>0.99999998999999995</v>
      </c>
      <c r="E5">
        <f t="shared" si="3"/>
        <v>1.0000000100000002</v>
      </c>
      <c r="F5" s="2">
        <v>0.9998555365082773</v>
      </c>
      <c r="G5">
        <f t="shared" si="7"/>
        <v>1.0016196203047039E-8</v>
      </c>
      <c r="H5">
        <f t="shared" si="8"/>
        <v>0.99999998998380379</v>
      </c>
      <c r="I5">
        <f t="shared" si="4"/>
        <v>1.0016196203047039E-3</v>
      </c>
      <c r="J5" s="8">
        <f t="shared" si="5"/>
        <v>8.4135556634715506E-4</v>
      </c>
      <c r="K5" s="8">
        <f t="shared" si="6"/>
        <v>8.4135533886991857E-4</v>
      </c>
      <c r="L5" s="8">
        <f t="shared" si="1"/>
        <v>2.2747723648318396E-10</v>
      </c>
    </row>
    <row r="6" spans="1:12" ht="15.75" x14ac:dyDescent="0.25">
      <c r="A6" s="9" t="s">
        <v>35</v>
      </c>
      <c r="B6" s="1">
        <v>1E-3</v>
      </c>
      <c r="C6">
        <f t="shared" si="2"/>
        <v>1E-8</v>
      </c>
      <c r="D6">
        <f t="shared" si="0"/>
        <v>0.99999998999999995</v>
      </c>
      <c r="E6">
        <f t="shared" si="3"/>
        <v>1.0000000100000002</v>
      </c>
      <c r="F6" s="2">
        <v>0.99978808403129438</v>
      </c>
      <c r="G6">
        <f t="shared" si="7"/>
        <v>1.0014749128060074E-8</v>
      </c>
      <c r="H6">
        <f t="shared" si="8"/>
        <v>0.99999998998525086</v>
      </c>
      <c r="I6">
        <f t="shared" si="4"/>
        <v>1.0014749128060075E-3</v>
      </c>
      <c r="J6" s="8">
        <f t="shared" si="5"/>
        <v>8.4136556634715511E-4</v>
      </c>
      <c r="K6" s="8">
        <f t="shared" si="6"/>
        <v>8.4136535361904665E-4</v>
      </c>
      <c r="L6" s="8">
        <f t="shared" si="1"/>
        <v>2.1272810845750917E-10</v>
      </c>
    </row>
    <row r="7" spans="1:12" ht="15.75" x14ac:dyDescent="0.25">
      <c r="A7" s="9" t="s">
        <v>36</v>
      </c>
      <c r="B7" s="1">
        <v>1E-3</v>
      </c>
      <c r="C7">
        <f t="shared" si="2"/>
        <v>1E-8</v>
      </c>
      <c r="D7">
        <f t="shared" si="0"/>
        <v>0.99999998999999995</v>
      </c>
      <c r="E7">
        <f t="shared" si="3"/>
        <v>1.0000000100000002</v>
      </c>
      <c r="F7" s="2">
        <v>0.99972314916419269</v>
      </c>
      <c r="G7">
        <f t="shared" si="7"/>
        <v>1.0012626742523312E-8</v>
      </c>
      <c r="H7">
        <f t="shared" si="8"/>
        <v>0.99999998998737327</v>
      </c>
      <c r="I7">
        <f t="shared" si="4"/>
        <v>1.0012626742523312E-3</v>
      </c>
      <c r="J7" s="8">
        <f t="shared" si="5"/>
        <v>8.4137556634715515E-4</v>
      </c>
      <c r="K7" s="8">
        <f t="shared" si="6"/>
        <v>8.4137536624578912E-4</v>
      </c>
      <c r="L7" s="8">
        <f t="shared" si="1"/>
        <v>2.0010136603243467E-10</v>
      </c>
    </row>
    <row r="8" spans="1:12" ht="15.75" x14ac:dyDescent="0.25">
      <c r="A8" s="9" t="s">
        <v>37</v>
      </c>
      <c r="B8" s="1">
        <v>1E-3</v>
      </c>
      <c r="C8">
        <f t="shared" si="2"/>
        <v>1E-8</v>
      </c>
      <c r="D8">
        <f t="shared" si="0"/>
        <v>0.99999998999999995</v>
      </c>
      <c r="E8">
        <f t="shared" si="3"/>
        <v>1.0000000100000002</v>
      </c>
      <c r="F8" s="2">
        <v>0.99965887732185654</v>
      </c>
      <c r="G8">
        <f t="shared" si="7"/>
        <v>1.000985463821608E-8</v>
      </c>
      <c r="H8">
        <f t="shared" si="8"/>
        <v>0.99999998999014539</v>
      </c>
      <c r="I8">
        <f t="shared" si="4"/>
        <v>1.0009854638216081E-3</v>
      </c>
      <c r="J8" s="8">
        <f t="shared" si="5"/>
        <v>8.413855663471552E-4</v>
      </c>
      <c r="K8" s="8">
        <f t="shared" si="6"/>
        <v>8.4138537610042733E-4</v>
      </c>
      <c r="L8" s="8">
        <f t="shared" si="1"/>
        <v>1.9024672787658348E-10</v>
      </c>
    </row>
    <row r="9" spans="1:12" ht="15.75" x14ac:dyDescent="0.25">
      <c r="A9" s="9" t="s">
        <v>38</v>
      </c>
      <c r="B9" s="1">
        <v>1E-3</v>
      </c>
      <c r="C9">
        <f t="shared" si="2"/>
        <v>1E-8</v>
      </c>
      <c r="D9">
        <f t="shared" si="0"/>
        <v>0.99999998999999995</v>
      </c>
      <c r="E9">
        <f t="shared" si="3"/>
        <v>1.0000000100000002</v>
      </c>
      <c r="F9" s="2">
        <v>0.9995966255187424</v>
      </c>
      <c r="G9">
        <f t="shared" si="7"/>
        <v>1.0006439949631053E-8</v>
      </c>
      <c r="H9">
        <f t="shared" si="8"/>
        <v>0.9999999899935601</v>
      </c>
      <c r="I9">
        <f t="shared" si="4"/>
        <v>1.0006439949631052E-3</v>
      </c>
      <c r="J9" s="8">
        <f t="shared" si="5"/>
        <v>8.4139556634715525E-4</v>
      </c>
      <c r="K9" s="8">
        <f t="shared" si="6"/>
        <v>8.4139538254037697E-4</v>
      </c>
      <c r="L9" s="8">
        <f t="shared" si="1"/>
        <v>1.83806778283023E-10</v>
      </c>
    </row>
    <row r="10" spans="1:12" ht="15.75" x14ac:dyDescent="0.25">
      <c r="A10" s="9" t="s">
        <v>39</v>
      </c>
      <c r="B10" s="1">
        <v>1E-3</v>
      </c>
      <c r="C10">
        <f t="shared" si="2"/>
        <v>1E-8</v>
      </c>
      <c r="D10">
        <f t="shared" si="0"/>
        <v>0.99999998999999995</v>
      </c>
      <c r="E10">
        <f t="shared" si="3"/>
        <v>1.0000000100000002</v>
      </c>
      <c r="F10" s="2">
        <v>0.9995483037156887</v>
      </c>
      <c r="G10">
        <f t="shared" si="7"/>
        <v>1.0002403507018686E-8</v>
      </c>
      <c r="H10">
        <f t="shared" si="8"/>
        <v>0.99999998999759654</v>
      </c>
      <c r="I10">
        <f t="shared" si="4"/>
        <v>1.0002403507018685E-3</v>
      </c>
      <c r="J10" s="8">
        <f t="shared" si="5"/>
        <v>8.414055663471553E-4</v>
      </c>
      <c r="K10" s="8">
        <f t="shared" si="6"/>
        <v>8.4140538494388399E-4</v>
      </c>
      <c r="L10" s="8">
        <f t="shared" si="1"/>
        <v>1.8140327131058176E-10</v>
      </c>
    </row>
    <row r="11" spans="1:12" ht="15.75" x14ac:dyDescent="0.25">
      <c r="A11" s="9" t="s">
        <v>40</v>
      </c>
      <c r="B11" s="1">
        <v>1E-3</v>
      </c>
      <c r="C11">
        <f t="shared" si="2"/>
        <v>1E-8</v>
      </c>
      <c r="D11">
        <f t="shared" si="0"/>
        <v>0.99999998999999995</v>
      </c>
      <c r="E11">
        <f t="shared" si="3"/>
        <v>1.0000000100000002</v>
      </c>
      <c r="F11" s="2">
        <v>0.99951381861826127</v>
      </c>
      <c r="G11">
        <f t="shared" si="7"/>
        <v>9.9978853585174989E-9</v>
      </c>
      <c r="H11">
        <f t="shared" si="8"/>
        <v>0.99999999000211459</v>
      </c>
      <c r="I11">
        <f t="shared" si="4"/>
        <v>9.9978853585174984E-4</v>
      </c>
      <c r="J11" s="8">
        <f t="shared" si="5"/>
        <v>8.4141556634715535E-4</v>
      </c>
      <c r="K11" s="8">
        <f t="shared" si="6"/>
        <v>8.4141538282924246E-4</v>
      </c>
      <c r="L11" s="8">
        <f t="shared" si="1"/>
        <v>1.8351791288874486E-10</v>
      </c>
    </row>
    <row r="12" spans="1:12" ht="15.75" x14ac:dyDescent="0.25">
      <c r="A12" s="9" t="s">
        <v>41</v>
      </c>
      <c r="B12" s="1">
        <v>1E-3</v>
      </c>
      <c r="C12">
        <f t="shared" si="2"/>
        <v>1E-8</v>
      </c>
      <c r="D12">
        <f t="shared" si="0"/>
        <v>0.99999998999999995</v>
      </c>
      <c r="E12">
        <f t="shared" si="3"/>
        <v>23309.610513520187</v>
      </c>
      <c r="F12" s="2">
        <v>23297.760895253494</v>
      </c>
      <c r="G12">
        <f t="shared" si="7"/>
        <v>9.9930244728903152E-9</v>
      </c>
      <c r="H12">
        <f t="shared" si="8"/>
        <v>0.99999999000697548</v>
      </c>
      <c r="I12">
        <f t="shared" si="4"/>
        <v>9.9930244728903142E-4</v>
      </c>
      <c r="J12" s="8">
        <f t="shared" si="5"/>
        <v>8.414255663471554E-4</v>
      </c>
      <c r="K12" s="8">
        <f t="shared" si="6"/>
        <v>8.4142537585371537E-4</v>
      </c>
      <c r="L12" s="8">
        <f t="shared" si="1"/>
        <v>1.9049344003249646E-10</v>
      </c>
    </row>
    <row r="13" spans="1:12" ht="15.75" x14ac:dyDescent="0.25">
      <c r="A13" s="9" t="s">
        <v>42</v>
      </c>
      <c r="B13" s="1">
        <v>23.309610280424081</v>
      </c>
      <c r="C13">
        <f t="shared" si="2"/>
        <v>2.3309610280424081E-4</v>
      </c>
      <c r="D13">
        <f t="shared" si="0"/>
        <v>0.9997669038971958</v>
      </c>
      <c r="E13">
        <f t="shared" si="3"/>
        <v>0.37896438691128598</v>
      </c>
      <c r="F13" s="2">
        <v>0.23932824444514869</v>
      </c>
      <c r="G13">
        <f t="shared" si="7"/>
        <v>2.3281509246328821E-4</v>
      </c>
      <c r="H13">
        <f t="shared" si="8"/>
        <v>0.99976718490753669</v>
      </c>
      <c r="I13">
        <f t="shared" si="4"/>
        <v>23.28150924632882</v>
      </c>
      <c r="J13" s="8">
        <f t="shared" si="5"/>
        <v>1.0745216691513961E-3</v>
      </c>
      <c r="K13" s="8">
        <f t="shared" si="6"/>
        <v>1.0742404683170036E-3</v>
      </c>
      <c r="L13" s="8">
        <f t="shared" si="1"/>
        <v>2.8120083439249835E-7</v>
      </c>
    </row>
    <row r="14" spans="1:12" ht="15.75" x14ac:dyDescent="0.25">
      <c r="A14" s="9" t="s">
        <v>43</v>
      </c>
      <c r="B14" s="1">
        <v>8.8314531118012383</v>
      </c>
      <c r="C14">
        <f t="shared" si="2"/>
        <v>8.8314531118012385E-5</v>
      </c>
      <c r="D14">
        <f t="shared" si="0"/>
        <v>0.99991168546888198</v>
      </c>
      <c r="E14">
        <f t="shared" si="3"/>
        <v>9.1236127651273147E-2</v>
      </c>
      <c r="F14">
        <f>F2</f>
        <v>2.3055741692808009</v>
      </c>
      <c r="G14">
        <f t="shared" si="7"/>
        <v>5.5706255082504027E-5</v>
      </c>
      <c r="H14">
        <f t="shared" si="8"/>
        <v>0.99994429374491745</v>
      </c>
      <c r="I14">
        <f t="shared" si="4"/>
        <v>5.5706255082504024</v>
      </c>
      <c r="J14" s="8">
        <f>C14</f>
        <v>8.8314531118012385E-5</v>
      </c>
      <c r="K14" s="8">
        <f>G14</f>
        <v>5.5706255082504027E-5</v>
      </c>
      <c r="L14" s="8">
        <f t="shared" si="1"/>
        <v>3.2608276035508358E-5</v>
      </c>
    </row>
    <row r="15" spans="1:12" ht="15.75" x14ac:dyDescent="0.25">
      <c r="A15" s="9" t="s">
        <v>44</v>
      </c>
      <c r="B15" s="1">
        <v>0.80567642423449892</v>
      </c>
      <c r="C15">
        <f t="shared" si="2"/>
        <v>8.0567642423449899E-6</v>
      </c>
      <c r="D15">
        <f t="shared" si="0"/>
        <v>0.99999194323575769</v>
      </c>
      <c r="E15">
        <f t="shared" si="3"/>
        <v>11.961634833610267</v>
      </c>
      <c r="F15">
        <f>F3</f>
        <v>6.7188889304547597E-2</v>
      </c>
      <c r="G15">
        <f t="shared" si="7"/>
        <v>1.2842774815813253E-4</v>
      </c>
      <c r="H15">
        <f t="shared" si="8"/>
        <v>0.99987157225184187</v>
      </c>
      <c r="I15">
        <f t="shared" si="4"/>
        <v>12.842774815813252</v>
      </c>
      <c r="J15" s="8">
        <f t="shared" ref="J15:J25" si="9">C15+J14</f>
        <v>9.6371295360357377E-5</v>
      </c>
      <c r="K15" s="8">
        <f>K14+G15</f>
        <v>1.8413400324063657E-4</v>
      </c>
      <c r="L15" s="8">
        <f t="shared" si="1"/>
        <v>8.7762707880279192E-5</v>
      </c>
    </row>
    <row r="16" spans="1:12" ht="15.75" x14ac:dyDescent="0.25">
      <c r="A16" s="9" t="s">
        <v>45</v>
      </c>
      <c r="B16" s="1">
        <v>9.6371295360357365</v>
      </c>
      <c r="C16">
        <f t="shared" si="2"/>
        <v>9.6371295360357363E-5</v>
      </c>
      <c r="D16">
        <f t="shared" si="0"/>
        <v>0.99990362870463967</v>
      </c>
      <c r="E16">
        <f t="shared" si="3"/>
        <v>1.0377533858438462E-4</v>
      </c>
      <c r="F16">
        <f t="shared" ref="F16:F24" si="10">F4</f>
        <v>2.6611428876445513E-4</v>
      </c>
      <c r="G16">
        <f t="shared" si="7"/>
        <v>8.6278095621528144E-6</v>
      </c>
      <c r="H16">
        <f t="shared" si="8"/>
        <v>0.99999137219043788</v>
      </c>
      <c r="I16">
        <f t="shared" si="4"/>
        <v>0.86278095621528139</v>
      </c>
      <c r="J16" s="8">
        <f t="shared" si="9"/>
        <v>1.9274259072071473E-4</v>
      </c>
      <c r="K16" s="8">
        <f t="shared" ref="K16:K25" si="11">K15+G16</f>
        <v>1.9276181280278938E-4</v>
      </c>
      <c r="L16" s="8">
        <f t="shared" si="1"/>
        <v>1.9222082074654961E-8</v>
      </c>
    </row>
    <row r="17" spans="1:12" ht="15.75" x14ac:dyDescent="0.25">
      <c r="A17" s="9" t="s">
        <v>46</v>
      </c>
      <c r="B17" s="1">
        <v>1E-3</v>
      </c>
      <c r="C17">
        <f t="shared" si="2"/>
        <v>1E-8</v>
      </c>
      <c r="D17">
        <f t="shared" si="0"/>
        <v>0.99999998999999995</v>
      </c>
      <c r="E17">
        <f t="shared" si="3"/>
        <v>1.0000000100000002</v>
      </c>
      <c r="F17">
        <f>F5</f>
        <v>0.9998555365082773</v>
      </c>
      <c r="G17">
        <f t="shared" si="7"/>
        <v>2.2959635959198831E-9</v>
      </c>
      <c r="H17">
        <f t="shared" si="8"/>
        <v>0.99999999770403636</v>
      </c>
      <c r="I17">
        <f t="shared" si="4"/>
        <v>2.2959635959198831E-4</v>
      </c>
      <c r="J17" s="8">
        <f t="shared" si="9"/>
        <v>1.9275259072071472E-4</v>
      </c>
      <c r="K17" s="8">
        <f t="shared" si="11"/>
        <v>1.927641087663853E-4</v>
      </c>
      <c r="L17" s="8">
        <f t="shared" si="1"/>
        <v>1.1518045670580674E-8</v>
      </c>
    </row>
    <row r="18" spans="1:12" ht="15.75" x14ac:dyDescent="0.25">
      <c r="A18" s="9" t="s">
        <v>47</v>
      </c>
      <c r="B18" s="1">
        <v>1E-3</v>
      </c>
      <c r="C18">
        <f t="shared" si="2"/>
        <v>1E-8</v>
      </c>
      <c r="D18">
        <f t="shared" si="0"/>
        <v>0.99999998999999995</v>
      </c>
      <c r="E18">
        <f t="shared" si="3"/>
        <v>1.0000000100000002</v>
      </c>
      <c r="F18">
        <f t="shared" si="10"/>
        <v>0.99978808403129438</v>
      </c>
      <c r="G18">
        <f t="shared" si="7"/>
        <v>2.295631907731261E-9</v>
      </c>
      <c r="H18">
        <f t="shared" si="8"/>
        <v>0.99999999770436809</v>
      </c>
      <c r="I18">
        <f t="shared" si="4"/>
        <v>2.2956319077312609E-4</v>
      </c>
      <c r="J18" s="8">
        <f t="shared" si="9"/>
        <v>1.9276259072071472E-4</v>
      </c>
      <c r="K18" s="8">
        <f t="shared" si="11"/>
        <v>1.9276640439829304E-4</v>
      </c>
      <c r="L18" s="8">
        <f t="shared" si="1"/>
        <v>3.8136775783246916E-9</v>
      </c>
    </row>
    <row r="19" spans="1:12" ht="15.75" x14ac:dyDescent="0.25">
      <c r="A19" s="9" t="s">
        <v>48</v>
      </c>
      <c r="B19" s="1">
        <v>1E-3</v>
      </c>
      <c r="C19">
        <f t="shared" si="2"/>
        <v>1E-8</v>
      </c>
      <c r="D19">
        <f t="shared" si="0"/>
        <v>0.99999998999999995</v>
      </c>
      <c r="E19">
        <f t="shared" si="3"/>
        <v>1.0000000100000002</v>
      </c>
      <c r="F19">
        <f t="shared" si="10"/>
        <v>0.99972314916419269</v>
      </c>
      <c r="G19">
        <f t="shared" si="7"/>
        <v>2.2951454214029332E-9</v>
      </c>
      <c r="H19">
        <f t="shared" si="8"/>
        <v>0.99999999770485459</v>
      </c>
      <c r="I19">
        <f t="shared" si="4"/>
        <v>2.2951454214029332E-4</v>
      </c>
      <c r="J19" s="8">
        <f t="shared" si="9"/>
        <v>1.9277259072071471E-4</v>
      </c>
      <c r="K19" s="8">
        <f t="shared" si="11"/>
        <v>1.9276869954371444E-4</v>
      </c>
      <c r="L19" s="8">
        <f t="shared" si="1"/>
        <v>3.8911770002707843E-9</v>
      </c>
    </row>
    <row r="20" spans="1:12" ht="15.75" x14ac:dyDescent="0.25">
      <c r="A20" s="9" t="s">
        <v>49</v>
      </c>
      <c r="B20" s="1">
        <v>1E-3</v>
      </c>
      <c r="C20">
        <f t="shared" si="2"/>
        <v>1E-8</v>
      </c>
      <c r="D20">
        <f t="shared" si="0"/>
        <v>0.99999998999999995</v>
      </c>
      <c r="F20">
        <f t="shared" si="10"/>
        <v>0.99965887732185654</v>
      </c>
      <c r="G20">
        <f t="shared" si="7"/>
        <v>2.2945100032084845E-9</v>
      </c>
      <c r="H20">
        <f t="shared" si="8"/>
        <v>0.99999999770548997</v>
      </c>
      <c r="I20">
        <f t="shared" si="4"/>
        <v>2.2945100032084845E-4</v>
      </c>
      <c r="J20" s="8">
        <f t="shared" si="9"/>
        <v>1.9278259072071471E-4</v>
      </c>
      <c r="K20" s="8">
        <f t="shared" si="11"/>
        <v>1.9277099405371766E-4</v>
      </c>
      <c r="L20" s="8">
        <f t="shared" si="1"/>
        <v>1.1596666997043753E-8</v>
      </c>
    </row>
    <row r="21" spans="1:12" ht="15.75" x14ac:dyDescent="0.25">
      <c r="A21" s="9" t="s">
        <v>50</v>
      </c>
      <c r="B21" s="1">
        <v>1E-3</v>
      </c>
      <c r="C21">
        <f t="shared" si="2"/>
        <v>1E-8</v>
      </c>
      <c r="D21">
        <f t="shared" si="0"/>
        <v>0.99999998999999995</v>
      </c>
      <c r="E21">
        <f t="shared" si="3"/>
        <v>1.0000000100000002</v>
      </c>
      <c r="F21">
        <f t="shared" si="10"/>
        <v>0.9995966255187424</v>
      </c>
      <c r="G21">
        <f t="shared" si="7"/>
        <v>2.2937272885481829E-9</v>
      </c>
      <c r="H21">
        <f t="shared" si="8"/>
        <v>0.99999999770627268</v>
      </c>
      <c r="I21">
        <f t="shared" si="4"/>
        <v>2.2937272885481828E-4</v>
      </c>
      <c r="J21" s="8">
        <f t="shared" si="9"/>
        <v>1.927925907207147E-4</v>
      </c>
      <c r="K21" s="8">
        <f t="shared" si="11"/>
        <v>1.927732877810062E-4</v>
      </c>
      <c r="L21" s="8">
        <f t="shared" si="1"/>
        <v>1.9302939708502973E-8</v>
      </c>
    </row>
    <row r="22" spans="1:12" ht="15.75" x14ac:dyDescent="0.25">
      <c r="A22" s="9" t="s">
        <v>51</v>
      </c>
      <c r="B22" s="1">
        <v>1E-3</v>
      </c>
      <c r="C22">
        <f t="shared" si="2"/>
        <v>1E-8</v>
      </c>
      <c r="D22">
        <f t="shared" si="0"/>
        <v>0.99999998999999995</v>
      </c>
      <c r="E22">
        <f t="shared" si="3"/>
        <v>1.0000000100000002</v>
      </c>
      <c r="F22">
        <f t="shared" si="10"/>
        <v>0.9995483037156887</v>
      </c>
      <c r="G22">
        <f t="shared" si="7"/>
        <v>2.2928020522339559E-9</v>
      </c>
      <c r="H22">
        <f t="shared" si="8"/>
        <v>0.99999999770719794</v>
      </c>
      <c r="I22">
        <f t="shared" si="4"/>
        <v>2.292802052233956E-4</v>
      </c>
      <c r="J22" s="8">
        <f t="shared" si="9"/>
        <v>1.928025907207147E-4</v>
      </c>
      <c r="K22" s="8">
        <f t="shared" si="11"/>
        <v>1.9277558058305842E-4</v>
      </c>
      <c r="L22" s="8">
        <f t="shared" si="1"/>
        <v>2.7010137656276623E-8</v>
      </c>
    </row>
    <row r="23" spans="1:12" ht="15.75" x14ac:dyDescent="0.25">
      <c r="A23" s="9" t="s">
        <v>52</v>
      </c>
      <c r="B23" s="1">
        <v>1E-3</v>
      </c>
      <c r="C23">
        <f t="shared" si="2"/>
        <v>1E-8</v>
      </c>
      <c r="D23">
        <f t="shared" si="0"/>
        <v>0.99999998999999995</v>
      </c>
      <c r="E23">
        <f t="shared" si="3"/>
        <v>1.0000000100000002</v>
      </c>
      <c r="F23">
        <f t="shared" si="10"/>
        <v>0.99951381861826127</v>
      </c>
      <c r="G23">
        <f t="shared" si="7"/>
        <v>2.2917663968117336E-9</v>
      </c>
      <c r="H23">
        <f t="shared" si="8"/>
        <v>0.99999999770823356</v>
      </c>
      <c r="I23">
        <f t="shared" si="4"/>
        <v>2.2917663968117336E-4</v>
      </c>
      <c r="J23" s="8">
        <f t="shared" si="9"/>
        <v>1.9281259072071469E-4</v>
      </c>
      <c r="K23" s="8">
        <f t="shared" si="11"/>
        <v>1.9277787234945522E-4</v>
      </c>
      <c r="L23" s="8">
        <f t="shared" si="1"/>
        <v>3.4718371259471288E-8</v>
      </c>
    </row>
    <row r="24" spans="1:12" ht="15.75" x14ac:dyDescent="0.25">
      <c r="A24" s="9" t="s">
        <v>53</v>
      </c>
      <c r="B24" s="1">
        <v>1E-3</v>
      </c>
      <c r="C24">
        <f t="shared" si="2"/>
        <v>1E-8</v>
      </c>
      <c r="D24">
        <f t="shared" si="0"/>
        <v>0.99999998999999995</v>
      </c>
      <c r="E24">
        <f t="shared" si="3"/>
        <v>154.93777544062755</v>
      </c>
      <c r="F24">
        <f t="shared" si="10"/>
        <v>23297.760895253494</v>
      </c>
      <c r="G24">
        <f t="shared" si="7"/>
        <v>2.2906521774086697E-9</v>
      </c>
      <c r="H24">
        <f t="shared" si="8"/>
        <v>0.99999999770934778</v>
      </c>
      <c r="I24">
        <f t="shared" si="4"/>
        <v>2.2906521774086698E-4</v>
      </c>
      <c r="J24" s="8">
        <f t="shared" si="9"/>
        <v>1.9282259072071469E-4</v>
      </c>
      <c r="K24" s="8">
        <f t="shared" si="11"/>
        <v>1.9278016300163263E-4</v>
      </c>
      <c r="L24" s="8">
        <f t="shared" si="1"/>
        <v>4.2427719082059785E-8</v>
      </c>
    </row>
    <row r="25" spans="1:12" ht="15.75" x14ac:dyDescent="0.25">
      <c r="A25" s="9" t="s">
        <v>54</v>
      </c>
      <c r="B25" s="1">
        <v>0.1549377738912498</v>
      </c>
      <c r="C25">
        <f t="shared" si="2"/>
        <v>1.5493777389124979E-6</v>
      </c>
      <c r="D25">
        <f t="shared" si="0"/>
        <v>0.99999845062226111</v>
      </c>
      <c r="F25">
        <f>F13</f>
        <v>0.23932824444514869</v>
      </c>
      <c r="G25">
        <f t="shared" si="7"/>
        <v>5.3367066601213584E-5</v>
      </c>
      <c r="H25">
        <f t="shared" si="8"/>
        <v>0.9999466329333988</v>
      </c>
      <c r="I25">
        <f t="shared" si="4"/>
        <v>5.336706660121358</v>
      </c>
      <c r="J25" s="8">
        <f t="shared" si="9"/>
        <v>1.9437196845962718E-4</v>
      </c>
      <c r="K25" s="8">
        <f t="shared" si="11"/>
        <v>2.4614722960284623E-4</v>
      </c>
      <c r="L25" s="8">
        <f t="shared" si="1"/>
        <v>5.1775261143219054E-5</v>
      </c>
    </row>
    <row r="26" spans="1:12" ht="14.45" x14ac:dyDescent="0.3">
      <c r="J26" s="8"/>
      <c r="K26" s="8"/>
      <c r="L26" s="8">
        <f>SUM(L2:L25)</f>
        <v>1.7266668585286769E-4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59.121946892946795</v>
      </c>
      <c r="C2">
        <f>B2/100000</f>
        <v>5.9121946892946799E-4</v>
      </c>
      <c r="D2">
        <f t="shared" ref="D2:D25" si="0">1-C2</f>
        <v>0.99940878053107052</v>
      </c>
      <c r="E2">
        <f>C3/(C2*D2)</f>
        <v>0.36500063559247475</v>
      </c>
      <c r="F2" s="2">
        <v>0.36402787920317531</v>
      </c>
      <c r="G2">
        <v>5.9121946892946799E-4</v>
      </c>
      <c r="H2">
        <v>0.99940878053107052</v>
      </c>
      <c r="I2">
        <f>G2*100000</f>
        <v>59.121946892946802</v>
      </c>
      <c r="J2" s="8">
        <f>C2</f>
        <v>5.9121946892946799E-4</v>
      </c>
      <c r="K2" s="8">
        <f>G2</f>
        <v>5.9121946892946799E-4</v>
      </c>
      <c r="L2" s="8">
        <f t="shared" ref="L2:L25" si="1">ABS(J2-K2)</f>
        <v>0</v>
      </c>
    </row>
    <row r="3" spans="1:12" ht="15.75" x14ac:dyDescent="0.25">
      <c r="A3" s="9" t="s">
        <v>32</v>
      </c>
      <c r="B3" s="1">
        <v>21.566789944367486</v>
      </c>
      <c r="C3">
        <f t="shared" ref="C3:C25" si="2">B3/100000</f>
        <v>2.1566789944367485E-4</v>
      </c>
      <c r="D3">
        <f t="shared" si="0"/>
        <v>0.99978433210055628</v>
      </c>
      <c r="E3">
        <f t="shared" ref="E3:E24" si="3">C4/(C3*D3)</f>
        <v>0.12340323749363817</v>
      </c>
      <c r="F3" s="2">
        <v>0.12633648512348208</v>
      </c>
      <c r="G3">
        <f>F2*G2*H2</f>
        <v>2.1509312694551169E-4</v>
      </c>
      <c r="H3">
        <f>1-G3</f>
        <v>0.99978490687305444</v>
      </c>
      <c r="I3">
        <f t="shared" ref="I3:I25" si="4">G3*100000</f>
        <v>21.50931269455117</v>
      </c>
      <c r="J3" s="8">
        <f t="shared" ref="J3:J13" si="5">C3+J2</f>
        <v>8.0688736837314281E-4</v>
      </c>
      <c r="K3" s="8">
        <f t="shared" ref="K3:K13" si="6">G3+K2</f>
        <v>8.0631259587497968E-4</v>
      </c>
      <c r="L3" s="8">
        <f t="shared" si="1"/>
        <v>5.7477249816313258E-7</v>
      </c>
    </row>
    <row r="4" spans="1:12" ht="15.75" x14ac:dyDescent="0.25">
      <c r="A4" s="9" t="s">
        <v>33</v>
      </c>
      <c r="B4" s="1">
        <v>2.6608377204089755</v>
      </c>
      <c r="C4">
        <f t="shared" si="2"/>
        <v>2.6608377204089754E-5</v>
      </c>
      <c r="D4">
        <f t="shared" si="0"/>
        <v>0.99997339162279586</v>
      </c>
      <c r="E4">
        <f t="shared" si="3"/>
        <v>4.3860816187948626E-2</v>
      </c>
      <c r="F4" s="2">
        <v>4.3521999556909378E-2</v>
      </c>
      <c r="G4">
        <f t="shared" ref="G4:G25" si="7">F3*G3*H3</f>
        <v>2.716826466830206E-5</v>
      </c>
      <c r="H4">
        <f t="shared" ref="H4:H25" si="8">1-G4</f>
        <v>0.99997283173533169</v>
      </c>
      <c r="I4">
        <f t="shared" si="4"/>
        <v>2.7168264668302062</v>
      </c>
      <c r="J4" s="8">
        <f t="shared" si="5"/>
        <v>8.3349574557723262E-4</v>
      </c>
      <c r="K4" s="8">
        <f t="shared" si="6"/>
        <v>8.3348086054328176E-4</v>
      </c>
      <c r="L4" s="8">
        <f t="shared" si="1"/>
        <v>1.4885033950860424E-8</v>
      </c>
    </row>
    <row r="5" spans="1:12" ht="15.75" x14ac:dyDescent="0.25">
      <c r="A5" s="9" t="s">
        <v>34</v>
      </c>
      <c r="B5" s="1">
        <v>0.11670340878986735</v>
      </c>
      <c r="C5">
        <f t="shared" si="2"/>
        <v>1.1670340878986735E-6</v>
      </c>
      <c r="D5">
        <f t="shared" si="0"/>
        <v>0.99999883296591208</v>
      </c>
      <c r="E5">
        <f t="shared" si="3"/>
        <v>8.5687400000116713E-3</v>
      </c>
      <c r="F5" s="2">
        <v>8.500855602612661E-3</v>
      </c>
      <c r="G5">
        <f t="shared" si="7"/>
        <v>1.1823850786323234E-6</v>
      </c>
      <c r="H5">
        <f t="shared" si="8"/>
        <v>0.99999881761492138</v>
      </c>
      <c r="I5">
        <f t="shared" si="4"/>
        <v>0.11823850786323234</v>
      </c>
      <c r="J5" s="8">
        <f t="shared" si="5"/>
        <v>8.346627796651313E-4</v>
      </c>
      <c r="K5" s="8">
        <f t="shared" si="6"/>
        <v>8.3466324562191411E-4</v>
      </c>
      <c r="L5" s="8">
        <f t="shared" si="1"/>
        <v>4.6595678281514258E-10</v>
      </c>
    </row>
    <row r="6" spans="1:12" ht="15.75" x14ac:dyDescent="0.25">
      <c r="A6" s="9" t="s">
        <v>35</v>
      </c>
      <c r="B6" s="1">
        <v>1E-3</v>
      </c>
      <c r="C6">
        <f t="shared" si="2"/>
        <v>1E-8</v>
      </c>
      <c r="D6">
        <f t="shared" si="0"/>
        <v>0.99999998999999995</v>
      </c>
      <c r="E6">
        <f t="shared" si="3"/>
        <v>1.0000000100000002</v>
      </c>
      <c r="F6" s="2">
        <v>0.99209153980855935</v>
      </c>
      <c r="G6">
        <f t="shared" si="7"/>
        <v>1.0051272935648005E-8</v>
      </c>
      <c r="H6">
        <f t="shared" si="8"/>
        <v>0.99999998994872707</v>
      </c>
      <c r="I6">
        <f t="shared" si="4"/>
        <v>1.0051272935648005E-3</v>
      </c>
      <c r="J6" s="8">
        <f t="shared" si="5"/>
        <v>8.3467277966513135E-4</v>
      </c>
      <c r="K6" s="8">
        <f t="shared" si="6"/>
        <v>8.3467329689484971E-4</v>
      </c>
      <c r="L6" s="8">
        <f t="shared" si="1"/>
        <v>5.1722971836521553E-10</v>
      </c>
    </row>
    <row r="7" spans="1:12" ht="15.75" x14ac:dyDescent="0.25">
      <c r="A7" s="9" t="s">
        <v>36</v>
      </c>
      <c r="B7" s="1">
        <v>1E-3</v>
      </c>
      <c r="C7">
        <f t="shared" si="2"/>
        <v>1E-8</v>
      </c>
      <c r="D7">
        <f t="shared" si="0"/>
        <v>0.99999998999999995</v>
      </c>
      <c r="E7">
        <f t="shared" si="3"/>
        <v>1.0000000100000002</v>
      </c>
      <c r="F7" s="2">
        <v>0.99212250756080422</v>
      </c>
      <c r="G7">
        <f t="shared" si="7"/>
        <v>9.9717827435340161E-9</v>
      </c>
      <c r="H7">
        <f t="shared" si="8"/>
        <v>0.99999999002821727</v>
      </c>
      <c r="I7">
        <f t="shared" si="4"/>
        <v>9.9717827435340158E-4</v>
      </c>
      <c r="J7" s="8">
        <f t="shared" si="5"/>
        <v>8.3468277966513139E-4</v>
      </c>
      <c r="K7" s="8">
        <f t="shared" si="6"/>
        <v>8.3468326867759321E-4</v>
      </c>
      <c r="L7" s="8">
        <f t="shared" si="1"/>
        <v>4.8901246181738689E-10</v>
      </c>
    </row>
    <row r="8" spans="1:12" ht="15.75" x14ac:dyDescent="0.25">
      <c r="A8" s="9" t="s">
        <v>37</v>
      </c>
      <c r="B8" s="1">
        <v>1E-3</v>
      </c>
      <c r="C8">
        <f t="shared" si="2"/>
        <v>1E-8</v>
      </c>
      <c r="D8">
        <f t="shared" si="0"/>
        <v>0.99999998999999995</v>
      </c>
      <c r="E8">
        <f t="shared" si="3"/>
        <v>1.0000000100000002</v>
      </c>
      <c r="F8" s="2">
        <v>0.99217468599896852</v>
      </c>
      <c r="G8">
        <f t="shared" si="7"/>
        <v>9.8932300017133824E-9</v>
      </c>
      <c r="H8">
        <f t="shared" si="8"/>
        <v>0.99999999010676999</v>
      </c>
      <c r="I8">
        <f t="shared" si="4"/>
        <v>9.8932300017133827E-4</v>
      </c>
      <c r="J8" s="8">
        <f t="shared" si="5"/>
        <v>8.3469277966513144E-4</v>
      </c>
      <c r="K8" s="8">
        <f t="shared" si="6"/>
        <v>8.3469316190759493E-4</v>
      </c>
      <c r="L8" s="8">
        <f t="shared" si="1"/>
        <v>3.8224246348434604E-10</v>
      </c>
    </row>
    <row r="9" spans="1:12" ht="15.75" x14ac:dyDescent="0.25">
      <c r="A9" s="9" t="s">
        <v>38</v>
      </c>
      <c r="B9" s="1">
        <v>1E-3</v>
      </c>
      <c r="C9">
        <f t="shared" si="2"/>
        <v>1E-8</v>
      </c>
      <c r="D9">
        <f t="shared" si="0"/>
        <v>0.99999998999999995</v>
      </c>
      <c r="E9">
        <f t="shared" si="3"/>
        <v>1.0000000100000002</v>
      </c>
      <c r="F9" s="2">
        <v>0.99224979791242796</v>
      </c>
      <c r="G9">
        <f t="shared" si="7"/>
        <v>9.8158122733554617E-9</v>
      </c>
      <c r="H9">
        <f t="shared" si="8"/>
        <v>0.99999999018418773</v>
      </c>
      <c r="I9">
        <f t="shared" si="4"/>
        <v>9.8158122733554625E-4</v>
      </c>
      <c r="J9" s="8">
        <f t="shared" si="5"/>
        <v>8.3470277966513149E-4</v>
      </c>
      <c r="K9" s="8">
        <f t="shared" si="6"/>
        <v>8.3470297771986827E-4</v>
      </c>
      <c r="L9" s="8">
        <f t="shared" si="1"/>
        <v>1.9805473678181224E-10</v>
      </c>
    </row>
    <row r="10" spans="1:12" ht="15.75" x14ac:dyDescent="0.25">
      <c r="A10" s="9" t="s">
        <v>39</v>
      </c>
      <c r="B10" s="1">
        <v>1E-3</v>
      </c>
      <c r="C10">
        <f t="shared" si="2"/>
        <v>1E-8</v>
      </c>
      <c r="D10">
        <f t="shared" si="0"/>
        <v>0.99999998999999995</v>
      </c>
      <c r="E10">
        <f t="shared" si="3"/>
        <v>23.340681991380286</v>
      </c>
      <c r="F10" s="2">
        <v>23.162133945071513</v>
      </c>
      <c r="G10">
        <f t="shared" si="7"/>
        <v>9.7397376489798495E-9</v>
      </c>
      <c r="H10">
        <f t="shared" si="8"/>
        <v>0.99999999026026232</v>
      </c>
      <c r="I10">
        <f t="shared" si="4"/>
        <v>9.7397376489798495E-4</v>
      </c>
      <c r="J10" s="8">
        <f t="shared" si="5"/>
        <v>8.3471277966513154E-4</v>
      </c>
      <c r="K10" s="8">
        <f t="shared" si="6"/>
        <v>8.3471271745751727E-4</v>
      </c>
      <c r="L10" s="8">
        <f t="shared" si="1"/>
        <v>6.2207614276790779E-11</v>
      </c>
    </row>
    <row r="11" spans="1:12" ht="15.75" x14ac:dyDescent="0.25">
      <c r="A11" s="9" t="s">
        <v>40</v>
      </c>
      <c r="B11" s="1">
        <v>2.3340681757973467E-2</v>
      </c>
      <c r="C11">
        <f t="shared" si="2"/>
        <v>2.3340681757973467E-7</v>
      </c>
      <c r="D11">
        <f t="shared" si="0"/>
        <v>0.99999976659318246</v>
      </c>
      <c r="E11">
        <f t="shared" si="3"/>
        <v>11.000002567475592</v>
      </c>
      <c r="F11" s="2">
        <v>10.949251529703441</v>
      </c>
      <c r="G11">
        <f t="shared" si="7"/>
        <v>2.2559310581830949E-7</v>
      </c>
      <c r="H11">
        <f t="shared" si="8"/>
        <v>0.99999977440689414</v>
      </c>
      <c r="I11">
        <f t="shared" si="4"/>
        <v>2.2559310581830951E-2</v>
      </c>
      <c r="J11" s="8">
        <f t="shared" si="5"/>
        <v>8.3494618648271126E-4</v>
      </c>
      <c r="K11" s="8">
        <f t="shared" si="6"/>
        <v>8.3493831056333559E-4</v>
      </c>
      <c r="L11" s="8">
        <f t="shared" si="1"/>
        <v>7.875919375661608E-9</v>
      </c>
    </row>
    <row r="12" spans="1:12" ht="15.75" x14ac:dyDescent="0.25">
      <c r="A12" s="9" t="s">
        <v>41</v>
      </c>
      <c r="B12" s="1">
        <v>0.25674749933770813</v>
      </c>
      <c r="C12">
        <f t="shared" si="2"/>
        <v>2.5674749933770815E-6</v>
      </c>
      <c r="D12">
        <f t="shared" si="0"/>
        <v>0.99999743252500661</v>
      </c>
      <c r="E12">
        <f t="shared" si="3"/>
        <v>95.182062559383624</v>
      </c>
      <c r="F12" s="2">
        <v>97.054550963003152</v>
      </c>
      <c r="G12">
        <f t="shared" si="7"/>
        <v>2.4700751017396356E-6</v>
      </c>
      <c r="H12">
        <f t="shared" si="8"/>
        <v>0.99999752992489821</v>
      </c>
      <c r="I12">
        <f t="shared" si="4"/>
        <v>0.24700751017396355</v>
      </c>
      <c r="J12" s="8">
        <f t="shared" si="5"/>
        <v>8.3751366147608833E-4</v>
      </c>
      <c r="K12" s="8">
        <f t="shared" si="6"/>
        <v>8.3740838566507528E-4</v>
      </c>
      <c r="L12" s="8">
        <f t="shared" si="1"/>
        <v>1.0527581101305288E-7</v>
      </c>
    </row>
    <row r="13" spans="1:12" ht="15.75" x14ac:dyDescent="0.25">
      <c r="A13" s="9" t="s">
        <v>42</v>
      </c>
      <c r="B13" s="1">
        <v>24.437693800598222</v>
      </c>
      <c r="C13">
        <f t="shared" si="2"/>
        <v>2.4437693800598222E-4</v>
      </c>
      <c r="D13">
        <f t="shared" si="0"/>
        <v>0.99975562306199406</v>
      </c>
      <c r="E13">
        <f t="shared" si="3"/>
        <v>1.5777536975159994</v>
      </c>
      <c r="F13" s="2">
        <v>2.4421781927658301</v>
      </c>
      <c r="G13">
        <f t="shared" si="7"/>
        <v>2.3973143768811662E-4</v>
      </c>
      <c r="H13">
        <f t="shared" si="8"/>
        <v>0.99976026856231193</v>
      </c>
      <c r="I13">
        <f t="shared" si="4"/>
        <v>23.973143768811664</v>
      </c>
      <c r="J13" s="8">
        <f t="shared" si="5"/>
        <v>1.0818905994820706E-3</v>
      </c>
      <c r="K13" s="8">
        <f t="shared" si="6"/>
        <v>1.077139823353192E-3</v>
      </c>
      <c r="L13" s="8">
        <f t="shared" si="1"/>
        <v>4.7507761288785935E-6</v>
      </c>
    </row>
    <row r="14" spans="1:12" ht="15.75" x14ac:dyDescent="0.25">
      <c r="A14" s="9" t="s">
        <v>43</v>
      </c>
      <c r="B14" s="1">
        <v>38.547239393718812</v>
      </c>
      <c r="C14">
        <f t="shared" si="2"/>
        <v>3.8547239393718814E-4</v>
      </c>
      <c r="D14">
        <f t="shared" si="0"/>
        <v>0.99961452760606284</v>
      </c>
      <c r="E14">
        <f t="shared" si="3"/>
        <v>6.5629222226426531E-2</v>
      </c>
      <c r="F14">
        <f>F2</f>
        <v>0.36402787920317531</v>
      </c>
      <c r="G14">
        <f t="shared" si="7"/>
        <v>5.8532653442324204E-4</v>
      </c>
      <c r="H14">
        <f t="shared" si="8"/>
        <v>0.99941467346557677</v>
      </c>
      <c r="I14">
        <f t="shared" si="4"/>
        <v>58.532653442324204</v>
      </c>
      <c r="J14" s="8">
        <f>C14</f>
        <v>3.8547239393718814E-4</v>
      </c>
      <c r="K14" s="8">
        <f>G14</f>
        <v>5.8532653442324204E-4</v>
      </c>
      <c r="L14" s="8">
        <f t="shared" si="1"/>
        <v>1.998541404860539E-4</v>
      </c>
    </row>
    <row r="15" spans="1:12" ht="15.75" x14ac:dyDescent="0.25">
      <c r="A15" s="9" t="s">
        <v>44</v>
      </c>
      <c r="B15" s="1">
        <v>2.5288501625554338</v>
      </c>
      <c r="C15">
        <f t="shared" si="2"/>
        <v>2.528850162555434E-5</v>
      </c>
      <c r="D15">
        <f t="shared" si="0"/>
        <v>0.99997471149837447</v>
      </c>
      <c r="E15">
        <f t="shared" si="3"/>
        <v>16.38359188658351</v>
      </c>
      <c r="F15">
        <f>F3</f>
        <v>0.12633648512348208</v>
      </c>
      <c r="G15">
        <f t="shared" si="7"/>
        <v>2.1295045841253124E-4</v>
      </c>
      <c r="H15">
        <f t="shared" si="8"/>
        <v>0.99978704954158748</v>
      </c>
      <c r="I15">
        <f t="shared" si="4"/>
        <v>21.295045841253124</v>
      </c>
      <c r="J15" s="8">
        <f t="shared" ref="J15:J25" si="9">C15+J14</f>
        <v>4.1076089556274249E-4</v>
      </c>
      <c r="K15" s="8">
        <f>K14+G15</f>
        <v>7.9827699283577334E-4</v>
      </c>
      <c r="L15" s="8">
        <f t="shared" si="1"/>
        <v>3.8751609727303085E-4</v>
      </c>
    </row>
    <row r="16" spans="1:12" ht="15.75" x14ac:dyDescent="0.25">
      <c r="A16" s="9" t="s">
        <v>45</v>
      </c>
      <c r="B16" s="1">
        <v>41.430601261305377</v>
      </c>
      <c r="C16">
        <f t="shared" si="2"/>
        <v>4.1430601261305375E-4</v>
      </c>
      <c r="D16">
        <f t="shared" si="0"/>
        <v>0.99958569398738695</v>
      </c>
      <c r="E16">
        <f t="shared" si="3"/>
        <v>3.4241225706784827E-3</v>
      </c>
      <c r="F16">
        <f t="shared" ref="F16:F24" si="10">F4</f>
        <v>4.3521999556909378E-2</v>
      </c>
      <c r="G16">
        <f t="shared" si="7"/>
        <v>2.6897683327265472E-5</v>
      </c>
      <c r="H16">
        <f t="shared" si="8"/>
        <v>0.99997310231667269</v>
      </c>
      <c r="I16">
        <f t="shared" si="4"/>
        <v>2.6897683327265471</v>
      </c>
      <c r="J16" s="8">
        <f t="shared" si="9"/>
        <v>8.2506690817579624E-4</v>
      </c>
      <c r="K16" s="8">
        <f t="shared" ref="K16:K25" si="11">K15+G16</f>
        <v>8.2517467616303878E-4</v>
      </c>
      <c r="L16" s="8">
        <f t="shared" si="1"/>
        <v>1.0776798724254372E-7</v>
      </c>
    </row>
    <row r="17" spans="1:12" ht="15.75" x14ac:dyDescent="0.25">
      <c r="A17" s="9" t="s">
        <v>46</v>
      </c>
      <c r="B17" s="1">
        <v>0.14180468201245422</v>
      </c>
      <c r="C17">
        <f t="shared" si="2"/>
        <v>1.4180468201245422E-6</v>
      </c>
      <c r="D17">
        <f t="shared" si="0"/>
        <v>0.99999858195317992</v>
      </c>
      <c r="E17">
        <f t="shared" si="3"/>
        <v>7.0519633333475142E-3</v>
      </c>
      <c r="F17">
        <f>F5</f>
        <v>8.500855602612661E-3</v>
      </c>
      <c r="G17">
        <f t="shared" si="7"/>
        <v>1.1706094743212549E-6</v>
      </c>
      <c r="H17">
        <f t="shared" si="8"/>
        <v>0.99999882939052565</v>
      </c>
      <c r="I17">
        <f t="shared" si="4"/>
        <v>0.1170609474321255</v>
      </c>
      <c r="J17" s="8">
        <f t="shared" si="9"/>
        <v>8.2648495499592083E-4</v>
      </c>
      <c r="K17" s="8">
        <f t="shared" si="11"/>
        <v>8.2634528563736004E-4</v>
      </c>
      <c r="L17" s="8">
        <f t="shared" si="1"/>
        <v>1.3966935856078635E-7</v>
      </c>
    </row>
    <row r="18" spans="1:12" ht="15.75" x14ac:dyDescent="0.25">
      <c r="A18" s="9" t="s">
        <v>47</v>
      </c>
      <c r="B18" s="1">
        <v>1E-3</v>
      </c>
      <c r="C18">
        <f t="shared" si="2"/>
        <v>1E-8</v>
      </c>
      <c r="D18">
        <f t="shared" si="0"/>
        <v>0.99999998999999995</v>
      </c>
      <c r="E18">
        <f t="shared" si="3"/>
        <v>1.0000000100000002</v>
      </c>
      <c r="F18">
        <f t="shared" si="10"/>
        <v>0.99209153980855935</v>
      </c>
      <c r="G18">
        <f t="shared" si="7"/>
        <v>9.9511704593072442E-9</v>
      </c>
      <c r="H18">
        <f t="shared" si="8"/>
        <v>0.99999999004882956</v>
      </c>
      <c r="I18">
        <f t="shared" si="4"/>
        <v>9.9511704593072451E-4</v>
      </c>
      <c r="J18" s="8">
        <f t="shared" si="9"/>
        <v>8.2649495499592088E-4</v>
      </c>
      <c r="K18" s="8">
        <f t="shared" si="11"/>
        <v>8.2635523680781931E-4</v>
      </c>
      <c r="L18" s="8">
        <f t="shared" si="1"/>
        <v>1.3971818810156605E-7</v>
      </c>
    </row>
    <row r="19" spans="1:12" ht="15.75" x14ac:dyDescent="0.25">
      <c r="A19" s="9" t="s">
        <v>48</v>
      </c>
      <c r="B19" s="1">
        <v>1E-3</v>
      </c>
      <c r="C19">
        <f t="shared" si="2"/>
        <v>1E-8</v>
      </c>
      <c r="D19">
        <f t="shared" si="0"/>
        <v>0.99999998999999995</v>
      </c>
      <c r="E19">
        <f t="shared" si="3"/>
        <v>1.0000000100000002</v>
      </c>
      <c r="F19">
        <f t="shared" si="10"/>
        <v>0.99212250756080422</v>
      </c>
      <c r="G19">
        <f t="shared" si="7"/>
        <v>9.8724719256289213E-9</v>
      </c>
      <c r="H19">
        <f t="shared" si="8"/>
        <v>0.99999999012752805</v>
      </c>
      <c r="I19">
        <f t="shared" si="4"/>
        <v>9.8724719256289219E-4</v>
      </c>
      <c r="J19" s="8">
        <f t="shared" si="9"/>
        <v>8.2650495499592093E-4</v>
      </c>
      <c r="K19" s="8">
        <f t="shared" si="11"/>
        <v>8.2636510927974489E-4</v>
      </c>
      <c r="L19" s="8">
        <f t="shared" si="1"/>
        <v>1.3984571617603817E-7</v>
      </c>
    </row>
    <row r="20" spans="1:12" ht="15.75" x14ac:dyDescent="0.25">
      <c r="A20" s="9" t="s">
        <v>49</v>
      </c>
      <c r="B20" s="1">
        <v>1E-3</v>
      </c>
      <c r="C20">
        <f t="shared" si="2"/>
        <v>1E-8</v>
      </c>
      <c r="D20">
        <f t="shared" si="0"/>
        <v>0.99999998999999995</v>
      </c>
      <c r="F20">
        <f t="shared" si="10"/>
        <v>0.99217468599896852</v>
      </c>
      <c r="G20">
        <f t="shared" si="7"/>
        <v>9.7947015059806897E-9</v>
      </c>
      <c r="H20">
        <f t="shared" si="8"/>
        <v>0.99999999020529851</v>
      </c>
      <c r="I20">
        <f t="shared" si="4"/>
        <v>9.7947015059806903E-4</v>
      </c>
      <c r="J20" s="8">
        <f t="shared" si="9"/>
        <v>8.2651495499592097E-4</v>
      </c>
      <c r="K20" s="8">
        <f t="shared" si="11"/>
        <v>8.2637490398125091E-4</v>
      </c>
      <c r="L20" s="8">
        <f t="shared" si="1"/>
        <v>1.4005101467006332E-7</v>
      </c>
    </row>
    <row r="21" spans="1:12" ht="15.75" x14ac:dyDescent="0.25">
      <c r="A21" s="9" t="s">
        <v>50</v>
      </c>
      <c r="B21" s="1">
        <v>1E-3</v>
      </c>
      <c r="C21">
        <f t="shared" si="2"/>
        <v>1E-8</v>
      </c>
      <c r="D21">
        <f t="shared" si="0"/>
        <v>0.99999998999999995</v>
      </c>
      <c r="E21">
        <f t="shared" si="3"/>
        <v>1.0000000100000002</v>
      </c>
      <c r="F21">
        <f t="shared" si="10"/>
        <v>0.99224979791242796</v>
      </c>
      <c r="G21">
        <f t="shared" si="7"/>
        <v>9.7180547959645686E-9</v>
      </c>
      <c r="H21">
        <f t="shared" si="8"/>
        <v>0.99999999028194519</v>
      </c>
      <c r="I21">
        <f t="shared" si="4"/>
        <v>9.7180547959645691E-4</v>
      </c>
      <c r="J21" s="8">
        <f t="shared" si="9"/>
        <v>8.2652495499592102E-4</v>
      </c>
      <c r="K21" s="8">
        <f t="shared" si="11"/>
        <v>8.2638462203604691E-4</v>
      </c>
      <c r="L21" s="8">
        <f t="shared" si="1"/>
        <v>1.4033295987411765E-7</v>
      </c>
    </row>
    <row r="22" spans="1:12" ht="15.75" x14ac:dyDescent="0.25">
      <c r="A22" s="9" t="s">
        <v>51</v>
      </c>
      <c r="B22" s="1">
        <v>1E-3</v>
      </c>
      <c r="C22">
        <f t="shared" si="2"/>
        <v>1E-8</v>
      </c>
      <c r="D22">
        <f t="shared" si="0"/>
        <v>0.99999998999999995</v>
      </c>
      <c r="E22">
        <f t="shared" si="3"/>
        <v>1.0000000100000002</v>
      </c>
      <c r="F22">
        <f t="shared" si="10"/>
        <v>23.162133945071513</v>
      </c>
      <c r="G22">
        <f t="shared" si="7"/>
        <v>9.6427378136890879E-9</v>
      </c>
      <c r="H22">
        <f t="shared" si="8"/>
        <v>0.99999999035726217</v>
      </c>
      <c r="I22">
        <f t="shared" si="4"/>
        <v>9.6427378136890879E-4</v>
      </c>
      <c r="J22" s="8">
        <f t="shared" si="9"/>
        <v>8.2653495499592107E-4</v>
      </c>
      <c r="K22" s="8">
        <f t="shared" si="11"/>
        <v>8.2639426477386065E-4</v>
      </c>
      <c r="L22" s="8">
        <f t="shared" si="1"/>
        <v>1.4069022206042361E-7</v>
      </c>
    </row>
    <row r="23" spans="1:12" ht="15.75" x14ac:dyDescent="0.25">
      <c r="A23" s="9" t="s">
        <v>52</v>
      </c>
      <c r="B23" s="1">
        <v>1E-3</v>
      </c>
      <c r="C23">
        <f t="shared" si="2"/>
        <v>1E-8</v>
      </c>
      <c r="D23">
        <f t="shared" si="0"/>
        <v>0.99999998999999995</v>
      </c>
      <c r="E23">
        <f t="shared" si="3"/>
        <v>1.0000000100000002</v>
      </c>
      <c r="F23">
        <f t="shared" si="10"/>
        <v>10.949251529703441</v>
      </c>
      <c r="G23">
        <f t="shared" si="7"/>
        <v>2.2334638268420206E-7</v>
      </c>
      <c r="H23">
        <f t="shared" si="8"/>
        <v>0.99999977665361728</v>
      </c>
      <c r="I23">
        <f t="shared" si="4"/>
        <v>2.2334638268420207E-2</v>
      </c>
      <c r="J23" s="8">
        <f t="shared" si="9"/>
        <v>8.2654495499592112E-4</v>
      </c>
      <c r="K23" s="8">
        <f t="shared" si="11"/>
        <v>8.2661761115654484E-4</v>
      </c>
      <c r="L23" s="8">
        <f t="shared" si="1"/>
        <v>7.2656160623714786E-8</v>
      </c>
    </row>
    <row r="24" spans="1:12" ht="15.75" x14ac:dyDescent="0.25">
      <c r="A24" s="9" t="s">
        <v>53</v>
      </c>
      <c r="B24" s="1">
        <v>1E-3</v>
      </c>
      <c r="C24">
        <f t="shared" si="2"/>
        <v>1E-8</v>
      </c>
      <c r="D24">
        <f t="shared" si="0"/>
        <v>0.99999998999999995</v>
      </c>
      <c r="E24">
        <f t="shared" si="3"/>
        <v>70.902341715250529</v>
      </c>
      <c r="F24">
        <f t="shared" si="10"/>
        <v>97.054550963003152</v>
      </c>
      <c r="G24">
        <f t="shared" si="7"/>
        <v>2.445475176070573E-6</v>
      </c>
      <c r="H24">
        <f t="shared" si="8"/>
        <v>0.99999755452482397</v>
      </c>
      <c r="I24">
        <f t="shared" si="4"/>
        <v>0.24454751760705729</v>
      </c>
      <c r="J24" s="8">
        <f t="shared" si="9"/>
        <v>8.2655495499592117E-4</v>
      </c>
      <c r="K24" s="8">
        <f t="shared" si="11"/>
        <v>8.2906308633261543E-4</v>
      </c>
      <c r="L24" s="8">
        <f t="shared" si="1"/>
        <v>2.5081313366942569E-6</v>
      </c>
    </row>
    <row r="25" spans="1:12" ht="15.75" x14ac:dyDescent="0.25">
      <c r="A25" s="9" t="s">
        <v>54</v>
      </c>
      <c r="B25" s="1">
        <v>7.090234100622711E-2</v>
      </c>
      <c r="C25">
        <f t="shared" si="2"/>
        <v>7.0902341006227112E-7</v>
      </c>
      <c r="D25">
        <f t="shared" si="0"/>
        <v>0.99999929097658991</v>
      </c>
      <c r="F25">
        <f>F13</f>
        <v>2.4421781927658301</v>
      </c>
      <c r="G25">
        <f t="shared" si="7"/>
        <v>2.3734391468462957E-4</v>
      </c>
      <c r="H25">
        <f t="shared" si="8"/>
        <v>0.99976265608531534</v>
      </c>
      <c r="I25">
        <f t="shared" si="4"/>
        <v>23.734391468462956</v>
      </c>
      <c r="J25" s="8">
        <f t="shared" si="9"/>
        <v>8.2726397840598347E-4</v>
      </c>
      <c r="K25" s="8">
        <f t="shared" si="11"/>
        <v>1.066407001017245E-3</v>
      </c>
      <c r="L25" s="8">
        <f t="shared" si="1"/>
        <v>2.3914302261126153E-4</v>
      </c>
    </row>
    <row r="26" spans="1:12" ht="14.45" x14ac:dyDescent="0.3">
      <c r="J26" s="8"/>
      <c r="K26" s="8"/>
      <c r="L26" s="8">
        <f>SUM(L2:L25)</f>
        <v>8.3549782340950869E-4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155.48226157463586</v>
      </c>
      <c r="C2">
        <f>B2/100000</f>
        <v>1.5548226157463586E-3</v>
      </c>
      <c r="D2">
        <f t="shared" ref="D2:D25" si="0">1-C2</f>
        <v>0.99844517738425365</v>
      </c>
      <c r="E2">
        <f>C3/(C2*D2)</f>
        <v>1.0579396884923511</v>
      </c>
      <c r="F2" s="2">
        <v>1.058021515810355</v>
      </c>
      <c r="G2">
        <v>1.5548226157463586E-3</v>
      </c>
      <c r="H2">
        <v>0.99844517738425365</v>
      </c>
      <c r="I2">
        <f>G2*100000</f>
        <v>155.48226157463586</v>
      </c>
      <c r="J2" s="8">
        <f>C2</f>
        <v>1.5548226157463586E-3</v>
      </c>
      <c r="K2" s="8">
        <f>G2</f>
        <v>1.5548226157463586E-3</v>
      </c>
      <c r="L2" s="8">
        <f t="shared" ref="L2:L25" si="1">ABS(J2-K2)</f>
        <v>0</v>
      </c>
    </row>
    <row r="3" spans="1:12" ht="15.75" x14ac:dyDescent="0.25">
      <c r="A3" s="9" t="s">
        <v>32</v>
      </c>
      <c r="B3" s="1">
        <v>164.23510127433389</v>
      </c>
      <c r="C3">
        <f t="shared" ref="C3:C25" si="2">B3/100000</f>
        <v>1.6423510127433389E-3</v>
      </c>
      <c r="D3">
        <f t="shared" si="0"/>
        <v>0.99835764898725665</v>
      </c>
      <c r="E3">
        <f t="shared" ref="E3:E24" si="3">C4/(C3*D3)</f>
        <v>7.716161016953707E-2</v>
      </c>
      <c r="F3" s="2">
        <v>7.7082672923546591E-2</v>
      </c>
      <c r="G3">
        <f>F2*G2*H2</f>
        <v>1.6424780418925952E-3</v>
      </c>
      <c r="H3">
        <f>1-G3</f>
        <v>0.99835752195810745</v>
      </c>
      <c r="I3">
        <f t="shared" ref="I3:I25" si="4">G3*100000</f>
        <v>164.24780418925951</v>
      </c>
      <c r="J3" s="8">
        <f t="shared" ref="J3:J13" si="5">C3+J2</f>
        <v>3.1971736284896976E-3</v>
      </c>
      <c r="K3" s="8">
        <f t="shared" ref="K3:K13" si="6">G3+K2</f>
        <v>3.1973006576389539E-3</v>
      </c>
      <c r="L3" s="8">
        <f t="shared" si="1"/>
        <v>1.2702914925629902E-7</v>
      </c>
    </row>
    <row r="4" spans="1:12" ht="15.75" x14ac:dyDescent="0.25">
      <c r="A4" s="9" t="s">
        <v>33</v>
      </c>
      <c r="B4" s="1">
        <v>12.651831929563512</v>
      </c>
      <c r="C4">
        <f t="shared" si="2"/>
        <v>1.2651831929563512E-4</v>
      </c>
      <c r="D4">
        <f t="shared" si="0"/>
        <v>0.99987348168070433</v>
      </c>
      <c r="E4">
        <f t="shared" si="3"/>
        <v>5.6610935905370169E-2</v>
      </c>
      <c r="F4" s="2">
        <v>5.664018261601611E-2</v>
      </c>
      <c r="G4">
        <f t="shared" ref="G4:G25" si="7">F3*G3*H3</f>
        <v>1.2639864913065402E-4</v>
      </c>
      <c r="H4">
        <f t="shared" ref="H4:H25" si="8">1-G4</f>
        <v>0.99987360135086933</v>
      </c>
      <c r="I4">
        <f t="shared" si="4"/>
        <v>12.639864913065402</v>
      </c>
      <c r="J4" s="8">
        <f t="shared" si="5"/>
        <v>3.3236919477853326E-3</v>
      </c>
      <c r="K4" s="8">
        <f t="shared" si="6"/>
        <v>3.3236993067696078E-3</v>
      </c>
      <c r="L4" s="8">
        <f t="shared" si="1"/>
        <v>7.3589842752505574E-9</v>
      </c>
    </row>
    <row r="5" spans="1:12" ht="15.75" x14ac:dyDescent="0.25">
      <c r="A5" s="9" t="s">
        <v>34</v>
      </c>
      <c r="B5" s="1">
        <v>0.71614142997529318</v>
      </c>
      <c r="C5">
        <f t="shared" si="2"/>
        <v>7.1614142997529319E-6</v>
      </c>
      <c r="D5">
        <f t="shared" si="0"/>
        <v>0.99999283858570021</v>
      </c>
      <c r="E5">
        <f t="shared" si="3"/>
        <v>1.3963822222938368E-3</v>
      </c>
      <c r="F5" s="2">
        <v>1.4039652881238727E-3</v>
      </c>
      <c r="G5">
        <f t="shared" si="7"/>
        <v>7.1583376505884462E-6</v>
      </c>
      <c r="H5">
        <f t="shared" si="8"/>
        <v>0.99999284166234936</v>
      </c>
      <c r="I5">
        <f t="shared" si="4"/>
        <v>0.71583376505884466</v>
      </c>
      <c r="J5" s="8">
        <f t="shared" si="5"/>
        <v>3.3308533620850854E-3</v>
      </c>
      <c r="K5" s="8">
        <f t="shared" si="6"/>
        <v>3.3308576444201965E-3</v>
      </c>
      <c r="L5" s="8">
        <f t="shared" si="1"/>
        <v>4.2823351110825303E-9</v>
      </c>
    </row>
    <row r="6" spans="1:12" ht="15.75" x14ac:dyDescent="0.25">
      <c r="A6" s="9" t="s">
        <v>35</v>
      </c>
      <c r="B6" s="1">
        <v>1E-3</v>
      </c>
      <c r="C6">
        <f t="shared" si="2"/>
        <v>1E-8</v>
      </c>
      <c r="D6">
        <f t="shared" si="0"/>
        <v>0.99999998999999995</v>
      </c>
      <c r="E6">
        <f t="shared" si="3"/>
        <v>79.571270792967496</v>
      </c>
      <c r="F6" s="2">
        <v>79.647366105500311</v>
      </c>
      <c r="G6">
        <f t="shared" si="7"/>
        <v>1.0049985640390794E-8</v>
      </c>
      <c r="H6">
        <f t="shared" si="8"/>
        <v>0.99999998995001438</v>
      </c>
      <c r="I6">
        <f t="shared" si="4"/>
        <v>1.0049985640390793E-3</v>
      </c>
      <c r="J6" s="8">
        <f t="shared" si="5"/>
        <v>3.3308633620850853E-3</v>
      </c>
      <c r="K6" s="8">
        <f t="shared" si="6"/>
        <v>3.330867694405837E-3</v>
      </c>
      <c r="L6" s="8">
        <f t="shared" si="1"/>
        <v>4.3323207517091677E-9</v>
      </c>
    </row>
    <row r="7" spans="1:12" ht="15.75" x14ac:dyDescent="0.25">
      <c r="A7" s="9" t="s">
        <v>36</v>
      </c>
      <c r="B7" s="1">
        <v>7.9571269997254793E-2</v>
      </c>
      <c r="C7">
        <f t="shared" si="2"/>
        <v>7.9571269997254795E-7</v>
      </c>
      <c r="D7">
        <f t="shared" si="0"/>
        <v>0.99999920428730005</v>
      </c>
      <c r="E7">
        <f t="shared" si="3"/>
        <v>1.2567360000007957E-2</v>
      </c>
      <c r="F7" s="2">
        <v>1.2505734799856427E-2</v>
      </c>
      <c r="G7">
        <f t="shared" si="7"/>
        <v>8.004548776106664E-7</v>
      </c>
      <c r="H7">
        <f t="shared" si="8"/>
        <v>0.9999991995451224</v>
      </c>
      <c r="I7">
        <f t="shared" si="4"/>
        <v>8.0045487761066639E-2</v>
      </c>
      <c r="J7" s="8">
        <f t="shared" si="5"/>
        <v>3.3316590747850578E-3</v>
      </c>
      <c r="K7" s="8">
        <f t="shared" si="6"/>
        <v>3.3316681492834479E-3</v>
      </c>
      <c r="L7" s="8">
        <f t="shared" si="1"/>
        <v>9.0744983901290543E-9</v>
      </c>
    </row>
    <row r="8" spans="1:12" ht="15.75" x14ac:dyDescent="0.25">
      <c r="A8" s="9" t="s">
        <v>37</v>
      </c>
      <c r="B8" s="1">
        <v>1E-3</v>
      </c>
      <c r="C8">
        <f t="shared" si="2"/>
        <v>1E-8</v>
      </c>
      <c r="D8">
        <f t="shared" si="0"/>
        <v>0.99999998999999995</v>
      </c>
      <c r="E8">
        <f t="shared" si="3"/>
        <v>1.0000000100000002</v>
      </c>
      <c r="F8" s="2">
        <v>0.99707236869353755</v>
      </c>
      <c r="G8">
        <f t="shared" si="7"/>
        <v>1.0010268405875942E-8</v>
      </c>
      <c r="H8">
        <f t="shared" si="8"/>
        <v>0.99999998998973161</v>
      </c>
      <c r="I8">
        <f t="shared" si="4"/>
        <v>1.0010268405875942E-3</v>
      </c>
      <c r="J8" s="8">
        <f t="shared" si="5"/>
        <v>3.3316690747850577E-3</v>
      </c>
      <c r="K8" s="8">
        <f t="shared" si="6"/>
        <v>3.3316781595518537E-3</v>
      </c>
      <c r="L8" s="8">
        <f t="shared" si="1"/>
        <v>9.0847667960462786E-9</v>
      </c>
    </row>
    <row r="9" spans="1:12" ht="15.75" x14ac:dyDescent="0.25">
      <c r="A9" s="9" t="s">
        <v>38</v>
      </c>
      <c r="B9" s="1">
        <v>1E-3</v>
      </c>
      <c r="C9">
        <f t="shared" si="2"/>
        <v>1E-8</v>
      </c>
      <c r="D9">
        <f t="shared" si="0"/>
        <v>0.99999998999999995</v>
      </c>
      <c r="E9">
        <f t="shared" si="3"/>
        <v>1.0000000100000002</v>
      </c>
      <c r="F9" s="2">
        <v>0.99666999800049649</v>
      </c>
      <c r="G9">
        <f t="shared" si="7"/>
        <v>9.9809619307926979E-9</v>
      </c>
      <c r="H9">
        <f t="shared" si="8"/>
        <v>0.99999999001903805</v>
      </c>
      <c r="I9">
        <f t="shared" si="4"/>
        <v>9.9809619307926977E-4</v>
      </c>
      <c r="J9" s="8">
        <f t="shared" si="5"/>
        <v>3.3316790747850576E-3</v>
      </c>
      <c r="K9" s="8">
        <f t="shared" si="6"/>
        <v>3.3316881405137844E-3</v>
      </c>
      <c r="L9" s="8">
        <f t="shared" si="1"/>
        <v>9.0657287267481568E-9</v>
      </c>
    </row>
    <row r="10" spans="1:12" ht="15.75" x14ac:dyDescent="0.25">
      <c r="A10" s="9" t="s">
        <v>39</v>
      </c>
      <c r="B10" s="1">
        <v>1E-3</v>
      </c>
      <c r="C10">
        <f t="shared" si="2"/>
        <v>1E-8</v>
      </c>
      <c r="D10">
        <f t="shared" si="0"/>
        <v>0.99999998999999995</v>
      </c>
      <c r="E10">
        <f t="shared" si="3"/>
        <v>238.71381237890247</v>
      </c>
      <c r="F10" s="2">
        <v>238.6430645531033</v>
      </c>
      <c r="G10">
        <f t="shared" si="7"/>
        <v>9.9477252083183227E-9</v>
      </c>
      <c r="H10">
        <f t="shared" si="8"/>
        <v>0.9999999900522748</v>
      </c>
      <c r="I10">
        <f t="shared" si="4"/>
        <v>9.9477252083183219E-4</v>
      </c>
      <c r="J10" s="8">
        <f t="shared" si="5"/>
        <v>3.3316890747850576E-3</v>
      </c>
      <c r="K10" s="8">
        <f t="shared" si="6"/>
        <v>3.3316980882389926E-3</v>
      </c>
      <c r="L10" s="8">
        <f t="shared" si="1"/>
        <v>9.0134539350479603E-9</v>
      </c>
    </row>
    <row r="11" spans="1:12" ht="15.75" x14ac:dyDescent="0.25">
      <c r="A11" s="9" t="s">
        <v>40</v>
      </c>
      <c r="B11" s="1">
        <v>0.23871380999176436</v>
      </c>
      <c r="C11">
        <f t="shared" si="2"/>
        <v>2.3871380999176435E-6</v>
      </c>
      <c r="D11">
        <f t="shared" si="0"/>
        <v>0.99999761286190003</v>
      </c>
      <c r="E11">
        <f t="shared" si="3"/>
        <v>3.3333412904793285</v>
      </c>
      <c r="F11" s="2">
        <v>3.3311243932293149</v>
      </c>
      <c r="G11">
        <f t="shared" si="7"/>
        <v>2.3739556054297844E-6</v>
      </c>
      <c r="H11">
        <f t="shared" si="8"/>
        <v>0.99999762604439457</v>
      </c>
      <c r="I11">
        <f t="shared" si="4"/>
        <v>0.23739556054297845</v>
      </c>
      <c r="J11" s="8">
        <f t="shared" si="5"/>
        <v>3.3340762128849753E-3</v>
      </c>
      <c r="K11" s="8">
        <f t="shared" si="6"/>
        <v>3.3340720438444224E-3</v>
      </c>
      <c r="L11" s="8">
        <f t="shared" si="1"/>
        <v>4.1690405528857499E-9</v>
      </c>
    </row>
    <row r="12" spans="1:12" ht="15.75" x14ac:dyDescent="0.25">
      <c r="A12" s="9" t="s">
        <v>41</v>
      </c>
      <c r="B12" s="1">
        <v>0.7957126999725479</v>
      </c>
      <c r="C12">
        <f t="shared" si="2"/>
        <v>7.9571269997254793E-6</v>
      </c>
      <c r="D12">
        <f t="shared" si="0"/>
        <v>0.99999204287300025</v>
      </c>
      <c r="E12">
        <f t="shared" si="3"/>
        <v>236.30188028407167</v>
      </c>
      <c r="F12" s="2">
        <v>237.73998045965283</v>
      </c>
      <c r="G12">
        <f t="shared" si="7"/>
        <v>7.9079226525887461E-6</v>
      </c>
      <c r="H12">
        <f t="shared" si="8"/>
        <v>0.99999209207734741</v>
      </c>
      <c r="I12">
        <f t="shared" si="4"/>
        <v>0.79079226525887458</v>
      </c>
      <c r="J12" s="8">
        <f t="shared" si="5"/>
        <v>3.342033339884701E-3</v>
      </c>
      <c r="K12" s="8">
        <f t="shared" si="6"/>
        <v>3.341979966497011E-3</v>
      </c>
      <c r="L12" s="8">
        <f t="shared" si="1"/>
        <v>5.3373387689983204E-8</v>
      </c>
    </row>
    <row r="13" spans="1:12" ht="15.75" x14ac:dyDescent="0.25">
      <c r="A13" s="9" t="s">
        <v>42</v>
      </c>
      <c r="B13" s="1">
        <v>188.02691100351308</v>
      </c>
      <c r="C13">
        <f t="shared" si="2"/>
        <v>1.8802691100351307E-3</v>
      </c>
      <c r="D13">
        <f t="shared" si="0"/>
        <v>0.99811973088996486</v>
      </c>
      <c r="E13">
        <f t="shared" si="3"/>
        <v>0.72848326391302276</v>
      </c>
      <c r="F13" s="2">
        <v>0.71999178066860137</v>
      </c>
      <c r="G13">
        <f t="shared" si="7"/>
        <v>1.8800145097759972E-3</v>
      </c>
      <c r="H13">
        <f t="shared" si="8"/>
        <v>0.99811998549022396</v>
      </c>
      <c r="I13">
        <f t="shared" si="4"/>
        <v>188.00145097759972</v>
      </c>
      <c r="J13" s="8">
        <f t="shared" si="5"/>
        <v>5.2223024499198321E-3</v>
      </c>
      <c r="K13" s="8">
        <f t="shared" si="6"/>
        <v>5.2219944762730078E-3</v>
      </c>
      <c r="L13" s="8">
        <f t="shared" si="1"/>
        <v>3.0797364682436101E-7</v>
      </c>
    </row>
    <row r="14" spans="1:12" ht="15.75" x14ac:dyDescent="0.25">
      <c r="A14" s="9" t="s">
        <v>43</v>
      </c>
      <c r="B14" s="1">
        <v>136.7169089893986</v>
      </c>
      <c r="C14">
        <f t="shared" si="2"/>
        <v>1.367169089893986E-3</v>
      </c>
      <c r="D14">
        <f t="shared" si="0"/>
        <v>0.99863283091010602</v>
      </c>
      <c r="E14">
        <f t="shared" si="3"/>
        <v>5.3107373996472765E-2</v>
      </c>
      <c r="F14">
        <f>F2</f>
        <v>1.058021515810355</v>
      </c>
      <c r="G14">
        <f t="shared" si="7"/>
        <v>1.3510502163462639E-3</v>
      </c>
      <c r="H14">
        <f t="shared" si="8"/>
        <v>0.99864894978365371</v>
      </c>
      <c r="I14">
        <f t="shared" si="4"/>
        <v>135.10502163462638</v>
      </c>
      <c r="J14" s="8">
        <f>C14</f>
        <v>1.367169089893986E-3</v>
      </c>
      <c r="K14" s="8">
        <f>G14</f>
        <v>1.3510502163462639E-3</v>
      </c>
      <c r="L14" s="8">
        <f t="shared" si="1"/>
        <v>1.6118873547722084E-5</v>
      </c>
    </row>
    <row r="15" spans="1:12" ht="15.75" x14ac:dyDescent="0.25">
      <c r="A15" s="9" t="s">
        <v>44</v>
      </c>
      <c r="B15" s="1">
        <v>7.2507494455190775</v>
      </c>
      <c r="C15">
        <f t="shared" si="2"/>
        <v>7.2507494455190769E-5</v>
      </c>
      <c r="D15">
        <f t="shared" si="0"/>
        <v>0.9999274925055448</v>
      </c>
      <c r="E15">
        <f t="shared" si="3"/>
        <v>20.023674088660179</v>
      </c>
      <c r="F15">
        <f>F3</f>
        <v>7.7082672923546591E-2</v>
      </c>
      <c r="G15">
        <f t="shared" si="7"/>
        <v>1.4275089523460437E-3</v>
      </c>
      <c r="H15">
        <f t="shared" si="8"/>
        <v>0.998572491047654</v>
      </c>
      <c r="I15">
        <f t="shared" si="4"/>
        <v>142.75089523460437</v>
      </c>
      <c r="J15" s="8">
        <f t="shared" ref="J15:J25" si="9">C15+J14</f>
        <v>1.4396765843491769E-3</v>
      </c>
      <c r="K15" s="8">
        <f>K14+G15</f>
        <v>2.7785591686923074E-3</v>
      </c>
      <c r="L15" s="8">
        <f t="shared" si="1"/>
        <v>1.3388825843431305E-3</v>
      </c>
    </row>
    <row r="16" spans="1:12" ht="15.75" x14ac:dyDescent="0.25">
      <c r="A16" s="9" t="s">
        <v>45</v>
      </c>
      <c r="B16" s="1">
        <v>145.17611667583753</v>
      </c>
      <c r="C16">
        <f t="shared" si="2"/>
        <v>1.4517611667583753E-3</v>
      </c>
      <c r="D16">
        <f t="shared" si="0"/>
        <v>0.99854823883324162</v>
      </c>
      <c r="E16">
        <f t="shared" si="3"/>
        <v>2.222983067350586E-3</v>
      </c>
      <c r="F16">
        <f t="shared" ref="F16:F24" si="10">F4</f>
        <v>5.664018261601611E-2</v>
      </c>
      <c r="G16">
        <f t="shared" si="7"/>
        <v>1.0987912800044989E-4</v>
      </c>
      <c r="H16">
        <f t="shared" si="8"/>
        <v>0.99989012087199958</v>
      </c>
      <c r="I16">
        <f t="shared" si="4"/>
        <v>10.987912800044988</v>
      </c>
      <c r="J16" s="8">
        <f t="shared" si="9"/>
        <v>2.8914377511075522E-3</v>
      </c>
      <c r="K16" s="8">
        <f t="shared" ref="K16:K25" si="11">K15+G16</f>
        <v>2.8884382966927573E-3</v>
      </c>
      <c r="L16" s="8">
        <f t="shared" si="1"/>
        <v>2.9994544147949123E-6</v>
      </c>
    </row>
    <row r="17" spans="1:12" ht="15.75" x14ac:dyDescent="0.25">
      <c r="A17" s="9" t="s">
        <v>46</v>
      </c>
      <c r="B17" s="1">
        <v>0.32225553091195897</v>
      </c>
      <c r="C17">
        <f t="shared" si="2"/>
        <v>3.2225553091195895E-6</v>
      </c>
      <c r="D17">
        <f t="shared" si="0"/>
        <v>0.99999677744469084</v>
      </c>
      <c r="E17">
        <f t="shared" si="3"/>
        <v>3.1031375000322263E-3</v>
      </c>
      <c r="F17">
        <f>F5</f>
        <v>1.4039652881238727E-3</v>
      </c>
      <c r="G17">
        <f t="shared" si="7"/>
        <v>6.2228900347635903E-6</v>
      </c>
      <c r="H17">
        <f t="shared" si="8"/>
        <v>0.99999377710996529</v>
      </c>
      <c r="I17">
        <f t="shared" si="4"/>
        <v>0.62228900347635907</v>
      </c>
      <c r="J17" s="8">
        <f t="shared" si="9"/>
        <v>2.8946603064166718E-3</v>
      </c>
      <c r="K17" s="8">
        <f t="shared" si="11"/>
        <v>2.8946611867275208E-3</v>
      </c>
      <c r="L17" s="8">
        <f t="shared" si="1"/>
        <v>8.8031084895592859E-10</v>
      </c>
    </row>
    <row r="18" spans="1:12" ht="15.75" x14ac:dyDescent="0.25">
      <c r="A18" s="9" t="s">
        <v>47</v>
      </c>
      <c r="B18" s="1">
        <v>1E-3</v>
      </c>
      <c r="C18">
        <f t="shared" si="2"/>
        <v>1E-8</v>
      </c>
      <c r="D18">
        <f t="shared" si="0"/>
        <v>0.99999998999999995</v>
      </c>
      <c r="E18">
        <f t="shared" si="3"/>
        <v>80.563883533628569</v>
      </c>
      <c r="F18">
        <f t="shared" si="10"/>
        <v>79.647366105500311</v>
      </c>
      <c r="G18">
        <f t="shared" si="7"/>
        <v>8.7366672329622562E-9</v>
      </c>
      <c r="H18">
        <f t="shared" si="8"/>
        <v>0.99999999126333272</v>
      </c>
      <c r="I18">
        <f t="shared" si="4"/>
        <v>8.7366672329622559E-4</v>
      </c>
      <c r="J18" s="8">
        <f t="shared" si="9"/>
        <v>2.8946703064166718E-3</v>
      </c>
      <c r="K18" s="8">
        <f t="shared" si="11"/>
        <v>2.8946699233947538E-3</v>
      </c>
      <c r="L18" s="8">
        <f t="shared" si="1"/>
        <v>3.830219180017691E-10</v>
      </c>
    </row>
    <row r="19" spans="1:12" ht="15.75" x14ac:dyDescent="0.25">
      <c r="A19" s="9" t="s">
        <v>48</v>
      </c>
      <c r="B19" s="1">
        <v>8.0563882727989741E-2</v>
      </c>
      <c r="C19">
        <f t="shared" si="2"/>
        <v>8.0563882727989737E-7</v>
      </c>
      <c r="D19">
        <f t="shared" si="0"/>
        <v>0.99999919436117268</v>
      </c>
      <c r="E19">
        <f t="shared" si="3"/>
        <v>1.2412520000008058E-2</v>
      </c>
      <c r="F19">
        <f t="shared" si="10"/>
        <v>1.2505734799856427E-2</v>
      </c>
      <c r="G19">
        <f t="shared" si="7"/>
        <v>6.9585252756624114E-7</v>
      </c>
      <c r="H19">
        <f t="shared" si="8"/>
        <v>0.9999993041474724</v>
      </c>
      <c r="I19">
        <f t="shared" si="4"/>
        <v>6.9585252756624111E-2</v>
      </c>
      <c r="J19" s="8">
        <f t="shared" si="9"/>
        <v>2.8954759452439515E-3</v>
      </c>
      <c r="K19" s="8">
        <f t="shared" si="11"/>
        <v>2.8953657759223199E-3</v>
      </c>
      <c r="L19" s="8">
        <f t="shared" si="1"/>
        <v>1.1016932163158272E-7</v>
      </c>
    </row>
    <row r="20" spans="1:12" ht="15.75" x14ac:dyDescent="0.25">
      <c r="A20" s="9" t="s">
        <v>49</v>
      </c>
      <c r="B20" s="1">
        <v>1E-3</v>
      </c>
      <c r="C20">
        <f t="shared" si="2"/>
        <v>1E-8</v>
      </c>
      <c r="D20">
        <f t="shared" si="0"/>
        <v>0.99999998999999995</v>
      </c>
      <c r="F20">
        <f t="shared" si="10"/>
        <v>0.99707236869353755</v>
      </c>
      <c r="G20">
        <f t="shared" si="7"/>
        <v>8.7021411141420913E-9</v>
      </c>
      <c r="H20">
        <f t="shared" si="8"/>
        <v>0.99999999129785888</v>
      </c>
      <c r="I20">
        <f t="shared" si="4"/>
        <v>8.7021411141420914E-4</v>
      </c>
      <c r="J20" s="8">
        <f t="shared" si="9"/>
        <v>2.8954859452439514E-3</v>
      </c>
      <c r="K20" s="8">
        <f t="shared" si="11"/>
        <v>2.8953744780634339E-3</v>
      </c>
      <c r="L20" s="8">
        <f t="shared" si="1"/>
        <v>1.1146718051748342E-7</v>
      </c>
    </row>
    <row r="21" spans="1:12" ht="15.75" x14ac:dyDescent="0.25">
      <c r="A21" s="9" t="s">
        <v>50</v>
      </c>
      <c r="B21" s="1">
        <v>1E-3</v>
      </c>
      <c r="C21">
        <f t="shared" si="2"/>
        <v>1E-8</v>
      </c>
      <c r="D21">
        <f t="shared" si="0"/>
        <v>0.99999998999999995</v>
      </c>
      <c r="E21">
        <f t="shared" si="3"/>
        <v>1.0000000100000002</v>
      </c>
      <c r="F21">
        <f t="shared" si="10"/>
        <v>0.99666999800049649</v>
      </c>
      <c r="G21">
        <f t="shared" si="7"/>
        <v>8.6766643778775155E-9</v>
      </c>
      <c r="H21">
        <f t="shared" si="8"/>
        <v>0.99999999132333561</v>
      </c>
      <c r="I21">
        <f t="shared" si="4"/>
        <v>8.6766643778775159E-4</v>
      </c>
      <c r="J21" s="8">
        <f t="shared" si="9"/>
        <v>2.8954959452439514E-3</v>
      </c>
      <c r="K21" s="8">
        <f t="shared" si="11"/>
        <v>2.8953831547278118E-3</v>
      </c>
      <c r="L21" s="8">
        <f t="shared" si="1"/>
        <v>1.1279051613955621E-7</v>
      </c>
    </row>
    <row r="22" spans="1:12" ht="15.75" x14ac:dyDescent="0.25">
      <c r="A22" s="9" t="s">
        <v>51</v>
      </c>
      <c r="B22" s="1">
        <v>1E-3</v>
      </c>
      <c r="C22">
        <f t="shared" si="2"/>
        <v>1E-8</v>
      </c>
      <c r="D22">
        <f t="shared" si="0"/>
        <v>0.99999998999999995</v>
      </c>
      <c r="E22">
        <f t="shared" si="3"/>
        <v>80.563883533628569</v>
      </c>
      <c r="F22">
        <f t="shared" si="10"/>
        <v>238.6430645531033</v>
      </c>
      <c r="G22">
        <f t="shared" si="7"/>
        <v>8.6477709931163557E-9</v>
      </c>
      <c r="H22">
        <f t="shared" si="8"/>
        <v>0.99999999135222906</v>
      </c>
      <c r="I22">
        <f t="shared" si="4"/>
        <v>8.6477709931163558E-4</v>
      </c>
      <c r="J22" s="8">
        <f t="shared" si="9"/>
        <v>2.8955059452439513E-3</v>
      </c>
      <c r="K22" s="8">
        <f t="shared" si="11"/>
        <v>2.895391802498805E-3</v>
      </c>
      <c r="L22" s="8">
        <f t="shared" si="1"/>
        <v>1.1414274514627565E-7</v>
      </c>
    </row>
    <row r="23" spans="1:12" ht="15.75" x14ac:dyDescent="0.25">
      <c r="A23" s="9" t="s">
        <v>52</v>
      </c>
      <c r="B23" s="1">
        <v>8.0563882727989741E-2</v>
      </c>
      <c r="C23">
        <f t="shared" si="2"/>
        <v>8.0563882727989737E-7</v>
      </c>
      <c r="D23">
        <f t="shared" si="0"/>
        <v>0.99999919436117268</v>
      </c>
      <c r="E23">
        <f t="shared" si="3"/>
        <v>7.0000056394763348</v>
      </c>
      <c r="F23">
        <f t="shared" si="10"/>
        <v>3.3311243932293149</v>
      </c>
      <c r="G23">
        <f t="shared" si="7"/>
        <v>2.0637305535040515E-6</v>
      </c>
      <c r="H23">
        <f t="shared" si="8"/>
        <v>0.99999793626944644</v>
      </c>
      <c r="I23">
        <f t="shared" si="4"/>
        <v>0.20637305535040515</v>
      </c>
      <c r="J23" s="8">
        <f t="shared" si="9"/>
        <v>2.896311584071231E-3</v>
      </c>
      <c r="K23" s="8">
        <f t="shared" si="11"/>
        <v>2.8974555330523091E-3</v>
      </c>
      <c r="L23" s="8">
        <f t="shared" si="1"/>
        <v>1.1439489810780717E-6</v>
      </c>
    </row>
    <row r="24" spans="1:12" ht="15.75" x14ac:dyDescent="0.25">
      <c r="A24" s="9" t="s">
        <v>53</v>
      </c>
      <c r="B24" s="1">
        <v>0.56394717909592817</v>
      </c>
      <c r="C24">
        <f t="shared" si="2"/>
        <v>5.6394717909592821E-6</v>
      </c>
      <c r="D24">
        <f t="shared" si="0"/>
        <v>0.999994360528209</v>
      </c>
      <c r="E24">
        <f t="shared" si="3"/>
        <v>0.85714769100308119</v>
      </c>
      <c r="F24">
        <f t="shared" si="10"/>
        <v>237.73998045965283</v>
      </c>
      <c r="G24">
        <f t="shared" si="7"/>
        <v>6.874529000625163E-6</v>
      </c>
      <c r="H24">
        <f t="shared" si="8"/>
        <v>0.99999312547099939</v>
      </c>
      <c r="I24">
        <f t="shared" si="4"/>
        <v>0.68745290006251625</v>
      </c>
      <c r="J24" s="8">
        <f t="shared" si="9"/>
        <v>2.9019510558621901E-3</v>
      </c>
      <c r="K24" s="8">
        <f t="shared" si="11"/>
        <v>2.9043300620529341E-3</v>
      </c>
      <c r="L24" s="8">
        <f t="shared" si="1"/>
        <v>2.379006190743934E-6</v>
      </c>
    </row>
    <row r="25" spans="1:12" ht="15.75" x14ac:dyDescent="0.25">
      <c r="A25" s="9" t="s">
        <v>54</v>
      </c>
      <c r="B25" s="1">
        <v>0.48338329636793848</v>
      </c>
      <c r="C25">
        <f t="shared" si="2"/>
        <v>4.8338329636793844E-6</v>
      </c>
      <c r="D25">
        <f t="shared" si="0"/>
        <v>0.99999516616703632</v>
      </c>
      <c r="F25">
        <f>F13</f>
        <v>0.71999178066860137</v>
      </c>
      <c r="G25">
        <f t="shared" si="7"/>
        <v>1.6343391548887878E-3</v>
      </c>
      <c r="H25">
        <f t="shared" si="8"/>
        <v>0.99836566084511125</v>
      </c>
      <c r="I25">
        <f t="shared" si="4"/>
        <v>163.4339154888788</v>
      </c>
      <c r="J25" s="8">
        <f t="shared" si="9"/>
        <v>2.9067848888258696E-3</v>
      </c>
      <c r="K25" s="8">
        <f t="shared" si="11"/>
        <v>4.5386692169417219E-3</v>
      </c>
      <c r="L25" s="8">
        <f t="shared" si="1"/>
        <v>1.6318843281158523E-3</v>
      </c>
    </row>
    <row r="26" spans="1:12" ht="14.45" x14ac:dyDescent="0.3">
      <c r="J26" s="8"/>
      <c r="K26" s="8"/>
      <c r="L26" s="8">
        <f>SUM(L2:L25)</f>
        <v>2.9944027860018332E-3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9.140625"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1.750565154045755</v>
      </c>
      <c r="C2">
        <f>B2/100000</f>
        <v>1.7505651540457551E-5</v>
      </c>
      <c r="D2">
        <f t="shared" ref="D2:D25" si="0">1-C2</f>
        <v>0.99998249434845954</v>
      </c>
      <c r="E2">
        <f>C3/(C2*D2)</f>
        <v>2.4545884237150752</v>
      </c>
      <c r="F2" s="2">
        <v>0.88258372768409088</v>
      </c>
      <c r="G2">
        <v>1.7505651540457551E-5</v>
      </c>
      <c r="H2">
        <v>0.99998249434845954</v>
      </c>
      <c r="I2">
        <f>G2*100000</f>
        <v>1.7505651540457552</v>
      </c>
      <c r="J2" s="8">
        <f>C2</f>
        <v>1.7505651540457551E-5</v>
      </c>
      <c r="K2" s="8">
        <f>G2</f>
        <v>1.7505651540457551E-5</v>
      </c>
      <c r="L2" s="8">
        <f t="shared" ref="L2:L25" si="1">ABS(J2-K2)</f>
        <v>0</v>
      </c>
    </row>
    <row r="3" spans="1:12" ht="15.75" x14ac:dyDescent="0.25">
      <c r="A3" s="9" t="s">
        <v>32</v>
      </c>
      <c r="B3" s="1">
        <v>4.2968417417486711</v>
      </c>
      <c r="C3">
        <f t="shared" ref="C3:C25" si="2">B3/100000</f>
        <v>4.296841741748671E-5</v>
      </c>
      <c r="D3">
        <f t="shared" si="0"/>
        <v>0.99995703158258253</v>
      </c>
      <c r="E3">
        <f t="shared" ref="E3:E24" si="3">C4/(C3*D3)</f>
        <v>3.7038628528288209E-2</v>
      </c>
      <c r="F3" s="2">
        <v>0.14901190091302832</v>
      </c>
      <c r="G3">
        <f>F2*G2*H2</f>
        <v>1.5449932726242464E-5</v>
      </c>
      <c r="H3">
        <f>1-G3</f>
        <v>0.99998455006727371</v>
      </c>
      <c r="I3">
        <f t="shared" ref="I3:I25" si="4">G3*100000</f>
        <v>1.5449932726242463</v>
      </c>
      <c r="J3" s="8">
        <f t="shared" ref="J3:J13" si="5">C3+J2</f>
        <v>6.0474068957944258E-5</v>
      </c>
      <c r="K3" s="8">
        <f t="shared" ref="K3:K13" si="6">G3+K2</f>
        <v>3.2955584266700015E-5</v>
      </c>
      <c r="L3" s="8">
        <f t="shared" si="1"/>
        <v>2.7518484691244242E-5</v>
      </c>
    </row>
    <row r="4" spans="1:12" ht="15.75" x14ac:dyDescent="0.25">
      <c r="A4" s="9" t="s">
        <v>33</v>
      </c>
      <c r="B4" s="1">
        <v>0.15914228673143227</v>
      </c>
      <c r="C4">
        <f t="shared" si="2"/>
        <v>1.5914228673143227E-6</v>
      </c>
      <c r="D4">
        <f t="shared" si="0"/>
        <v>0.99999840857713274</v>
      </c>
      <c r="E4">
        <f t="shared" si="3"/>
        <v>6.283695000015915E-3</v>
      </c>
      <c r="F4" s="2">
        <v>3.5541570373981465E-2</v>
      </c>
      <c r="G4">
        <f t="shared" ref="G4:G25" si="7">F3*G3*H3</f>
        <v>2.302188275312277E-6</v>
      </c>
      <c r="H4">
        <f t="shared" ref="H4:H25" si="8">1-G4</f>
        <v>0.99999769781172465</v>
      </c>
      <c r="I4">
        <f t="shared" si="4"/>
        <v>0.23021882753122769</v>
      </c>
      <c r="J4" s="8">
        <f t="shared" si="5"/>
        <v>6.2065491825258576E-5</v>
      </c>
      <c r="K4" s="8">
        <f t="shared" si="6"/>
        <v>3.5257772542012293E-5</v>
      </c>
      <c r="L4" s="8">
        <f t="shared" si="1"/>
        <v>2.6807719283246282E-5</v>
      </c>
    </row>
    <row r="5" spans="1:12" ht="15.75" x14ac:dyDescent="0.25">
      <c r="A5" s="9" t="s">
        <v>34</v>
      </c>
      <c r="B5" s="1">
        <v>1E-3</v>
      </c>
      <c r="C5">
        <f t="shared" si="2"/>
        <v>1E-8</v>
      </c>
      <c r="D5">
        <f t="shared" si="0"/>
        <v>0.99999998999999995</v>
      </c>
      <c r="E5">
        <f t="shared" si="3"/>
        <v>1.0000000100000002</v>
      </c>
      <c r="F5" s="2">
        <v>0.2452851141176382</v>
      </c>
      <c r="G5">
        <f t="shared" si="7"/>
        <v>8.1823198228325031E-8</v>
      </c>
      <c r="H5">
        <f t="shared" si="8"/>
        <v>0.99999991817680178</v>
      </c>
      <c r="I5">
        <f t="shared" si="4"/>
        <v>8.1823198228325039E-3</v>
      </c>
      <c r="J5" s="8">
        <f t="shared" si="5"/>
        <v>6.207549182525857E-5</v>
      </c>
      <c r="K5" s="8">
        <f t="shared" si="6"/>
        <v>3.5339595740240622E-5</v>
      </c>
      <c r="L5" s="8">
        <f t="shared" si="1"/>
        <v>2.6735896085017949E-5</v>
      </c>
    </row>
    <row r="6" spans="1:12" ht="15.75" x14ac:dyDescent="0.25">
      <c r="A6" s="9" t="s">
        <v>35</v>
      </c>
      <c r="B6" s="1">
        <v>1E-3</v>
      </c>
      <c r="C6">
        <f t="shared" si="2"/>
        <v>1E-8</v>
      </c>
      <c r="D6">
        <f t="shared" si="0"/>
        <v>0.99999998999999995</v>
      </c>
      <c r="E6">
        <f t="shared" si="3"/>
        <v>1.0000000100000002</v>
      </c>
      <c r="F6" s="2">
        <v>0.22277604684189739</v>
      </c>
      <c r="G6">
        <f t="shared" si="7"/>
        <v>2.0070010872712227E-8</v>
      </c>
      <c r="H6">
        <f t="shared" si="8"/>
        <v>0.99999997992998912</v>
      </c>
      <c r="I6">
        <f t="shared" si="4"/>
        <v>2.0070010872712228E-3</v>
      </c>
      <c r="J6" s="8">
        <f t="shared" si="5"/>
        <v>6.2085491825258565E-5</v>
      </c>
      <c r="K6" s="8">
        <f t="shared" si="6"/>
        <v>3.5359665751113334E-5</v>
      </c>
      <c r="L6" s="8">
        <f t="shared" si="1"/>
        <v>2.6725826074145231E-5</v>
      </c>
    </row>
    <row r="7" spans="1:12" ht="15.75" x14ac:dyDescent="0.25">
      <c r="A7" s="9" t="s">
        <v>36</v>
      </c>
      <c r="B7" s="1">
        <v>1E-3</v>
      </c>
      <c r="C7">
        <f t="shared" si="2"/>
        <v>1E-8</v>
      </c>
      <c r="D7">
        <f t="shared" si="0"/>
        <v>0.99999998999999995</v>
      </c>
      <c r="E7">
        <f t="shared" si="3"/>
        <v>1.0000000100000002</v>
      </c>
      <c r="F7" s="2">
        <v>0.78813638383491669</v>
      </c>
      <c r="G7">
        <f t="shared" si="7"/>
        <v>4.4711175925613486E-9</v>
      </c>
      <c r="H7">
        <f t="shared" si="8"/>
        <v>0.99999999552888241</v>
      </c>
      <c r="I7">
        <f t="shared" si="4"/>
        <v>4.4711175925613489E-4</v>
      </c>
      <c r="J7" s="8">
        <f t="shared" si="5"/>
        <v>6.209549182525856E-5</v>
      </c>
      <c r="K7" s="8">
        <f t="shared" si="6"/>
        <v>3.5364136868705899E-5</v>
      </c>
      <c r="L7" s="8">
        <f t="shared" si="1"/>
        <v>2.6731354956552661E-5</v>
      </c>
    </row>
    <row r="8" spans="1:12" ht="15.75" x14ac:dyDescent="0.25">
      <c r="A8" s="9" t="s">
        <v>37</v>
      </c>
      <c r="B8" s="1">
        <v>1E-3</v>
      </c>
      <c r="C8">
        <f t="shared" si="2"/>
        <v>1E-8</v>
      </c>
      <c r="D8">
        <f t="shared" si="0"/>
        <v>0.99999998999999995</v>
      </c>
      <c r="E8">
        <f t="shared" si="3"/>
        <v>1.0000000100000002</v>
      </c>
      <c r="F8" s="2">
        <v>0.5167867885874865</v>
      </c>
      <c r="G8">
        <f t="shared" si="7"/>
        <v>3.5238504353464298E-9</v>
      </c>
      <c r="H8">
        <f t="shared" si="8"/>
        <v>0.99999999647614957</v>
      </c>
      <c r="I8">
        <f t="shared" si="4"/>
        <v>3.5238504353464299E-4</v>
      </c>
      <c r="J8" s="8">
        <f t="shared" si="5"/>
        <v>6.2105491825258555E-5</v>
      </c>
      <c r="K8" s="8">
        <f t="shared" si="6"/>
        <v>3.5367660719141246E-5</v>
      </c>
      <c r="L8" s="8">
        <f t="shared" si="1"/>
        <v>2.6737831106117309E-5</v>
      </c>
    </row>
    <row r="9" spans="1:12" ht="15.75" x14ac:dyDescent="0.25">
      <c r="A9" s="9" t="s">
        <v>38</v>
      </c>
      <c r="B9" s="1">
        <v>1E-3</v>
      </c>
      <c r="C9">
        <f t="shared" si="2"/>
        <v>1E-8</v>
      </c>
      <c r="D9">
        <f t="shared" si="0"/>
        <v>0.99999998999999995</v>
      </c>
      <c r="E9">
        <f t="shared" si="3"/>
        <v>1.0000000100000002</v>
      </c>
      <c r="F9" s="2">
        <v>0.67575433188583334</v>
      </c>
      <c r="G9">
        <f t="shared" si="7"/>
        <v>1.8210793435280862E-9</v>
      </c>
      <c r="H9">
        <f t="shared" si="8"/>
        <v>0.9999999981789206</v>
      </c>
      <c r="I9">
        <f t="shared" si="4"/>
        <v>1.8210793435280862E-4</v>
      </c>
      <c r="J9" s="8">
        <f t="shared" si="5"/>
        <v>6.211549182525855E-5</v>
      </c>
      <c r="K9" s="8">
        <f t="shared" si="6"/>
        <v>3.5369481798484775E-5</v>
      </c>
      <c r="L9" s="8">
        <f t="shared" si="1"/>
        <v>2.6746010026773775E-5</v>
      </c>
    </row>
    <row r="10" spans="1:12" ht="15.75" x14ac:dyDescent="0.25">
      <c r="A10" s="9" t="s">
        <v>39</v>
      </c>
      <c r="B10" s="1">
        <v>1E-3</v>
      </c>
      <c r="C10">
        <f t="shared" si="2"/>
        <v>1E-8</v>
      </c>
      <c r="D10">
        <f t="shared" si="0"/>
        <v>0.99999998999999995</v>
      </c>
      <c r="E10">
        <f t="shared" si="3"/>
        <v>1.0000000100000002</v>
      </c>
      <c r="F10" s="2">
        <v>19.300067538072767</v>
      </c>
      <c r="G10">
        <f t="shared" si="7"/>
        <v>1.2306022528558894E-9</v>
      </c>
      <c r="H10">
        <f t="shared" si="8"/>
        <v>0.99999999876939771</v>
      </c>
      <c r="I10">
        <f t="shared" si="4"/>
        <v>1.2306022528558893E-4</v>
      </c>
      <c r="J10" s="8">
        <f t="shared" si="5"/>
        <v>6.2125491825258544E-5</v>
      </c>
      <c r="K10" s="8">
        <f t="shared" si="6"/>
        <v>3.5370712400737633E-5</v>
      </c>
      <c r="L10" s="8">
        <f t="shared" si="1"/>
        <v>2.6754779424520912E-5</v>
      </c>
    </row>
    <row r="11" spans="1:12" ht="15.75" x14ac:dyDescent="0.25">
      <c r="A11" s="9" t="s">
        <v>40</v>
      </c>
      <c r="B11" s="1">
        <v>1E-3</v>
      </c>
      <c r="C11">
        <f t="shared" si="2"/>
        <v>1E-8</v>
      </c>
      <c r="D11">
        <f t="shared" si="0"/>
        <v>0.99999998999999995</v>
      </c>
      <c r="E11">
        <f t="shared" si="3"/>
        <v>1.0000000100000002</v>
      </c>
      <c r="F11" s="2">
        <v>5.5405940743239155</v>
      </c>
      <c r="G11">
        <f t="shared" si="7"/>
        <v>2.3750706563395496E-8</v>
      </c>
      <c r="H11">
        <f t="shared" si="8"/>
        <v>0.99999997624929349</v>
      </c>
      <c r="I11">
        <f t="shared" si="4"/>
        <v>2.3750706563395495E-3</v>
      </c>
      <c r="J11" s="8">
        <f t="shared" si="5"/>
        <v>6.2135491825258539E-5</v>
      </c>
      <c r="K11" s="8">
        <f t="shared" si="6"/>
        <v>3.5394463107301029E-5</v>
      </c>
      <c r="L11" s="8">
        <f t="shared" si="1"/>
        <v>2.674102871795751E-5</v>
      </c>
    </row>
    <row r="12" spans="1:12" ht="15.75" x14ac:dyDescent="0.25">
      <c r="A12" s="9" t="s">
        <v>41</v>
      </c>
      <c r="B12" s="1">
        <v>1E-3</v>
      </c>
      <c r="C12">
        <f t="shared" si="2"/>
        <v>1E-8</v>
      </c>
      <c r="D12">
        <f t="shared" si="0"/>
        <v>0.99999998999999995</v>
      </c>
      <c r="E12">
        <f t="shared" si="3"/>
        <v>318.28457664571027</v>
      </c>
      <c r="F12" s="2">
        <v>94.182647453299836</v>
      </c>
      <c r="G12">
        <f t="shared" si="7"/>
        <v>1.3159302092072791E-7</v>
      </c>
      <c r="H12">
        <f t="shared" si="8"/>
        <v>0.99999986840697908</v>
      </c>
      <c r="I12">
        <f t="shared" si="4"/>
        <v>1.3159302092072792E-2</v>
      </c>
      <c r="J12" s="8">
        <f t="shared" si="5"/>
        <v>6.2145491825258534E-5</v>
      </c>
      <c r="K12" s="8">
        <f t="shared" si="6"/>
        <v>3.5526056128221759E-5</v>
      </c>
      <c r="L12" s="8">
        <f t="shared" si="1"/>
        <v>2.6619435697036775E-5</v>
      </c>
    </row>
    <row r="13" spans="1:12" ht="15.75" x14ac:dyDescent="0.25">
      <c r="A13" s="9" t="s">
        <v>42</v>
      </c>
      <c r="B13" s="1">
        <v>0.31828457346286454</v>
      </c>
      <c r="C13">
        <f t="shared" si="2"/>
        <v>3.1828457346286453E-6</v>
      </c>
      <c r="D13">
        <f t="shared" si="0"/>
        <v>0.99999681715426536</v>
      </c>
      <c r="E13">
        <f t="shared" si="3"/>
        <v>7.0044420771062397</v>
      </c>
      <c r="F13" s="2">
        <v>1.0581143084521412</v>
      </c>
      <c r="G13">
        <f t="shared" si="7"/>
        <v>1.2393777465756796E-5</v>
      </c>
      <c r="H13">
        <f t="shared" si="8"/>
        <v>0.99998760622253424</v>
      </c>
      <c r="I13">
        <f t="shared" si="4"/>
        <v>1.2393777465756797</v>
      </c>
      <c r="J13" s="8">
        <f t="shared" si="5"/>
        <v>6.5328337559887183E-5</v>
      </c>
      <c r="K13" s="8">
        <f t="shared" si="6"/>
        <v>4.7919833593978553E-5</v>
      </c>
      <c r="L13" s="8">
        <f t="shared" si="1"/>
        <v>1.740850396590863E-5</v>
      </c>
    </row>
    <row r="14" spans="1:12" ht="15.75" x14ac:dyDescent="0.25">
      <c r="A14" s="9" t="s">
        <v>43</v>
      </c>
      <c r="B14" s="1">
        <v>2.2293987630021719</v>
      </c>
      <c r="C14">
        <f t="shared" si="2"/>
        <v>2.2293987630021718E-5</v>
      </c>
      <c r="D14">
        <f t="shared" si="0"/>
        <v>0.99997770601237002</v>
      </c>
      <c r="E14">
        <f t="shared" si="3"/>
        <v>0</v>
      </c>
      <c r="F14">
        <f>F2</f>
        <v>0.88258372768409088</v>
      </c>
      <c r="G14">
        <f t="shared" si="7"/>
        <v>1.3113870739878927E-5</v>
      </c>
      <c r="H14">
        <f t="shared" si="8"/>
        <v>0.99998688612926012</v>
      </c>
      <c r="I14">
        <f t="shared" si="4"/>
        <v>1.3113870739878928</v>
      </c>
      <c r="J14" s="8">
        <f>C14</f>
        <v>2.2293987630021718E-5</v>
      </c>
      <c r="K14" s="8">
        <f>G14</f>
        <v>1.3113870739878927E-5</v>
      </c>
      <c r="L14" s="8">
        <f t="shared" si="1"/>
        <v>9.1801168901427916E-6</v>
      </c>
    </row>
    <row r="15" spans="1:12" ht="15.75" x14ac:dyDescent="0.25">
      <c r="A15" s="9" t="s">
        <v>44</v>
      </c>
      <c r="B15" s="1">
        <v>0</v>
      </c>
      <c r="C15">
        <f t="shared" si="2"/>
        <v>0</v>
      </c>
      <c r="D15">
        <f t="shared" si="0"/>
        <v>1</v>
      </c>
      <c r="E15" t="e">
        <f t="shared" si="3"/>
        <v>#DIV/0!</v>
      </c>
      <c r="F15">
        <f>F3</f>
        <v>0.14901190091302832</v>
      </c>
      <c r="G15">
        <f t="shared" si="7"/>
        <v>1.1573937140863614E-5</v>
      </c>
      <c r="H15">
        <f t="shared" si="8"/>
        <v>0.99998842606285909</v>
      </c>
      <c r="I15">
        <f t="shared" si="4"/>
        <v>1.1573937140863615</v>
      </c>
      <c r="J15" s="8">
        <f t="shared" ref="J15:J25" si="9">C15+J14</f>
        <v>2.2293987630021718E-5</v>
      </c>
      <c r="K15" s="8">
        <f>K14+G15</f>
        <v>2.4687807880742541E-5</v>
      </c>
      <c r="L15" s="8">
        <f t="shared" si="1"/>
        <v>2.3938202507208227E-6</v>
      </c>
    </row>
    <row r="16" spans="1:12" ht="15.75" x14ac:dyDescent="0.25">
      <c r="A16" s="9" t="s">
        <v>45</v>
      </c>
      <c r="B16" s="1">
        <v>2.3090201473951066</v>
      </c>
      <c r="C16">
        <f t="shared" si="2"/>
        <v>2.3090201473951066E-5</v>
      </c>
      <c r="D16">
        <f t="shared" si="0"/>
        <v>0.99997690979852605</v>
      </c>
      <c r="E16">
        <f t="shared" si="3"/>
        <v>4.3309413816194187E-4</v>
      </c>
      <c r="F16">
        <f t="shared" ref="F16:F24" si="10">F4</f>
        <v>3.5541570373981465E-2</v>
      </c>
      <c r="G16">
        <f t="shared" si="7"/>
        <v>1.724634413366668E-6</v>
      </c>
      <c r="H16">
        <f t="shared" si="8"/>
        <v>0.99999827536558661</v>
      </c>
      <c r="I16">
        <f t="shared" si="4"/>
        <v>0.1724634413366668</v>
      </c>
      <c r="J16" s="8">
        <f t="shared" si="9"/>
        <v>4.5384189103972781E-5</v>
      </c>
      <c r="K16" s="8">
        <f t="shared" ref="K16:K25" si="11">K15+G16</f>
        <v>2.6412442294109209E-5</v>
      </c>
      <c r="L16" s="8">
        <f t="shared" si="1"/>
        <v>1.8971746809863572E-5</v>
      </c>
    </row>
    <row r="17" spans="1:12" ht="15.75" x14ac:dyDescent="0.25">
      <c r="A17" s="9" t="s">
        <v>46</v>
      </c>
      <c r="B17" s="1">
        <v>1E-3</v>
      </c>
      <c r="C17">
        <f t="shared" si="2"/>
        <v>1E-8</v>
      </c>
      <c r="D17">
        <f t="shared" si="0"/>
        <v>0.99999998999999995</v>
      </c>
      <c r="E17">
        <f t="shared" si="3"/>
        <v>1.0000000100000002</v>
      </c>
      <c r="F17">
        <f>F5</f>
        <v>0.2452851141176382</v>
      </c>
      <c r="G17">
        <f t="shared" si="7"/>
        <v>6.1296109658499236E-8</v>
      </c>
      <c r="H17">
        <f t="shared" si="8"/>
        <v>0.99999993870389037</v>
      </c>
      <c r="I17">
        <f t="shared" si="4"/>
        <v>6.1296109658499232E-3</v>
      </c>
      <c r="J17" s="8">
        <f t="shared" si="9"/>
        <v>4.5394189103972782E-5</v>
      </c>
      <c r="K17" s="8">
        <f t="shared" si="11"/>
        <v>2.6473738403767708E-5</v>
      </c>
      <c r="L17" s="8">
        <f t="shared" si="1"/>
        <v>1.8920450700205074E-5</v>
      </c>
    </row>
    <row r="18" spans="1:12" ht="15.75" x14ac:dyDescent="0.25">
      <c r="A18" s="9" t="s">
        <v>47</v>
      </c>
      <c r="B18" s="1">
        <v>1E-3</v>
      </c>
      <c r="C18">
        <f t="shared" si="2"/>
        <v>1E-8</v>
      </c>
      <c r="D18">
        <f t="shared" si="0"/>
        <v>0.99999998999999995</v>
      </c>
      <c r="E18">
        <f t="shared" si="3"/>
        <v>1.0000000100000002</v>
      </c>
      <c r="F18">
        <f t="shared" si="10"/>
        <v>0.22277604684189739</v>
      </c>
      <c r="G18">
        <f t="shared" si="7"/>
        <v>1.5035022330963816E-8</v>
      </c>
      <c r="H18">
        <f t="shared" si="8"/>
        <v>0.99999998496497766</v>
      </c>
      <c r="I18">
        <f t="shared" si="4"/>
        <v>1.5035022330963817E-3</v>
      </c>
      <c r="J18" s="8">
        <f t="shared" si="9"/>
        <v>4.5404189103972784E-5</v>
      </c>
      <c r="K18" s="8">
        <f t="shared" si="11"/>
        <v>2.6488773426098673E-5</v>
      </c>
      <c r="L18" s="8">
        <f t="shared" si="1"/>
        <v>1.8915415677874111E-5</v>
      </c>
    </row>
    <row r="19" spans="1:12" ht="15.75" x14ac:dyDescent="0.25">
      <c r="A19" s="9" t="s">
        <v>48</v>
      </c>
      <c r="B19" s="1">
        <v>1E-3</v>
      </c>
      <c r="C19">
        <f t="shared" si="2"/>
        <v>1E-8</v>
      </c>
      <c r="D19">
        <f t="shared" si="0"/>
        <v>0.99999998999999995</v>
      </c>
      <c r="E19">
        <f t="shared" si="3"/>
        <v>1.0000000100000002</v>
      </c>
      <c r="F19">
        <f t="shared" si="10"/>
        <v>0.78813638383491669</v>
      </c>
      <c r="G19">
        <f t="shared" si="7"/>
        <v>3.3494427887128203E-9</v>
      </c>
      <c r="H19">
        <f t="shared" si="8"/>
        <v>0.99999999665055717</v>
      </c>
      <c r="I19">
        <f t="shared" si="4"/>
        <v>3.3494427887128202E-4</v>
      </c>
      <c r="J19" s="8">
        <f t="shared" si="9"/>
        <v>4.5414189103972786E-5</v>
      </c>
      <c r="K19" s="8">
        <f t="shared" si="11"/>
        <v>2.6492122868887387E-5</v>
      </c>
      <c r="L19" s="8">
        <f t="shared" si="1"/>
        <v>1.8922066235085399E-5</v>
      </c>
    </row>
    <row r="20" spans="1:12" ht="15.75" x14ac:dyDescent="0.25">
      <c r="A20" s="9" t="s">
        <v>49</v>
      </c>
      <c r="B20" s="1">
        <v>1E-3</v>
      </c>
      <c r="C20">
        <f t="shared" si="2"/>
        <v>1E-8</v>
      </c>
      <c r="D20">
        <f t="shared" si="0"/>
        <v>0.99999998999999995</v>
      </c>
      <c r="F20">
        <f t="shared" si="10"/>
        <v>0.5167867885874865</v>
      </c>
      <c r="G20">
        <f t="shared" si="7"/>
        <v>2.6398177185161425E-9</v>
      </c>
      <c r="H20">
        <f t="shared" si="8"/>
        <v>0.9999999973601823</v>
      </c>
      <c r="I20">
        <f t="shared" si="4"/>
        <v>2.6398177185161424E-4</v>
      </c>
      <c r="J20" s="8">
        <f t="shared" si="9"/>
        <v>4.5424189103972787E-5</v>
      </c>
      <c r="K20" s="8">
        <f t="shared" si="11"/>
        <v>2.6494762686605902E-5</v>
      </c>
      <c r="L20" s="8">
        <f t="shared" si="1"/>
        <v>1.8929426417366886E-5</v>
      </c>
    </row>
    <row r="21" spans="1:12" ht="15.75" x14ac:dyDescent="0.25">
      <c r="A21" s="9" t="s">
        <v>50</v>
      </c>
      <c r="B21" s="1">
        <v>1E-3</v>
      </c>
      <c r="C21">
        <f t="shared" si="2"/>
        <v>1E-8</v>
      </c>
      <c r="D21">
        <f t="shared" si="0"/>
        <v>0.99999998999999995</v>
      </c>
      <c r="E21">
        <f t="shared" si="3"/>
        <v>1.0000000100000002</v>
      </c>
      <c r="F21">
        <f t="shared" si="10"/>
        <v>0.67575433188583334</v>
      </c>
      <c r="G21">
        <f t="shared" si="7"/>
        <v>1.3642229176070029E-9</v>
      </c>
      <c r="H21">
        <f t="shared" si="8"/>
        <v>0.99999999863577704</v>
      </c>
      <c r="I21">
        <f t="shared" si="4"/>
        <v>1.3642229176070029E-4</v>
      </c>
      <c r="J21" s="8">
        <f t="shared" si="9"/>
        <v>4.5434189103972789E-5</v>
      </c>
      <c r="K21" s="8">
        <f t="shared" si="11"/>
        <v>2.6496126909523507E-5</v>
      </c>
      <c r="L21" s="8">
        <f t="shared" si="1"/>
        <v>1.8938062194449281E-5</v>
      </c>
    </row>
    <row r="22" spans="1:12" ht="15.75" x14ac:dyDescent="0.25">
      <c r="A22" s="9" t="s">
        <v>51</v>
      </c>
      <c r="B22" s="1">
        <v>1E-3</v>
      </c>
      <c r="C22">
        <f t="shared" si="2"/>
        <v>1E-8</v>
      </c>
      <c r="D22">
        <f t="shared" si="0"/>
        <v>0.99999998999999995</v>
      </c>
      <c r="E22">
        <f t="shared" si="3"/>
        <v>1.0000000100000002</v>
      </c>
      <c r="F22">
        <f t="shared" si="10"/>
        <v>19.300067538072767</v>
      </c>
      <c r="G22">
        <f t="shared" si="7"/>
        <v>9.2187954497321327E-10</v>
      </c>
      <c r="H22">
        <f t="shared" si="8"/>
        <v>0.99999999907812043</v>
      </c>
      <c r="I22">
        <f t="shared" si="4"/>
        <v>9.2187954497321327E-5</v>
      </c>
      <c r="J22" s="8">
        <f t="shared" si="9"/>
        <v>4.544418910397279E-5</v>
      </c>
      <c r="K22" s="8">
        <f t="shared" si="11"/>
        <v>2.6497048789068482E-5</v>
      </c>
      <c r="L22" s="8">
        <f t="shared" si="1"/>
        <v>1.8947140314904308E-5</v>
      </c>
    </row>
    <row r="23" spans="1:12" ht="15.75" x14ac:dyDescent="0.25">
      <c r="A23" s="9" t="s">
        <v>52</v>
      </c>
      <c r="B23" s="1">
        <v>1E-3</v>
      </c>
      <c r="C23">
        <f t="shared" si="2"/>
        <v>1E-8</v>
      </c>
      <c r="D23">
        <f t="shared" si="0"/>
        <v>0.99999998999999995</v>
      </c>
      <c r="E23">
        <f t="shared" si="3"/>
        <v>1.0000000100000002</v>
      </c>
      <c r="F23">
        <f t="shared" si="10"/>
        <v>5.5405940743239155</v>
      </c>
      <c r="G23">
        <f t="shared" si="7"/>
        <v>1.7792337463548415E-8</v>
      </c>
      <c r="H23">
        <f t="shared" si="8"/>
        <v>0.99999998220766251</v>
      </c>
      <c r="I23">
        <f t="shared" si="4"/>
        <v>1.7792337463548415E-3</v>
      </c>
      <c r="J23" s="8">
        <f t="shared" si="9"/>
        <v>4.5454189103972792E-5</v>
      </c>
      <c r="K23" s="8">
        <f t="shared" si="11"/>
        <v>2.6514841126532029E-5</v>
      </c>
      <c r="L23" s="8">
        <f t="shared" si="1"/>
        <v>1.8939347977440763E-5</v>
      </c>
    </row>
    <row r="24" spans="1:12" ht="15.75" x14ac:dyDescent="0.25">
      <c r="A24" s="9" t="s">
        <v>53</v>
      </c>
      <c r="B24" s="1">
        <v>1E-3</v>
      </c>
      <c r="C24">
        <f t="shared" si="2"/>
        <v>1E-8</v>
      </c>
      <c r="D24">
        <f t="shared" si="0"/>
        <v>0.99999998999999995</v>
      </c>
      <c r="E24">
        <f t="shared" si="3"/>
        <v>1.0000000100000002</v>
      </c>
      <c r="F24">
        <f t="shared" si="10"/>
        <v>94.182647453299836</v>
      </c>
      <c r="G24">
        <f t="shared" si="7"/>
        <v>9.8580117764937006E-8</v>
      </c>
      <c r="H24">
        <f t="shared" si="8"/>
        <v>0.99999990141988226</v>
      </c>
      <c r="I24">
        <f t="shared" si="4"/>
        <v>9.8580117764937008E-3</v>
      </c>
      <c r="J24" s="8">
        <f t="shared" si="9"/>
        <v>4.5464189103972794E-5</v>
      </c>
      <c r="K24" s="8">
        <f t="shared" si="11"/>
        <v>2.6613421244296966E-5</v>
      </c>
      <c r="L24" s="8">
        <f t="shared" si="1"/>
        <v>1.8850767859675828E-5</v>
      </c>
    </row>
    <row r="25" spans="1:12" ht="15.75" x14ac:dyDescent="0.25">
      <c r="A25" s="9" t="s">
        <v>54</v>
      </c>
      <c r="B25" s="1">
        <v>1E-3</v>
      </c>
      <c r="C25">
        <f t="shared" si="2"/>
        <v>1E-8</v>
      </c>
      <c r="D25">
        <f t="shared" si="0"/>
        <v>0.99999998999999995</v>
      </c>
      <c r="F25">
        <f>F13</f>
        <v>1.0581143084521412</v>
      </c>
      <c r="G25">
        <f t="shared" si="7"/>
        <v>9.2845355620891424E-6</v>
      </c>
      <c r="H25">
        <f t="shared" si="8"/>
        <v>0.99999071546443796</v>
      </c>
      <c r="I25">
        <f t="shared" si="4"/>
        <v>0.92845355620891423</v>
      </c>
      <c r="J25" s="8">
        <f t="shared" si="9"/>
        <v>4.5474189103972795E-5</v>
      </c>
      <c r="K25" s="8">
        <f t="shared" si="11"/>
        <v>3.5897956806386107E-5</v>
      </c>
      <c r="L25" s="8">
        <f t="shared" si="1"/>
        <v>9.5762322975866885E-6</v>
      </c>
    </row>
    <row r="26" spans="1:12" ht="14.45" x14ac:dyDescent="0.3">
      <c r="J26" s="8"/>
      <c r="K26" s="8"/>
      <c r="L26" s="8">
        <f>SUM(L2:L25)</f>
        <v>4.7701146365383674E-4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H2" sqref="H2"/>
    </sheetView>
  </sheetViews>
  <sheetFormatPr defaultRowHeight="15" x14ac:dyDescent="0.25"/>
  <cols>
    <col min="1" max="1" width="15.28515625" customWidth="1"/>
    <col min="2" max="2" width="15.42578125" bestFit="1" customWidth="1"/>
    <col min="3" max="3" width="14.42578125" bestFit="1" customWidth="1"/>
    <col min="6" max="6" width="15.7109375" customWidth="1"/>
    <col min="7" max="7" width="14.28515625" bestFit="1" customWidth="1"/>
    <col min="8" max="10" width="13.28515625" bestFit="1" customWidth="1"/>
    <col min="11" max="12" width="12.5703125" bestFit="1" customWidth="1"/>
    <col min="13" max="13" width="10.5703125" bestFit="1" customWidth="1"/>
    <col min="14" max="14" width="12.5703125" bestFit="1" customWidth="1"/>
    <col min="15" max="15" width="10.5703125" bestFit="1" customWidth="1"/>
    <col min="19" max="19" width="19.5703125" customWidth="1"/>
    <col min="20" max="20" width="14" bestFit="1" customWidth="1"/>
    <col min="21" max="21" width="12.5703125" bestFit="1" customWidth="1"/>
    <col min="23" max="23" width="12.5703125" bestFit="1" customWidth="1"/>
    <col min="24" max="24" width="15.140625" customWidth="1"/>
    <col min="25" max="25" width="15.85546875" customWidth="1"/>
    <col min="27" max="27" width="14.42578125" customWidth="1"/>
    <col min="28" max="28" width="17" customWidth="1"/>
    <col min="30" max="30" width="13.5703125" customWidth="1"/>
    <col min="31" max="31" width="15.140625" customWidth="1"/>
    <col min="33" max="33" width="14.5703125" customWidth="1"/>
  </cols>
  <sheetData>
    <row r="1" spans="1:12" ht="120" x14ac:dyDescent="0.25">
      <c r="B1" s="6" t="s">
        <v>21</v>
      </c>
      <c r="C1" s="6" t="s">
        <v>22</v>
      </c>
      <c r="D1" s="6" t="s">
        <v>23</v>
      </c>
      <c r="E1" s="6" t="s">
        <v>24</v>
      </c>
      <c r="F1" s="6" t="s">
        <v>25</v>
      </c>
      <c r="G1" s="6" t="s">
        <v>26</v>
      </c>
      <c r="H1" s="6" t="s">
        <v>20</v>
      </c>
      <c r="I1" s="6" t="s">
        <v>30</v>
      </c>
      <c r="J1" s="7" t="s">
        <v>27</v>
      </c>
      <c r="K1" s="7" t="s">
        <v>28</v>
      </c>
      <c r="L1" s="7" t="s">
        <v>29</v>
      </c>
    </row>
    <row r="2" spans="1:12" ht="15.75" x14ac:dyDescent="0.25">
      <c r="A2" s="9" t="s">
        <v>31</v>
      </c>
      <c r="B2" s="1">
        <v>65.320708817502549</v>
      </c>
      <c r="C2">
        <f>B2/100000</f>
        <v>6.5320708817502549E-4</v>
      </c>
      <c r="D2">
        <f t="shared" ref="D2:D25" si="0">1-C2</f>
        <v>0.99934679291182493</v>
      </c>
      <c r="E2">
        <f>C3/(C2*D2)</f>
        <v>1.9197275268959297</v>
      </c>
      <c r="F2" s="2">
        <v>0.88258372768409088</v>
      </c>
      <c r="G2">
        <v>6.5320708817502549E-4</v>
      </c>
      <c r="H2">
        <v>0.99934679291182493</v>
      </c>
      <c r="I2">
        <f>G2*100000</f>
        <v>65.320708817502549</v>
      </c>
      <c r="J2" s="8">
        <f>C2</f>
        <v>6.5320708817502549E-4</v>
      </c>
      <c r="K2" s="8">
        <f>G2</f>
        <v>6.5320708817502549E-4</v>
      </c>
      <c r="L2" s="8">
        <f t="shared" ref="L2:L25" si="1">ABS(J2-K2)</f>
        <v>0</v>
      </c>
    </row>
    <row r="3" spans="1:12" ht="15.75" x14ac:dyDescent="0.25">
      <c r="A3" s="9" t="s">
        <v>32</v>
      </c>
      <c r="B3" s="1">
        <v>125.31605195517402</v>
      </c>
      <c r="C3">
        <f t="shared" ref="C3:C25" si="2">B3/100000</f>
        <v>1.2531605195517401E-3</v>
      </c>
      <c r="D3">
        <f t="shared" si="0"/>
        <v>0.99874683948044829</v>
      </c>
      <c r="E3">
        <f t="shared" ref="E3:E24" si="3">C4/(C3*D3)</f>
        <v>4.7980561341562547E-2</v>
      </c>
      <c r="F3" s="2">
        <v>0.14901190091302832</v>
      </c>
      <c r="G3">
        <f>F2*G2*H2</f>
        <v>5.7613336644751106E-4</v>
      </c>
      <c r="H3">
        <f>1-G3</f>
        <v>0.99942386663355254</v>
      </c>
      <c r="I3">
        <f t="shared" ref="I3:I25" si="4">G3*100000</f>
        <v>57.613336644751108</v>
      </c>
      <c r="J3" s="8">
        <f t="shared" ref="J3:J13" si="5">C3+J2</f>
        <v>1.9063676077267656E-3</v>
      </c>
      <c r="K3" s="8">
        <f t="shared" ref="K3:K13" si="6">G3+K2</f>
        <v>1.2293404546225364E-3</v>
      </c>
      <c r="L3" s="8">
        <f t="shared" si="1"/>
        <v>6.7702715310422913E-4</v>
      </c>
    </row>
    <row r="4" spans="1:12" ht="15.75" x14ac:dyDescent="0.25">
      <c r="A4" s="9" t="s">
        <v>33</v>
      </c>
      <c r="B4" s="1">
        <v>6.0051995964052649</v>
      </c>
      <c r="C4">
        <f t="shared" si="2"/>
        <v>6.005199596405265E-5</v>
      </c>
      <c r="D4">
        <f t="shared" si="0"/>
        <v>0.99993994800403596</v>
      </c>
      <c r="E4">
        <f t="shared" si="3"/>
        <v>1.6653235909112207E-4</v>
      </c>
      <c r="F4" s="2">
        <v>3.5541570373981465E-2</v>
      </c>
      <c r="G4">
        <f t="shared" ref="G4:G25" si="7">F3*G3*H3</f>
        <v>8.5801266644765798E-5</v>
      </c>
      <c r="H4">
        <f t="shared" ref="H4:H25" si="8">1-G4</f>
        <v>0.99991419873335519</v>
      </c>
      <c r="I4">
        <f t="shared" si="4"/>
        <v>8.5801266644765803</v>
      </c>
      <c r="J4" s="8">
        <f t="shared" si="5"/>
        <v>1.9664196036908183E-3</v>
      </c>
      <c r="K4" s="8">
        <f t="shared" si="6"/>
        <v>1.3151417212673023E-3</v>
      </c>
      <c r="L4" s="8">
        <f t="shared" si="1"/>
        <v>6.51277882423516E-4</v>
      </c>
    </row>
    <row r="5" spans="1:12" ht="15.75" x14ac:dyDescent="0.25">
      <c r="A5" s="9" t="s">
        <v>34</v>
      </c>
      <c r="B5" s="1">
        <v>1E-3</v>
      </c>
      <c r="C5">
        <f t="shared" si="2"/>
        <v>1E-8</v>
      </c>
      <c r="D5">
        <f t="shared" si="0"/>
        <v>0.99999998999999995</v>
      </c>
      <c r="E5">
        <f t="shared" si="3"/>
        <v>169.95848084313002</v>
      </c>
      <c r="F5" s="2">
        <v>0.2452851141176382</v>
      </c>
      <c r="G5">
        <f t="shared" si="7"/>
        <v>3.0492501046603249E-6</v>
      </c>
      <c r="H5">
        <f t="shared" si="8"/>
        <v>0.99999695074989536</v>
      </c>
      <c r="I5">
        <f t="shared" si="4"/>
        <v>0.30492501046603249</v>
      </c>
      <c r="J5" s="8">
        <f t="shared" si="5"/>
        <v>1.9664296036908183E-3</v>
      </c>
      <c r="K5" s="8">
        <f t="shared" si="6"/>
        <v>1.3181909713719626E-3</v>
      </c>
      <c r="L5" s="8">
        <f t="shared" si="1"/>
        <v>6.4823863231885568E-4</v>
      </c>
    </row>
    <row r="6" spans="1:12" ht="15.75" x14ac:dyDescent="0.25">
      <c r="A6" s="9" t="s">
        <v>35</v>
      </c>
      <c r="B6" s="1">
        <v>0.16995847914354523</v>
      </c>
      <c r="C6">
        <f t="shared" si="2"/>
        <v>1.6995847914354522E-6</v>
      </c>
      <c r="D6">
        <f t="shared" si="0"/>
        <v>0.99999830041520854</v>
      </c>
      <c r="E6">
        <f t="shared" si="3"/>
        <v>5.8838000000169966E-3</v>
      </c>
      <c r="F6" s="2">
        <v>0.22277604684189739</v>
      </c>
      <c r="G6">
        <f t="shared" si="7"/>
        <v>7.4793337925193876E-7</v>
      </c>
      <c r="H6">
        <f t="shared" si="8"/>
        <v>0.99999925206662077</v>
      </c>
      <c r="I6">
        <f t="shared" si="4"/>
        <v>7.4793337925193881E-2</v>
      </c>
      <c r="J6" s="8">
        <f t="shared" si="5"/>
        <v>1.9681291884822536E-3</v>
      </c>
      <c r="K6" s="8">
        <f t="shared" si="6"/>
        <v>1.3189389047512145E-3</v>
      </c>
      <c r="L6" s="8">
        <f t="shared" si="1"/>
        <v>6.4919028373103911E-4</v>
      </c>
    </row>
    <row r="7" spans="1:12" ht="15.75" x14ac:dyDescent="0.25">
      <c r="A7" s="9" t="s">
        <v>36</v>
      </c>
      <c r="B7" s="1">
        <v>1E-3</v>
      </c>
      <c r="C7">
        <f t="shared" si="2"/>
        <v>1E-8</v>
      </c>
      <c r="D7">
        <f t="shared" si="0"/>
        <v>0.99999998999999995</v>
      </c>
      <c r="E7">
        <f t="shared" si="3"/>
        <v>1.0000000100000002</v>
      </c>
      <c r="F7" s="2">
        <v>0.78813638383491669</v>
      </c>
      <c r="G7">
        <f t="shared" si="7"/>
        <v>1.666215169089611E-7</v>
      </c>
      <c r="H7">
        <f t="shared" si="8"/>
        <v>0.99999983337848308</v>
      </c>
      <c r="I7">
        <f t="shared" si="4"/>
        <v>1.6662151690896111E-2</v>
      </c>
      <c r="J7" s="8">
        <f t="shared" si="5"/>
        <v>1.9681391884822535E-3</v>
      </c>
      <c r="K7" s="8">
        <f t="shared" si="6"/>
        <v>1.3191055262681234E-3</v>
      </c>
      <c r="L7" s="8">
        <f t="shared" si="1"/>
        <v>6.4903366221413013E-4</v>
      </c>
    </row>
    <row r="8" spans="1:12" ht="15.75" x14ac:dyDescent="0.25">
      <c r="A8" s="9" t="s">
        <v>37</v>
      </c>
      <c r="B8" s="1">
        <v>1E-3</v>
      </c>
      <c r="C8">
        <f t="shared" si="2"/>
        <v>1E-8</v>
      </c>
      <c r="D8">
        <f t="shared" si="0"/>
        <v>0.99999998999999995</v>
      </c>
      <c r="E8">
        <f t="shared" si="3"/>
        <v>1.0000000100000002</v>
      </c>
      <c r="F8" s="2">
        <v>0.5167867885874865</v>
      </c>
      <c r="G8">
        <f t="shared" si="7"/>
        <v>1.3132045792489947E-7</v>
      </c>
      <c r="H8">
        <f t="shared" si="8"/>
        <v>0.99999986867954205</v>
      </c>
      <c r="I8">
        <f t="shared" si="4"/>
        <v>1.3132045792489947E-2</v>
      </c>
      <c r="J8" s="8">
        <f t="shared" si="5"/>
        <v>1.9681491884822534E-3</v>
      </c>
      <c r="K8" s="8">
        <f t="shared" si="6"/>
        <v>1.3192368467260483E-3</v>
      </c>
      <c r="L8" s="8">
        <f t="shared" si="1"/>
        <v>6.4891234175620512E-4</v>
      </c>
    </row>
    <row r="9" spans="1:12" ht="15.75" x14ac:dyDescent="0.25">
      <c r="A9" s="9" t="s">
        <v>38</v>
      </c>
      <c r="B9" s="1">
        <v>1E-3</v>
      </c>
      <c r="C9">
        <f t="shared" si="2"/>
        <v>1E-8</v>
      </c>
      <c r="D9">
        <f t="shared" si="0"/>
        <v>0.99999998999999995</v>
      </c>
      <c r="E9">
        <f t="shared" si="3"/>
        <v>1.0000000100000002</v>
      </c>
      <c r="F9" s="2">
        <v>0.67575433188583334</v>
      </c>
      <c r="G9">
        <f t="shared" si="7"/>
        <v>6.7864668814826378E-8</v>
      </c>
      <c r="H9">
        <f t="shared" si="8"/>
        <v>0.99999993213533123</v>
      </c>
      <c r="I9">
        <f t="shared" si="4"/>
        <v>6.7864668814826374E-3</v>
      </c>
      <c r="J9" s="8">
        <f t="shared" si="5"/>
        <v>1.9681591884822534E-3</v>
      </c>
      <c r="K9" s="8">
        <f t="shared" si="6"/>
        <v>1.3193047113948632E-3</v>
      </c>
      <c r="L9" s="8">
        <f t="shared" si="1"/>
        <v>6.4885447708739013E-4</v>
      </c>
    </row>
    <row r="10" spans="1:12" ht="15.75" x14ac:dyDescent="0.25">
      <c r="A10" s="9" t="s">
        <v>39</v>
      </c>
      <c r="B10" s="1">
        <v>1E-3</v>
      </c>
      <c r="C10">
        <f t="shared" si="2"/>
        <v>1E-8</v>
      </c>
      <c r="D10">
        <f t="shared" si="0"/>
        <v>0.99999998999999995</v>
      </c>
      <c r="E10">
        <f t="shared" si="3"/>
        <v>1.0000000100000002</v>
      </c>
      <c r="F10" s="2">
        <v>19.300067538072767</v>
      </c>
      <c r="G10">
        <f t="shared" si="7"/>
        <v>4.5859840821353228E-8</v>
      </c>
      <c r="H10">
        <f t="shared" si="8"/>
        <v>0.99999995414015919</v>
      </c>
      <c r="I10">
        <f t="shared" si="4"/>
        <v>4.5859840821353224E-3</v>
      </c>
      <c r="J10" s="8">
        <f t="shared" si="5"/>
        <v>1.9681691884822533E-3</v>
      </c>
      <c r="K10" s="8">
        <f t="shared" si="6"/>
        <v>1.3193505712356846E-3</v>
      </c>
      <c r="L10" s="8">
        <f t="shared" si="1"/>
        <v>6.4881861724656875E-4</v>
      </c>
    </row>
    <row r="11" spans="1:12" ht="15.75" x14ac:dyDescent="0.25">
      <c r="A11" s="9" t="s">
        <v>40</v>
      </c>
      <c r="B11" s="1">
        <v>1E-3</v>
      </c>
      <c r="C11">
        <f t="shared" si="2"/>
        <v>1E-8</v>
      </c>
      <c r="D11">
        <f t="shared" si="0"/>
        <v>0.99999998999999995</v>
      </c>
      <c r="E11">
        <f t="shared" si="3"/>
        <v>1.0000000100000002</v>
      </c>
      <c r="F11" s="2">
        <v>5.5405940743239155</v>
      </c>
      <c r="G11">
        <f t="shared" si="7"/>
        <v>8.8509798454692928E-7</v>
      </c>
      <c r="H11">
        <f t="shared" si="8"/>
        <v>0.99999911490201543</v>
      </c>
      <c r="I11">
        <f t="shared" si="4"/>
        <v>8.8509798454692923E-2</v>
      </c>
      <c r="J11" s="8">
        <f t="shared" si="5"/>
        <v>1.9681791884822533E-3</v>
      </c>
      <c r="K11" s="8">
        <f t="shared" si="6"/>
        <v>1.3202356692202314E-3</v>
      </c>
      <c r="L11" s="8">
        <f t="shared" si="1"/>
        <v>6.4794351926202184E-4</v>
      </c>
    </row>
    <row r="12" spans="1:12" ht="15.75" x14ac:dyDescent="0.25">
      <c r="A12" s="9" t="s">
        <v>41</v>
      </c>
      <c r="B12" s="1">
        <v>1E-3</v>
      </c>
      <c r="C12">
        <f t="shared" si="2"/>
        <v>1E-8</v>
      </c>
      <c r="D12">
        <f t="shared" si="0"/>
        <v>0.99999998999999995</v>
      </c>
      <c r="E12">
        <f t="shared" si="3"/>
        <v>11217.259735646583</v>
      </c>
      <c r="F12" s="2">
        <v>94.182647453299836</v>
      </c>
      <c r="G12">
        <f t="shared" si="7"/>
        <v>4.9039643078839892E-6</v>
      </c>
      <c r="H12">
        <f t="shared" si="8"/>
        <v>0.99999509603569214</v>
      </c>
      <c r="I12">
        <f t="shared" si="4"/>
        <v>0.4903964307883989</v>
      </c>
      <c r="J12" s="8">
        <f t="shared" si="5"/>
        <v>1.9681891884822532E-3</v>
      </c>
      <c r="K12" s="8">
        <f t="shared" si="6"/>
        <v>1.3251396335281155E-3</v>
      </c>
      <c r="L12" s="8">
        <f t="shared" si="1"/>
        <v>6.4304955495413769E-4</v>
      </c>
    </row>
    <row r="13" spans="1:12" ht="15.75" x14ac:dyDescent="0.25">
      <c r="A13" s="9" t="s">
        <v>42</v>
      </c>
      <c r="B13" s="1">
        <v>11.217259623473986</v>
      </c>
      <c r="C13">
        <f t="shared" si="2"/>
        <v>1.1217259623473985E-4</v>
      </c>
      <c r="D13">
        <f t="shared" si="0"/>
        <v>0.99988782740376525</v>
      </c>
      <c r="E13">
        <f t="shared" si="3"/>
        <v>15.778475464620655</v>
      </c>
      <c r="F13" s="2">
        <v>1.0581143084521412</v>
      </c>
      <c r="G13">
        <f t="shared" si="7"/>
        <v>4.6186607654714152E-4</v>
      </c>
      <c r="H13">
        <f t="shared" si="8"/>
        <v>0.99953813392345281</v>
      </c>
      <c r="I13">
        <f t="shared" si="4"/>
        <v>46.186607654714152</v>
      </c>
      <c r="J13" s="8">
        <f t="shared" si="5"/>
        <v>2.080361784716993E-3</v>
      </c>
      <c r="K13" s="8">
        <f t="shared" si="6"/>
        <v>1.787005710075257E-3</v>
      </c>
      <c r="L13" s="8">
        <f t="shared" si="1"/>
        <v>2.9335607464173598E-4</v>
      </c>
    </row>
    <row r="14" spans="1:12" ht="15.75" x14ac:dyDescent="0.25">
      <c r="A14" s="9" t="s">
        <v>43</v>
      </c>
      <c r="B14" s="1">
        <v>176.97140218059596</v>
      </c>
      <c r="C14">
        <f t="shared" si="2"/>
        <v>1.7697140218059595E-3</v>
      </c>
      <c r="D14">
        <f t="shared" si="0"/>
        <v>0.99823028597819408</v>
      </c>
      <c r="E14">
        <f t="shared" si="3"/>
        <v>0.11427438117098659</v>
      </c>
      <c r="F14">
        <f>F2</f>
        <v>0.88258372768409088</v>
      </c>
      <c r="G14">
        <f t="shared" si="7"/>
        <v>4.8848138695039255E-4</v>
      </c>
      <c r="H14">
        <f t="shared" si="8"/>
        <v>0.99951151861304965</v>
      </c>
      <c r="I14">
        <f t="shared" si="4"/>
        <v>48.848138695039253</v>
      </c>
      <c r="J14" s="8">
        <f>C14</f>
        <v>1.7697140218059595E-3</v>
      </c>
      <c r="K14" s="8">
        <f>G14</f>
        <v>4.8848138695039255E-4</v>
      </c>
      <c r="L14" s="8">
        <f t="shared" si="1"/>
        <v>1.281232634855567E-3</v>
      </c>
    </row>
    <row r="15" spans="1:12" ht="15.75" x14ac:dyDescent="0.25">
      <c r="A15" s="9" t="s">
        <v>44</v>
      </c>
      <c r="B15" s="1">
        <v>20.187508016051083</v>
      </c>
      <c r="C15">
        <f t="shared" si="2"/>
        <v>2.0187508016051084E-4</v>
      </c>
      <c r="D15">
        <f t="shared" si="0"/>
        <v>0.99979812491983944</v>
      </c>
      <c r="E15">
        <f t="shared" si="3"/>
        <v>9.80539826898036</v>
      </c>
      <c r="F15">
        <f>F3</f>
        <v>0.14901190091302832</v>
      </c>
      <c r="G15">
        <f t="shared" si="7"/>
        <v>4.3091512650765638E-4</v>
      </c>
      <c r="H15">
        <f t="shared" si="8"/>
        <v>0.99956908487349239</v>
      </c>
      <c r="I15">
        <f t="shared" si="4"/>
        <v>43.091512650765637</v>
      </c>
      <c r="J15" s="8">
        <f t="shared" ref="J15:J25" si="9">C15+J14</f>
        <v>1.9715891019664701E-3</v>
      </c>
      <c r="K15" s="8">
        <f>K14+G15</f>
        <v>9.1939651345804892E-4</v>
      </c>
      <c r="L15" s="8">
        <f t="shared" si="1"/>
        <v>1.0521925885084212E-3</v>
      </c>
    </row>
    <row r="16" spans="1:12" ht="15.75" x14ac:dyDescent="0.25">
      <c r="A16" s="9" t="s">
        <v>45</v>
      </c>
      <c r="B16" s="1">
        <v>197.90659567872299</v>
      </c>
      <c r="C16">
        <f t="shared" si="2"/>
        <v>1.9790659567872301E-3</v>
      </c>
      <c r="D16">
        <f t="shared" si="0"/>
        <v>0.99802093404321279</v>
      </c>
      <c r="E16">
        <f t="shared" si="3"/>
        <v>5.8237895403989031E-4</v>
      </c>
      <c r="F16">
        <f t="shared" ref="F16:F24" si="10">F4</f>
        <v>3.5541570373981465E-2</v>
      </c>
      <c r="G16">
        <f t="shared" si="7"/>
        <v>6.4183812434137331E-5</v>
      </c>
      <c r="H16">
        <f t="shared" si="8"/>
        <v>0.99993581618756588</v>
      </c>
      <c r="I16">
        <f t="shared" si="4"/>
        <v>6.4183812434137328</v>
      </c>
      <c r="J16" s="8">
        <f t="shared" si="9"/>
        <v>3.9506550587537007E-3</v>
      </c>
      <c r="K16" s="8">
        <f t="shared" ref="K16:K25" si="11">K15+G16</f>
        <v>9.8358032589218624E-4</v>
      </c>
      <c r="L16" s="8">
        <f t="shared" si="1"/>
        <v>2.9670747328615146E-3</v>
      </c>
    </row>
    <row r="17" spans="1:12" ht="15.75" x14ac:dyDescent="0.25">
      <c r="A17" s="9" t="s">
        <v>46</v>
      </c>
      <c r="B17" s="1">
        <v>0.11502853570399477</v>
      </c>
      <c r="C17">
        <f t="shared" si="2"/>
        <v>1.1502853570399477E-6</v>
      </c>
      <c r="D17">
        <f t="shared" si="0"/>
        <v>0.99999884971464292</v>
      </c>
      <c r="E17">
        <f t="shared" si="3"/>
        <v>8.6935050000115036E-3</v>
      </c>
      <c r="F17">
        <f>F5</f>
        <v>0.2452851141176382</v>
      </c>
      <c r="G17">
        <f t="shared" si="7"/>
        <v>2.2810470708034553E-6</v>
      </c>
      <c r="H17">
        <f t="shared" si="8"/>
        <v>0.99999771895292922</v>
      </c>
      <c r="I17">
        <f t="shared" si="4"/>
        <v>0.22810470708034553</v>
      </c>
      <c r="J17" s="8">
        <f t="shared" si="9"/>
        <v>3.9518053441107408E-3</v>
      </c>
      <c r="K17" s="8">
        <f t="shared" si="11"/>
        <v>9.8586137296298969E-4</v>
      </c>
      <c r="L17" s="8">
        <f t="shared" si="1"/>
        <v>2.9659439711477512E-3</v>
      </c>
    </row>
    <row r="18" spans="1:12" ht="15.75" x14ac:dyDescent="0.25">
      <c r="A18" s="9" t="s">
        <v>47</v>
      </c>
      <c r="B18" s="1">
        <v>1E-3</v>
      </c>
      <c r="C18">
        <f t="shared" si="2"/>
        <v>1E-8</v>
      </c>
      <c r="D18">
        <f t="shared" si="0"/>
        <v>0.99999998999999995</v>
      </c>
      <c r="E18">
        <f t="shared" si="3"/>
        <v>1.0000000100000002</v>
      </c>
      <c r="F18">
        <f t="shared" si="10"/>
        <v>0.22277604684189739</v>
      </c>
      <c r="G18">
        <f t="shared" si="7"/>
        <v>5.5950561480817492E-7</v>
      </c>
      <c r="H18">
        <f t="shared" si="8"/>
        <v>0.99999944049438516</v>
      </c>
      <c r="I18">
        <f t="shared" si="4"/>
        <v>5.5950561480817493E-2</v>
      </c>
      <c r="J18" s="8">
        <f t="shared" si="9"/>
        <v>3.9518153441107408E-3</v>
      </c>
      <c r="K18" s="8">
        <f t="shared" si="11"/>
        <v>9.8642087857779776E-4</v>
      </c>
      <c r="L18" s="8">
        <f t="shared" si="1"/>
        <v>2.965394465532943E-3</v>
      </c>
    </row>
    <row r="19" spans="1:12" ht="15.75" x14ac:dyDescent="0.25">
      <c r="A19" s="9" t="s">
        <v>48</v>
      </c>
      <c r="B19" s="1">
        <v>1E-3</v>
      </c>
      <c r="C19">
        <f t="shared" si="2"/>
        <v>1E-8</v>
      </c>
      <c r="D19">
        <f t="shared" si="0"/>
        <v>0.99999998999999995</v>
      </c>
      <c r="E19">
        <f t="shared" si="3"/>
        <v>1.0000000100000002</v>
      </c>
      <c r="F19">
        <f t="shared" si="10"/>
        <v>0.78813638383491669</v>
      </c>
      <c r="G19">
        <f t="shared" si="7"/>
        <v>1.2464437931354146E-7</v>
      </c>
      <c r="H19">
        <f t="shared" si="8"/>
        <v>0.99999987535562074</v>
      </c>
      <c r="I19">
        <f t="shared" si="4"/>
        <v>1.2464437931354147E-2</v>
      </c>
      <c r="J19" s="8">
        <f t="shared" si="9"/>
        <v>3.9518253441107407E-3</v>
      </c>
      <c r="K19" s="8">
        <f t="shared" si="11"/>
        <v>9.8654552295711134E-4</v>
      </c>
      <c r="L19" s="8">
        <f t="shared" si="1"/>
        <v>2.9652798211536294E-3</v>
      </c>
    </row>
    <row r="20" spans="1:12" ht="15.75" x14ac:dyDescent="0.25">
      <c r="A20" s="9" t="s">
        <v>49</v>
      </c>
      <c r="B20" s="1">
        <v>1E-3</v>
      </c>
      <c r="C20">
        <f t="shared" si="2"/>
        <v>1E-8</v>
      </c>
      <c r="D20">
        <f t="shared" si="0"/>
        <v>0.99999998999999995</v>
      </c>
      <c r="F20">
        <f t="shared" si="10"/>
        <v>0.5167867885874865</v>
      </c>
      <c r="G20">
        <f t="shared" si="7"/>
        <v>9.8236758132860999E-8</v>
      </c>
      <c r="H20">
        <f t="shared" si="8"/>
        <v>0.99999990176324183</v>
      </c>
      <c r="I20">
        <f t="shared" si="4"/>
        <v>9.8236758132861004E-3</v>
      </c>
      <c r="J20" s="8">
        <f t="shared" si="9"/>
        <v>3.9518353441107407E-3</v>
      </c>
      <c r="K20" s="8">
        <f t="shared" si="11"/>
        <v>9.8664375971524421E-4</v>
      </c>
      <c r="L20" s="8">
        <f t="shared" si="1"/>
        <v>2.9651915843954962E-3</v>
      </c>
    </row>
    <row r="21" spans="1:12" ht="15.75" x14ac:dyDescent="0.25">
      <c r="A21" s="9" t="s">
        <v>50</v>
      </c>
      <c r="B21" s="1">
        <v>1E-3</v>
      </c>
      <c r="C21">
        <f t="shared" si="2"/>
        <v>1E-8</v>
      </c>
      <c r="D21">
        <f t="shared" si="0"/>
        <v>0.99999998999999995</v>
      </c>
      <c r="E21">
        <f t="shared" si="3"/>
        <v>1.0000000100000002</v>
      </c>
      <c r="F21">
        <f t="shared" si="10"/>
        <v>0.67575433188583334</v>
      </c>
      <c r="G21">
        <f t="shared" si="7"/>
        <v>5.0767453769496315E-8</v>
      </c>
      <c r="H21">
        <f t="shared" si="8"/>
        <v>0.9999999492325462</v>
      </c>
      <c r="I21">
        <f t="shared" si="4"/>
        <v>5.0767453769496318E-3</v>
      </c>
      <c r="J21" s="8">
        <f t="shared" si="9"/>
        <v>3.9518453441107406E-3</v>
      </c>
      <c r="K21" s="8">
        <f t="shared" si="11"/>
        <v>9.8669452716901372E-4</v>
      </c>
      <c r="L21" s="8">
        <f t="shared" si="1"/>
        <v>2.9651508169417267E-3</v>
      </c>
    </row>
    <row r="22" spans="1:12" ht="15.75" x14ac:dyDescent="0.25">
      <c r="A22" s="9" t="s">
        <v>51</v>
      </c>
      <c r="B22" s="1">
        <v>1E-3</v>
      </c>
      <c r="C22">
        <f t="shared" si="2"/>
        <v>1E-8</v>
      </c>
      <c r="D22">
        <f t="shared" si="0"/>
        <v>0.99999998999999995</v>
      </c>
      <c r="E22">
        <f t="shared" si="3"/>
        <v>57.514268427140067</v>
      </c>
      <c r="F22">
        <f t="shared" si="10"/>
        <v>19.300067538072767</v>
      </c>
      <c r="G22">
        <f t="shared" si="7"/>
        <v>3.4306325061906055E-8</v>
      </c>
      <c r="H22">
        <f t="shared" si="8"/>
        <v>0.99999996569367489</v>
      </c>
      <c r="I22">
        <f t="shared" si="4"/>
        <v>3.4306325061906054E-3</v>
      </c>
      <c r="J22" s="8">
        <f t="shared" si="9"/>
        <v>3.9518553441107405E-3</v>
      </c>
      <c r="K22" s="8">
        <f t="shared" si="11"/>
        <v>9.8672883349407571E-4</v>
      </c>
      <c r="L22" s="8">
        <f t="shared" si="1"/>
        <v>2.9651265106166646E-3</v>
      </c>
    </row>
    <row r="23" spans="1:12" ht="15.75" x14ac:dyDescent="0.25">
      <c r="A23" s="9" t="s">
        <v>52</v>
      </c>
      <c r="B23" s="1">
        <v>5.7514267851997383E-2</v>
      </c>
      <c r="C23">
        <f t="shared" si="2"/>
        <v>5.7514267851997386E-7</v>
      </c>
      <c r="D23">
        <f t="shared" si="0"/>
        <v>0.99999942485732152</v>
      </c>
      <c r="E23">
        <f t="shared" si="3"/>
        <v>1.0000005751430092</v>
      </c>
      <c r="F23">
        <f t="shared" si="10"/>
        <v>5.5405940743239155</v>
      </c>
      <c r="G23">
        <f t="shared" si="7"/>
        <v>6.6211436796315376E-7</v>
      </c>
      <c r="H23">
        <f t="shared" si="8"/>
        <v>0.999999337885632</v>
      </c>
      <c r="I23">
        <f t="shared" si="4"/>
        <v>6.6211436796315373E-2</v>
      </c>
      <c r="J23" s="8">
        <f t="shared" si="9"/>
        <v>3.9524304867892606E-3</v>
      </c>
      <c r="K23" s="8">
        <f t="shared" si="11"/>
        <v>9.8739094786203896E-4</v>
      </c>
      <c r="L23" s="8">
        <f t="shared" si="1"/>
        <v>2.9650395389272215E-3</v>
      </c>
    </row>
    <row r="24" spans="1:12" ht="15.75" x14ac:dyDescent="0.25">
      <c r="A24" s="9" t="s">
        <v>53</v>
      </c>
      <c r="B24" s="1">
        <v>5.7514267851997383E-2</v>
      </c>
      <c r="C24">
        <f t="shared" si="2"/>
        <v>5.7514267851997386E-7</v>
      </c>
      <c r="D24">
        <f t="shared" si="0"/>
        <v>0.99999942485732152</v>
      </c>
      <c r="E24">
        <f t="shared" si="3"/>
        <v>1.0000005751430092</v>
      </c>
      <c r="F24">
        <f t="shared" si="10"/>
        <v>94.182647453299836</v>
      </c>
      <c r="G24">
        <f t="shared" si="7"/>
        <v>3.6685045146902177E-6</v>
      </c>
      <c r="H24">
        <f t="shared" si="8"/>
        <v>0.99999633149548528</v>
      </c>
      <c r="I24">
        <f t="shared" si="4"/>
        <v>0.36685045146902179</v>
      </c>
      <c r="J24" s="8">
        <f t="shared" si="9"/>
        <v>3.9530056294677807E-3</v>
      </c>
      <c r="K24" s="8">
        <f t="shared" si="11"/>
        <v>9.9105945237672926E-4</v>
      </c>
      <c r="L24" s="8">
        <f t="shared" si="1"/>
        <v>2.9619461770910515E-3</v>
      </c>
    </row>
    <row r="25" spans="1:12" ht="15.75" x14ac:dyDescent="0.25">
      <c r="A25" s="9" t="s">
        <v>54</v>
      </c>
      <c r="B25" s="1">
        <v>5.7514267851997383E-2</v>
      </c>
      <c r="C25">
        <f t="shared" si="2"/>
        <v>5.7514267851997386E-7</v>
      </c>
      <c r="D25">
        <f t="shared" si="0"/>
        <v>0.99999942485732152</v>
      </c>
      <c r="F25">
        <f>F13</f>
        <v>1.0581143084521412</v>
      </c>
      <c r="G25">
        <f t="shared" si="7"/>
        <v>3.4550819988486659E-4</v>
      </c>
      <c r="H25">
        <f t="shared" si="8"/>
        <v>0.99965449180011512</v>
      </c>
      <c r="I25">
        <f t="shared" si="4"/>
        <v>34.550819988486658</v>
      </c>
      <c r="J25" s="8">
        <f t="shared" si="9"/>
        <v>3.9535807721463008E-3</v>
      </c>
      <c r="K25" s="8">
        <f t="shared" si="11"/>
        <v>1.3365676522615957E-3</v>
      </c>
      <c r="L25" s="8">
        <f t="shared" si="1"/>
        <v>2.6170131198847051E-3</v>
      </c>
    </row>
    <row r="26" spans="1:12" ht="14.45" x14ac:dyDescent="0.3">
      <c r="J26" s="8"/>
      <c r="K26" s="8"/>
      <c r="L26" s="8">
        <f>SUM(L2:L25)</f>
        <v>3.8442288160656521E-2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26</vt:i4>
      </vt:variant>
    </vt:vector>
  </HeadingPairs>
  <TitlesOfParts>
    <vt:vector size="26" baseType="lpstr">
      <vt:lpstr>Грип</vt:lpstr>
      <vt:lpstr>Вінницька</vt:lpstr>
      <vt:lpstr>Волинська</vt:lpstr>
      <vt:lpstr>Дніпропетровська</vt:lpstr>
      <vt:lpstr>Донецька</vt:lpstr>
      <vt:lpstr>Житомирська</vt:lpstr>
      <vt:lpstr>Закарпатська</vt:lpstr>
      <vt:lpstr>Запорізька</vt:lpstr>
      <vt:lpstr>Ів.-Франковська</vt:lpstr>
      <vt:lpstr>Київська</vt:lpstr>
      <vt:lpstr>Кіровоградська</vt:lpstr>
      <vt:lpstr>Луганська</vt:lpstr>
      <vt:lpstr>Львівська</vt:lpstr>
      <vt:lpstr>Миколаївська</vt:lpstr>
      <vt:lpstr>Одеська</vt:lpstr>
      <vt:lpstr>Полтавська</vt:lpstr>
      <vt:lpstr>Рівненська</vt:lpstr>
      <vt:lpstr>Сумська</vt:lpstr>
      <vt:lpstr>Тернопільська</vt:lpstr>
      <vt:lpstr>Харківська</vt:lpstr>
      <vt:lpstr>Херсонська</vt:lpstr>
      <vt:lpstr>Хмельницька</vt:lpstr>
      <vt:lpstr>Черкаська</vt:lpstr>
      <vt:lpstr>Чернівецька</vt:lpstr>
      <vt:lpstr>Чернігівська</vt:lpstr>
      <vt:lpstr>м.Київ</vt:lpstr>
    </vt:vector>
  </TitlesOfParts>
  <Company>SPecialiST RePack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Сергей</dc:creator>
  <cp:lastModifiedBy>Nikita</cp:lastModifiedBy>
  <dcterms:created xsi:type="dcterms:W3CDTF">2018-08-26T10:46:49Z</dcterms:created>
  <dcterms:modified xsi:type="dcterms:W3CDTF">2018-11-07T12:25:41Z</dcterms:modified>
</cp:coreProperties>
</file>