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3"/>
  </bookViews>
  <sheets>
    <sheet name="0" sheetId="1" r:id="rId1"/>
    <sheet name="1" sheetId="2" r:id="rId2"/>
    <sheet name="e-21" sheetId="4" r:id="rId3"/>
    <sheet name="e-22" sheetId="6" r:id="rId4"/>
    <sheet name="e-23" sheetId="3" r:id="rId5"/>
  </sheets>
  <calcPr calcId="144525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4" i="3"/>
  <c r="I4" i="2" l="1"/>
  <c r="G4" i="2"/>
  <c r="G9" i="2"/>
  <c r="I9" i="2" s="1"/>
  <c r="I8" i="2"/>
  <c r="I7" i="2"/>
  <c r="G6" i="2"/>
  <c r="I6" i="2" s="1"/>
  <c r="G5" i="2"/>
  <c r="I5" i="2" s="1"/>
  <c r="F11" i="1" l="1"/>
  <c r="G11" i="1" s="1"/>
  <c r="E11" i="1"/>
  <c r="F10" i="1"/>
  <c r="G10" i="1" s="1"/>
  <c r="E10" i="1"/>
  <c r="G9" i="1"/>
  <c r="F9" i="1"/>
  <c r="E9" i="1"/>
  <c r="F8" i="1"/>
  <c r="G8" i="1" s="1"/>
  <c r="E8" i="1"/>
  <c r="F7" i="1"/>
  <c r="G7" i="1" s="1"/>
  <c r="E7" i="1"/>
  <c r="F6" i="1"/>
  <c r="G6" i="1" s="1"/>
  <c r="E6" i="1"/>
  <c r="G5" i="1"/>
  <c r="F5" i="1"/>
  <c r="E5" i="1"/>
  <c r="F4" i="1"/>
  <c r="G4" i="1" s="1"/>
  <c r="E4" i="1"/>
</calcChain>
</file>

<file path=xl/sharedStrings.xml><?xml version="1.0" encoding="utf-8"?>
<sst xmlns="http://schemas.openxmlformats.org/spreadsheetml/2006/main" count="51" uniqueCount="47">
  <si>
    <t>电子系部分学生三科成绩表</t>
    <phoneticPr fontId="3" type="noConversion"/>
  </si>
  <si>
    <t>制表日期：2020-11-4</t>
    <phoneticPr fontId="3" type="noConversion"/>
  </si>
  <si>
    <t>制表人：刘宇昂</t>
    <phoneticPr fontId="3" type="noConversion"/>
  </si>
  <si>
    <t>姓名</t>
    <phoneticPr fontId="3" type="noConversion"/>
  </si>
  <si>
    <t>英语</t>
    <phoneticPr fontId="3" type="noConversion"/>
  </si>
  <si>
    <t>计算机基础</t>
    <phoneticPr fontId="3" type="noConversion"/>
  </si>
  <si>
    <t>工科数学</t>
    <phoneticPr fontId="3" type="noConversion"/>
  </si>
  <si>
    <t>总分</t>
    <phoneticPr fontId="3" type="noConversion"/>
  </si>
  <si>
    <t>平均分</t>
    <phoneticPr fontId="3" type="noConversion"/>
  </si>
  <si>
    <t>优秀否</t>
    <phoneticPr fontId="3" type="noConversion"/>
  </si>
  <si>
    <t>郑晓桐</t>
    <phoneticPr fontId="3" type="noConversion"/>
  </si>
  <si>
    <t>肖海亮</t>
    <phoneticPr fontId="3" type="noConversion"/>
  </si>
  <si>
    <t>李艳艳</t>
    <phoneticPr fontId="3" type="noConversion"/>
  </si>
  <si>
    <t>白露</t>
    <phoneticPr fontId="3" type="noConversion"/>
  </si>
  <si>
    <t>张建超</t>
    <phoneticPr fontId="3" type="noConversion"/>
  </si>
  <si>
    <t>林莉莉</t>
    <phoneticPr fontId="3" type="noConversion"/>
  </si>
  <si>
    <t>赵刚</t>
    <phoneticPr fontId="3" type="noConversion"/>
  </si>
  <si>
    <t>马丽</t>
    <phoneticPr fontId="3" type="noConversion"/>
  </si>
  <si>
    <t>职工工资表</t>
    <phoneticPr fontId="8" type="noConversion"/>
  </si>
  <si>
    <t>姓名</t>
    <phoneticPr fontId="8" type="noConversion"/>
  </si>
  <si>
    <t>工龄</t>
    <phoneticPr fontId="8" type="noConversion"/>
  </si>
  <si>
    <t>部门</t>
    <phoneticPr fontId="8" type="noConversion"/>
  </si>
  <si>
    <t>基本工资</t>
    <phoneticPr fontId="8" type="noConversion"/>
  </si>
  <si>
    <t>奖金</t>
    <phoneticPr fontId="8" type="noConversion"/>
  </si>
  <si>
    <t>应发工资</t>
    <phoneticPr fontId="8" type="noConversion"/>
  </si>
  <si>
    <t>会费</t>
    <phoneticPr fontId="8" type="noConversion"/>
  </si>
  <si>
    <t>实发工资</t>
    <phoneticPr fontId="8" type="noConversion"/>
  </si>
  <si>
    <t>王军</t>
    <phoneticPr fontId="8" type="noConversion"/>
  </si>
  <si>
    <t>市场部</t>
    <phoneticPr fontId="8" type="noConversion"/>
  </si>
  <si>
    <t>刘新勇</t>
    <phoneticPr fontId="8" type="noConversion"/>
  </si>
  <si>
    <t>技术部</t>
    <phoneticPr fontId="8" type="noConversion"/>
  </si>
  <si>
    <t>肇海</t>
    <phoneticPr fontId="8" type="noConversion"/>
  </si>
  <si>
    <t>李燕</t>
    <phoneticPr fontId="8" type="noConversion"/>
  </si>
  <si>
    <t>李海燕</t>
    <phoneticPr fontId="8" type="noConversion"/>
  </si>
  <si>
    <t>王大为</t>
    <phoneticPr fontId="8" type="noConversion"/>
  </si>
  <si>
    <t>工龄不满10年职工的基本工资和：5301.00</t>
    <phoneticPr fontId="8" type="noConversion"/>
  </si>
  <si>
    <t>一月</t>
    <phoneticPr fontId="3" type="noConversion"/>
  </si>
  <si>
    <t>二月</t>
    <phoneticPr fontId="3" type="noConversion"/>
  </si>
  <si>
    <t>三月</t>
  </si>
  <si>
    <t>四月</t>
  </si>
  <si>
    <t>五月</t>
  </si>
  <si>
    <t>六月</t>
  </si>
  <si>
    <t>电视机</t>
    <phoneticPr fontId="3" type="noConversion"/>
  </si>
  <si>
    <t>DVD机</t>
    <phoneticPr fontId="3" type="noConversion"/>
  </si>
  <si>
    <t>总计</t>
    <phoneticPr fontId="3" type="noConversion"/>
  </si>
  <si>
    <t>产品销售额统计表（千元）</t>
    <phoneticPr fontId="3" type="noConversion"/>
  </si>
  <si>
    <t>家庭影院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</si>
</sst>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_ 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u/>
      <sz val="16"/>
      <color theme="1"/>
      <name val="华文新魏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楷体"/>
      <family val="3"/>
      <charset val="134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u/>
      <sz val="16"/>
      <color theme="1"/>
      <name val="华文行楷"/>
      <family val="3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4" fillId="0" borderId="0" xfId="0" applyFont="1"/>
    <xf numFmtId="176" fontId="0" fillId="0" borderId="0" xfId="0" applyNumberFormat="1"/>
    <xf numFmtId="0" fontId="4" fillId="0" borderId="0" xfId="0" applyFont="1" applyAlignment="1">
      <alignment horizontal="right"/>
    </xf>
    <xf numFmtId="0" fontId="5" fillId="0" borderId="1" xfId="0" applyFont="1" applyBorder="1"/>
    <xf numFmtId="0" fontId="5" fillId="0" borderId="2" xfId="0" applyFont="1" applyBorder="1"/>
    <xf numFmtId="176" fontId="5" fillId="0" borderId="2" xfId="0" applyNumberFormat="1" applyFont="1" applyBorder="1"/>
    <xf numFmtId="0" fontId="0" fillId="0" borderId="3" xfId="0" applyBorder="1" applyAlignment="1">
      <alignment horizontal="distributed" vertical="distributed"/>
    </xf>
    <xf numFmtId="0" fontId="6" fillId="0" borderId="4" xfId="0" applyFont="1" applyBorder="1"/>
    <xf numFmtId="176" fontId="6" fillId="0" borderId="4" xfId="0" applyNumberFormat="1" applyFont="1" applyBorder="1"/>
    <xf numFmtId="0" fontId="0" fillId="2" borderId="4" xfId="0" applyFill="1" applyBorder="1"/>
    <xf numFmtId="0" fontId="0" fillId="0" borderId="5" xfId="0" applyBorder="1" applyAlignment="1">
      <alignment horizontal="distributed" vertical="distributed"/>
    </xf>
    <xf numFmtId="0" fontId="6" fillId="0" borderId="6" xfId="0" applyFont="1" applyBorder="1"/>
    <xf numFmtId="176" fontId="6" fillId="0" borderId="6" xfId="0" applyNumberFormat="1" applyFont="1" applyBorder="1"/>
    <xf numFmtId="0" fontId="0" fillId="0" borderId="6" xfId="0" applyBorder="1"/>
    <xf numFmtId="0" fontId="0" fillId="2" borderId="6" xfId="0" applyFill="1" applyBorder="1"/>
    <xf numFmtId="0" fontId="0" fillId="0" borderId="1" xfId="0" applyBorder="1" applyAlignment="1">
      <alignment horizontal="distributed" vertical="distributed"/>
    </xf>
    <xf numFmtId="0" fontId="6" fillId="0" borderId="2" xfId="0" applyFont="1" applyBorder="1"/>
    <xf numFmtId="176" fontId="6" fillId="0" borderId="2" xfId="0" applyNumberFormat="1" applyFont="1" applyBorder="1"/>
    <xf numFmtId="0" fontId="0" fillId="0" borderId="2" xfId="0" applyBorder="1"/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3" fontId="0" fillId="0" borderId="11" xfId="1" applyFont="1" applyBorder="1" applyAlignment="1">
      <alignment horizontal="center" vertical="center"/>
    </xf>
    <xf numFmtId="43" fontId="0" fillId="0" borderId="11" xfId="0" applyNumberFormat="1" applyBorder="1" applyAlignment="1">
      <alignment vertical="center"/>
    </xf>
    <xf numFmtId="43" fontId="0" fillId="0" borderId="12" xfId="0" applyNumberFormat="1" applyBorder="1" applyAlignment="1">
      <alignment horizontal="center" vertical="center"/>
    </xf>
    <xf numFmtId="43" fontId="0" fillId="0" borderId="11" xfId="0" applyNumberForma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3" fontId="0" fillId="0" borderId="14" xfId="1" applyFont="1" applyBorder="1" applyAlignment="1">
      <alignment horizontal="center" vertical="center"/>
    </xf>
    <xf numFmtId="43" fontId="0" fillId="0" borderId="14" xfId="0" applyNumberFormat="1" applyBorder="1" applyAlignment="1">
      <alignment horizontal="center" vertical="center"/>
    </xf>
    <xf numFmtId="43" fontId="0" fillId="0" borderId="15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千位分隔" xfId="1" builtinId="3"/>
  </cellStyles>
  <dxfs count="3">
    <dxf>
      <font>
        <b/>
        <i/>
        <color rgb="FF0070C0"/>
      </font>
    </dxf>
    <dxf>
      <font>
        <b/>
        <i/>
        <color rgb="FF0070C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马丽单科成绩占总分百分比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'0'!$A$11</c:f>
              <c:strCache>
                <c:ptCount val="1"/>
                <c:pt idx="0">
                  <c:v>马丽</c:v>
                </c:pt>
              </c:strCache>
            </c:strRef>
          </c:tx>
          <c:explosion val="25"/>
          <c:dLbls>
            <c:numFmt formatCode="0.00%" sourceLinked="0"/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; </c:separator>
            <c:showLeaderLines val="1"/>
          </c:dLbls>
          <c:cat>
            <c:strRef>
              <c:f>'0'!$B$3:$D$3</c:f>
              <c:strCache>
                <c:ptCount val="3"/>
                <c:pt idx="0">
                  <c:v>英语</c:v>
                </c:pt>
                <c:pt idx="1">
                  <c:v>计算机基础</c:v>
                </c:pt>
                <c:pt idx="2">
                  <c:v>工科数学</c:v>
                </c:pt>
              </c:strCache>
            </c:strRef>
          </c:cat>
          <c:val>
            <c:numRef>
              <c:f>'0'!$B$11:$D$11</c:f>
              <c:numCache>
                <c:formatCode>General</c:formatCode>
                <c:ptCount val="3"/>
                <c:pt idx="0">
                  <c:v>76</c:v>
                </c:pt>
                <c:pt idx="1">
                  <c:v>94</c:v>
                </c:pt>
                <c:pt idx="2">
                  <c:v>84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'1'!$E$3</c:f>
              <c:strCache>
                <c:ptCount val="1"/>
                <c:pt idx="0">
                  <c:v>基本工资</c:v>
                </c:pt>
              </c:strCache>
            </c:strRef>
          </c:tx>
          <c:invertIfNegative val="0"/>
          <c:cat>
            <c:strRef>
              <c:f>'1'!$B$4:$B$7</c:f>
              <c:strCache>
                <c:ptCount val="4"/>
                <c:pt idx="0">
                  <c:v>王军</c:v>
                </c:pt>
                <c:pt idx="1">
                  <c:v>刘新勇</c:v>
                </c:pt>
                <c:pt idx="2">
                  <c:v>肇海</c:v>
                </c:pt>
                <c:pt idx="3">
                  <c:v>李燕</c:v>
                </c:pt>
              </c:strCache>
            </c:strRef>
          </c:cat>
          <c:val>
            <c:numRef>
              <c:f>'1'!$E$4:$E$7</c:f>
              <c:numCache>
                <c:formatCode>_(* #,##0.00_);_(* \(#,##0.00\);_(* "-"??_);_(@_)</c:formatCode>
                <c:ptCount val="4"/>
                <c:pt idx="0">
                  <c:v>1852</c:v>
                </c:pt>
                <c:pt idx="1">
                  <c:v>1966</c:v>
                </c:pt>
                <c:pt idx="2">
                  <c:v>2058</c:v>
                </c:pt>
                <c:pt idx="3">
                  <c:v>1654</c:v>
                </c:pt>
              </c:numCache>
            </c:numRef>
          </c:val>
        </c:ser>
        <c:ser>
          <c:idx val="1"/>
          <c:order val="1"/>
          <c:tx>
            <c:strRef>
              <c:f>'1'!$F$3</c:f>
              <c:strCache>
                <c:ptCount val="1"/>
                <c:pt idx="0">
                  <c:v>奖金</c:v>
                </c:pt>
              </c:strCache>
            </c:strRef>
          </c:tx>
          <c:invertIfNegative val="0"/>
          <c:cat>
            <c:strRef>
              <c:f>'1'!$B$4:$B$7</c:f>
              <c:strCache>
                <c:ptCount val="4"/>
                <c:pt idx="0">
                  <c:v>王军</c:v>
                </c:pt>
                <c:pt idx="1">
                  <c:v>刘新勇</c:v>
                </c:pt>
                <c:pt idx="2">
                  <c:v>肇海</c:v>
                </c:pt>
                <c:pt idx="3">
                  <c:v>李燕</c:v>
                </c:pt>
              </c:strCache>
            </c:strRef>
          </c:cat>
          <c:val>
            <c:numRef>
              <c:f>'1'!$F$4:$F$7</c:f>
              <c:numCache>
                <c:formatCode>_(* #,##0.00_);_(* \(#,##0.00\);_(* "-"??_);_(@_)</c:formatCode>
                <c:ptCount val="4"/>
                <c:pt idx="0">
                  <c:v>750</c:v>
                </c:pt>
                <c:pt idx="1">
                  <c:v>650</c:v>
                </c:pt>
                <c:pt idx="2">
                  <c:v>670</c:v>
                </c:pt>
                <c:pt idx="3">
                  <c:v>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242048"/>
        <c:axId val="90309376"/>
        <c:axId val="0"/>
      </c:bar3DChart>
      <c:catAx>
        <c:axId val="90242048"/>
        <c:scaling>
          <c:orientation val="minMax"/>
        </c:scaling>
        <c:delete val="0"/>
        <c:axPos val="l"/>
        <c:majorTickMark val="out"/>
        <c:minorTickMark val="none"/>
        <c:tickLblPos val="nextTo"/>
        <c:crossAx val="90309376"/>
        <c:crosses val="autoZero"/>
        <c:auto val="1"/>
        <c:lblAlgn val="ctr"/>
        <c:lblOffset val="100"/>
        <c:noMultiLvlLbl val="0"/>
      </c:catAx>
      <c:valAx>
        <c:axId val="90309376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out"/>
        <c:minorTickMark val="none"/>
        <c:tickLblPos val="nextTo"/>
        <c:crossAx val="9024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7296587926515E-2"/>
          <c:y val="5.1400554097404488E-2"/>
          <c:w val="0.65817825896762905"/>
          <c:h val="0.82893919510061242"/>
        </c:manualLayout>
      </c:layout>
      <c:lineChart>
        <c:grouping val="stacked"/>
        <c:varyColors val="0"/>
        <c:ser>
          <c:idx val="0"/>
          <c:order val="0"/>
          <c:tx>
            <c:strRef>
              <c:f>'e-23'!$B$3</c:f>
              <c:strCache>
                <c:ptCount val="1"/>
                <c:pt idx="0">
                  <c:v>电视机</c:v>
                </c:pt>
              </c:strCache>
            </c:strRef>
          </c:tx>
          <c:marker>
            <c:symbol val="diamond"/>
            <c:size val="5"/>
          </c:marker>
          <c:dPt>
            <c:idx val="1"/>
            <c:marker>
              <c:spPr>
                <a:pattFill prst="pct80">
                  <a:fgClr>
                    <a:schemeClr val="accent1"/>
                  </a:fgClr>
                  <a:bgClr>
                    <a:schemeClr val="bg1"/>
                  </a:bgClr>
                </a:pattFill>
              </c:spPr>
            </c:marker>
            <c:bubble3D val="0"/>
          </c:dPt>
          <c:cat>
            <c:strRef>
              <c:f>'e-23'!$A$4:$A$9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'e-23'!$B$4:$B$9</c:f>
              <c:numCache>
                <c:formatCode>General</c:formatCode>
                <c:ptCount val="6"/>
                <c:pt idx="0">
                  <c:v>340</c:v>
                </c:pt>
                <c:pt idx="1">
                  <c:v>430</c:v>
                </c:pt>
                <c:pt idx="2">
                  <c:v>348</c:v>
                </c:pt>
                <c:pt idx="3">
                  <c:v>220</c:v>
                </c:pt>
                <c:pt idx="4">
                  <c:v>350</c:v>
                </c:pt>
                <c:pt idx="5">
                  <c:v>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'e-23'!$C$3</c:f>
              <c:strCache>
                <c:ptCount val="1"/>
                <c:pt idx="0">
                  <c:v>DVD机</c:v>
                </c:pt>
              </c:strCache>
            </c:strRef>
          </c:tx>
          <c:marker>
            <c:symbol val="square"/>
            <c:size val="5"/>
          </c:marker>
          <c:cat>
            <c:strRef>
              <c:f>'e-23'!$A$4:$A$9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'e-23'!$C$4:$C$9</c:f>
              <c:numCache>
                <c:formatCode>General</c:formatCode>
                <c:ptCount val="6"/>
                <c:pt idx="0">
                  <c:v>180</c:v>
                </c:pt>
                <c:pt idx="1">
                  <c:v>100</c:v>
                </c:pt>
                <c:pt idx="2">
                  <c:v>345</c:v>
                </c:pt>
                <c:pt idx="3">
                  <c:v>97</c:v>
                </c:pt>
                <c:pt idx="4">
                  <c:v>156</c:v>
                </c:pt>
                <c:pt idx="5">
                  <c:v>120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'e-23'!$D$3</c:f>
              <c:strCache>
                <c:ptCount val="1"/>
                <c:pt idx="0">
                  <c:v>家庭影院</c:v>
                </c:pt>
              </c:strCache>
            </c:strRef>
          </c:tx>
          <c:marker>
            <c:symbol val="triangle"/>
            <c:size val="5"/>
          </c:marker>
          <c:cat>
            <c:strRef>
              <c:f>'e-23'!$A$4:$A$9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'e-23'!$D$4:$D$9</c:f>
              <c:numCache>
                <c:formatCode>General</c:formatCode>
                <c:ptCount val="6"/>
                <c:pt idx="0">
                  <c:v>300</c:v>
                </c:pt>
                <c:pt idx="1">
                  <c:v>560</c:v>
                </c:pt>
                <c:pt idx="2">
                  <c:v>147</c:v>
                </c:pt>
                <c:pt idx="3">
                  <c:v>540</c:v>
                </c:pt>
                <c:pt idx="4">
                  <c:v>230</c:v>
                </c:pt>
                <c:pt idx="5">
                  <c:v>450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00640"/>
        <c:axId val="138088832"/>
      </c:lineChart>
      <c:catAx>
        <c:axId val="13800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088832"/>
        <c:crosses val="autoZero"/>
        <c:auto val="1"/>
        <c:lblAlgn val="ctr"/>
        <c:lblOffset val="100"/>
        <c:noMultiLvlLbl val="0"/>
      </c:catAx>
      <c:valAx>
        <c:axId val="1380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006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spPr>
    <a:ln w="34925">
      <a:prstDash val="lgDashDot"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390" cy="605882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68122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</xdr:row>
      <xdr:rowOff>83820</xdr:rowOff>
    </xdr:from>
    <xdr:to>
      <xdr:col>12</xdr:col>
      <xdr:colOff>601980</xdr:colOff>
      <xdr:row>16</xdr:row>
      <xdr:rowOff>83820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28" sqref="D28"/>
    </sheetView>
  </sheetViews>
  <sheetFormatPr defaultRowHeight="14.4" x14ac:dyDescent="0.25"/>
  <sheetData>
    <row r="1" spans="1:7" ht="20.399999999999999" x14ac:dyDescent="0.35">
      <c r="A1" s="34" t="s">
        <v>0</v>
      </c>
      <c r="B1" s="34"/>
      <c r="C1" s="34"/>
      <c r="D1" s="34"/>
      <c r="E1" s="34"/>
      <c r="F1" s="34"/>
      <c r="G1" s="34"/>
    </row>
    <row r="2" spans="1:7" x14ac:dyDescent="0.25">
      <c r="A2" s="1" t="s">
        <v>1</v>
      </c>
      <c r="F2" s="2"/>
      <c r="G2" s="3" t="s">
        <v>2</v>
      </c>
    </row>
    <row r="3" spans="1:7" ht="15" thickBot="1" x14ac:dyDescent="0.3">
      <c r="A3" s="4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5" t="s">
        <v>9</v>
      </c>
    </row>
    <row r="4" spans="1:7" ht="15" thickTop="1" x14ac:dyDescent="0.25">
      <c r="A4" s="7" t="s">
        <v>10</v>
      </c>
      <c r="B4" s="8">
        <v>85</v>
      </c>
      <c r="C4" s="8">
        <v>88</v>
      </c>
      <c r="D4" s="8">
        <v>97</v>
      </c>
      <c r="E4" s="8">
        <f>SUM(B4,C4,D4)</f>
        <v>270</v>
      </c>
      <c r="F4" s="9">
        <f>AVERAGE(B4,C4,D4)</f>
        <v>90</v>
      </c>
      <c r="G4" s="10" t="str">
        <f>IF(F4&gt;=90,"优秀"," ")</f>
        <v>优秀</v>
      </c>
    </row>
    <row r="5" spans="1:7" x14ac:dyDescent="0.25">
      <c r="A5" s="11" t="s">
        <v>11</v>
      </c>
      <c r="B5" s="12">
        <v>78</v>
      </c>
      <c r="C5" s="12">
        <v>85</v>
      </c>
      <c r="D5" s="12">
        <v>86</v>
      </c>
      <c r="E5" s="12">
        <f t="shared" ref="E5:E11" si="0">SUM(B5,C5,D5)</f>
        <v>249</v>
      </c>
      <c r="F5" s="13">
        <f t="shared" ref="F5:F10" si="1">AVERAGE(B5,C5,D5)</f>
        <v>83</v>
      </c>
      <c r="G5" s="14" t="str">
        <f t="shared" ref="G5:G11" si="2">IF(F5&gt;=90,"优秀"," ")</f>
        <v xml:space="preserve"> </v>
      </c>
    </row>
    <row r="6" spans="1:7" x14ac:dyDescent="0.25">
      <c r="A6" s="11" t="s">
        <v>12</v>
      </c>
      <c r="B6" s="12">
        <v>91</v>
      </c>
      <c r="C6" s="12">
        <v>86</v>
      </c>
      <c r="D6" s="12">
        <v>85</v>
      </c>
      <c r="E6" s="12">
        <f t="shared" si="0"/>
        <v>262</v>
      </c>
      <c r="F6" s="13">
        <f t="shared" si="1"/>
        <v>87.333333333333329</v>
      </c>
      <c r="G6" s="14" t="str">
        <f t="shared" si="2"/>
        <v xml:space="preserve"> </v>
      </c>
    </row>
    <row r="7" spans="1:7" x14ac:dyDescent="0.25">
      <c r="A7" s="11" t="s">
        <v>13</v>
      </c>
      <c r="B7" s="12">
        <v>88</v>
      </c>
      <c r="C7" s="12">
        <v>94</v>
      </c>
      <c r="D7" s="12">
        <v>92</v>
      </c>
      <c r="E7" s="12">
        <f t="shared" si="0"/>
        <v>274</v>
      </c>
      <c r="F7" s="13">
        <f t="shared" si="1"/>
        <v>91.333333333333329</v>
      </c>
      <c r="G7" s="15" t="str">
        <f t="shared" si="2"/>
        <v>优秀</v>
      </c>
    </row>
    <row r="8" spans="1:7" x14ac:dyDescent="0.25">
      <c r="A8" s="11" t="s">
        <v>14</v>
      </c>
      <c r="B8" s="12">
        <v>78</v>
      </c>
      <c r="C8" s="12">
        <v>65</v>
      </c>
      <c r="D8" s="12">
        <v>55</v>
      </c>
      <c r="E8" s="12">
        <f t="shared" si="0"/>
        <v>198</v>
      </c>
      <c r="F8" s="13">
        <f t="shared" si="1"/>
        <v>66</v>
      </c>
      <c r="G8" s="14" t="str">
        <f t="shared" si="2"/>
        <v xml:space="preserve"> </v>
      </c>
    </row>
    <row r="9" spans="1:7" x14ac:dyDescent="0.25">
      <c r="A9" s="11" t="s">
        <v>15</v>
      </c>
      <c r="B9" s="12">
        <v>86</v>
      </c>
      <c r="C9" s="12">
        <v>90</v>
      </c>
      <c r="D9" s="12">
        <v>88</v>
      </c>
      <c r="E9" s="12">
        <f t="shared" si="0"/>
        <v>264</v>
      </c>
      <c r="F9" s="13">
        <f t="shared" si="1"/>
        <v>88</v>
      </c>
      <c r="G9" s="14" t="str">
        <f t="shared" si="2"/>
        <v xml:space="preserve"> </v>
      </c>
    </row>
    <row r="10" spans="1:7" x14ac:dyDescent="0.25">
      <c r="A10" s="11" t="s">
        <v>16</v>
      </c>
      <c r="B10" s="12">
        <v>56</v>
      </c>
      <c r="C10" s="12">
        <v>72</v>
      </c>
      <c r="D10" s="12">
        <v>66</v>
      </c>
      <c r="E10" s="12">
        <f t="shared" si="0"/>
        <v>194</v>
      </c>
      <c r="F10" s="13">
        <f t="shared" si="1"/>
        <v>64.666666666666671</v>
      </c>
      <c r="G10" s="14" t="str">
        <f t="shared" si="2"/>
        <v xml:space="preserve"> </v>
      </c>
    </row>
    <row r="11" spans="1:7" ht="15" thickBot="1" x14ac:dyDescent="0.3">
      <c r="A11" s="16" t="s">
        <v>17</v>
      </c>
      <c r="B11" s="17">
        <v>76</v>
      </c>
      <c r="C11" s="17">
        <v>94</v>
      </c>
      <c r="D11" s="17">
        <v>84</v>
      </c>
      <c r="E11" s="17">
        <f t="shared" si="0"/>
        <v>254</v>
      </c>
      <c r="F11" s="18">
        <f>AVERAGE(B11,C11,D11)</f>
        <v>84.666666666666671</v>
      </c>
      <c r="G11" s="19" t="str">
        <f t="shared" si="2"/>
        <v xml:space="preserve"> </v>
      </c>
    </row>
    <row r="12" spans="1:7" ht="15" thickTop="1" x14ac:dyDescent="0.25"/>
  </sheetData>
  <mergeCells count="1">
    <mergeCell ref="A1:G1"/>
  </mergeCells>
  <phoneticPr fontId="3" type="noConversion"/>
  <conditionalFormatting sqref="B4:D11">
    <cfRule type="cellIs" dxfId="2" priority="1" operator="lessThan">
      <formula>61</formula>
    </cfRule>
    <cfRule type="cellIs" dxfId="1" priority="2" operator="greaterThan">
      <formula>89</formula>
    </cfRule>
    <cfRule type="cellIs" dxfId="0" priority="3" operator="greaterThan">
      <formula>90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E3" activeCellId="1" sqref="B3:B7 E3:F7"/>
    </sheetView>
  </sheetViews>
  <sheetFormatPr defaultRowHeight="14.4" x14ac:dyDescent="0.25"/>
  <cols>
    <col min="5" max="5" width="11.6640625" bestFit="1" customWidth="1"/>
    <col min="7" max="7" width="11.6640625" bestFit="1" customWidth="1"/>
    <col min="9" max="9" width="11.6640625" bestFit="1" customWidth="1"/>
  </cols>
  <sheetData>
    <row r="1" spans="2:9" ht="15" thickBot="1" x14ac:dyDescent="0.3"/>
    <row r="2" spans="2:9" ht="22.2" thickTop="1" x14ac:dyDescent="0.25">
      <c r="B2" s="35" t="s">
        <v>18</v>
      </c>
      <c r="C2" s="36"/>
      <c r="D2" s="36"/>
      <c r="E2" s="36"/>
      <c r="F2" s="36"/>
      <c r="G2" s="36"/>
      <c r="H2" s="36"/>
      <c r="I2" s="37"/>
    </row>
    <row r="3" spans="2:9" x14ac:dyDescent="0.25">
      <c r="B3" s="20" t="s">
        <v>19</v>
      </c>
      <c r="C3" s="21" t="s">
        <v>20</v>
      </c>
      <c r="D3" s="21" t="s">
        <v>21</v>
      </c>
      <c r="E3" s="21" t="s">
        <v>22</v>
      </c>
      <c r="F3" s="21" t="s">
        <v>23</v>
      </c>
      <c r="G3" s="21" t="s">
        <v>24</v>
      </c>
      <c r="H3" s="21" t="s">
        <v>25</v>
      </c>
      <c r="I3" s="22" t="s">
        <v>26</v>
      </c>
    </row>
    <row r="4" spans="2:9" x14ac:dyDescent="0.25">
      <c r="B4" s="20" t="s">
        <v>27</v>
      </c>
      <c r="C4" s="23">
        <v>9</v>
      </c>
      <c r="D4" s="23" t="s">
        <v>28</v>
      </c>
      <c r="E4" s="24">
        <v>1852</v>
      </c>
      <c r="F4" s="24">
        <v>750</v>
      </c>
      <c r="G4" s="25">
        <f>SUM(E4:F4)</f>
        <v>2602</v>
      </c>
      <c r="H4" s="23">
        <v>9.26</v>
      </c>
      <c r="I4" s="26">
        <f>G4-H4</f>
        <v>2592.7399999999998</v>
      </c>
    </row>
    <row r="5" spans="2:9" x14ac:dyDescent="0.25">
      <c r="B5" s="20" t="s">
        <v>29</v>
      </c>
      <c r="C5" s="23">
        <v>10</v>
      </c>
      <c r="D5" s="23" t="s">
        <v>30</v>
      </c>
      <c r="E5" s="24">
        <v>1966</v>
      </c>
      <c r="F5" s="24">
        <v>650</v>
      </c>
      <c r="G5" s="27">
        <f>SUM(E5:F5)</f>
        <v>2616</v>
      </c>
      <c r="H5" s="23">
        <v>9.83</v>
      </c>
      <c r="I5" s="26">
        <f t="shared" ref="I5:I9" si="0">G5-H5</f>
        <v>2606.17</v>
      </c>
    </row>
    <row r="6" spans="2:9" x14ac:dyDescent="0.25">
      <c r="B6" s="20" t="s">
        <v>31</v>
      </c>
      <c r="C6" s="23">
        <v>13</v>
      </c>
      <c r="D6" s="23" t="s">
        <v>28</v>
      </c>
      <c r="E6" s="24">
        <v>2058</v>
      </c>
      <c r="F6" s="24">
        <v>670</v>
      </c>
      <c r="G6" s="27">
        <f>SUM(E6:F6)</f>
        <v>2728</v>
      </c>
      <c r="H6" s="23">
        <v>10.29</v>
      </c>
      <c r="I6" s="26">
        <f t="shared" si="0"/>
        <v>2717.71</v>
      </c>
    </row>
    <row r="7" spans="2:9" x14ac:dyDescent="0.25">
      <c r="B7" s="20" t="s">
        <v>32</v>
      </c>
      <c r="C7" s="23">
        <v>5</v>
      </c>
      <c r="D7" s="23" t="s">
        <v>30</v>
      </c>
      <c r="E7" s="24">
        <v>1654</v>
      </c>
      <c r="F7" s="24">
        <v>750</v>
      </c>
      <c r="G7" s="27">
        <v>2404</v>
      </c>
      <c r="H7" s="23">
        <v>8.27</v>
      </c>
      <c r="I7" s="26">
        <f t="shared" si="0"/>
        <v>2395.73</v>
      </c>
    </row>
    <row r="8" spans="2:9" x14ac:dyDescent="0.25">
      <c r="B8" s="20" t="s">
        <v>33</v>
      </c>
      <c r="C8" s="23">
        <v>7</v>
      </c>
      <c r="D8" s="23" t="s">
        <v>30</v>
      </c>
      <c r="E8" s="24">
        <v>1795</v>
      </c>
      <c r="F8" s="24">
        <v>880</v>
      </c>
      <c r="G8" s="27">
        <v>2675</v>
      </c>
      <c r="H8" s="23">
        <v>8.98</v>
      </c>
      <c r="I8" s="26">
        <f t="shared" si="0"/>
        <v>2666.02</v>
      </c>
    </row>
    <row r="9" spans="2:9" ht="15" thickBot="1" x14ac:dyDescent="0.3">
      <c r="B9" s="28" t="s">
        <v>34</v>
      </c>
      <c r="C9" s="29">
        <v>15</v>
      </c>
      <c r="D9" s="29" t="s">
        <v>28</v>
      </c>
      <c r="E9" s="30">
        <v>2205</v>
      </c>
      <c r="F9" s="30">
        <v>840</v>
      </c>
      <c r="G9" s="31">
        <f>SUM(E9:F9)</f>
        <v>3045</v>
      </c>
      <c r="H9" s="29">
        <v>11.03</v>
      </c>
      <c r="I9" s="32">
        <f t="shared" si="0"/>
        <v>3033.97</v>
      </c>
    </row>
    <row r="10" spans="2:9" ht="15" thickTop="1" x14ac:dyDescent="0.25">
      <c r="B10" s="33"/>
      <c r="C10" s="33"/>
      <c r="D10" s="33"/>
      <c r="E10" s="33"/>
      <c r="F10" s="33"/>
      <c r="G10" s="33"/>
      <c r="H10" s="33"/>
      <c r="I10" s="33"/>
    </row>
    <row r="11" spans="2:9" x14ac:dyDescent="0.25">
      <c r="B11" s="38" t="s">
        <v>35</v>
      </c>
      <c r="C11" s="38"/>
      <c r="D11" s="38"/>
      <c r="E11" s="38"/>
      <c r="F11" s="38"/>
      <c r="G11" s="33"/>
      <c r="H11" s="33"/>
      <c r="I11" s="33"/>
    </row>
  </sheetData>
  <mergeCells count="2">
    <mergeCell ref="B2:I2"/>
    <mergeCell ref="B11:F1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workbookViewId="0">
      <selection activeCell="P5" sqref="P5"/>
    </sheetView>
  </sheetViews>
  <sheetFormatPr defaultRowHeight="14.4" x14ac:dyDescent="0.25"/>
  <sheetData>
    <row r="2" spans="1:5" x14ac:dyDescent="0.25">
      <c r="A2" s="39" t="s">
        <v>45</v>
      </c>
      <c r="B2" s="39"/>
      <c r="C2" s="39"/>
      <c r="D2" s="39"/>
      <c r="E2" s="39"/>
    </row>
    <row r="3" spans="1:5" x14ac:dyDescent="0.25">
      <c r="A3" s="14"/>
      <c r="B3" s="14" t="s">
        <v>42</v>
      </c>
      <c r="C3" s="14" t="s">
        <v>43</v>
      </c>
      <c r="D3" s="14" t="s">
        <v>46</v>
      </c>
      <c r="E3" s="14" t="s">
        <v>44</v>
      </c>
    </row>
    <row r="4" spans="1:5" x14ac:dyDescent="0.25">
      <c r="A4" s="14" t="s">
        <v>36</v>
      </c>
      <c r="B4" s="14">
        <v>340</v>
      </c>
      <c r="C4" s="14">
        <v>180</v>
      </c>
      <c r="D4" s="14">
        <v>300</v>
      </c>
      <c r="E4" s="14">
        <f>SUM(B4,C4,D4)</f>
        <v>820</v>
      </c>
    </row>
    <row r="5" spans="1:5" x14ac:dyDescent="0.25">
      <c r="A5" s="14" t="s">
        <v>37</v>
      </c>
      <c r="B5" s="14">
        <v>430</v>
      </c>
      <c r="C5" s="14">
        <v>100</v>
      </c>
      <c r="D5" s="14">
        <v>560</v>
      </c>
      <c r="E5" s="14">
        <f t="shared" ref="E5:E9" si="0">SUM(B5,C5,D5)</f>
        <v>1090</v>
      </c>
    </row>
    <row r="6" spans="1:5" x14ac:dyDescent="0.25">
      <c r="A6" s="14" t="s">
        <v>38</v>
      </c>
      <c r="B6" s="14">
        <v>348</v>
      </c>
      <c r="C6" s="14">
        <v>345</v>
      </c>
      <c r="D6" s="14">
        <v>147</v>
      </c>
      <c r="E6" s="14">
        <f t="shared" si="0"/>
        <v>840</v>
      </c>
    </row>
    <row r="7" spans="1:5" x14ac:dyDescent="0.25">
      <c r="A7" s="14" t="s">
        <v>39</v>
      </c>
      <c r="B7" s="14">
        <v>220</v>
      </c>
      <c r="C7" s="14">
        <v>97</v>
      </c>
      <c r="D7" s="14">
        <v>540</v>
      </c>
      <c r="E7" s="14">
        <f t="shared" si="0"/>
        <v>857</v>
      </c>
    </row>
    <row r="8" spans="1:5" x14ac:dyDescent="0.25">
      <c r="A8" s="14" t="s">
        <v>40</v>
      </c>
      <c r="B8" s="14">
        <v>350</v>
      </c>
      <c r="C8" s="14">
        <v>156</v>
      </c>
      <c r="D8" s="14">
        <v>230</v>
      </c>
      <c r="E8" s="14">
        <f t="shared" si="0"/>
        <v>736</v>
      </c>
    </row>
    <row r="9" spans="1:5" x14ac:dyDescent="0.25">
      <c r="A9" s="14" t="s">
        <v>41</v>
      </c>
      <c r="B9" s="14">
        <v>345</v>
      </c>
      <c r="C9" s="14">
        <v>120</v>
      </c>
      <c r="D9" s="14">
        <v>450</v>
      </c>
      <c r="E9" s="14">
        <f t="shared" si="0"/>
        <v>915</v>
      </c>
    </row>
  </sheetData>
  <mergeCells count="1">
    <mergeCell ref="A2:E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2</vt:i4>
      </vt:variant>
    </vt:vector>
  </HeadingPairs>
  <TitlesOfParts>
    <vt:vector size="5" baseType="lpstr">
      <vt:lpstr>0</vt:lpstr>
      <vt:lpstr>1</vt:lpstr>
      <vt:lpstr>e-23</vt:lpstr>
      <vt:lpstr>e-21</vt:lpstr>
      <vt:lpstr>e-22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2020-11-04T11:54:32Z</dcterms:modified>
</cp:coreProperties>
</file>