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fileSharing readOnlyRecommended="1"/>
  <workbookPr defaultThemeVersion="166925"/>
  <mc:AlternateContent xmlns:mc="http://schemas.openxmlformats.org/markup-compatibility/2006">
    <mc:Choice Requires="x15">
      <x15ac:absPath xmlns:x15ac="http://schemas.microsoft.com/office/spreadsheetml/2010/11/ac" url="C:\Users\athomler001\Downloads\"/>
    </mc:Choice>
  </mc:AlternateContent>
  <xr:revisionPtr revIDLastSave="0" documentId="8_{F97E30D1-1C34-4D40-B314-6CFF99928FD1}" xr6:coauthVersionLast="47" xr6:coauthVersionMax="47" xr10:uidLastSave="{00000000-0000-0000-0000-000000000000}"/>
  <bookViews>
    <workbookView xWindow="-108" yWindow="-108" windowWidth="23256" windowHeight="12576" firstSheet="2" activeTab="3" xr2:uid="{564C2C45-5B3C-449C-B106-DF89148C19DB}"/>
  </bookViews>
  <sheets>
    <sheet name="Player 1 - Version 1 (old)" sheetId="1" state="hidden" r:id="rId1"/>
    <sheet name="Player 2 - Version 1 (old)" sheetId="2" state="hidden" r:id="rId2"/>
    <sheet name="Player 1 - Version 2 (Current)" sheetId="5" r:id="rId3"/>
    <sheet name="Player 2 - Version 2 (Current)" sheetId="6" r:id="rId4"/>
    <sheet name="Battleship code sheet" sheetId="4" state="hidden" r:id="rId5"/>
  </sheets>
  <definedNames>
    <definedName name="Input">'Battleship code sheet'!$O$20:$O$20</definedName>
    <definedName name="No_input">'Battleship code sheet'!$P$20:$P$20</definedName>
    <definedName name="p2_Your_board">'Player 2 - Version 2 (Current)'!$AA$8:$AJ$17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0" i="5" l="1"/>
  <c r="W20" i="5"/>
  <c r="C20" i="4"/>
  <c r="D20" i="4"/>
  <c r="E20" i="4"/>
  <c r="F20" i="4"/>
  <c r="G20" i="4"/>
  <c r="H20" i="4"/>
  <c r="I20" i="4"/>
  <c r="J20" i="4"/>
  <c r="K20" i="4"/>
  <c r="L20" i="4"/>
  <c r="C21" i="4"/>
  <c r="D21" i="4"/>
  <c r="E21" i="4"/>
  <c r="F21" i="4"/>
  <c r="G21" i="4"/>
  <c r="H21" i="4"/>
  <c r="I21" i="4"/>
  <c r="J21" i="4"/>
  <c r="K21" i="4"/>
  <c r="L21" i="4"/>
  <c r="C22" i="4"/>
  <c r="D22" i="4"/>
  <c r="E22" i="4"/>
  <c r="F22" i="4"/>
  <c r="G22" i="4"/>
  <c r="H22" i="4"/>
  <c r="I22" i="4"/>
  <c r="J22" i="4"/>
  <c r="K22" i="4"/>
  <c r="L22" i="4"/>
  <c r="C23" i="4"/>
  <c r="D23" i="4"/>
  <c r="E23" i="4"/>
  <c r="F23" i="4"/>
  <c r="G23" i="4"/>
  <c r="H23" i="4"/>
  <c r="I23" i="4"/>
  <c r="J23" i="4"/>
  <c r="K23" i="4"/>
  <c r="L23" i="4"/>
  <c r="C24" i="4"/>
  <c r="D24" i="4"/>
  <c r="E24" i="4"/>
  <c r="F24" i="4"/>
  <c r="G24" i="4"/>
  <c r="H24" i="4"/>
  <c r="I24" i="4"/>
  <c r="J24" i="4"/>
  <c r="K24" i="4"/>
  <c r="L24" i="4"/>
  <c r="C25" i="4"/>
  <c r="D25" i="4"/>
  <c r="E25" i="4"/>
  <c r="F25" i="4"/>
  <c r="G25" i="4"/>
  <c r="H25" i="4"/>
  <c r="I25" i="4"/>
  <c r="J25" i="4"/>
  <c r="K25" i="4"/>
  <c r="L25" i="4"/>
  <c r="C26" i="4"/>
  <c r="D26" i="4"/>
  <c r="E26" i="4"/>
  <c r="F26" i="4"/>
  <c r="G26" i="4"/>
  <c r="H26" i="4"/>
  <c r="I26" i="4"/>
  <c r="J26" i="4"/>
  <c r="K26" i="4"/>
  <c r="L26" i="4"/>
  <c r="C27" i="4"/>
  <c r="D27" i="4"/>
  <c r="E27" i="4"/>
  <c r="F27" i="4"/>
  <c r="G27" i="4"/>
  <c r="H27" i="4"/>
  <c r="I27" i="4"/>
  <c r="J27" i="4"/>
  <c r="K27" i="4"/>
  <c r="L27" i="4"/>
  <c r="C28" i="4"/>
  <c r="D28" i="4"/>
  <c r="E28" i="4"/>
  <c r="F28" i="4"/>
  <c r="G28" i="4"/>
  <c r="H28" i="4"/>
  <c r="I28" i="4"/>
  <c r="J28" i="4"/>
  <c r="K28" i="4"/>
  <c r="L28" i="4"/>
  <c r="D19" i="4"/>
  <c r="E19" i="4"/>
  <c r="F19" i="4"/>
  <c r="G19" i="4"/>
  <c r="H19" i="4"/>
  <c r="I19" i="4"/>
  <c r="J19" i="4"/>
  <c r="K19" i="4"/>
  <c r="L1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D32" i="4"/>
  <c r="E32" i="4"/>
  <c r="F32" i="4"/>
  <c r="G32" i="4"/>
  <c r="H32" i="4"/>
  <c r="I32" i="4"/>
  <c r="J32" i="4"/>
  <c r="K32" i="4"/>
  <c r="L32" i="4"/>
  <c r="C32" i="4"/>
  <c r="C19" i="4"/>
  <c r="O12" i="4"/>
  <c r="AB21" i="6" s="1"/>
  <c r="O13" i="4"/>
  <c r="AI20" i="6"/>
  <c r="W20" i="6"/>
  <c r="AW15" i="6"/>
  <c r="AW13" i="6"/>
  <c r="AW11" i="6"/>
  <c r="AW9" i="6"/>
  <c r="AW9" i="5"/>
  <c r="AW15" i="5"/>
  <c r="AW13" i="5"/>
  <c r="AW11" i="5"/>
  <c r="AC17" i="1"/>
  <c r="AC23" i="2"/>
  <c r="AC21" i="2"/>
  <c r="AC19" i="2"/>
  <c r="AC17" i="2"/>
  <c r="AC23" i="1"/>
  <c r="AC21" i="1"/>
  <c r="AC19" i="1"/>
  <c r="AQ4" i="2"/>
  <c r="AQ17" i="1" s="1"/>
  <c r="AR4" i="2"/>
  <c r="AR17" i="1" s="1"/>
  <c r="AS4" i="2"/>
  <c r="AS17" i="1" s="1"/>
  <c r="AT4" i="2"/>
  <c r="AT17" i="1" s="1"/>
  <c r="AU4" i="2"/>
  <c r="AU17" i="1" s="1"/>
  <c r="AV4" i="2"/>
  <c r="AV17" i="1" s="1"/>
  <c r="AW4" i="2"/>
  <c r="AW17" i="1" s="1"/>
  <c r="AX4" i="2"/>
  <c r="AX17" i="1" s="1"/>
  <c r="AY4" i="2"/>
  <c r="AY17" i="1" s="1"/>
  <c r="AZ4" i="2"/>
  <c r="AZ17" i="1" s="1"/>
  <c r="AQ5" i="2"/>
  <c r="AQ18" i="1" s="1"/>
  <c r="AR5" i="2"/>
  <c r="AR18" i="1" s="1"/>
  <c r="AS5" i="2"/>
  <c r="AS18" i="1" s="1"/>
  <c r="AT5" i="2"/>
  <c r="AT18" i="1" s="1"/>
  <c r="AU5" i="2"/>
  <c r="AU18" i="1" s="1"/>
  <c r="AV5" i="2"/>
  <c r="AV18" i="1" s="1"/>
  <c r="AW5" i="2"/>
  <c r="AW18" i="1" s="1"/>
  <c r="AX5" i="2"/>
  <c r="AX18" i="1" s="1"/>
  <c r="AY5" i="2"/>
  <c r="AY18" i="1" s="1"/>
  <c r="AZ5" i="2"/>
  <c r="AZ18" i="1" s="1"/>
  <c r="AQ6" i="2"/>
  <c r="AQ19" i="1" s="1"/>
  <c r="AR6" i="2"/>
  <c r="AR19" i="1" s="1"/>
  <c r="AS6" i="2"/>
  <c r="AS19" i="1" s="1"/>
  <c r="AT6" i="2"/>
  <c r="AT19" i="1" s="1"/>
  <c r="AU6" i="2"/>
  <c r="AU19" i="1" s="1"/>
  <c r="AV6" i="2"/>
  <c r="AV19" i="1" s="1"/>
  <c r="AW6" i="2"/>
  <c r="AW19" i="1" s="1"/>
  <c r="AX6" i="2"/>
  <c r="AX19" i="1" s="1"/>
  <c r="AY6" i="2"/>
  <c r="AY19" i="1" s="1"/>
  <c r="AZ6" i="2"/>
  <c r="AZ19" i="1" s="1"/>
  <c r="AQ7" i="2"/>
  <c r="AQ20" i="1" s="1"/>
  <c r="AR7" i="2"/>
  <c r="AR20" i="1" s="1"/>
  <c r="AS7" i="2"/>
  <c r="AS20" i="1" s="1"/>
  <c r="AT7" i="2"/>
  <c r="AT20" i="1" s="1"/>
  <c r="AU7" i="2"/>
  <c r="AU20" i="1" s="1"/>
  <c r="AV7" i="2"/>
  <c r="AV20" i="1" s="1"/>
  <c r="AW7" i="2"/>
  <c r="AW20" i="1" s="1"/>
  <c r="AX7" i="2"/>
  <c r="AX20" i="1" s="1"/>
  <c r="AY7" i="2"/>
  <c r="AY20" i="1" s="1"/>
  <c r="AZ7" i="2"/>
  <c r="AZ20" i="1" s="1"/>
  <c r="AQ8" i="2"/>
  <c r="AQ21" i="1" s="1"/>
  <c r="AR8" i="2"/>
  <c r="AR21" i="1" s="1"/>
  <c r="AS8" i="2"/>
  <c r="AS21" i="1" s="1"/>
  <c r="AT8" i="2"/>
  <c r="AT21" i="1" s="1"/>
  <c r="AU8" i="2"/>
  <c r="AU21" i="1" s="1"/>
  <c r="AV8" i="2"/>
  <c r="AV21" i="1" s="1"/>
  <c r="AW8" i="2"/>
  <c r="AW21" i="1" s="1"/>
  <c r="AX8" i="2"/>
  <c r="AX21" i="1" s="1"/>
  <c r="AY8" i="2"/>
  <c r="AY21" i="1" s="1"/>
  <c r="AZ8" i="2"/>
  <c r="AZ21" i="1" s="1"/>
  <c r="AQ9" i="2"/>
  <c r="AQ22" i="1" s="1"/>
  <c r="AR9" i="2"/>
  <c r="AR22" i="1" s="1"/>
  <c r="AS9" i="2"/>
  <c r="AS22" i="1" s="1"/>
  <c r="AT9" i="2"/>
  <c r="AT22" i="1" s="1"/>
  <c r="AU9" i="2"/>
  <c r="AU22" i="1" s="1"/>
  <c r="AV9" i="2"/>
  <c r="AV22" i="1" s="1"/>
  <c r="AW9" i="2"/>
  <c r="AW22" i="1" s="1"/>
  <c r="AX9" i="2"/>
  <c r="AX22" i="1" s="1"/>
  <c r="AY9" i="2"/>
  <c r="AY22" i="1" s="1"/>
  <c r="AZ9" i="2"/>
  <c r="AZ22" i="1" s="1"/>
  <c r="AQ10" i="2"/>
  <c r="AQ23" i="1" s="1"/>
  <c r="AR10" i="2"/>
  <c r="AR23" i="1" s="1"/>
  <c r="AS10" i="2"/>
  <c r="AS23" i="1" s="1"/>
  <c r="AT10" i="2"/>
  <c r="AT23" i="1" s="1"/>
  <c r="AU10" i="2"/>
  <c r="AU23" i="1" s="1"/>
  <c r="AV10" i="2"/>
  <c r="AV23" i="1" s="1"/>
  <c r="AW10" i="2"/>
  <c r="AW23" i="1" s="1"/>
  <c r="AX10" i="2"/>
  <c r="AX23" i="1" s="1"/>
  <c r="AY10" i="2"/>
  <c r="AY23" i="1" s="1"/>
  <c r="AZ10" i="2"/>
  <c r="AZ23" i="1" s="1"/>
  <c r="AQ11" i="2"/>
  <c r="AQ24" i="1" s="1"/>
  <c r="AR11" i="2"/>
  <c r="AR24" i="1" s="1"/>
  <c r="AS11" i="2"/>
  <c r="AS24" i="1" s="1"/>
  <c r="AT11" i="2"/>
  <c r="AT24" i="1" s="1"/>
  <c r="AU11" i="2"/>
  <c r="AU24" i="1" s="1"/>
  <c r="AV11" i="2"/>
  <c r="AV24" i="1" s="1"/>
  <c r="AW11" i="2"/>
  <c r="AW24" i="1" s="1"/>
  <c r="AX11" i="2"/>
  <c r="AX24" i="1" s="1"/>
  <c r="AY11" i="2"/>
  <c r="AY24" i="1" s="1"/>
  <c r="AZ11" i="2"/>
  <c r="AZ24" i="1" s="1"/>
  <c r="AQ12" i="2"/>
  <c r="AQ25" i="1" s="1"/>
  <c r="AR12" i="2"/>
  <c r="AR25" i="1" s="1"/>
  <c r="AS12" i="2"/>
  <c r="AS25" i="1" s="1"/>
  <c r="AT12" i="2"/>
  <c r="AT25" i="1" s="1"/>
  <c r="AU12" i="2"/>
  <c r="AU25" i="1" s="1"/>
  <c r="AV12" i="2"/>
  <c r="AV25" i="1" s="1"/>
  <c r="AW12" i="2"/>
  <c r="AW25" i="1" s="1"/>
  <c r="AX12" i="2"/>
  <c r="AX25" i="1" s="1"/>
  <c r="AY12" i="2"/>
  <c r="AY25" i="1" s="1"/>
  <c r="AZ12" i="2"/>
  <c r="AZ25" i="1" s="1"/>
  <c r="AR3" i="2"/>
  <c r="AR16" i="1" s="1"/>
  <c r="AS3" i="2"/>
  <c r="AS16" i="1" s="1"/>
  <c r="AT3" i="2"/>
  <c r="AT16" i="1" s="1"/>
  <c r="AU3" i="2"/>
  <c r="AU16" i="1" s="1"/>
  <c r="AV3" i="2"/>
  <c r="AV16" i="1" s="1"/>
  <c r="AW3" i="2"/>
  <c r="AW16" i="1" s="1"/>
  <c r="AX3" i="2"/>
  <c r="AX16" i="1" s="1"/>
  <c r="AY3" i="2"/>
  <c r="AY16" i="1" s="1"/>
  <c r="AZ3" i="2"/>
  <c r="AZ16" i="1" s="1"/>
  <c r="AQ3" i="2"/>
  <c r="AQ16" i="1" s="1"/>
  <c r="AQ4" i="1"/>
  <c r="AQ17" i="2" s="1"/>
  <c r="AR4" i="1"/>
  <c r="AR17" i="2" s="1"/>
  <c r="AS4" i="1"/>
  <c r="AS17" i="2" s="1"/>
  <c r="AT4" i="1"/>
  <c r="AT17" i="2" s="1"/>
  <c r="AU4" i="1"/>
  <c r="AU17" i="2" s="1"/>
  <c r="AV4" i="1"/>
  <c r="AV17" i="2" s="1"/>
  <c r="AW4" i="1"/>
  <c r="AW17" i="2" s="1"/>
  <c r="AX4" i="1"/>
  <c r="AX17" i="2" s="1"/>
  <c r="AY4" i="1"/>
  <c r="AY17" i="2" s="1"/>
  <c r="AZ4" i="1"/>
  <c r="AZ17" i="2" s="1"/>
  <c r="AQ5" i="1"/>
  <c r="AQ18" i="2" s="1"/>
  <c r="AR5" i="1"/>
  <c r="AR18" i="2" s="1"/>
  <c r="AS5" i="1"/>
  <c r="AS18" i="2" s="1"/>
  <c r="AT5" i="1"/>
  <c r="AT18" i="2" s="1"/>
  <c r="AU5" i="1"/>
  <c r="AU18" i="2" s="1"/>
  <c r="AV5" i="1"/>
  <c r="AV18" i="2" s="1"/>
  <c r="AW5" i="1"/>
  <c r="AW18" i="2" s="1"/>
  <c r="AX5" i="1"/>
  <c r="AX18" i="2" s="1"/>
  <c r="AY5" i="1"/>
  <c r="AY18" i="2" s="1"/>
  <c r="AZ5" i="1"/>
  <c r="AZ18" i="2" s="1"/>
  <c r="AQ6" i="1"/>
  <c r="AQ19" i="2" s="1"/>
  <c r="AR6" i="1"/>
  <c r="AR19" i="2" s="1"/>
  <c r="AS6" i="1"/>
  <c r="AS19" i="2" s="1"/>
  <c r="AT6" i="1"/>
  <c r="AT19" i="2" s="1"/>
  <c r="AU6" i="1"/>
  <c r="AU19" i="2" s="1"/>
  <c r="AV6" i="1"/>
  <c r="AV19" i="2" s="1"/>
  <c r="AW6" i="1"/>
  <c r="AW19" i="2" s="1"/>
  <c r="AX6" i="1"/>
  <c r="AX19" i="2" s="1"/>
  <c r="AY6" i="1"/>
  <c r="AY19" i="2" s="1"/>
  <c r="AZ6" i="1"/>
  <c r="AZ19" i="2" s="1"/>
  <c r="AQ7" i="1"/>
  <c r="AQ20" i="2" s="1"/>
  <c r="AR7" i="1"/>
  <c r="AR20" i="2" s="1"/>
  <c r="AS7" i="1"/>
  <c r="AS20" i="2" s="1"/>
  <c r="AT7" i="1"/>
  <c r="AT20" i="2" s="1"/>
  <c r="AU7" i="1"/>
  <c r="AU20" i="2" s="1"/>
  <c r="AV7" i="1"/>
  <c r="AV20" i="2" s="1"/>
  <c r="AW7" i="1"/>
  <c r="AW20" i="2" s="1"/>
  <c r="AX7" i="1"/>
  <c r="AX20" i="2" s="1"/>
  <c r="AY7" i="1"/>
  <c r="AY20" i="2" s="1"/>
  <c r="AZ7" i="1"/>
  <c r="AZ20" i="2" s="1"/>
  <c r="AQ8" i="1"/>
  <c r="AQ21" i="2" s="1"/>
  <c r="AR8" i="1"/>
  <c r="AR21" i="2" s="1"/>
  <c r="AS8" i="1"/>
  <c r="AS21" i="2" s="1"/>
  <c r="AT8" i="1"/>
  <c r="AT21" i="2" s="1"/>
  <c r="AU8" i="1"/>
  <c r="AU21" i="2" s="1"/>
  <c r="AV8" i="1"/>
  <c r="AV21" i="2" s="1"/>
  <c r="AW8" i="1"/>
  <c r="AW21" i="2" s="1"/>
  <c r="AX8" i="1"/>
  <c r="AX21" i="2" s="1"/>
  <c r="AY8" i="1"/>
  <c r="AY21" i="2" s="1"/>
  <c r="AZ8" i="1"/>
  <c r="AZ21" i="2" s="1"/>
  <c r="AQ9" i="1"/>
  <c r="AQ22" i="2" s="1"/>
  <c r="AR9" i="1"/>
  <c r="AR22" i="2" s="1"/>
  <c r="AS9" i="1"/>
  <c r="AS22" i="2" s="1"/>
  <c r="AT9" i="1"/>
  <c r="AT22" i="2" s="1"/>
  <c r="AU9" i="1"/>
  <c r="AU22" i="2" s="1"/>
  <c r="AV9" i="1"/>
  <c r="AV22" i="2" s="1"/>
  <c r="AW9" i="1"/>
  <c r="AW22" i="2" s="1"/>
  <c r="AX9" i="1"/>
  <c r="AX22" i="2" s="1"/>
  <c r="AY9" i="1"/>
  <c r="AY22" i="2" s="1"/>
  <c r="AZ9" i="1"/>
  <c r="AZ22" i="2" s="1"/>
  <c r="AQ10" i="1"/>
  <c r="AQ23" i="2" s="1"/>
  <c r="AR10" i="1"/>
  <c r="AR23" i="2" s="1"/>
  <c r="AS10" i="1"/>
  <c r="AS23" i="2" s="1"/>
  <c r="AT10" i="1"/>
  <c r="AT23" i="2" s="1"/>
  <c r="AU10" i="1"/>
  <c r="AU23" i="2" s="1"/>
  <c r="AV10" i="1"/>
  <c r="AV23" i="2" s="1"/>
  <c r="AW10" i="1"/>
  <c r="AW23" i="2" s="1"/>
  <c r="AX10" i="1"/>
  <c r="AX23" i="2" s="1"/>
  <c r="AY10" i="1"/>
  <c r="AY23" i="2" s="1"/>
  <c r="AZ10" i="1"/>
  <c r="AZ23" i="2" s="1"/>
  <c r="AQ11" i="1"/>
  <c r="AQ24" i="2" s="1"/>
  <c r="AR11" i="1"/>
  <c r="AR24" i="2" s="1"/>
  <c r="AS11" i="1"/>
  <c r="AS24" i="2" s="1"/>
  <c r="AT11" i="1"/>
  <c r="AT24" i="2" s="1"/>
  <c r="AU11" i="1"/>
  <c r="AU24" i="2" s="1"/>
  <c r="AV11" i="1"/>
  <c r="AV24" i="2" s="1"/>
  <c r="AW11" i="1"/>
  <c r="AW24" i="2" s="1"/>
  <c r="AX11" i="1"/>
  <c r="AX24" i="2" s="1"/>
  <c r="AY11" i="1"/>
  <c r="AY24" i="2" s="1"/>
  <c r="AZ11" i="1"/>
  <c r="AZ24" i="2" s="1"/>
  <c r="AQ12" i="1"/>
  <c r="AQ25" i="2" s="1"/>
  <c r="AR12" i="1"/>
  <c r="AR25" i="2" s="1"/>
  <c r="AS12" i="1"/>
  <c r="AS25" i="2" s="1"/>
  <c r="AT12" i="1"/>
  <c r="AT25" i="2" s="1"/>
  <c r="AU12" i="1"/>
  <c r="AU25" i="2" s="1"/>
  <c r="AV12" i="1"/>
  <c r="AV25" i="2" s="1"/>
  <c r="AW12" i="1"/>
  <c r="AW25" i="2" s="1"/>
  <c r="AX12" i="1"/>
  <c r="AX25" i="2" s="1"/>
  <c r="AY12" i="1"/>
  <c r="AY25" i="2" s="1"/>
  <c r="AZ12" i="1"/>
  <c r="AZ25" i="2" s="1"/>
  <c r="AR3" i="1"/>
  <c r="AR16" i="2" s="1"/>
  <c r="AS3" i="1"/>
  <c r="AS16" i="2" s="1"/>
  <c r="AT3" i="1"/>
  <c r="AT16" i="2" s="1"/>
  <c r="AU3" i="1"/>
  <c r="AU16" i="2" s="1"/>
  <c r="AV3" i="1"/>
  <c r="AV16" i="2" s="1"/>
  <c r="AW3" i="1"/>
  <c r="AW16" i="2" s="1"/>
  <c r="AX3" i="1"/>
  <c r="AX16" i="2" s="1"/>
  <c r="AY3" i="1"/>
  <c r="AY16" i="2" s="1"/>
  <c r="AZ3" i="1"/>
  <c r="AZ16" i="2" s="1"/>
  <c r="AQ3" i="1"/>
  <c r="AQ16" i="2" s="1"/>
  <c r="AB21" i="5" l="1"/>
  <c r="AB20" i="5"/>
  <c r="O14" i="4"/>
  <c r="O15" i="4"/>
  <c r="AI21" i="5" s="1"/>
  <c r="W21" i="6"/>
  <c r="W21" i="5"/>
  <c r="D22" i="5" s="1"/>
  <c r="AB20" i="6"/>
  <c r="AV17" i="6"/>
  <c r="AV17" i="5"/>
  <c r="AB25" i="2"/>
  <c r="T13" i="2" s="1"/>
  <c r="AB25" i="1"/>
  <c r="T13" i="1" s="1"/>
  <c r="C19" i="6" l="1"/>
  <c r="C19" i="5"/>
  <c r="Z22" i="5" s="1"/>
  <c r="Z22" i="6"/>
  <c r="N17" i="4" s="1"/>
  <c r="O17" i="4" s="1"/>
  <c r="D21" i="5"/>
  <c r="AO31" i="5"/>
  <c r="AO30" i="5"/>
  <c r="AO29" i="5"/>
  <c r="AO28" i="5"/>
  <c r="AO27" i="5"/>
  <c r="AO26" i="5"/>
  <c r="AO25" i="5"/>
  <c r="AO24" i="5"/>
  <c r="AO23" i="5"/>
  <c r="AO22" i="5"/>
  <c r="D23" i="5"/>
  <c r="D24" i="5"/>
  <c r="D25" i="5"/>
  <c r="D26" i="5"/>
  <c r="D27" i="5"/>
  <c r="D28" i="5"/>
  <c r="D29" i="5"/>
  <c r="D30" i="5"/>
  <c r="D31" i="5"/>
  <c r="AO21" i="5"/>
  <c r="AN32" i="5"/>
  <c r="C32" i="5"/>
  <c r="AI21" i="6"/>
  <c r="N16" i="4" l="1"/>
  <c r="O16" i="4" s="1"/>
  <c r="D21" i="6"/>
  <c r="AO31" i="6"/>
  <c r="AO30" i="6"/>
  <c r="AO29" i="6"/>
  <c r="AO28" i="6"/>
  <c r="AO27" i="6"/>
  <c r="AO26" i="6"/>
  <c r="AO25" i="6"/>
  <c r="AO24" i="6"/>
  <c r="AO23" i="6"/>
  <c r="AO22" i="6"/>
  <c r="D31" i="6"/>
  <c r="D30" i="6"/>
  <c r="D29" i="6"/>
  <c r="D28" i="6"/>
  <c r="D27" i="6"/>
  <c r="D26" i="6"/>
  <c r="D25" i="6"/>
  <c r="D24" i="6"/>
  <c r="D23" i="6"/>
  <c r="D22" i="6"/>
  <c r="AO21" i="6"/>
  <c r="AN32" i="6"/>
  <c r="C32" i="6"/>
</calcChain>
</file>

<file path=xl/sharedStrings.xml><?xml version="1.0" encoding="utf-8"?>
<sst xmlns="http://schemas.openxmlformats.org/spreadsheetml/2006/main" count="209" uniqueCount="113">
  <si>
    <t>Welcome to battleship - Excel addition.
To play, you first need to set up your ships in the 'Placement board'. Listed below are the all the ship types, and how many of each each player has. To add a peice to the board, copy the piece and either paste, or transpose paste the piece onto the placement board. Once you have placed your ships, you can enter data in the play board to attempt to hit your enimies ships. The results board will show if you hit a ship, or missed. FInally the Enemy actions board shows your opponent's actions. Good luck and have fun!</t>
  </si>
  <si>
    <t>Play board</t>
  </si>
  <si>
    <t>Results board</t>
  </si>
  <si>
    <t>X</t>
  </si>
  <si>
    <t>Enter data to attempt to hit the enemy ships</t>
  </si>
  <si>
    <t>Shows the results of your attacks each turn</t>
  </si>
  <si>
    <t>Placement board</t>
  </si>
  <si>
    <t>Enemy actions board</t>
  </si>
  <si>
    <t>Ship pieces</t>
  </si>
  <si>
    <t>s1</t>
  </si>
  <si>
    <t>s2</t>
  </si>
  <si>
    <t>x3</t>
  </si>
  <si>
    <t>sm1</t>
  </si>
  <si>
    <t>sm2</t>
  </si>
  <si>
    <t>sm3</t>
  </si>
  <si>
    <t>m1</t>
  </si>
  <si>
    <t>m2</t>
  </si>
  <si>
    <t>m3</t>
  </si>
  <si>
    <t>m4</t>
  </si>
  <si>
    <t>x2</t>
  </si>
  <si>
    <t>l1</t>
  </si>
  <si>
    <t>l2</t>
  </si>
  <si>
    <t>l3</t>
  </si>
  <si>
    <t>l4</t>
  </si>
  <si>
    <t>l5</t>
  </si>
  <si>
    <t>l6</t>
  </si>
  <si>
    <t>x1</t>
  </si>
  <si>
    <t>Have you pasted in all your pieces?</t>
  </si>
  <si>
    <t>The locations where you have put your ships</t>
  </si>
  <si>
    <t>Reflects your opponents moves</t>
  </si>
  <si>
    <t>Battleship - EXCEL</t>
  </si>
  <si>
    <r>
      <rPr>
        <b/>
        <sz val="11"/>
        <color rgb="FF000000"/>
        <rFont val="Calibri"/>
      </rPr>
      <t xml:space="preserve">Welcome to battleship in Excel
</t>
    </r>
    <r>
      <rPr>
        <sz val="11"/>
        <color rgb="FF000000"/>
        <rFont val="Calibri"/>
      </rPr>
      <t xml:space="preserve">
To play, you first need to set up your ships on your board. Listed to the right of the board are the all the ship types, and how many of each each player has. To add a peice to the board, copy the piece and either paste, or transpose paste the piece onto the board. Once you have placed your ships, you can use the dropdown to add X's to the 'Enemy board' to attempt to hit your enimies ships. If you successfully hit a skip, the tile will change colour, otherwise the x will be grey. each hit is worth a point, and first to sink all opponents ships wins!</t>
    </r>
  </si>
  <si>
    <t>Enemy board</t>
  </si>
  <si>
    <t>Your board</t>
  </si>
  <si>
    <t>Ship placement tracking</t>
  </si>
  <si>
    <t>Have all pieces been placed?</t>
  </si>
  <si>
    <t>Player name:</t>
  </si>
  <si>
    <t>Moves you have made:</t>
  </si>
  <si>
    <t>Your score:</t>
  </si>
  <si>
    <t>Trophy ascii art found at: https://ascii.co.uk/art/trophy
Ship asciiart found and modified from: https://www.asciiart.eu/vehicles/boats
Sad face ascii art modified from: https://texteditor.com/gallery/  (specifically from the south park ascii art)</t>
  </si>
  <si>
    <t>Excel checks</t>
  </si>
  <si>
    <t>trophy 1:</t>
  </si>
  <si>
    <t xml:space="preserve">    __________</t>
  </si>
  <si>
    <t>trophy 2:</t>
  </si>
  <si>
    <t xml:space="preserve">   '._==__==_.'</t>
  </si>
  <si>
    <t>Battleship p1 name</t>
  </si>
  <si>
    <t>trophy 3:</t>
  </si>
  <si>
    <t xml:space="preserve">   .-\:     /-.</t>
  </si>
  <si>
    <t>Battleship p2 name</t>
  </si>
  <si>
    <t>trophy 4:</t>
  </si>
  <si>
    <t xml:space="preserve">  |( |:.    | )|</t>
  </si>
  <si>
    <t>p1 score</t>
  </si>
  <si>
    <t>trophy 5:</t>
  </si>
  <si>
    <t xml:space="preserve">   '-|:.    |-'</t>
  </si>
  <si>
    <t>p2 score</t>
  </si>
  <si>
    <t>trophy 6:</t>
  </si>
  <si>
    <t xml:space="preserve">     \::.   /</t>
  </si>
  <si>
    <t>p1 turn</t>
  </si>
  <si>
    <t>trophy 7:</t>
  </si>
  <si>
    <t xml:space="preserve">      '::..'</t>
  </si>
  <si>
    <t>p2 turn</t>
  </si>
  <si>
    <t>trophy 8:</t>
  </si>
  <si>
    <t xml:space="preserve">        )(</t>
  </si>
  <si>
    <t>check state of player 1 board</t>
  </si>
  <si>
    <t>trophy 9:</t>
  </si>
  <si>
    <t xml:space="preserve">      _.''._</t>
  </si>
  <si>
    <t>input</t>
  </si>
  <si>
    <t>no_input</t>
  </si>
  <si>
    <t>trophy 10:</t>
  </si>
  <si>
    <t xml:space="preserve">     `""""""`</t>
  </si>
  <si>
    <t>obtained from: https://ascii.co.uk/art/trophy</t>
  </si>
  <si>
    <t>ship 1:</t>
  </si>
  <si>
    <t xml:space="preserve"> </t>
  </si>
  <si>
    <t>ship 2:</t>
  </si>
  <si>
    <t xml:space="preserve">     +   w</t>
  </si>
  <si>
    <t>ship 3:</t>
  </si>
  <si>
    <t xml:space="preserve">   '=|   |\         </t>
  </si>
  <si>
    <t>ship 4:</t>
  </si>
  <si>
    <t xml:space="preserve">    )_) )_)\          </t>
  </si>
  <si>
    <t>ship 5:</t>
  </si>
  <si>
    <t xml:space="preserve">    )__))__)\            </t>
  </si>
  <si>
    <t>ship 6:</t>
  </si>
  <si>
    <t xml:space="preserve">    )___)___)\</t>
  </si>
  <si>
    <t>ship 7:</t>
  </si>
  <si>
    <t xml:space="preserve">  ___|__ |__ _\_,</t>
  </si>
  <si>
    <t>ship 8:</t>
  </si>
  <si>
    <t>--\_*_o_*___*_o_/--</t>
  </si>
  <si>
    <t>ship 9:</t>
  </si>
  <si>
    <t xml:space="preserve">  ^^^^^  ^^^^^^^^</t>
  </si>
  <si>
    <t>check state of player 2 board</t>
  </si>
  <si>
    <t>ship 10:</t>
  </si>
  <si>
    <t xml:space="preserve">    ^^^^      ^^^^     ^^^</t>
  </si>
  <si>
    <t>obtained from: https://www.asciiart.eu/vehicles/boats, then adjusted</t>
  </si>
  <si>
    <t>sad face 1:</t>
  </si>
  <si>
    <t>sad face 2:</t>
  </si>
  <si>
    <t xml:space="preserve">     .--""--.  </t>
  </si>
  <si>
    <t>sad face 3:</t>
  </si>
  <si>
    <t xml:space="preserve">   .'        '.</t>
  </si>
  <si>
    <t>sad face 4:</t>
  </si>
  <si>
    <t xml:space="preserve">  /   /.\/.\   \</t>
  </si>
  <si>
    <t>sad face 5:</t>
  </si>
  <si>
    <t xml:space="preserve"> |    |_/\_|o   |</t>
  </si>
  <si>
    <t>sad face 6:</t>
  </si>
  <si>
    <t xml:space="preserve"> |   /-    -\0  |</t>
  </si>
  <si>
    <t>sad face 7:</t>
  </si>
  <si>
    <t xml:space="preserve"> |    .----.    |</t>
  </si>
  <si>
    <t>sad face 8:</t>
  </si>
  <si>
    <t xml:space="preserve">  \  /      \  /</t>
  </si>
  <si>
    <t>sad face 9:</t>
  </si>
  <si>
    <t xml:space="preserve">   '.        .'</t>
  </si>
  <si>
    <t>sad face 10:</t>
  </si>
  <si>
    <t xml:space="preserve">     `-.--.-'</t>
  </si>
  <si>
    <t>based off karl from south park ascii art: https://texteditor.com/gallery/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</si>
</sst>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b/>
      <sz val="11"/>
      <color theme="1"/>
      <name val="Calibri"/>
      <family val="2"/>
      <scheme val="minor"/>
    </font>
    <font>
      <sz val="11"/>
      <color theme="1"/>
      <name val="MT Extra"/>
      <family val="1"/>
      <charset val="2"/>
    </font>
    <font>
      <sz val="11"/>
      <color rgb="FF000000"/>
      <name val="Calibri"/>
      <family val="2"/>
      <scheme val="minor"/>
    </font>
    <font>
      <sz val="10"/>
      <color theme="6"/>
      <name val="Calibri"/>
      <family val="2"/>
      <scheme val="minor"/>
    </font>
    <font>
      <sz val="10"/>
      <color theme="2" tint="-0.499984740745262"/>
      <name val="Calibri"/>
      <family val="2"/>
      <scheme val="minor"/>
    </font>
    <font>
      <b/>
      <sz val="12"/>
      <color theme="1"/>
      <name val="Calibri"/>
      <family val="2"/>
      <scheme val="minor"/>
    </font>
    <font>
      <b/>
      <sz val="13"/>
      <color theme="4"/>
      <name val="Calibri"/>
      <family val="2"/>
      <scheme val="minor"/>
    </font>
    <font>
      <sz val="13"/>
      <color theme="4" tint="0.59999389629810485"/>
      <name val="Calibri"/>
      <family val="2"/>
      <scheme val="minor"/>
    </font>
    <font>
      <b/>
      <sz val="18"/>
      <color theme="2"/>
      <name val="Arial Rounded MT Bold"/>
      <family val="2"/>
    </font>
    <font>
      <sz val="72"/>
      <color theme="1"/>
      <name val="Algerian"/>
      <family val="5"/>
    </font>
    <font>
      <sz val="6"/>
      <color rgb="FF000000"/>
      <name val="Calibri"/>
      <family val="2"/>
      <scheme val="minor"/>
    </font>
    <font>
      <sz val="18"/>
      <color theme="1"/>
      <name val="Calibri"/>
      <family val="2"/>
      <scheme val="minor"/>
    </font>
    <font>
      <sz val="16"/>
      <color theme="1"/>
      <name val="Calibri"/>
      <family val="2"/>
      <scheme val="minor"/>
    </font>
    <font>
      <sz val="11"/>
      <color rgb="FFFFFF00"/>
      <name val="Calibri"/>
      <family val="2"/>
      <scheme val="minor"/>
    </font>
    <font>
      <sz val="16"/>
      <color rgb="FFFFFF00"/>
      <name val="Calibri"/>
      <family val="2"/>
      <scheme val="minor"/>
    </font>
    <font>
      <sz val="16"/>
      <color rgb="FFFFFF00"/>
      <name val="Courier New"/>
      <charset val="1"/>
    </font>
    <font>
      <sz val="16"/>
      <color rgb="FF000000"/>
      <name val="Courier New"/>
      <charset val="1"/>
    </font>
    <font>
      <sz val="10"/>
      <color rgb="FF000000"/>
      <name val="Calibri"/>
      <family val="2"/>
      <scheme val="minor"/>
    </font>
    <font>
      <b/>
      <sz val="11"/>
      <color rgb="FF000000"/>
      <name val="Calibri"/>
    </font>
    <font>
      <sz val="11"/>
      <color rgb="FF000000"/>
      <name val="Calibri"/>
    </font>
    <font>
      <sz val="16"/>
      <color rgb="FF000000"/>
      <name val="Calibri"/>
      <family val="2"/>
      <scheme val="minor"/>
    </font>
    <font>
      <b/>
      <sz val="16"/>
      <color rgb="FF000000"/>
      <name val="Calibri"/>
      <family val="2"/>
      <scheme val="minor"/>
    </font>
    <font>
      <sz val="10"/>
      <color theme="1"/>
      <name val="Courier New"/>
      <charset val="1"/>
    </font>
    <font>
      <sz val="16"/>
      <color rgb="FF203764"/>
      <name val="Courier New"/>
      <charset val="1"/>
    </font>
    <font>
      <sz val="11"/>
      <color rgb="FF203764"/>
      <name val="Calibri"/>
      <family val="2"/>
      <scheme val="minor"/>
    </font>
    <font>
      <sz val="16"/>
      <color rgb="FF203764"/>
      <name val="Calibri"/>
      <family val="2"/>
      <scheme val="minor"/>
    </font>
    <font>
      <b/>
      <sz val="24"/>
      <color rgb="FF203764"/>
      <name val="Calibri"/>
      <family val="2"/>
      <scheme val="minor"/>
    </font>
    <font>
      <sz val="10"/>
      <color rgb="FF203764"/>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4"/>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theme="7" tint="0.79998168889431442"/>
        <bgColor indexed="64"/>
      </patternFill>
    </fill>
    <fill>
      <patternFill patternType="solid">
        <fgColor rgb="FF000000"/>
        <bgColor indexed="64"/>
      </patternFill>
    </fill>
    <fill>
      <patternFill patternType="solid">
        <fgColor rgb="FFFFFFFF"/>
        <bgColor indexed="64"/>
      </patternFill>
    </fill>
    <fill>
      <patternFill patternType="solid">
        <fgColor rgb="FFC6E0B4"/>
        <bgColor indexed="64"/>
      </patternFill>
    </fill>
    <fill>
      <patternFill patternType="solid">
        <fgColor rgb="FFF2F2F2"/>
        <bgColor indexed="64"/>
      </patternFill>
    </fill>
    <fill>
      <patternFill patternType="solid">
        <fgColor rgb="FFFFF2CC"/>
        <bgColor indexed="64"/>
      </patternFill>
    </fill>
    <fill>
      <patternFill patternType="solid">
        <fgColor rgb="FFF8CBAD"/>
        <bgColor indexed="64"/>
      </patternFill>
    </fill>
    <fill>
      <patternFill patternType="solid">
        <fgColor rgb="FFD9E1F2"/>
        <bgColor indexed="64"/>
      </patternFill>
    </fill>
    <fill>
      <patternFill patternType="solid">
        <fgColor theme="9" tint="0.79998168889431442"/>
        <bgColor indexed="64"/>
      </patternFill>
    </fill>
  </fills>
  <borders count="36">
    <border>
      <left/>
      <right/>
      <top/>
      <bottom/>
      <diagonal/>
    </border>
    <border>
      <left style="thin">
        <color theme="2"/>
      </left>
      <right style="thin">
        <color theme="2"/>
      </right>
      <top style="thin">
        <color theme="2"/>
      </top>
      <bottom style="thin">
        <color theme="2"/>
      </bottom>
      <diagonal/>
    </border>
    <border>
      <left/>
      <right/>
      <top style="thin">
        <color theme="2"/>
      </top>
      <bottom/>
      <diagonal/>
    </border>
    <border>
      <left style="thick">
        <color theme="4" tint="-0.499984740745262"/>
      </left>
      <right style="thin">
        <color theme="2"/>
      </right>
      <top style="thick">
        <color theme="4" tint="-0.499984740745262"/>
      </top>
      <bottom style="thin">
        <color theme="2"/>
      </bottom>
      <diagonal/>
    </border>
    <border>
      <left style="thin">
        <color theme="2"/>
      </left>
      <right style="thin">
        <color theme="2"/>
      </right>
      <top style="thick">
        <color theme="4" tint="-0.499984740745262"/>
      </top>
      <bottom style="thin">
        <color theme="2"/>
      </bottom>
      <diagonal/>
    </border>
    <border>
      <left style="thin">
        <color theme="2"/>
      </left>
      <right style="thick">
        <color theme="4" tint="-0.499984740745262"/>
      </right>
      <top style="thick">
        <color theme="4" tint="-0.499984740745262"/>
      </top>
      <bottom style="thin">
        <color theme="2"/>
      </bottom>
      <diagonal/>
    </border>
    <border>
      <left style="thick">
        <color theme="4" tint="-0.499984740745262"/>
      </left>
      <right style="thin">
        <color theme="2"/>
      </right>
      <top style="thin">
        <color theme="2"/>
      </top>
      <bottom style="thin">
        <color theme="2"/>
      </bottom>
      <diagonal/>
    </border>
    <border>
      <left style="thin">
        <color theme="2"/>
      </left>
      <right style="thick">
        <color theme="4" tint="-0.499984740745262"/>
      </right>
      <top style="thin">
        <color theme="2"/>
      </top>
      <bottom style="thin">
        <color theme="2"/>
      </bottom>
      <diagonal/>
    </border>
    <border>
      <left style="thick">
        <color theme="4" tint="-0.499984740745262"/>
      </left>
      <right style="thin">
        <color theme="2"/>
      </right>
      <top style="thin">
        <color theme="2"/>
      </top>
      <bottom style="thick">
        <color theme="4" tint="-0.499984740745262"/>
      </bottom>
      <diagonal/>
    </border>
    <border>
      <left style="thin">
        <color theme="2"/>
      </left>
      <right style="thin">
        <color theme="2"/>
      </right>
      <top style="thin">
        <color theme="2"/>
      </top>
      <bottom style="thick">
        <color theme="4" tint="-0.499984740745262"/>
      </bottom>
      <diagonal/>
    </border>
    <border>
      <left style="thin">
        <color theme="2"/>
      </left>
      <right style="thick">
        <color theme="4" tint="-0.499984740745262"/>
      </right>
      <top style="thin">
        <color theme="2"/>
      </top>
      <bottom style="thick">
        <color theme="4" tint="-0.499984740745262"/>
      </bottom>
      <diagonal/>
    </border>
    <border>
      <left style="thin">
        <color theme="0"/>
      </left>
      <right style="thin">
        <color theme="0"/>
      </right>
      <top style="thin">
        <color theme="0"/>
      </top>
      <bottom style="thin">
        <color theme="0"/>
      </bottom>
      <diagonal/>
    </border>
    <border>
      <left style="thin">
        <color theme="2"/>
      </left>
      <right style="thin">
        <color theme="2"/>
      </right>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right style="thin">
        <color theme="2"/>
      </right>
      <top/>
      <bottom style="thin">
        <color theme="2"/>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theme="2"/>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s>
  <cellStyleXfs count="1">
    <xf numFmtId="0" fontId="0" fillId="0" borderId="0"/>
  </cellStyleXfs>
  <cellXfs count="155">
    <xf numFmtId="0" fontId="0" fillId="0" borderId="0" xfId="0"/>
    <xf numFmtId="0" fontId="0" fillId="0" borderId="0" xfId="0" applyAlignment="1">
      <alignment horizontal="center" vertical="center"/>
    </xf>
    <xf numFmtId="0" fontId="2" fillId="0" borderId="0" xfId="0" applyFont="1"/>
    <xf numFmtId="0" fontId="0" fillId="5" borderId="1" xfId="0" applyFill="1" applyBorder="1" applyAlignment="1">
      <alignment horizontal="center" vertical="center"/>
    </xf>
    <xf numFmtId="0" fontId="3" fillId="5" borderId="1" xfId="0" applyFont="1" applyFill="1" applyBorder="1" applyAlignment="1">
      <alignment horizontal="center" vertical="center"/>
    </xf>
    <xf numFmtId="0" fontId="0" fillId="6" borderId="0" xfId="0" applyFill="1"/>
    <xf numFmtId="0" fontId="0" fillId="2" borderId="1" xfId="0" applyFill="1" applyBorder="1" applyAlignment="1" applyProtection="1">
      <alignment horizontal="center" vertical="center"/>
      <protection locked="0"/>
    </xf>
    <xf numFmtId="0" fontId="1" fillId="6" borderId="0" xfId="0" applyFont="1" applyFill="1"/>
    <xf numFmtId="0" fontId="0" fillId="4" borderId="0" xfId="0" applyFill="1" applyAlignment="1">
      <alignment horizontal="center" vertical="center"/>
    </xf>
    <xf numFmtId="0" fontId="0" fillId="4" borderId="0" xfId="0" applyFill="1" applyAlignment="1">
      <alignment vertical="center"/>
    </xf>
    <xf numFmtId="0" fontId="0" fillId="4" borderId="0" xfId="0" applyFill="1" applyAlignment="1">
      <alignment horizontal="left" vertical="center"/>
    </xf>
    <xf numFmtId="0" fontId="4" fillId="0" borderId="0" xfId="0" applyFont="1" applyAlignment="1">
      <alignment horizontal="center" vertical="top"/>
    </xf>
    <xf numFmtId="0" fontId="0" fillId="6" borderId="0" xfId="0" applyFill="1" applyAlignment="1">
      <alignment horizontal="left" vertical="center"/>
    </xf>
    <xf numFmtId="0" fontId="0" fillId="4" borderId="0" xfId="0" applyFill="1" applyAlignment="1">
      <alignment horizontal="right" vertical="center"/>
    </xf>
    <xf numFmtId="0" fontId="0" fillId="0" borderId="0" xfId="0" applyAlignment="1">
      <alignment horizontal="center"/>
    </xf>
    <xf numFmtId="0" fontId="6" fillId="4" borderId="0" xfId="0" applyFont="1" applyFill="1" applyAlignment="1">
      <alignment horizontal="left"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10" xfId="0" applyFont="1" applyFill="1" applyBorder="1" applyAlignment="1">
      <alignment horizontal="center" vertical="center"/>
    </xf>
    <xf numFmtId="0" fontId="8" fillId="2" borderId="1"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2" borderId="4" xfId="0" applyFill="1" applyBorder="1" applyAlignment="1" applyProtection="1">
      <alignment horizontal="center" vertical="center"/>
      <protection locked="0"/>
    </xf>
    <xf numFmtId="0" fontId="3" fillId="5" borderId="4" xfId="0" applyFont="1" applyFill="1" applyBorder="1" applyAlignment="1">
      <alignment horizontal="center" vertical="center"/>
    </xf>
    <xf numFmtId="0" fontId="0" fillId="5" borderId="5" xfId="0" applyFill="1" applyBorder="1" applyAlignment="1">
      <alignment horizontal="center" vertical="center"/>
    </xf>
    <xf numFmtId="0" fontId="0" fillId="2" borderId="6" xfId="0" applyFill="1" applyBorder="1" applyAlignment="1" applyProtection="1">
      <alignment horizontal="center" vertical="center"/>
      <protection locked="0"/>
    </xf>
    <xf numFmtId="0" fontId="0" fillId="5" borderId="7" xfId="0" applyFill="1" applyBorder="1" applyAlignment="1">
      <alignment horizontal="center" vertical="center"/>
    </xf>
    <xf numFmtId="0" fontId="0" fillId="2" borderId="7" xfId="0" applyFill="1" applyBorder="1" applyAlignment="1" applyProtection="1">
      <alignment horizontal="center" vertical="center"/>
      <protection locked="0"/>
    </xf>
    <xf numFmtId="0" fontId="3" fillId="5" borderId="6" xfId="0" applyFont="1" applyFill="1" applyBorder="1" applyAlignment="1">
      <alignment horizontal="center" vertical="center"/>
    </xf>
    <xf numFmtId="0" fontId="0" fillId="5" borderId="6" xfId="0" applyFill="1" applyBorder="1" applyAlignment="1">
      <alignment horizontal="center" vertical="center"/>
    </xf>
    <xf numFmtId="0" fontId="0" fillId="2" borderId="8" xfId="0" applyFill="1" applyBorder="1" applyAlignment="1" applyProtection="1">
      <alignment horizontal="center" vertical="center"/>
      <protection locked="0"/>
    </xf>
    <xf numFmtId="0" fontId="0" fillId="2" borderId="9" xfId="0" applyFill="1" applyBorder="1" applyAlignment="1" applyProtection="1">
      <alignment horizontal="center" vertical="center"/>
      <protection locked="0"/>
    </xf>
    <xf numFmtId="0" fontId="0" fillId="5" borderId="9" xfId="0" applyFill="1" applyBorder="1" applyAlignment="1">
      <alignment horizontal="center" vertical="center"/>
    </xf>
    <xf numFmtId="0" fontId="0" fillId="2" borderId="10" xfId="0" applyFill="1" applyBorder="1" applyAlignment="1" applyProtection="1">
      <alignment horizontal="center" vertical="center"/>
      <protection locked="0"/>
    </xf>
    <xf numFmtId="0" fontId="0" fillId="0" borderId="0" xfId="0" applyAlignment="1">
      <alignment vertical="center"/>
    </xf>
    <xf numFmtId="0" fontId="9" fillId="3" borderId="11" xfId="0" applyFont="1" applyFill="1" applyBorder="1" applyAlignment="1">
      <alignment horizontal="center" vertical="center"/>
    </xf>
    <xf numFmtId="0" fontId="9" fillId="3" borderId="13" xfId="0" applyFont="1" applyFill="1" applyBorder="1" applyAlignment="1">
      <alignment horizontal="center" vertical="center"/>
    </xf>
    <xf numFmtId="0" fontId="11" fillId="7" borderId="1" xfId="0" applyFont="1" applyFill="1" applyBorder="1" applyAlignment="1">
      <alignment horizontal="center" vertical="center"/>
    </xf>
    <xf numFmtId="0" fontId="0" fillId="9" borderId="0" xfId="0" applyFill="1" applyAlignment="1">
      <alignment horizontal="left" vertical="center"/>
    </xf>
    <xf numFmtId="0" fontId="13" fillId="0" borderId="0" xfId="0" applyFont="1" applyAlignment="1">
      <alignment horizontal="left"/>
    </xf>
    <xf numFmtId="0" fontId="14" fillId="0" borderId="0" xfId="0" applyFont="1"/>
    <xf numFmtId="0" fontId="14" fillId="0" borderId="0" xfId="0" applyFont="1" applyAlignment="1">
      <alignment horizontal="left"/>
    </xf>
    <xf numFmtId="0" fontId="14" fillId="0" borderId="0" xfId="0" applyFont="1" applyAlignment="1">
      <alignment horizontal="center" vertical="center" wrapText="1"/>
    </xf>
    <xf numFmtId="0" fontId="15"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left"/>
    </xf>
    <xf numFmtId="0" fontId="3" fillId="0" borderId="0" xfId="0" applyFont="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24"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9" borderId="0" xfId="0" applyFill="1"/>
    <xf numFmtId="0" fontId="1" fillId="9" borderId="0" xfId="0" applyFont="1" applyFill="1" applyAlignment="1">
      <alignment vertical="center"/>
    </xf>
    <xf numFmtId="0" fontId="1" fillId="9" borderId="0" xfId="0" applyFont="1" applyFill="1" applyAlignment="1">
      <alignment horizontal="center" vertical="center"/>
    </xf>
    <xf numFmtId="0" fontId="3" fillId="0" borderId="0" xfId="0" applyFont="1"/>
    <xf numFmtId="0" fontId="21" fillId="0" borderId="0" xfId="0" applyFont="1" applyAlignment="1">
      <alignment horizontal="left"/>
    </xf>
    <xf numFmtId="0" fontId="3" fillId="0" borderId="0" xfId="0" applyFont="1" applyAlignment="1">
      <alignment horizontal="left"/>
    </xf>
    <xf numFmtId="0" fontId="3"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horizontal="center" vertical="top" wrapText="1"/>
    </xf>
    <xf numFmtId="0" fontId="0" fillId="11" borderId="0" xfId="0" applyFill="1"/>
    <xf numFmtId="0" fontId="16" fillId="11" borderId="0" xfId="0" applyFont="1" applyFill="1" applyAlignment="1">
      <alignment horizontal="left"/>
    </xf>
    <xf numFmtId="0" fontId="22" fillId="11" borderId="0" xfId="0" applyFont="1" applyFill="1" applyAlignment="1">
      <alignment vertical="top"/>
    </xf>
    <xf numFmtId="0" fontId="0" fillId="12" borderId="0" xfId="0" applyFill="1" applyAlignment="1">
      <alignment horizontal="center" vertical="center"/>
    </xf>
    <xf numFmtId="0" fontId="23" fillId="0" borderId="0" xfId="0" applyFont="1"/>
    <xf numFmtId="0" fontId="25" fillId="0" borderId="0" xfId="0" applyFont="1"/>
    <xf numFmtId="0" fontId="26" fillId="0" borderId="0" xfId="0" applyFont="1" applyAlignment="1">
      <alignment horizontal="left"/>
    </xf>
    <xf numFmtId="0" fontId="27" fillId="0" borderId="0" xfId="0" applyFont="1" applyAlignment="1">
      <alignment horizontal="center" vertical="center"/>
    </xf>
    <xf numFmtId="0" fontId="28" fillId="0" borderId="0" xfId="0" applyFont="1" applyAlignment="1">
      <alignment horizontal="left"/>
    </xf>
    <xf numFmtId="0" fontId="24" fillId="0" borderId="0" xfId="0" applyFont="1" applyAlignment="1">
      <alignment horizontal="left"/>
    </xf>
    <xf numFmtId="0" fontId="25" fillId="0" borderId="0" xfId="0" applyFont="1" applyAlignment="1">
      <alignment horizontal="left"/>
    </xf>
    <xf numFmtId="0" fontId="24" fillId="0" borderId="0" xfId="0" applyFont="1" applyAlignment="1">
      <alignment horizontal="left" vertical="top"/>
    </xf>
    <xf numFmtId="0" fontId="25" fillId="0" borderId="0" xfId="0" applyFont="1" applyAlignment="1">
      <alignment horizontal="center" vertical="center" wrapText="1"/>
    </xf>
    <xf numFmtId="0" fontId="25" fillId="0" borderId="0" xfId="0" applyFont="1" applyAlignment="1">
      <alignment horizontal="center" vertical="center"/>
    </xf>
    <xf numFmtId="0" fontId="25" fillId="10" borderId="0" xfId="0" applyFont="1" applyFill="1"/>
    <xf numFmtId="0" fontId="25" fillId="13" borderId="0" xfId="0" applyFont="1" applyFill="1"/>
    <xf numFmtId="0" fontId="1" fillId="6" borderId="0" xfId="0" applyFont="1" applyFill="1" applyAlignment="1">
      <alignment horizontal="left" wrapText="1"/>
    </xf>
    <xf numFmtId="0" fontId="0" fillId="6" borderId="0" xfId="0" applyFill="1" applyAlignment="1">
      <alignment horizontal="center" vertical="center" wrapText="1"/>
    </xf>
    <xf numFmtId="0" fontId="5" fillId="0" borderId="2" xfId="0" applyFont="1" applyBorder="1" applyAlignment="1">
      <alignment horizontal="center" vertical="top"/>
    </xf>
    <xf numFmtId="0" fontId="5" fillId="0" borderId="0" xfId="0" applyFont="1" applyAlignment="1">
      <alignment horizontal="center" vertical="top"/>
    </xf>
    <xf numFmtId="0" fontId="0" fillId="0" borderId="0" xfId="0" applyAlignment="1">
      <alignment horizontal="center" vertical="center"/>
    </xf>
    <xf numFmtId="0" fontId="10" fillId="10" borderId="0" xfId="0" applyFont="1" applyFill="1" applyAlignment="1">
      <alignment horizontal="center" vertical="center"/>
    </xf>
    <xf numFmtId="0" fontId="17" fillId="11" borderId="33" xfId="0" applyFont="1" applyFill="1" applyBorder="1" applyAlignment="1">
      <alignment horizontal="left"/>
    </xf>
    <xf numFmtId="0" fontId="17" fillId="11" borderId="34" xfId="0" applyFont="1" applyFill="1" applyBorder="1" applyAlignment="1">
      <alignment horizontal="left"/>
    </xf>
    <xf numFmtId="0" fontId="17" fillId="11" borderId="35" xfId="0" applyFont="1" applyFill="1" applyBorder="1" applyAlignment="1">
      <alignment horizontal="left"/>
    </xf>
    <xf numFmtId="0" fontId="3" fillId="12" borderId="0" xfId="0" applyFont="1" applyFill="1" applyAlignment="1">
      <alignment horizontal="center" vertical="center" wrapText="1"/>
    </xf>
    <xf numFmtId="0" fontId="22" fillId="11" borderId="0" xfId="0" applyFont="1" applyFill="1" applyAlignment="1">
      <alignment horizontal="center" wrapText="1"/>
    </xf>
    <xf numFmtId="0" fontId="1" fillId="6" borderId="0" xfId="0" applyFont="1" applyFill="1" applyAlignment="1">
      <alignment horizontal="center" wrapText="1"/>
    </xf>
    <xf numFmtId="0" fontId="20" fillId="6" borderId="0" xfId="0" applyFont="1" applyFill="1" applyAlignment="1">
      <alignment horizontal="left" vertical="center" wrapText="1"/>
    </xf>
    <xf numFmtId="0" fontId="17" fillId="12" borderId="28" xfId="0" applyFont="1" applyFill="1" applyBorder="1" applyAlignment="1">
      <alignment horizontal="left"/>
    </xf>
    <xf numFmtId="0" fontId="17" fillId="12" borderId="29" xfId="0" applyFont="1" applyFill="1" applyBorder="1" applyAlignment="1">
      <alignment horizontal="left"/>
    </xf>
    <xf numFmtId="0" fontId="17" fillId="12" borderId="30" xfId="0" applyFont="1" applyFill="1" applyBorder="1" applyAlignment="1">
      <alignment horizontal="left"/>
    </xf>
    <xf numFmtId="0" fontId="17" fillId="12" borderId="31" xfId="0" applyFont="1" applyFill="1" applyBorder="1" applyAlignment="1">
      <alignment horizontal="left"/>
    </xf>
    <xf numFmtId="0" fontId="17" fillId="12" borderId="0" xfId="0" applyFont="1" applyFill="1" applyAlignment="1">
      <alignment horizontal="left"/>
    </xf>
    <xf numFmtId="0" fontId="17" fillId="12" borderId="32" xfId="0" applyFont="1" applyFill="1" applyBorder="1" applyAlignment="1">
      <alignment horizontal="left"/>
    </xf>
    <xf numFmtId="0" fontId="17" fillId="11" borderId="31" xfId="0" applyFont="1" applyFill="1" applyBorder="1" applyAlignment="1">
      <alignment horizontal="left"/>
    </xf>
    <xf numFmtId="0" fontId="17" fillId="11" borderId="0" xfId="0" applyFont="1" applyFill="1" applyAlignment="1">
      <alignment horizontal="left"/>
    </xf>
    <xf numFmtId="0" fontId="17" fillId="11" borderId="32" xfId="0" applyFont="1" applyFill="1" applyBorder="1" applyAlignment="1">
      <alignment horizontal="left"/>
    </xf>
    <xf numFmtId="0" fontId="22" fillId="12" borderId="0" xfId="0" applyFont="1" applyFill="1" applyAlignment="1">
      <alignment horizontal="center"/>
    </xf>
    <xf numFmtId="0" fontId="17" fillId="11" borderId="28" xfId="0" applyFont="1" applyFill="1" applyBorder="1" applyAlignment="1">
      <alignment horizontal="left"/>
    </xf>
    <xf numFmtId="0" fontId="17" fillId="11" borderId="29" xfId="0" applyFont="1" applyFill="1" applyBorder="1" applyAlignment="1">
      <alignment horizontal="left"/>
    </xf>
    <xf numFmtId="0" fontId="17" fillId="11" borderId="30" xfId="0" applyFont="1" applyFill="1" applyBorder="1" applyAlignment="1">
      <alignment horizontal="left"/>
    </xf>
    <xf numFmtId="0" fontId="17" fillId="12" borderId="33" xfId="0" applyFont="1" applyFill="1" applyBorder="1" applyAlignment="1">
      <alignment horizontal="left"/>
    </xf>
    <xf numFmtId="0" fontId="17" fillId="12" borderId="34" xfId="0" applyFont="1" applyFill="1" applyBorder="1" applyAlignment="1">
      <alignment horizontal="left"/>
    </xf>
    <xf numFmtId="0" fontId="17" fillId="12" borderId="35" xfId="0" applyFont="1" applyFill="1" applyBorder="1" applyAlignment="1">
      <alignment horizontal="left"/>
    </xf>
    <xf numFmtId="0" fontId="3" fillId="11" borderId="0" xfId="0" applyFont="1" applyFill="1" applyAlignment="1">
      <alignment horizontal="center" vertical="center" wrapText="1"/>
    </xf>
    <xf numFmtId="0" fontId="0" fillId="9" borderId="0" xfId="0" applyFill="1" applyAlignment="1">
      <alignment horizontal="left" vertical="center"/>
    </xf>
    <xf numFmtId="0" fontId="12" fillId="4" borderId="0" xfId="0" applyFont="1" applyFill="1" applyAlignment="1">
      <alignment horizontal="center" vertical="center"/>
    </xf>
    <xf numFmtId="0" fontId="0" fillId="8" borderId="0" xfId="0" applyFill="1" applyAlignment="1">
      <alignment horizontal="left" vertical="center" wrapText="1" indent="1"/>
    </xf>
    <xf numFmtId="0" fontId="0" fillId="0" borderId="27" xfId="0" applyBorder="1" applyAlignment="1">
      <alignment horizontal="center" vertical="center"/>
    </xf>
    <xf numFmtId="0" fontId="22" fillId="11" borderId="0" xfId="0" applyFont="1" applyFill="1" applyAlignment="1">
      <alignment horizontal="center"/>
    </xf>
    <xf numFmtId="0" fontId="0" fillId="8" borderId="0" xfId="0" applyFill="1" applyAlignment="1">
      <alignment horizontal="left" vertical="center" indent="1"/>
    </xf>
    <xf numFmtId="0" fontId="23" fillId="14" borderId="0" xfId="0" applyFont="1" applyFill="1" applyAlignment="1">
      <alignment horizontal="center" vertical="center" wrapText="1"/>
    </xf>
    <xf numFmtId="0" fontId="23" fillId="14" borderId="0" xfId="0" applyFont="1" applyFill="1" applyAlignment="1">
      <alignment horizontal="center" vertical="center"/>
    </xf>
    <xf numFmtId="0" fontId="24" fillId="0" borderId="28" xfId="0" applyFont="1" applyBorder="1" applyAlignment="1"/>
    <xf numFmtId="0" fontId="24" fillId="0" borderId="29" xfId="0" applyFont="1" applyBorder="1" applyAlignment="1"/>
    <xf numFmtId="0" fontId="24" fillId="0" borderId="31" xfId="0" applyFont="1" applyBorder="1" applyAlignment="1"/>
    <xf numFmtId="0" fontId="24" fillId="0" borderId="0" xfId="0" applyFont="1" applyAlignment="1"/>
    <xf numFmtId="0" fontId="24" fillId="0" borderId="31" xfId="0" quotePrefix="1" applyFont="1" applyBorder="1" applyAlignment="1"/>
    <xf numFmtId="0" fontId="24" fillId="0" borderId="0" xfId="0" quotePrefix="1" applyFont="1" applyAlignment="1"/>
    <xf numFmtId="0" fontId="24" fillId="0" borderId="33" xfId="0" applyFont="1" applyBorder="1" applyAlignment="1"/>
    <xf numFmtId="0" fontId="24" fillId="0" borderId="34" xfId="0" applyFont="1" applyBorder="1" applyAlignment="1"/>
  </cellXfs>
  <cellStyles count="1">
    <cellStyle name="Normal" xfId="0" builtinId="0"/>
  </cellStyles>
  <dxfs count="16">
    <dxf>
      <font>
        <color rgb="FFC00000"/>
      </font>
      <fill>
        <gradientFill type="path" left="0.5" right="0.5" top="0.5" bottom="0.5">
          <stop position="0">
            <color rgb="FFFF0000"/>
          </stop>
          <stop position="1">
            <color theme="1"/>
          </stop>
        </gradientFill>
      </fill>
    </dxf>
    <dxf>
      <font>
        <color theme="0"/>
      </font>
      <fill>
        <gradientFill type="path" left="0.5" right="0.5" top="0.5" bottom="0.5">
          <stop position="0">
            <color theme="0"/>
          </stop>
          <stop position="1">
            <color theme="4" tint="0.40000610370189521"/>
          </stop>
        </gradientFill>
      </fill>
    </dxf>
    <dxf>
      <font>
        <color rgb="FFFF0000"/>
      </font>
      <fill>
        <patternFill>
          <bgColor theme="1"/>
        </patternFill>
      </fill>
    </dxf>
    <dxf>
      <font>
        <color rgb="FF000000"/>
      </font>
      <fill>
        <patternFill patternType="solid">
          <bgColor rgb="FFBDD7EE"/>
        </patternFill>
      </fill>
    </dxf>
    <dxf>
      <font>
        <color rgb="FFFFFF00"/>
      </font>
      <fill>
        <patternFill patternType="solid">
          <bgColor rgb="FFBF8F00"/>
        </patternFill>
      </fill>
    </dxf>
    <dxf>
      <fill>
        <patternFill>
          <bgColor theme="4" tint="0.59996337778862885"/>
        </patternFill>
      </fill>
    </dxf>
    <dxf>
      <font>
        <color rgb="FFC00000"/>
      </font>
      <fill>
        <gradientFill type="path" left="0.5" right="0.5" top="0.5" bottom="0.5">
          <stop position="0">
            <color rgb="FFFF0000"/>
          </stop>
          <stop position="1">
            <color theme="1"/>
          </stop>
        </gradientFill>
      </fill>
    </dxf>
    <dxf>
      <font>
        <color theme="0"/>
      </font>
      <fill>
        <gradientFill type="path" left="0.5" right="0.5" top="0.5" bottom="0.5">
          <stop position="0">
            <color theme="0"/>
          </stop>
          <stop position="1">
            <color theme="4" tint="0.40000610370189521"/>
          </stop>
        </gradientFill>
      </fill>
    </dxf>
    <dxf>
      <font>
        <color rgb="FFFF0000"/>
      </font>
      <fill>
        <patternFill>
          <bgColor theme="1"/>
        </patternFill>
      </fill>
    </dxf>
    <dxf>
      <font>
        <color rgb="FF000000"/>
      </font>
      <fill>
        <patternFill patternType="solid">
          <bgColor rgb="FFBDD7EE"/>
        </patternFill>
      </fill>
    </dxf>
    <dxf>
      <font>
        <color rgb="FFFFFF00"/>
      </font>
      <fill>
        <patternFill patternType="solid">
          <bgColor rgb="FFBF8F00"/>
        </patternFill>
      </fill>
    </dxf>
    <dxf>
      <fill>
        <patternFill>
          <bgColor theme="4" tint="0.59996337778862885"/>
        </patternFill>
      </fill>
    </dxf>
    <dxf>
      <font>
        <color theme="1"/>
      </font>
      <fill>
        <gradientFill type="path" left="0.5" right="0.5" top="0.5" bottom="0.5">
          <stop position="0">
            <color rgb="FFFF0000"/>
          </stop>
          <stop position="1">
            <color theme="1"/>
          </stop>
        </gradientFill>
      </fill>
    </dxf>
    <dxf>
      <fill>
        <patternFill>
          <bgColor theme="4" tint="0.59996337778862885"/>
        </patternFill>
      </fill>
    </dxf>
    <dxf>
      <fill>
        <patternFill>
          <bgColor theme="4" tint="0.59996337778862885"/>
        </patternFill>
      </fill>
    </dxf>
    <dxf>
      <font>
        <color theme="1"/>
      </font>
      <fill>
        <gradientFill type="path" left="0.5" right="0.5" top="0.5" bottom="0.5">
          <stop position="0">
            <color rgb="FFFF0000"/>
          </stop>
          <stop position="1">
            <color theme="1"/>
          </stop>
        </gradientFill>
      </fill>
    </dxf>
  </dxfs>
  <tableStyles count="0" defaultTableStyle="TableStyleMedium2" defaultPivotStyle="PivotStyleLight16"/>
  <colors>
    <mruColors>
      <color rgb="FFFFA1A1"/>
      <color rgb="FF000000"/>
      <color rgb="FF806D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180975</xdr:colOff>
      <xdr:row>2</xdr:row>
      <xdr:rowOff>114300</xdr:rowOff>
    </xdr:from>
    <xdr:to>
      <xdr:col>16</xdr:col>
      <xdr:colOff>257175</xdr:colOff>
      <xdr:row>16</xdr:row>
      <xdr:rowOff>57150</xdr:rowOff>
    </xdr:to>
    <xdr:sp macro="" textlink="">
      <xdr:nvSpPr>
        <xdr:cNvPr id="2" name="Rectangle 1">
          <a:extLst>
            <a:ext uri="{FF2B5EF4-FFF2-40B4-BE49-F238E27FC236}">
              <a16:creationId xmlns:a16="http://schemas.microsoft.com/office/drawing/2014/main" id="{0EE3C156-7A67-4D67-F1B1-CDC224AF4478}"/>
            </a:ext>
          </a:extLst>
        </xdr:cNvPr>
        <xdr:cNvSpPr/>
      </xdr:nvSpPr>
      <xdr:spPr>
        <a:xfrm>
          <a:off x="2181225" y="609600"/>
          <a:ext cx="2647950" cy="3409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lt1"/>
              </a:solidFill>
              <a:latin typeface="Calibri" panose="020F0502020204030204" pitchFamily="34" charset="0"/>
              <a:cs typeface="Calibri" panose="020F0502020204030204" pitchFamily="34" charset="0"/>
            </a:rPr>
            <a:t>This was my first attempt, before I discovered how complecated you could make conditional formatting rules. It is functional, but a lot less polished then version 2. It also didn't take into account that copy-pasting the ships near the baorders would get rid of the baorder effect.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2</xdr:row>
      <xdr:rowOff>85725</xdr:rowOff>
    </xdr:from>
    <xdr:to>
      <xdr:col>17</xdr:col>
      <xdr:colOff>9525</xdr:colOff>
      <xdr:row>16</xdr:row>
      <xdr:rowOff>28575</xdr:rowOff>
    </xdr:to>
    <xdr:sp macro="" textlink="">
      <xdr:nvSpPr>
        <xdr:cNvPr id="2" name="Rectangle 1">
          <a:extLst>
            <a:ext uri="{FF2B5EF4-FFF2-40B4-BE49-F238E27FC236}">
              <a16:creationId xmlns:a16="http://schemas.microsoft.com/office/drawing/2014/main" id="{9582D61E-A2B6-4D6C-A4CD-20EB9327A495}"/>
            </a:ext>
          </a:extLst>
        </xdr:cNvPr>
        <xdr:cNvSpPr/>
      </xdr:nvSpPr>
      <xdr:spPr>
        <a:xfrm>
          <a:off x="2219325" y="581025"/>
          <a:ext cx="2647950" cy="3409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en-US" sz="1100" b="0" i="0" u="none" strike="noStrike">
              <a:solidFill>
                <a:schemeClr val="lt1"/>
              </a:solidFill>
              <a:latin typeface="Calibri" panose="020F0502020204030204" pitchFamily="34" charset="0"/>
              <a:cs typeface="Calibri" panose="020F0502020204030204" pitchFamily="34" charset="0"/>
            </a:rPr>
            <a:t>This was my first attempt, before I discovered how complecated you could make conditional formatting rules. It is functional, but a lot less polished then version 2. It also didn't take into account that copy-pasting the ships near the baorders would get rid of the baorder effect.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266700</xdr:colOff>
      <xdr:row>20</xdr:row>
      <xdr:rowOff>238125</xdr:rowOff>
    </xdr:from>
    <xdr:to>
      <xdr:col>18</xdr:col>
      <xdr:colOff>0</xdr:colOff>
      <xdr:row>21</xdr:row>
      <xdr:rowOff>238125</xdr:rowOff>
    </xdr:to>
    <xdr:sp macro="" textlink="">
      <xdr:nvSpPr>
        <xdr:cNvPr id="2" name="Right Triangle 1">
          <a:extLst>
            <a:ext uri="{FF2B5EF4-FFF2-40B4-BE49-F238E27FC236}">
              <a16:creationId xmlns:a16="http://schemas.microsoft.com/office/drawing/2014/main" id="{9352E9BC-936B-04FB-0E26-9DE8E99DB566}"/>
            </a:ext>
          </a:extLst>
        </xdr:cNvPr>
        <xdr:cNvSpPr/>
      </xdr:nvSpPr>
      <xdr:spPr>
        <a:xfrm rot="10800000">
          <a:off x="4543425" y="4705350"/>
          <a:ext cx="819150" cy="247650"/>
        </a:xfrm>
        <a:prstGeom prst="rtTriangle">
          <a:avLst/>
        </a:prstGeom>
        <a:solidFill>
          <a:srgbClr val="C6E0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33</xdr:col>
      <xdr:colOff>0</xdr:colOff>
      <xdr:row>20</xdr:row>
      <xdr:rowOff>238125</xdr:rowOff>
    </xdr:from>
    <xdr:to>
      <xdr:col>36</xdr:col>
      <xdr:colOff>9525</xdr:colOff>
      <xdr:row>22</xdr:row>
      <xdr:rowOff>0</xdr:rowOff>
    </xdr:to>
    <xdr:sp macro="" textlink="">
      <xdr:nvSpPr>
        <xdr:cNvPr id="3" name="Right Triangle 2">
          <a:extLst>
            <a:ext uri="{FF2B5EF4-FFF2-40B4-BE49-F238E27FC236}">
              <a16:creationId xmlns:a16="http://schemas.microsoft.com/office/drawing/2014/main" id="{45396543-9517-41AE-8EBC-ED4BFA4AE9D7}"/>
            </a:ext>
            <a:ext uri="{147F2762-F138-4A5C-976F-8EAC2B608ADB}">
              <a16:predDERef xmlns:a16="http://schemas.microsoft.com/office/drawing/2014/main" pred="{9352E9BC-936B-04FB-0E26-9DE8E99DB566}"/>
            </a:ext>
          </a:extLst>
        </xdr:cNvPr>
        <xdr:cNvSpPr/>
      </xdr:nvSpPr>
      <xdr:spPr>
        <a:xfrm rot="10800000" flipH="1">
          <a:off x="9382125" y="4705350"/>
          <a:ext cx="809625" cy="257175"/>
        </a:xfrm>
        <a:prstGeom prst="rtTriangle">
          <a:avLst/>
        </a:prstGeom>
        <a:solidFill>
          <a:srgbClr val="C6E0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14</xdr:col>
      <xdr:colOff>266700</xdr:colOff>
      <xdr:row>20</xdr:row>
      <xdr:rowOff>238125</xdr:rowOff>
    </xdr:from>
    <xdr:to>
      <xdr:col>18</xdr:col>
      <xdr:colOff>0</xdr:colOff>
      <xdr:row>21</xdr:row>
      <xdr:rowOff>238125</xdr:rowOff>
    </xdr:to>
    <xdr:sp macro="" textlink="">
      <xdr:nvSpPr>
        <xdr:cNvPr id="4" name="Right Triangle 1">
          <a:extLst>
            <a:ext uri="{FF2B5EF4-FFF2-40B4-BE49-F238E27FC236}">
              <a16:creationId xmlns:a16="http://schemas.microsoft.com/office/drawing/2014/main" id="{A2A4488A-C845-45EC-81ED-D01184A4A976}"/>
            </a:ext>
            <a:ext uri="{147F2762-F138-4A5C-976F-8EAC2B608ADB}">
              <a16:predDERef xmlns:a16="http://schemas.microsoft.com/office/drawing/2014/main" pred="{45396543-9517-41AE-8EBC-ED4BFA4AE9D7}"/>
            </a:ext>
          </a:extLst>
        </xdr:cNvPr>
        <xdr:cNvSpPr/>
      </xdr:nvSpPr>
      <xdr:spPr>
        <a:xfrm rot="10800000">
          <a:off x="4267200" y="5000625"/>
          <a:ext cx="876300" cy="238125"/>
        </a:xfrm>
        <a:prstGeom prst="rtTriangle">
          <a:avLst/>
        </a:prstGeom>
        <a:solidFill>
          <a:srgbClr val="C6E0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33</xdr:col>
      <xdr:colOff>0</xdr:colOff>
      <xdr:row>20</xdr:row>
      <xdr:rowOff>238125</xdr:rowOff>
    </xdr:from>
    <xdr:to>
      <xdr:col>36</xdr:col>
      <xdr:colOff>9525</xdr:colOff>
      <xdr:row>22</xdr:row>
      <xdr:rowOff>0</xdr:rowOff>
    </xdr:to>
    <xdr:sp macro="" textlink="">
      <xdr:nvSpPr>
        <xdr:cNvPr id="5" name="Right Triangle 2">
          <a:extLst>
            <a:ext uri="{FF2B5EF4-FFF2-40B4-BE49-F238E27FC236}">
              <a16:creationId xmlns:a16="http://schemas.microsoft.com/office/drawing/2014/main" id="{6AE9AB51-02B2-4D47-BF57-35AD9D46FEF5}"/>
            </a:ext>
            <a:ext uri="{147F2762-F138-4A5C-976F-8EAC2B608ADB}">
              <a16:predDERef xmlns:a16="http://schemas.microsoft.com/office/drawing/2014/main" pred="{A2A4488A-C845-45EC-81ED-D01184A4A976}"/>
            </a:ext>
          </a:extLst>
        </xdr:cNvPr>
        <xdr:cNvSpPr/>
      </xdr:nvSpPr>
      <xdr:spPr>
        <a:xfrm rot="10800000" flipH="1">
          <a:off x="9429750" y="5000625"/>
          <a:ext cx="866775" cy="238125"/>
        </a:xfrm>
        <a:prstGeom prst="rtTriangle">
          <a:avLst/>
        </a:prstGeom>
        <a:solidFill>
          <a:srgbClr val="C6E0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266700</xdr:colOff>
      <xdr:row>20</xdr:row>
      <xdr:rowOff>238125</xdr:rowOff>
    </xdr:from>
    <xdr:to>
      <xdr:col>18</xdr:col>
      <xdr:colOff>0</xdr:colOff>
      <xdr:row>21</xdr:row>
      <xdr:rowOff>238125</xdr:rowOff>
    </xdr:to>
    <xdr:sp macro="" textlink="">
      <xdr:nvSpPr>
        <xdr:cNvPr id="4" name="Right Triangle 1">
          <a:extLst>
            <a:ext uri="{FF2B5EF4-FFF2-40B4-BE49-F238E27FC236}">
              <a16:creationId xmlns:a16="http://schemas.microsoft.com/office/drawing/2014/main" id="{DD0DCF8F-A63C-4114-B8B9-AB99A40532C4}"/>
            </a:ext>
          </a:extLst>
        </xdr:cNvPr>
        <xdr:cNvSpPr/>
      </xdr:nvSpPr>
      <xdr:spPr>
        <a:xfrm rot="10800000">
          <a:off x="4543425" y="4705350"/>
          <a:ext cx="819150" cy="247650"/>
        </a:xfrm>
        <a:prstGeom prst="rtTriangle">
          <a:avLst/>
        </a:prstGeom>
        <a:solidFill>
          <a:srgbClr val="C6E0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33</xdr:col>
      <xdr:colOff>0</xdr:colOff>
      <xdr:row>20</xdr:row>
      <xdr:rowOff>238125</xdr:rowOff>
    </xdr:from>
    <xdr:to>
      <xdr:col>36</xdr:col>
      <xdr:colOff>9525</xdr:colOff>
      <xdr:row>22</xdr:row>
      <xdr:rowOff>0</xdr:rowOff>
    </xdr:to>
    <xdr:sp macro="" textlink="">
      <xdr:nvSpPr>
        <xdr:cNvPr id="5" name="Right Triangle 2">
          <a:extLst>
            <a:ext uri="{FF2B5EF4-FFF2-40B4-BE49-F238E27FC236}">
              <a16:creationId xmlns:a16="http://schemas.microsoft.com/office/drawing/2014/main" id="{F5CE2638-8E37-4F12-A497-A5A76AA22A6E}"/>
            </a:ext>
            <a:ext uri="{147F2762-F138-4A5C-976F-8EAC2B608ADB}">
              <a16:predDERef xmlns:a16="http://schemas.microsoft.com/office/drawing/2014/main" pred="{DD0DCF8F-A63C-4114-B8B9-AB99A40532C4}"/>
            </a:ext>
          </a:extLst>
        </xdr:cNvPr>
        <xdr:cNvSpPr/>
      </xdr:nvSpPr>
      <xdr:spPr>
        <a:xfrm rot="10800000" flipH="1">
          <a:off x="9382125" y="4705350"/>
          <a:ext cx="809625" cy="257175"/>
        </a:xfrm>
        <a:prstGeom prst="rtTriangle">
          <a:avLst/>
        </a:prstGeom>
        <a:solidFill>
          <a:srgbClr val="C6E0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0E25C-26EA-4A0E-B196-FFE3DA1EC2F7}">
  <sheetPr>
    <tabColor rgb="FFFFA1A1"/>
  </sheetPr>
  <dimension ref="C1:AZ27"/>
  <sheetViews>
    <sheetView showGridLines="0" zoomScale="60" zoomScaleNormal="60" workbookViewId="0">
      <selection activeCell="AL20" sqref="AL20"/>
    </sheetView>
  </sheetViews>
  <sheetFormatPr defaultColWidth="4.28515625" defaultRowHeight="19.899999999999999" customHeight="1"/>
  <cols>
    <col min="29" max="29" width="4.140625" customWidth="1"/>
    <col min="32" max="41" width="4" customWidth="1"/>
    <col min="43" max="52" width="4" customWidth="1"/>
  </cols>
  <sheetData>
    <row r="1" spans="4:52" ht="19.899999999999999" customHeight="1">
      <c r="D1" s="2"/>
    </row>
    <row r="2" spans="4:52" ht="19.899999999999999" customHeight="1" thickBot="1">
      <c r="S2" s="5"/>
      <c r="T2" s="110" t="s">
        <v>0</v>
      </c>
      <c r="U2" s="110"/>
      <c r="V2" s="110"/>
      <c r="W2" s="110"/>
      <c r="X2" s="110"/>
      <c r="Y2" s="110"/>
      <c r="Z2" s="110"/>
      <c r="AA2" s="110"/>
      <c r="AB2" s="110"/>
      <c r="AC2" s="110"/>
      <c r="AD2" s="5"/>
      <c r="AF2" s="113" t="s">
        <v>1</v>
      </c>
      <c r="AG2" s="113"/>
      <c r="AH2" s="113"/>
      <c r="AI2" s="113"/>
      <c r="AJ2" s="113"/>
      <c r="AK2" s="113"/>
      <c r="AL2" s="113"/>
      <c r="AM2" s="113"/>
      <c r="AN2" s="113"/>
      <c r="AO2" s="113"/>
      <c r="AP2" s="1"/>
      <c r="AQ2" s="113" t="s">
        <v>2</v>
      </c>
      <c r="AR2" s="113"/>
      <c r="AS2" s="113"/>
      <c r="AT2" s="113"/>
      <c r="AU2" s="113"/>
      <c r="AV2" s="113"/>
      <c r="AW2" s="113"/>
      <c r="AX2" s="113"/>
      <c r="AY2" s="113"/>
      <c r="AZ2" s="113"/>
    </row>
    <row r="3" spans="4:52" ht="19.899999999999999" customHeight="1" thickTop="1">
      <c r="S3" s="5"/>
      <c r="T3" s="110"/>
      <c r="U3" s="110"/>
      <c r="V3" s="110"/>
      <c r="W3" s="110"/>
      <c r="X3" s="110"/>
      <c r="Y3" s="110"/>
      <c r="Z3" s="110"/>
      <c r="AA3" s="110"/>
      <c r="AB3" s="110"/>
      <c r="AC3" s="110"/>
      <c r="AD3" s="5"/>
      <c r="AF3" s="26"/>
      <c r="AG3" s="27"/>
      <c r="AH3" s="27"/>
      <c r="AI3" s="27"/>
      <c r="AJ3" s="27"/>
      <c r="AK3" s="27"/>
      <c r="AL3" s="27"/>
      <c r="AM3" s="27"/>
      <c r="AN3" s="27"/>
      <c r="AO3" s="28"/>
      <c r="AP3" s="1"/>
      <c r="AQ3" s="16" t="str">
        <f>IF(AF3&lt;&gt;"",IF('Player 2 - Version 1 (old)'!AF16&lt;&gt;"",1,0),"U")</f>
        <v>U</v>
      </c>
      <c r="AR3" s="17" t="str">
        <f>IF(AG3&lt;&gt;"",IF('Player 2 - Version 1 (old)'!AG16&lt;&gt;"",1,0),"U")</f>
        <v>U</v>
      </c>
      <c r="AS3" s="17" t="str">
        <f>IF(AH3&lt;&gt;"",IF('Player 2 - Version 1 (old)'!AH16&lt;&gt;"",1,0),"U")</f>
        <v>U</v>
      </c>
      <c r="AT3" s="17" t="str">
        <f>IF(AI3&lt;&gt;"",IF('Player 2 - Version 1 (old)'!AI16&lt;&gt;"",1,0),"U")</f>
        <v>U</v>
      </c>
      <c r="AU3" s="17" t="str">
        <f>IF(AJ3&lt;&gt;"",IF('Player 2 - Version 1 (old)'!AJ16&lt;&gt;"",1,0),"U")</f>
        <v>U</v>
      </c>
      <c r="AV3" s="17" t="str">
        <f>IF(AK3&lt;&gt;"",IF('Player 2 - Version 1 (old)'!AK16&lt;&gt;"",1,0),"U")</f>
        <v>U</v>
      </c>
      <c r="AW3" s="17" t="str">
        <f>IF(AL3&lt;&gt;"",IF('Player 2 - Version 1 (old)'!AL16&lt;&gt;"",1,0),"U")</f>
        <v>U</v>
      </c>
      <c r="AX3" s="17" t="str">
        <f>IF(AM3&lt;&gt;"",IF('Player 2 - Version 1 (old)'!AM16&lt;&gt;"",1,0),"U")</f>
        <v>U</v>
      </c>
      <c r="AY3" s="17" t="str">
        <f>IF(AN3&lt;&gt;"",IF('Player 2 - Version 1 (old)'!AN16&lt;&gt;"",1,0),"U")</f>
        <v>U</v>
      </c>
      <c r="AZ3" s="18" t="str">
        <f>IF(AO3&lt;&gt;"",IF('Player 2 - Version 1 (old)'!AO16&lt;&gt;"",1,0),"U")</f>
        <v>U</v>
      </c>
    </row>
    <row r="4" spans="4:52" ht="19.899999999999999" customHeight="1">
      <c r="S4" s="5"/>
      <c r="T4" s="110"/>
      <c r="U4" s="110"/>
      <c r="V4" s="110"/>
      <c r="W4" s="110"/>
      <c r="X4" s="110"/>
      <c r="Y4" s="110"/>
      <c r="Z4" s="110"/>
      <c r="AA4" s="110"/>
      <c r="AB4" s="110"/>
      <c r="AC4" s="110"/>
      <c r="AD4" s="5"/>
      <c r="AF4" s="29"/>
      <c r="AG4" s="30"/>
      <c r="AH4" s="30" t="s">
        <v>3</v>
      </c>
      <c r="AI4" s="30" t="s">
        <v>3</v>
      </c>
      <c r="AJ4" s="30"/>
      <c r="AK4" s="30"/>
      <c r="AL4" s="30"/>
      <c r="AM4" s="30"/>
      <c r="AN4" s="30"/>
      <c r="AO4" s="31"/>
      <c r="AP4" s="1"/>
      <c r="AQ4" s="19" t="str">
        <f>IF(AF4&lt;&gt;"",IF('Player 2 - Version 1 (old)'!AF17&lt;&gt;"",1,0),"U")</f>
        <v>U</v>
      </c>
      <c r="AR4" s="20" t="str">
        <f>IF(AG4&lt;&gt;"",IF('Player 2 - Version 1 (old)'!AG17&lt;&gt;"",1,0),"U")</f>
        <v>U</v>
      </c>
      <c r="AS4" s="20">
        <f>IF(AH4&lt;&gt;"",IF('Player 2 - Version 1 (old)'!AH17&lt;&gt;"",1,0),"U")</f>
        <v>1</v>
      </c>
      <c r="AT4" s="20">
        <f>IF(AI4&lt;&gt;"",IF('Player 2 - Version 1 (old)'!AI17&lt;&gt;"",1,0),"U")</f>
        <v>0</v>
      </c>
      <c r="AU4" s="20" t="str">
        <f>IF(AJ4&lt;&gt;"",IF('Player 2 - Version 1 (old)'!AJ17&lt;&gt;"",1,0),"U")</f>
        <v>U</v>
      </c>
      <c r="AV4" s="20" t="str">
        <f>IF(AK4&lt;&gt;"",IF('Player 2 - Version 1 (old)'!AK17&lt;&gt;"",1,0),"U")</f>
        <v>U</v>
      </c>
      <c r="AW4" s="20" t="str">
        <f>IF(AL4&lt;&gt;"",IF('Player 2 - Version 1 (old)'!AL17&lt;&gt;"",1,0),"U")</f>
        <v>U</v>
      </c>
      <c r="AX4" s="20" t="str">
        <f>IF(AM4&lt;&gt;"",IF('Player 2 - Version 1 (old)'!AM17&lt;&gt;"",1,0),"U")</f>
        <v>U</v>
      </c>
      <c r="AY4" s="20" t="str">
        <f>IF(AN4&lt;&gt;"",IF('Player 2 - Version 1 (old)'!AN17&lt;&gt;"",1,0),"U")</f>
        <v>U</v>
      </c>
      <c r="AZ4" s="21" t="str">
        <f>IF(AO4&lt;&gt;"",IF('Player 2 - Version 1 (old)'!AO17&lt;&gt;"",1,0),"U")</f>
        <v>U</v>
      </c>
    </row>
    <row r="5" spans="4:52" ht="19.899999999999999" customHeight="1">
      <c r="S5" s="5"/>
      <c r="T5" s="110"/>
      <c r="U5" s="110"/>
      <c r="V5" s="110"/>
      <c r="W5" s="110"/>
      <c r="X5" s="110"/>
      <c r="Y5" s="110"/>
      <c r="Z5" s="110"/>
      <c r="AA5" s="110"/>
      <c r="AB5" s="110"/>
      <c r="AC5" s="110"/>
      <c r="AD5" s="5"/>
      <c r="AF5" s="29"/>
      <c r="AG5" s="30" t="s">
        <v>3</v>
      </c>
      <c r="AH5" s="30"/>
      <c r="AI5" s="30"/>
      <c r="AJ5" s="30"/>
      <c r="AK5" s="30"/>
      <c r="AL5" s="30"/>
      <c r="AM5" s="30"/>
      <c r="AN5" s="30"/>
      <c r="AO5" s="31"/>
      <c r="AP5" s="1"/>
      <c r="AQ5" s="19" t="str">
        <f>IF(AF5&lt;&gt;"",IF('Player 2 - Version 1 (old)'!AF18&lt;&gt;"",1,0),"U")</f>
        <v>U</v>
      </c>
      <c r="AR5" s="20">
        <f>IF(AG5&lt;&gt;"",IF('Player 2 - Version 1 (old)'!AG18&lt;&gt;"",1,0),"U")</f>
        <v>0</v>
      </c>
      <c r="AS5" s="20" t="str">
        <f>IF(AH5&lt;&gt;"",IF('Player 2 - Version 1 (old)'!AH18&lt;&gt;"",1,0),"U")</f>
        <v>U</v>
      </c>
      <c r="AT5" s="20" t="str">
        <f>IF(AI5&lt;&gt;"",IF('Player 2 - Version 1 (old)'!AI18&lt;&gt;"",1,0),"U")</f>
        <v>U</v>
      </c>
      <c r="AU5" s="20" t="str">
        <f>IF(AJ5&lt;&gt;"",IF('Player 2 - Version 1 (old)'!AJ18&lt;&gt;"",1,0),"U")</f>
        <v>U</v>
      </c>
      <c r="AV5" s="20" t="str">
        <f>IF(AK5&lt;&gt;"",IF('Player 2 - Version 1 (old)'!AK18&lt;&gt;"",1,0),"U")</f>
        <v>U</v>
      </c>
      <c r="AW5" s="20" t="str">
        <f>IF(AL5&lt;&gt;"",IF('Player 2 - Version 1 (old)'!AL18&lt;&gt;"",1,0),"U")</f>
        <v>U</v>
      </c>
      <c r="AX5" s="20" t="str">
        <f>IF(AM5&lt;&gt;"",IF('Player 2 - Version 1 (old)'!AM18&lt;&gt;"",1,0),"U")</f>
        <v>U</v>
      </c>
      <c r="AY5" s="20" t="str">
        <f>IF(AN5&lt;&gt;"",IF('Player 2 - Version 1 (old)'!AN18&lt;&gt;"",1,0),"U")</f>
        <v>U</v>
      </c>
      <c r="AZ5" s="21" t="str">
        <f>IF(AO5&lt;&gt;"",IF('Player 2 - Version 1 (old)'!AO18&lt;&gt;"",1,0),"U")</f>
        <v>U</v>
      </c>
    </row>
    <row r="6" spans="4:52" ht="19.899999999999999" customHeight="1">
      <c r="S6" s="5"/>
      <c r="T6" s="110"/>
      <c r="U6" s="110"/>
      <c r="V6" s="110"/>
      <c r="W6" s="110"/>
      <c r="X6" s="110"/>
      <c r="Y6" s="110"/>
      <c r="Z6" s="110"/>
      <c r="AA6" s="110"/>
      <c r="AB6" s="110"/>
      <c r="AC6" s="110"/>
      <c r="AD6" s="5"/>
      <c r="AF6" s="29"/>
      <c r="AG6" s="30"/>
      <c r="AH6" s="30"/>
      <c r="AI6" s="30" t="s">
        <v>3</v>
      </c>
      <c r="AJ6" s="30"/>
      <c r="AK6" s="30"/>
      <c r="AL6" s="30"/>
      <c r="AM6" s="30"/>
      <c r="AN6" s="30"/>
      <c r="AO6" s="31"/>
      <c r="AP6" s="1"/>
      <c r="AQ6" s="19" t="str">
        <f>IF(AF6&lt;&gt;"",IF('Player 2 - Version 1 (old)'!AF19&lt;&gt;"",1,0),"U")</f>
        <v>U</v>
      </c>
      <c r="AR6" s="20" t="str">
        <f>IF(AG6&lt;&gt;"",IF('Player 2 - Version 1 (old)'!AG19&lt;&gt;"",1,0),"U")</f>
        <v>U</v>
      </c>
      <c r="AS6" s="20" t="str">
        <f>IF(AH6&lt;&gt;"",IF('Player 2 - Version 1 (old)'!AH19&lt;&gt;"",1,0),"U")</f>
        <v>U</v>
      </c>
      <c r="AT6" s="20">
        <f>IF(AI6&lt;&gt;"",IF('Player 2 - Version 1 (old)'!AI19&lt;&gt;"",1,0),"U")</f>
        <v>0</v>
      </c>
      <c r="AU6" s="20" t="str">
        <f>IF(AJ6&lt;&gt;"",IF('Player 2 - Version 1 (old)'!AJ19&lt;&gt;"",1,0),"U")</f>
        <v>U</v>
      </c>
      <c r="AV6" s="20" t="str">
        <f>IF(AK6&lt;&gt;"",IF('Player 2 - Version 1 (old)'!AK19&lt;&gt;"",1,0),"U")</f>
        <v>U</v>
      </c>
      <c r="AW6" s="20" t="str">
        <f>IF(AL6&lt;&gt;"",IF('Player 2 - Version 1 (old)'!AL19&lt;&gt;"",1,0),"U")</f>
        <v>U</v>
      </c>
      <c r="AX6" s="20" t="str">
        <f>IF(AM6&lt;&gt;"",IF('Player 2 - Version 1 (old)'!AM19&lt;&gt;"",1,0),"U")</f>
        <v>U</v>
      </c>
      <c r="AY6" s="20" t="str">
        <f>IF(AN6&lt;&gt;"",IF('Player 2 - Version 1 (old)'!AN19&lt;&gt;"",1,0),"U")</f>
        <v>U</v>
      </c>
      <c r="AZ6" s="21" t="str">
        <f>IF(AO6&lt;&gt;"",IF('Player 2 - Version 1 (old)'!AO19&lt;&gt;"",1,0),"U")</f>
        <v>U</v>
      </c>
    </row>
    <row r="7" spans="4:52" ht="19.899999999999999" customHeight="1">
      <c r="S7" s="5"/>
      <c r="T7" s="110"/>
      <c r="U7" s="110"/>
      <c r="V7" s="110"/>
      <c r="W7" s="110"/>
      <c r="X7" s="110"/>
      <c r="Y7" s="110"/>
      <c r="Z7" s="110"/>
      <c r="AA7" s="110"/>
      <c r="AB7" s="110"/>
      <c r="AC7" s="110"/>
      <c r="AD7" s="5"/>
      <c r="AF7" s="29"/>
      <c r="AG7" s="30"/>
      <c r="AH7" s="30"/>
      <c r="AI7" s="30"/>
      <c r="AJ7" s="30"/>
      <c r="AK7" s="30"/>
      <c r="AL7" s="30"/>
      <c r="AM7" s="30"/>
      <c r="AN7" s="30"/>
      <c r="AO7" s="31"/>
      <c r="AP7" s="1"/>
      <c r="AQ7" s="19" t="str">
        <f>IF(AF7&lt;&gt;"",IF('Player 2 - Version 1 (old)'!AF20&lt;&gt;"",1,0),"U")</f>
        <v>U</v>
      </c>
      <c r="AR7" s="20" t="str">
        <f>IF(AG7&lt;&gt;"",IF('Player 2 - Version 1 (old)'!AG20&lt;&gt;"",1,0),"U")</f>
        <v>U</v>
      </c>
      <c r="AS7" s="20" t="str">
        <f>IF(AH7&lt;&gt;"",IF('Player 2 - Version 1 (old)'!AH20&lt;&gt;"",1,0),"U")</f>
        <v>U</v>
      </c>
      <c r="AT7" s="20" t="str">
        <f>IF(AI7&lt;&gt;"",IF('Player 2 - Version 1 (old)'!AI20&lt;&gt;"",1,0),"U")</f>
        <v>U</v>
      </c>
      <c r="AU7" s="20" t="str">
        <f>IF(AJ7&lt;&gt;"",IF('Player 2 - Version 1 (old)'!AJ20&lt;&gt;"",1,0),"U")</f>
        <v>U</v>
      </c>
      <c r="AV7" s="20" t="str">
        <f>IF(AK7&lt;&gt;"",IF('Player 2 - Version 1 (old)'!AK20&lt;&gt;"",1,0),"U")</f>
        <v>U</v>
      </c>
      <c r="AW7" s="20" t="str">
        <f>IF(AL7&lt;&gt;"",IF('Player 2 - Version 1 (old)'!AL20&lt;&gt;"",1,0),"U")</f>
        <v>U</v>
      </c>
      <c r="AX7" s="20" t="str">
        <f>IF(AM7&lt;&gt;"",IF('Player 2 - Version 1 (old)'!AM20&lt;&gt;"",1,0),"U")</f>
        <v>U</v>
      </c>
      <c r="AY7" s="20" t="str">
        <f>IF(AN7&lt;&gt;"",IF('Player 2 - Version 1 (old)'!AN20&lt;&gt;"",1,0),"U")</f>
        <v>U</v>
      </c>
      <c r="AZ7" s="21" t="str">
        <f>IF(AO7&lt;&gt;"",IF('Player 2 - Version 1 (old)'!AO20&lt;&gt;"",1,0),"U")</f>
        <v>U</v>
      </c>
    </row>
    <row r="8" spans="4:52" ht="19.899999999999999" customHeight="1">
      <c r="S8" s="5"/>
      <c r="T8" s="110"/>
      <c r="U8" s="110"/>
      <c r="V8" s="110"/>
      <c r="W8" s="110"/>
      <c r="X8" s="110"/>
      <c r="Y8" s="110"/>
      <c r="Z8" s="110"/>
      <c r="AA8" s="110"/>
      <c r="AB8" s="110"/>
      <c r="AC8" s="110"/>
      <c r="AD8" s="5"/>
      <c r="AF8" s="29"/>
      <c r="AG8" s="30"/>
      <c r="AH8" s="30"/>
      <c r="AI8" s="30"/>
      <c r="AJ8" s="30"/>
      <c r="AK8" s="30"/>
      <c r="AL8" s="30"/>
      <c r="AM8" s="30"/>
      <c r="AN8" s="30"/>
      <c r="AO8" s="31"/>
      <c r="AP8" s="1"/>
      <c r="AQ8" s="19" t="str">
        <f>IF(AF8&lt;&gt;"",IF('Player 2 - Version 1 (old)'!AF21&lt;&gt;"",1,0),"U")</f>
        <v>U</v>
      </c>
      <c r="AR8" s="20" t="str">
        <f>IF(AG8&lt;&gt;"",IF('Player 2 - Version 1 (old)'!AG21&lt;&gt;"",1,0),"U")</f>
        <v>U</v>
      </c>
      <c r="AS8" s="20" t="str">
        <f>IF(AH8&lt;&gt;"",IF('Player 2 - Version 1 (old)'!AH21&lt;&gt;"",1,0),"U")</f>
        <v>U</v>
      </c>
      <c r="AT8" s="20" t="str">
        <f>IF(AI8&lt;&gt;"",IF('Player 2 - Version 1 (old)'!AI21&lt;&gt;"",1,0),"U")</f>
        <v>U</v>
      </c>
      <c r="AU8" s="20" t="str">
        <f>IF(AJ8&lt;&gt;"",IF('Player 2 - Version 1 (old)'!AJ21&lt;&gt;"",1,0),"U")</f>
        <v>U</v>
      </c>
      <c r="AV8" s="20" t="str">
        <f>IF(AK8&lt;&gt;"",IF('Player 2 - Version 1 (old)'!AK21&lt;&gt;"",1,0),"U")</f>
        <v>U</v>
      </c>
      <c r="AW8" s="20" t="str">
        <f>IF(AL8&lt;&gt;"",IF('Player 2 - Version 1 (old)'!AL21&lt;&gt;"",1,0),"U")</f>
        <v>U</v>
      </c>
      <c r="AX8" s="20" t="str">
        <f>IF(AM8&lt;&gt;"",IF('Player 2 - Version 1 (old)'!AM21&lt;&gt;"",1,0),"U")</f>
        <v>U</v>
      </c>
      <c r="AY8" s="20" t="str">
        <f>IF(AN8&lt;&gt;"",IF('Player 2 - Version 1 (old)'!AN21&lt;&gt;"",1,0),"U")</f>
        <v>U</v>
      </c>
      <c r="AZ8" s="21" t="str">
        <f>IF(AO8&lt;&gt;"",IF('Player 2 - Version 1 (old)'!AO21&lt;&gt;"",1,0),"U")</f>
        <v>U</v>
      </c>
    </row>
    <row r="9" spans="4:52" ht="19.899999999999999" customHeight="1">
      <c r="S9" s="5"/>
      <c r="T9" s="110"/>
      <c r="U9" s="110"/>
      <c r="V9" s="110"/>
      <c r="W9" s="110"/>
      <c r="X9" s="110"/>
      <c r="Y9" s="110"/>
      <c r="Z9" s="110"/>
      <c r="AA9" s="110"/>
      <c r="AB9" s="110"/>
      <c r="AC9" s="110"/>
      <c r="AD9" s="5"/>
      <c r="AF9" s="29"/>
      <c r="AG9" s="30"/>
      <c r="AH9" s="30"/>
      <c r="AI9" s="30"/>
      <c r="AJ9" s="30"/>
      <c r="AK9" s="30"/>
      <c r="AL9" s="30"/>
      <c r="AM9" s="30"/>
      <c r="AN9" s="30"/>
      <c r="AO9" s="31"/>
      <c r="AP9" s="1"/>
      <c r="AQ9" s="19" t="str">
        <f>IF(AF9&lt;&gt;"",IF('Player 2 - Version 1 (old)'!AF22&lt;&gt;"",1,0),"U")</f>
        <v>U</v>
      </c>
      <c r="AR9" s="20" t="str">
        <f>IF(AG9&lt;&gt;"",IF('Player 2 - Version 1 (old)'!AG22&lt;&gt;"",1,0),"U")</f>
        <v>U</v>
      </c>
      <c r="AS9" s="20" t="str">
        <f>IF(AH9&lt;&gt;"",IF('Player 2 - Version 1 (old)'!AH22&lt;&gt;"",1,0),"U")</f>
        <v>U</v>
      </c>
      <c r="AT9" s="20" t="str">
        <f>IF(AI9&lt;&gt;"",IF('Player 2 - Version 1 (old)'!AI22&lt;&gt;"",1,0),"U")</f>
        <v>U</v>
      </c>
      <c r="AU9" s="20" t="str">
        <f>IF(AJ9&lt;&gt;"",IF('Player 2 - Version 1 (old)'!AJ22&lt;&gt;"",1,0),"U")</f>
        <v>U</v>
      </c>
      <c r="AV9" s="20" t="str">
        <f>IF(AK9&lt;&gt;"",IF('Player 2 - Version 1 (old)'!AK22&lt;&gt;"",1,0),"U")</f>
        <v>U</v>
      </c>
      <c r="AW9" s="20" t="str">
        <f>IF(AL9&lt;&gt;"",IF('Player 2 - Version 1 (old)'!AL22&lt;&gt;"",1,0),"U")</f>
        <v>U</v>
      </c>
      <c r="AX9" s="20" t="str">
        <f>IF(AM9&lt;&gt;"",IF('Player 2 - Version 1 (old)'!AM22&lt;&gt;"",1,0),"U")</f>
        <v>U</v>
      </c>
      <c r="AY9" s="20" t="str">
        <f>IF(AN9&lt;&gt;"",IF('Player 2 - Version 1 (old)'!AN22&lt;&gt;"",1,0),"U")</f>
        <v>U</v>
      </c>
      <c r="AZ9" s="21" t="str">
        <f>IF(AO9&lt;&gt;"",IF('Player 2 - Version 1 (old)'!AO22&lt;&gt;"",1,0),"U")</f>
        <v>U</v>
      </c>
    </row>
    <row r="10" spans="4:52" ht="19.899999999999999" customHeight="1">
      <c r="S10" s="5"/>
      <c r="T10" s="110"/>
      <c r="U10" s="110"/>
      <c r="V10" s="110"/>
      <c r="W10" s="110"/>
      <c r="X10" s="110"/>
      <c r="Y10" s="110"/>
      <c r="Z10" s="110"/>
      <c r="AA10" s="110"/>
      <c r="AB10" s="110"/>
      <c r="AC10" s="110"/>
      <c r="AD10" s="5"/>
      <c r="AF10" s="29"/>
      <c r="AG10" s="30"/>
      <c r="AH10" s="30"/>
      <c r="AI10" s="30"/>
      <c r="AJ10" s="30"/>
      <c r="AK10" s="30"/>
      <c r="AL10" s="30"/>
      <c r="AM10" s="30"/>
      <c r="AN10" s="30"/>
      <c r="AO10" s="31"/>
      <c r="AP10" s="1"/>
      <c r="AQ10" s="19" t="str">
        <f>IF(AF10&lt;&gt;"",IF('Player 2 - Version 1 (old)'!AF23&lt;&gt;"",1,0),"U")</f>
        <v>U</v>
      </c>
      <c r="AR10" s="20" t="str">
        <f>IF(AG10&lt;&gt;"",IF('Player 2 - Version 1 (old)'!AG23&lt;&gt;"",1,0),"U")</f>
        <v>U</v>
      </c>
      <c r="AS10" s="20" t="str">
        <f>IF(AH10&lt;&gt;"",IF('Player 2 - Version 1 (old)'!AH23&lt;&gt;"",1,0),"U")</f>
        <v>U</v>
      </c>
      <c r="AT10" s="20" t="str">
        <f>IF(AI10&lt;&gt;"",IF('Player 2 - Version 1 (old)'!AI23&lt;&gt;"",1,0),"U")</f>
        <v>U</v>
      </c>
      <c r="AU10" s="20" t="str">
        <f>IF(AJ10&lt;&gt;"",IF('Player 2 - Version 1 (old)'!AJ23&lt;&gt;"",1,0),"U")</f>
        <v>U</v>
      </c>
      <c r="AV10" s="20" t="str">
        <f>IF(AK10&lt;&gt;"",IF('Player 2 - Version 1 (old)'!AK23&lt;&gt;"",1,0),"U")</f>
        <v>U</v>
      </c>
      <c r="AW10" s="20" t="str">
        <f>IF(AL10&lt;&gt;"",IF('Player 2 - Version 1 (old)'!AL23&lt;&gt;"",1,0),"U")</f>
        <v>U</v>
      </c>
      <c r="AX10" s="20" t="str">
        <f>IF(AM10&lt;&gt;"",IF('Player 2 - Version 1 (old)'!AM23&lt;&gt;"",1,0),"U")</f>
        <v>U</v>
      </c>
      <c r="AY10" s="20" t="str">
        <f>IF(AN10&lt;&gt;"",IF('Player 2 - Version 1 (old)'!AN23&lt;&gt;"",1,0),"U")</f>
        <v>U</v>
      </c>
      <c r="AZ10" s="21" t="str">
        <f>IF(AO10&lt;&gt;"",IF('Player 2 - Version 1 (old)'!AO23&lt;&gt;"",1,0),"U")</f>
        <v>U</v>
      </c>
    </row>
    <row r="11" spans="4:52" ht="19.899999999999999" customHeight="1">
      <c r="S11" s="5"/>
      <c r="T11" s="110"/>
      <c r="U11" s="110"/>
      <c r="V11" s="110"/>
      <c r="W11" s="110"/>
      <c r="X11" s="110"/>
      <c r="Y11" s="110"/>
      <c r="Z11" s="110"/>
      <c r="AA11" s="110"/>
      <c r="AB11" s="110"/>
      <c r="AC11" s="110"/>
      <c r="AD11" s="5"/>
      <c r="AF11" s="29"/>
      <c r="AG11" s="30"/>
      <c r="AH11" s="30"/>
      <c r="AI11" s="30"/>
      <c r="AJ11" s="30"/>
      <c r="AK11" s="30"/>
      <c r="AL11" s="30"/>
      <c r="AM11" s="30"/>
      <c r="AN11" s="30"/>
      <c r="AO11" s="31"/>
      <c r="AP11" s="1"/>
      <c r="AQ11" s="19" t="str">
        <f>IF(AF11&lt;&gt;"",IF('Player 2 - Version 1 (old)'!AF24&lt;&gt;"",1,0),"U")</f>
        <v>U</v>
      </c>
      <c r="AR11" s="20" t="str">
        <f>IF(AG11&lt;&gt;"",IF('Player 2 - Version 1 (old)'!AG24&lt;&gt;"",1,0),"U")</f>
        <v>U</v>
      </c>
      <c r="AS11" s="20" t="str">
        <f>IF(AH11&lt;&gt;"",IF('Player 2 - Version 1 (old)'!AH24&lt;&gt;"",1,0),"U")</f>
        <v>U</v>
      </c>
      <c r="AT11" s="20" t="str">
        <f>IF(AI11&lt;&gt;"",IF('Player 2 - Version 1 (old)'!AI24&lt;&gt;"",1,0),"U")</f>
        <v>U</v>
      </c>
      <c r="AU11" s="20" t="str">
        <f>IF(AJ11&lt;&gt;"",IF('Player 2 - Version 1 (old)'!AJ24&lt;&gt;"",1,0),"U")</f>
        <v>U</v>
      </c>
      <c r="AV11" s="20" t="str">
        <f>IF(AK11&lt;&gt;"",IF('Player 2 - Version 1 (old)'!AK24&lt;&gt;"",1,0),"U")</f>
        <v>U</v>
      </c>
      <c r="AW11" s="20" t="str">
        <f>IF(AL11&lt;&gt;"",IF('Player 2 - Version 1 (old)'!AL24&lt;&gt;"",1,0),"U")</f>
        <v>U</v>
      </c>
      <c r="AX11" s="20" t="str">
        <f>IF(AM11&lt;&gt;"",IF('Player 2 - Version 1 (old)'!AM24&lt;&gt;"",1,0),"U")</f>
        <v>U</v>
      </c>
      <c r="AY11" s="20" t="str">
        <f>IF(AN11&lt;&gt;"",IF('Player 2 - Version 1 (old)'!AN24&lt;&gt;"",1,0),"U")</f>
        <v>U</v>
      </c>
      <c r="AZ11" s="21" t="str">
        <f>IF(AO11&lt;&gt;"",IF('Player 2 - Version 1 (old)'!AO24&lt;&gt;"",1,0),"U")</f>
        <v>U</v>
      </c>
    </row>
    <row r="12" spans="4:52" ht="19.899999999999999" customHeight="1" thickBot="1">
      <c r="S12" s="5"/>
      <c r="T12" s="110"/>
      <c r="U12" s="110"/>
      <c r="V12" s="110"/>
      <c r="W12" s="110"/>
      <c r="X12" s="110"/>
      <c r="Y12" s="110"/>
      <c r="Z12" s="110"/>
      <c r="AA12" s="110"/>
      <c r="AB12" s="110"/>
      <c r="AC12" s="110"/>
      <c r="AD12" s="5"/>
      <c r="AF12" s="32"/>
      <c r="AG12" s="33"/>
      <c r="AH12" s="33"/>
      <c r="AI12" s="33"/>
      <c r="AJ12" s="33"/>
      <c r="AK12" s="33"/>
      <c r="AL12" s="33"/>
      <c r="AM12" s="33"/>
      <c r="AN12" s="33"/>
      <c r="AO12" s="34"/>
      <c r="AP12" s="1"/>
      <c r="AQ12" s="22" t="str">
        <f>IF(AF12&lt;&gt;"",IF('Player 2 - Version 1 (old)'!AF25&lt;&gt;"",1,0),"U")</f>
        <v>U</v>
      </c>
      <c r="AR12" s="23" t="str">
        <f>IF(AG12&lt;&gt;"",IF('Player 2 - Version 1 (old)'!AG25&lt;&gt;"",1,0),"U")</f>
        <v>U</v>
      </c>
      <c r="AS12" s="23" t="str">
        <f>IF(AH12&lt;&gt;"",IF('Player 2 - Version 1 (old)'!AH25&lt;&gt;"",1,0),"U")</f>
        <v>U</v>
      </c>
      <c r="AT12" s="23" t="str">
        <f>IF(AI12&lt;&gt;"",IF('Player 2 - Version 1 (old)'!AI25&lt;&gt;"",1,0),"U")</f>
        <v>U</v>
      </c>
      <c r="AU12" s="23" t="str">
        <f>IF(AJ12&lt;&gt;"",IF('Player 2 - Version 1 (old)'!AJ25&lt;&gt;"",1,0),"U")</f>
        <v>U</v>
      </c>
      <c r="AV12" s="23" t="str">
        <f>IF(AK12&lt;&gt;"",IF('Player 2 - Version 1 (old)'!AK25&lt;&gt;"",1,0),"U")</f>
        <v>U</v>
      </c>
      <c r="AW12" s="23" t="str">
        <f>IF(AL12&lt;&gt;"",IF('Player 2 - Version 1 (old)'!AL25&lt;&gt;"",1,0),"U")</f>
        <v>U</v>
      </c>
      <c r="AX12" s="23" t="str">
        <f>IF(AM12&lt;&gt;"",IF('Player 2 - Version 1 (old)'!AM25&lt;&gt;"",1,0),"U")</f>
        <v>U</v>
      </c>
      <c r="AY12" s="23" t="str">
        <f>IF(AN12&lt;&gt;"",IF('Player 2 - Version 1 (old)'!AN25&lt;&gt;"",1,0),"U")</f>
        <v>U</v>
      </c>
      <c r="AZ12" s="24" t="str">
        <f>IF(AO12&lt;&gt;"",IF('Player 2 - Version 1 (old)'!AO25&lt;&gt;"",1,0),"U")</f>
        <v>U</v>
      </c>
    </row>
    <row r="13" spans="4:52" ht="19.899999999999999" customHeight="1" thickTop="1">
      <c r="S13" s="5"/>
      <c r="T13" s="109" t="str">
        <f>IF(AB25="No","Waiting for you to place pieces",IF('Player 2 - Version 1 (old)'!AB25="No","Waiting for your opponent to place pieces","Both players are ready!"))</f>
        <v>Waiting for you to place pieces</v>
      </c>
      <c r="U13" s="109"/>
      <c r="V13" s="109"/>
      <c r="W13" s="109"/>
      <c r="X13" s="109"/>
      <c r="Y13" s="109"/>
      <c r="Z13" s="109"/>
      <c r="AA13" s="109"/>
      <c r="AB13" s="109"/>
      <c r="AC13" s="109"/>
      <c r="AD13" s="5"/>
      <c r="AF13" s="112" t="s">
        <v>4</v>
      </c>
      <c r="AG13" s="112"/>
      <c r="AH13" s="112"/>
      <c r="AI13" s="112"/>
      <c r="AJ13" s="112"/>
      <c r="AK13" s="112"/>
      <c r="AL13" s="112"/>
      <c r="AM13" s="112"/>
      <c r="AN13" s="112"/>
      <c r="AO13" s="112"/>
      <c r="AP13" s="11"/>
      <c r="AQ13" s="112" t="s">
        <v>5</v>
      </c>
      <c r="AR13" s="112"/>
      <c r="AS13" s="112"/>
      <c r="AT13" s="112"/>
      <c r="AU13" s="112"/>
      <c r="AV13" s="112"/>
      <c r="AW13" s="112"/>
      <c r="AX13" s="112"/>
      <c r="AY13" s="112"/>
      <c r="AZ13" s="112"/>
    </row>
    <row r="14" spans="4:52" ht="19.899999999999999" customHeight="1">
      <c r="S14" s="5"/>
      <c r="T14" s="7"/>
      <c r="U14" s="5"/>
      <c r="V14" s="5"/>
      <c r="W14" s="5"/>
      <c r="X14" s="5"/>
      <c r="Y14" s="5"/>
      <c r="Z14" s="5"/>
      <c r="AA14" s="5"/>
      <c r="AB14" s="5"/>
      <c r="AC14" s="5"/>
      <c r="AD14" s="5"/>
      <c r="AF14" s="1"/>
      <c r="AG14" s="1"/>
      <c r="AH14" s="1"/>
      <c r="AI14" s="1"/>
      <c r="AJ14" s="1"/>
      <c r="AK14" s="1"/>
      <c r="AL14" s="1"/>
      <c r="AM14" s="1"/>
      <c r="AN14" s="1"/>
      <c r="AO14" s="1"/>
      <c r="AP14" s="1"/>
      <c r="AQ14" s="1"/>
      <c r="AR14" s="1"/>
      <c r="AS14" s="1"/>
      <c r="AT14" s="1"/>
      <c r="AU14" s="1"/>
      <c r="AV14" s="1"/>
      <c r="AW14" s="1"/>
      <c r="AX14" s="1"/>
      <c r="AY14" s="1"/>
      <c r="AZ14" s="1"/>
    </row>
    <row r="15" spans="4:52" ht="19.899999999999999" customHeight="1" thickBot="1">
      <c r="S15" s="14"/>
      <c r="T15" s="14"/>
      <c r="U15" s="14"/>
      <c r="V15" s="14"/>
      <c r="W15" s="14"/>
      <c r="X15" s="14"/>
      <c r="Y15" s="14"/>
      <c r="Z15" s="14"/>
      <c r="AA15" s="14"/>
      <c r="AB15" s="14"/>
      <c r="AC15" s="14"/>
      <c r="AD15" s="14"/>
      <c r="AF15" s="113" t="s">
        <v>6</v>
      </c>
      <c r="AG15" s="113"/>
      <c r="AH15" s="113"/>
      <c r="AI15" s="113"/>
      <c r="AJ15" s="113"/>
      <c r="AK15" s="113"/>
      <c r="AL15" s="113"/>
      <c r="AM15" s="113"/>
      <c r="AN15" s="113"/>
      <c r="AO15" s="113"/>
      <c r="AP15" s="1"/>
      <c r="AQ15" s="113" t="s">
        <v>7</v>
      </c>
      <c r="AR15" s="113"/>
      <c r="AS15" s="113"/>
      <c r="AT15" s="113"/>
      <c r="AU15" s="113"/>
      <c r="AV15" s="113"/>
      <c r="AW15" s="113"/>
      <c r="AX15" s="113"/>
      <c r="AY15" s="113"/>
      <c r="AZ15" s="113"/>
    </row>
    <row r="16" spans="4:52" ht="19.899999999999999" customHeight="1" thickTop="1">
      <c r="S16" s="8"/>
      <c r="T16" s="8"/>
      <c r="U16" s="8"/>
      <c r="V16" s="8"/>
      <c r="W16" s="8"/>
      <c r="X16" s="8"/>
      <c r="Y16" s="8"/>
      <c r="Z16" s="8"/>
      <c r="AA16" s="8"/>
      <c r="AB16" s="8"/>
      <c r="AC16" s="8"/>
      <c r="AD16" s="8"/>
      <c r="AF16" s="43"/>
      <c r="AG16" s="44"/>
      <c r="AH16" s="44"/>
      <c r="AI16" s="44"/>
      <c r="AJ16" s="44"/>
      <c r="AK16" s="44"/>
      <c r="AL16" s="45"/>
      <c r="AM16" s="46"/>
      <c r="AN16" s="46"/>
      <c r="AO16" s="47"/>
      <c r="AP16" s="1"/>
      <c r="AQ16" s="35" t="str">
        <f>'Player 2 - Version 1 (old)'!AQ3</f>
        <v>U</v>
      </c>
      <c r="AR16" s="36" t="str">
        <f>'Player 2 - Version 1 (old)'!AR3</f>
        <v>U</v>
      </c>
      <c r="AS16" s="36" t="str">
        <f>'Player 2 - Version 1 (old)'!AS3</f>
        <v>U</v>
      </c>
      <c r="AT16" s="36" t="str">
        <f>'Player 2 - Version 1 (old)'!AT3</f>
        <v>U</v>
      </c>
      <c r="AU16" s="36" t="str">
        <f>'Player 2 - Version 1 (old)'!AU3</f>
        <v>U</v>
      </c>
      <c r="AV16" s="36" t="str">
        <f>'Player 2 - Version 1 (old)'!AV3</f>
        <v>U</v>
      </c>
      <c r="AW16" s="36" t="str">
        <f>'Player 2 - Version 1 (old)'!AW3</f>
        <v>U</v>
      </c>
      <c r="AX16" s="36" t="str">
        <f>'Player 2 - Version 1 (old)'!AX3</f>
        <v>U</v>
      </c>
      <c r="AY16" s="36" t="str">
        <f>'Player 2 - Version 1 (old)'!AY3</f>
        <v>U</v>
      </c>
      <c r="AZ16" s="37" t="str">
        <f>'Player 2 - Version 1 (old)'!AZ3</f>
        <v>U</v>
      </c>
    </row>
    <row r="17" spans="3:52" ht="19.899999999999999" customHeight="1">
      <c r="S17" s="8"/>
      <c r="T17" s="15" t="s">
        <v>8</v>
      </c>
      <c r="U17" s="8"/>
      <c r="V17" s="8"/>
      <c r="W17" s="8"/>
      <c r="X17" s="4" t="s">
        <v>9</v>
      </c>
      <c r="Y17" s="4" t="s">
        <v>10</v>
      </c>
      <c r="Z17" s="8"/>
      <c r="AA17" s="8" t="s">
        <v>11</v>
      </c>
      <c r="AB17" s="8"/>
      <c r="AC17" s="8">
        <f>IF(AND(COUNTIF(AF16:AO25,"s1")=3,COUNTIF(AF16:AO25,"s2")=3),1,0)</f>
        <v>0</v>
      </c>
      <c r="AD17" s="8"/>
      <c r="AF17" s="48"/>
      <c r="AG17" s="4"/>
      <c r="AH17" s="4"/>
      <c r="AI17" s="6"/>
      <c r="AJ17" s="6"/>
      <c r="AK17" s="6"/>
      <c r="AL17" s="6"/>
      <c r="AM17" s="4"/>
      <c r="AN17" s="6"/>
      <c r="AO17" s="49"/>
      <c r="AP17" s="1"/>
      <c r="AQ17" s="38" t="str">
        <f>'Player 2 - Version 1 (old)'!AQ4</f>
        <v>U</v>
      </c>
      <c r="AR17" s="25" t="str">
        <f>'Player 2 - Version 1 (old)'!AR4</f>
        <v>U</v>
      </c>
      <c r="AS17" s="25" t="str">
        <f>'Player 2 - Version 1 (old)'!AS4</f>
        <v>U</v>
      </c>
      <c r="AT17" s="25" t="str">
        <f>'Player 2 - Version 1 (old)'!AT4</f>
        <v>U</v>
      </c>
      <c r="AU17" s="25" t="str">
        <f>'Player 2 - Version 1 (old)'!AU4</f>
        <v>U</v>
      </c>
      <c r="AV17" s="25" t="str">
        <f>'Player 2 - Version 1 (old)'!AV4</f>
        <v>U</v>
      </c>
      <c r="AW17" s="25" t="str">
        <f>'Player 2 - Version 1 (old)'!AW4</f>
        <v>U</v>
      </c>
      <c r="AX17" s="25" t="str">
        <f>'Player 2 - Version 1 (old)'!AX4</f>
        <v>U</v>
      </c>
      <c r="AY17" s="25" t="str">
        <f>'Player 2 - Version 1 (old)'!AY4</f>
        <v>U</v>
      </c>
      <c r="AZ17" s="39" t="str">
        <f>'Player 2 - Version 1 (old)'!AZ4</f>
        <v>U</v>
      </c>
    </row>
    <row r="18" spans="3:52" ht="19.899999999999999" customHeight="1">
      <c r="C18" s="2"/>
      <c r="S18" s="8"/>
      <c r="T18" s="8"/>
      <c r="U18" s="8"/>
      <c r="V18" s="8"/>
      <c r="W18" s="8"/>
      <c r="X18" s="8"/>
      <c r="Y18" s="8"/>
      <c r="Z18" s="8"/>
      <c r="AA18" s="8"/>
      <c r="AB18" s="8"/>
      <c r="AC18" s="8"/>
      <c r="AD18" s="8"/>
      <c r="AF18" s="48"/>
      <c r="AG18" s="6"/>
      <c r="AH18" s="6"/>
      <c r="AI18" s="6"/>
      <c r="AJ18" s="3"/>
      <c r="AK18" s="6"/>
      <c r="AL18" s="6"/>
      <c r="AM18" s="4"/>
      <c r="AN18" s="6"/>
      <c r="AO18" s="49"/>
      <c r="AP18" s="1"/>
      <c r="AQ18" s="38" t="str">
        <f>'Player 2 - Version 1 (old)'!AQ5</f>
        <v>U</v>
      </c>
      <c r="AR18" s="25" t="str">
        <f>'Player 2 - Version 1 (old)'!AR5</f>
        <v>U</v>
      </c>
      <c r="AS18" s="25" t="str">
        <f>'Player 2 - Version 1 (old)'!AS5</f>
        <v>U</v>
      </c>
      <c r="AT18" s="25" t="str">
        <f>'Player 2 - Version 1 (old)'!AT5</f>
        <v>U</v>
      </c>
      <c r="AU18" s="25" t="str">
        <f>'Player 2 - Version 1 (old)'!AU5</f>
        <v>U</v>
      </c>
      <c r="AV18" s="25" t="str">
        <f>'Player 2 - Version 1 (old)'!AV5</f>
        <v>U</v>
      </c>
      <c r="AW18" s="25" t="str">
        <f>'Player 2 - Version 1 (old)'!AW5</f>
        <v>U</v>
      </c>
      <c r="AX18" s="25" t="str">
        <f>'Player 2 - Version 1 (old)'!AX5</f>
        <v>U</v>
      </c>
      <c r="AY18" s="25" t="str">
        <f>'Player 2 - Version 1 (old)'!AY5</f>
        <v>U</v>
      </c>
      <c r="AZ18" s="39" t="str">
        <f>'Player 2 - Version 1 (old)'!AZ5</f>
        <v>U</v>
      </c>
    </row>
    <row r="19" spans="3:52" ht="19.899999999999999" customHeight="1">
      <c r="S19" s="8"/>
      <c r="T19" s="8"/>
      <c r="U19" s="8"/>
      <c r="V19" s="8"/>
      <c r="W19" s="3" t="s">
        <v>12</v>
      </c>
      <c r="X19" s="3" t="s">
        <v>13</v>
      </c>
      <c r="Y19" s="3" t="s">
        <v>14</v>
      </c>
      <c r="Z19" s="8"/>
      <c r="AA19" s="8" t="s">
        <v>11</v>
      </c>
      <c r="AB19" s="8"/>
      <c r="AC19" s="8">
        <f>IF(AND(COUNTIF(AF16:AO25,"sm1")=3,COUNTIF(AF16:AO25,"sm2")=3,COUNTIF(AF16:AO25,"sm3")=3),1,0)</f>
        <v>0</v>
      </c>
      <c r="AD19" s="8"/>
      <c r="AF19" s="48"/>
      <c r="AG19" s="6"/>
      <c r="AH19" s="6"/>
      <c r="AI19" s="6"/>
      <c r="AJ19" s="3"/>
      <c r="AK19" s="6"/>
      <c r="AL19" s="6"/>
      <c r="AM19" s="6"/>
      <c r="AN19" s="6"/>
      <c r="AO19" s="50"/>
      <c r="AP19" s="1"/>
      <c r="AQ19" s="38" t="str">
        <f>'Player 2 - Version 1 (old)'!AQ6</f>
        <v>U</v>
      </c>
      <c r="AR19" s="25" t="str">
        <f>'Player 2 - Version 1 (old)'!AR6</f>
        <v>U</v>
      </c>
      <c r="AS19" s="25" t="str">
        <f>'Player 2 - Version 1 (old)'!AS6</f>
        <v>U</v>
      </c>
      <c r="AT19" s="25" t="str">
        <f>'Player 2 - Version 1 (old)'!AT6</f>
        <v>U</v>
      </c>
      <c r="AU19" s="25" t="str">
        <f>'Player 2 - Version 1 (old)'!AU6</f>
        <v>U</v>
      </c>
      <c r="AV19" s="25" t="str">
        <f>'Player 2 - Version 1 (old)'!AV6</f>
        <v>U</v>
      </c>
      <c r="AW19" s="25" t="str">
        <f>'Player 2 - Version 1 (old)'!AW6</f>
        <v>U</v>
      </c>
      <c r="AX19" s="25" t="str">
        <f>'Player 2 - Version 1 (old)'!AX6</f>
        <v>U</v>
      </c>
      <c r="AY19" s="25" t="str">
        <f>'Player 2 - Version 1 (old)'!AY6</f>
        <v>U</v>
      </c>
      <c r="AZ19" s="39" t="str">
        <f>'Player 2 - Version 1 (old)'!AZ6</f>
        <v>U</v>
      </c>
    </row>
    <row r="20" spans="3:52" ht="19.899999999999999" customHeight="1">
      <c r="S20" s="8"/>
      <c r="T20" s="8"/>
      <c r="U20" s="8"/>
      <c r="V20" s="8"/>
      <c r="W20" s="8"/>
      <c r="X20" s="8"/>
      <c r="Y20" s="8"/>
      <c r="Z20" s="8"/>
      <c r="AA20" s="8"/>
      <c r="AB20" s="8"/>
      <c r="AC20" s="8"/>
      <c r="AD20" s="8"/>
      <c r="AF20" s="51"/>
      <c r="AG20" s="4"/>
      <c r="AH20" s="6"/>
      <c r="AI20" s="6"/>
      <c r="AJ20" s="3"/>
      <c r="AK20" s="6"/>
      <c r="AL20" s="6"/>
      <c r="AM20" s="6"/>
      <c r="AN20" s="6"/>
      <c r="AO20" s="50"/>
      <c r="AP20" s="1"/>
      <c r="AQ20" s="38" t="str">
        <f>'Player 2 - Version 1 (old)'!AQ7</f>
        <v>U</v>
      </c>
      <c r="AR20" s="25" t="str">
        <f>'Player 2 - Version 1 (old)'!AR7</f>
        <v>U</v>
      </c>
      <c r="AS20" s="25" t="str">
        <f>'Player 2 - Version 1 (old)'!AS7</f>
        <v>U</v>
      </c>
      <c r="AT20" s="25" t="str">
        <f>'Player 2 - Version 1 (old)'!AT7</f>
        <v>U</v>
      </c>
      <c r="AU20" s="25" t="str">
        <f>'Player 2 - Version 1 (old)'!AU7</f>
        <v>U</v>
      </c>
      <c r="AV20" s="25" t="str">
        <f>'Player 2 - Version 1 (old)'!AV7</f>
        <v>U</v>
      </c>
      <c r="AW20" s="25" t="str">
        <f>'Player 2 - Version 1 (old)'!AW7</f>
        <v>U</v>
      </c>
      <c r="AX20" s="25" t="str">
        <f>'Player 2 - Version 1 (old)'!AX7</f>
        <v>U</v>
      </c>
      <c r="AY20" s="25" t="str">
        <f>'Player 2 - Version 1 (old)'!AY7</f>
        <v>U</v>
      </c>
      <c r="AZ20" s="39" t="str">
        <f>'Player 2 - Version 1 (old)'!AZ7</f>
        <v>U</v>
      </c>
    </row>
    <row r="21" spans="3:52" ht="19.899999999999999" customHeight="1">
      <c r="S21" s="8"/>
      <c r="T21" s="8"/>
      <c r="U21" s="8"/>
      <c r="V21" s="3" t="s">
        <v>15</v>
      </c>
      <c r="W21" s="3" t="s">
        <v>16</v>
      </c>
      <c r="X21" s="3" t="s">
        <v>17</v>
      </c>
      <c r="Y21" s="3" t="s">
        <v>18</v>
      </c>
      <c r="Z21" s="8"/>
      <c r="AA21" s="8" t="s">
        <v>19</v>
      </c>
      <c r="AB21" s="8"/>
      <c r="AC21" s="8">
        <f>IF(AND(COUNTIF(AF16:AO25,"m1")=2,COUNTIF(AF16:AO25,"m2")=2,COUNTIF(AF16:AO25,"m3")=2,COUNTIF(AF16:AO25,"m4")=2),1,0)</f>
        <v>0</v>
      </c>
      <c r="AD21" s="8"/>
      <c r="AF21" s="48"/>
      <c r="AG21" s="6"/>
      <c r="AH21" s="6"/>
      <c r="AI21" s="6"/>
      <c r="AJ21" s="6"/>
      <c r="AK21" s="6"/>
      <c r="AL21" s="3"/>
      <c r="AM21" s="3"/>
      <c r="AN21" s="3"/>
      <c r="AO21" s="49"/>
      <c r="AP21" s="1"/>
      <c r="AQ21" s="38" t="str">
        <f>'Player 2 - Version 1 (old)'!AQ8</f>
        <v>U</v>
      </c>
      <c r="AR21" s="25" t="str">
        <f>'Player 2 - Version 1 (old)'!AR8</f>
        <v>U</v>
      </c>
      <c r="AS21" s="25" t="str">
        <f>'Player 2 - Version 1 (old)'!AS8</f>
        <v>U</v>
      </c>
      <c r="AT21" s="25" t="str">
        <f>'Player 2 - Version 1 (old)'!AT8</f>
        <v>U</v>
      </c>
      <c r="AU21" s="25" t="str">
        <f>'Player 2 - Version 1 (old)'!AU8</f>
        <v>U</v>
      </c>
      <c r="AV21" s="25" t="str">
        <f>'Player 2 - Version 1 (old)'!AV8</f>
        <v>U</v>
      </c>
      <c r="AW21" s="25" t="str">
        <f>'Player 2 - Version 1 (old)'!AW8</f>
        <v>U</v>
      </c>
      <c r="AX21" s="25" t="str">
        <f>'Player 2 - Version 1 (old)'!AX8</f>
        <v>U</v>
      </c>
      <c r="AY21" s="25" t="str">
        <f>'Player 2 - Version 1 (old)'!AY8</f>
        <v>U</v>
      </c>
      <c r="AZ21" s="39" t="str">
        <f>'Player 2 - Version 1 (old)'!AZ8</f>
        <v>U</v>
      </c>
    </row>
    <row r="22" spans="3:52" ht="19.899999999999999" customHeight="1">
      <c r="S22" s="8"/>
      <c r="T22" s="8"/>
      <c r="U22" s="8"/>
      <c r="V22" s="8"/>
      <c r="W22" s="8"/>
      <c r="X22" s="8"/>
      <c r="Y22" s="8"/>
      <c r="Z22" s="8"/>
      <c r="AA22" s="8"/>
      <c r="AB22" s="8"/>
      <c r="AC22" s="8"/>
      <c r="AD22" s="8"/>
      <c r="AF22" s="48"/>
      <c r="AG22" s="6"/>
      <c r="AH22" s="6"/>
      <c r="AI22" s="6"/>
      <c r="AJ22" s="6"/>
      <c r="AK22" s="3"/>
      <c r="AL22" s="6"/>
      <c r="AM22" s="6"/>
      <c r="AN22" s="6"/>
      <c r="AO22" s="50"/>
      <c r="AP22" s="1"/>
      <c r="AQ22" s="38" t="str">
        <f>'Player 2 - Version 1 (old)'!AQ9</f>
        <v>U</v>
      </c>
      <c r="AR22" s="25" t="str">
        <f>'Player 2 - Version 1 (old)'!AR9</f>
        <v>U</v>
      </c>
      <c r="AS22" s="25" t="str">
        <f>'Player 2 - Version 1 (old)'!AS9</f>
        <v>U</v>
      </c>
      <c r="AT22" s="25" t="str">
        <f>'Player 2 - Version 1 (old)'!AT9</f>
        <v>U</v>
      </c>
      <c r="AU22" s="25" t="str">
        <f>'Player 2 - Version 1 (old)'!AU9</f>
        <v>U</v>
      </c>
      <c r="AV22" s="25" t="str">
        <f>'Player 2 - Version 1 (old)'!AV9</f>
        <v>U</v>
      </c>
      <c r="AW22" s="25" t="str">
        <f>'Player 2 - Version 1 (old)'!AW9</f>
        <v>U</v>
      </c>
      <c r="AX22" s="25" t="str">
        <f>'Player 2 - Version 1 (old)'!AX9</f>
        <v>U</v>
      </c>
      <c r="AY22" s="25" t="str">
        <f>'Player 2 - Version 1 (old)'!AY9</f>
        <v>U</v>
      </c>
      <c r="AZ22" s="39" t="str">
        <f>'Player 2 - Version 1 (old)'!AZ9</f>
        <v>U</v>
      </c>
    </row>
    <row r="23" spans="3:52" ht="19.899999999999999" customHeight="1">
      <c r="S23" s="8"/>
      <c r="T23" s="3" t="s">
        <v>20</v>
      </c>
      <c r="U23" s="3" t="s">
        <v>21</v>
      </c>
      <c r="V23" s="3" t="s">
        <v>22</v>
      </c>
      <c r="W23" s="3" t="s">
        <v>23</v>
      </c>
      <c r="X23" s="3" t="s">
        <v>24</v>
      </c>
      <c r="Y23" s="3" t="s">
        <v>25</v>
      </c>
      <c r="Z23" s="8"/>
      <c r="AA23" s="8" t="s">
        <v>26</v>
      </c>
      <c r="AB23" s="8"/>
      <c r="AC23" s="8">
        <f>IF(AND(COUNTIF(AF16:AO25,"l1")=1,COUNTIF(AF16:AO25,"l2")=1,COUNTIF(AF16:AO25,"l3")=1,COUNTIF(AF16:AO25,"l4")=1,COUNTIF(AF16:AO25,"l5")=1,COUNTIF(AF16:AO25,"l6")=1),1,0)</f>
        <v>0</v>
      </c>
      <c r="AD23" s="8"/>
      <c r="AF23" s="52"/>
      <c r="AG23" s="3"/>
      <c r="AH23" s="3"/>
      <c r="AI23" s="6"/>
      <c r="AJ23" s="6"/>
      <c r="AK23" s="3"/>
      <c r="AL23" s="6"/>
      <c r="AM23" s="6"/>
      <c r="AN23" s="6"/>
      <c r="AO23" s="50"/>
      <c r="AP23" s="1"/>
      <c r="AQ23" s="38" t="str">
        <f>'Player 2 - Version 1 (old)'!AQ10</f>
        <v>U</v>
      </c>
      <c r="AR23" s="25" t="str">
        <f>'Player 2 - Version 1 (old)'!AR10</f>
        <v>U</v>
      </c>
      <c r="AS23" s="25" t="str">
        <f>'Player 2 - Version 1 (old)'!AS10</f>
        <v>U</v>
      </c>
      <c r="AT23" s="25" t="str">
        <f>'Player 2 - Version 1 (old)'!AT10</f>
        <v>U</v>
      </c>
      <c r="AU23" s="25" t="str">
        <f>'Player 2 - Version 1 (old)'!AU10</f>
        <v>U</v>
      </c>
      <c r="AV23" s="25" t="str">
        <f>'Player 2 - Version 1 (old)'!AV10</f>
        <v>U</v>
      </c>
      <c r="AW23" s="25" t="str">
        <f>'Player 2 - Version 1 (old)'!AW10</f>
        <v>U</v>
      </c>
      <c r="AX23" s="25" t="str">
        <f>'Player 2 - Version 1 (old)'!AX10</f>
        <v>U</v>
      </c>
      <c r="AY23" s="25" t="str">
        <f>'Player 2 - Version 1 (old)'!AY10</f>
        <v>U</v>
      </c>
      <c r="AZ23" s="39" t="str">
        <f>'Player 2 - Version 1 (old)'!AZ10</f>
        <v>U</v>
      </c>
    </row>
    <row r="24" spans="3:52" ht="19.899999999999999" customHeight="1">
      <c r="S24" s="8"/>
      <c r="T24" s="8"/>
      <c r="U24" s="8"/>
      <c r="V24" s="8"/>
      <c r="W24" s="8"/>
      <c r="X24" s="8"/>
      <c r="Y24" s="8"/>
      <c r="Z24" s="8"/>
      <c r="AA24" s="8"/>
      <c r="AB24" s="10"/>
      <c r="AC24" s="8"/>
      <c r="AD24" s="8"/>
      <c r="AF24" s="48"/>
      <c r="AG24" s="6"/>
      <c r="AH24" s="6"/>
      <c r="AI24" s="6"/>
      <c r="AJ24" s="6"/>
      <c r="AK24" s="3"/>
      <c r="AL24" s="6"/>
      <c r="AM24" s="6"/>
      <c r="AN24" s="6"/>
      <c r="AO24" s="50"/>
      <c r="AP24" s="1"/>
      <c r="AQ24" s="38" t="str">
        <f>'Player 2 - Version 1 (old)'!AQ11</f>
        <v>U</v>
      </c>
      <c r="AR24" s="25" t="str">
        <f>'Player 2 - Version 1 (old)'!AR11</f>
        <v>U</v>
      </c>
      <c r="AS24" s="25" t="str">
        <f>'Player 2 - Version 1 (old)'!AS11</f>
        <v>U</v>
      </c>
      <c r="AT24" s="25" t="str">
        <f>'Player 2 - Version 1 (old)'!AT11</f>
        <v>U</v>
      </c>
      <c r="AU24" s="25" t="str">
        <f>'Player 2 - Version 1 (old)'!AU11</f>
        <v>U</v>
      </c>
      <c r="AV24" s="25" t="str">
        <f>'Player 2 - Version 1 (old)'!AV11</f>
        <v>U</v>
      </c>
      <c r="AW24" s="25" t="str">
        <f>'Player 2 - Version 1 (old)'!AW11</f>
        <v>U</v>
      </c>
      <c r="AX24" s="25" t="str">
        <f>'Player 2 - Version 1 (old)'!AX11</f>
        <v>U</v>
      </c>
      <c r="AY24" s="25" t="str">
        <f>'Player 2 - Version 1 (old)'!AY11</f>
        <v>U</v>
      </c>
      <c r="AZ24" s="39" t="str">
        <f>'Player 2 - Version 1 (old)'!AZ11</f>
        <v>U</v>
      </c>
    </row>
    <row r="25" spans="3:52" ht="19.899999999999999" customHeight="1" thickBot="1">
      <c r="S25" s="8"/>
      <c r="T25" s="10" t="s">
        <v>27</v>
      </c>
      <c r="U25" s="13"/>
      <c r="V25" s="13"/>
      <c r="W25" s="13"/>
      <c r="X25" s="13"/>
      <c r="Y25" s="13"/>
      <c r="Z25" s="13"/>
      <c r="AA25" s="9"/>
      <c r="AB25" s="12" t="str">
        <f>IF(AC17+AC19+AC21+AC23=4,"Yes","No")</f>
        <v>No</v>
      </c>
      <c r="AC25" s="12"/>
      <c r="AD25" s="8"/>
      <c r="AF25" s="53"/>
      <c r="AG25" s="54"/>
      <c r="AH25" s="54"/>
      <c r="AI25" s="54"/>
      <c r="AJ25" s="54"/>
      <c r="AK25" s="55"/>
      <c r="AL25" s="54"/>
      <c r="AM25" s="54"/>
      <c r="AN25" s="54"/>
      <c r="AO25" s="56"/>
      <c r="AP25" s="1"/>
      <c r="AQ25" s="40" t="str">
        <f>'Player 2 - Version 1 (old)'!AQ12</f>
        <v>U</v>
      </c>
      <c r="AR25" s="41" t="str">
        <f>'Player 2 - Version 1 (old)'!AR12</f>
        <v>U</v>
      </c>
      <c r="AS25" s="41" t="str">
        <f>'Player 2 - Version 1 (old)'!AS12</f>
        <v>U</v>
      </c>
      <c r="AT25" s="41" t="str">
        <f>'Player 2 - Version 1 (old)'!AT12</f>
        <v>U</v>
      </c>
      <c r="AU25" s="41" t="str">
        <f>'Player 2 - Version 1 (old)'!AU12</f>
        <v>U</v>
      </c>
      <c r="AV25" s="41" t="str">
        <f>'Player 2 - Version 1 (old)'!AV12</f>
        <v>U</v>
      </c>
      <c r="AW25" s="41" t="str">
        <f>'Player 2 - Version 1 (old)'!AW12</f>
        <v>U</v>
      </c>
      <c r="AX25" s="41" t="str">
        <f>'Player 2 - Version 1 (old)'!AX12</f>
        <v>U</v>
      </c>
      <c r="AY25" s="41" t="str">
        <f>'Player 2 - Version 1 (old)'!AY12</f>
        <v>U</v>
      </c>
      <c r="AZ25" s="42" t="str">
        <f>'Player 2 - Version 1 (old)'!AZ12</f>
        <v>U</v>
      </c>
    </row>
    <row r="26" spans="3:52" ht="19.899999999999999" customHeight="1" thickTop="1">
      <c r="G26" s="1"/>
      <c r="H26" s="1"/>
      <c r="I26" s="1"/>
      <c r="J26" s="1"/>
      <c r="K26" s="1"/>
      <c r="L26" s="1"/>
      <c r="M26" s="1"/>
      <c r="N26" s="1"/>
      <c r="O26" s="1"/>
      <c r="P26" s="1"/>
      <c r="Q26" s="1"/>
      <c r="R26" s="1"/>
      <c r="S26" s="8"/>
      <c r="T26" s="8"/>
      <c r="U26" s="8"/>
      <c r="V26" s="8"/>
      <c r="W26" s="8"/>
      <c r="X26" s="8"/>
      <c r="Y26" s="8"/>
      <c r="Z26" s="8"/>
      <c r="AA26" s="8"/>
      <c r="AB26" s="8"/>
      <c r="AC26" s="8"/>
      <c r="AD26" s="8"/>
      <c r="AF26" s="111" t="s">
        <v>28</v>
      </c>
      <c r="AG26" s="111"/>
      <c r="AH26" s="111"/>
      <c r="AI26" s="111"/>
      <c r="AJ26" s="111"/>
      <c r="AK26" s="111"/>
      <c r="AL26" s="111"/>
      <c r="AM26" s="111"/>
      <c r="AN26" s="111"/>
      <c r="AO26" s="111"/>
      <c r="AQ26" s="112" t="s">
        <v>29</v>
      </c>
      <c r="AR26" s="112"/>
      <c r="AS26" s="112"/>
      <c r="AT26" s="112"/>
      <c r="AU26" s="112"/>
      <c r="AV26" s="112"/>
      <c r="AW26" s="112"/>
      <c r="AX26" s="112"/>
      <c r="AY26" s="112"/>
      <c r="AZ26" s="112"/>
    </row>
    <row r="27" spans="3:52" ht="19.899999999999999" customHeight="1">
      <c r="S27" s="1"/>
      <c r="T27" s="1"/>
      <c r="U27" s="1"/>
      <c r="V27" s="1"/>
      <c r="W27" s="1"/>
      <c r="X27" s="1"/>
      <c r="Y27" s="1"/>
      <c r="Z27" s="1"/>
      <c r="AA27" s="1"/>
    </row>
  </sheetData>
  <sheetProtection sheet="1" objects="1" scenarios="1" selectLockedCells="1"/>
  <protectedRanges>
    <protectedRange sqref="AF3:AO12" name="Play board"/>
    <protectedRange sqref="AF16:AO25" name="placement board"/>
  </protectedRanges>
  <mergeCells count="10">
    <mergeCell ref="T13:AC13"/>
    <mergeCell ref="T2:AC12"/>
    <mergeCell ref="AF26:AO26"/>
    <mergeCell ref="AQ26:AZ26"/>
    <mergeCell ref="AF2:AO2"/>
    <mergeCell ref="AQ2:AZ2"/>
    <mergeCell ref="AF15:AO15"/>
    <mergeCell ref="AQ15:AZ15"/>
    <mergeCell ref="AF13:AO13"/>
    <mergeCell ref="AQ13:AZ13"/>
  </mergeCells>
  <conditionalFormatting sqref="AQ3:AZ12">
    <cfRule type="cellIs" dxfId="15" priority="16" operator="equal">
      <formula>1</formula>
    </cfRule>
  </conditionalFormatting>
  <conditionalFormatting sqref="BE6">
    <cfRule type="iconSet" priority="12">
      <iconSet>
        <cfvo type="percent" val="0"/>
        <cfvo type="percent" val="33"/>
        <cfvo type="percent" val="67"/>
      </iconSet>
    </cfRule>
  </conditionalFormatting>
  <conditionalFormatting sqref="AC17">
    <cfRule type="iconSet" priority="8">
      <iconSet iconSet="3Symbols2" showValue="0">
        <cfvo type="percent" val="0"/>
        <cfvo type="num" val="0.5"/>
        <cfvo type="num" val="1"/>
      </iconSet>
    </cfRule>
  </conditionalFormatting>
  <conditionalFormatting sqref="AC19">
    <cfRule type="iconSet" priority="7">
      <iconSet iconSet="3Symbols2" showValue="0">
        <cfvo type="percent" val="0"/>
        <cfvo type="num" val="0.5"/>
        <cfvo type="num" val="1"/>
      </iconSet>
    </cfRule>
  </conditionalFormatting>
  <conditionalFormatting sqref="AC21">
    <cfRule type="iconSet" priority="6">
      <iconSet iconSet="3Symbols2" showValue="0">
        <cfvo type="percent" val="0"/>
        <cfvo type="num" val="0.5"/>
        <cfvo type="num" val="1"/>
      </iconSet>
    </cfRule>
  </conditionalFormatting>
  <conditionalFormatting sqref="AC23">
    <cfRule type="iconSet" priority="5">
      <iconSet iconSet="3Symbols2" showValue="0">
        <cfvo type="percent" val="0"/>
        <cfvo type="num" val="0.5"/>
        <cfvo type="num" val="1"/>
      </iconSet>
    </cfRule>
  </conditionalFormatting>
  <conditionalFormatting sqref="AF16:AO25">
    <cfRule type="cellIs" dxfId="14" priority="1" operator="equal">
      <formula>""</formula>
    </cfRule>
  </conditionalFormatting>
  <dataValidations count="1">
    <dataValidation type="list" allowBlank="1" showInputMessage="1" showErrorMessage="1" sqref="AF3:AO12" xr:uid="{CFB74080-885B-4579-8EBD-49928C93F7F9}">
      <formula1>"X"</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3" id="{2F5A2525-11F2-4563-AE84-CEC6EBC291B8}">
            <x14:iconSet showValue="0" custom="1">
              <x14:cfvo type="percent">
                <xm:f>0</xm:f>
              </x14:cfvo>
              <x14:cfvo type="num" gte="0">
                <xm:f>0</xm:f>
              </x14:cfvo>
              <x14:cfvo type="num">
                <xm:f>1</xm:f>
              </x14:cfvo>
              <x14:cfIcon iconSet="4RedToBlack" iconId="1"/>
              <x14:cfIcon iconSet="4RedToBlack" iconId="1"/>
              <x14:cfIcon iconSet="3TrafficLights1" iconId="0"/>
            </x14:iconSet>
          </x14:cfRule>
          <xm:sqref>AQ3:AZ12</xm:sqref>
        </x14:conditionalFormatting>
        <x14:conditionalFormatting xmlns:xm="http://schemas.microsoft.com/office/excel/2006/main">
          <x14:cfRule type="iconSet" priority="2" id="{DDE8B589-56E3-4427-AE02-0601734CF3A7}">
            <x14:iconSet iconSet="3TrafficLights2" showValue="0" custom="1">
              <x14:cfvo type="percent">
                <xm:f>0</xm:f>
              </x14:cfvo>
              <x14:cfvo type="num">
                <xm:f>0</xm:f>
              </x14:cfvo>
              <x14:cfvo type="num">
                <xm:f>1</xm:f>
              </x14:cfvo>
              <x14:cfIcon iconSet="4RedToBlack" iconId="1"/>
              <x14:cfIcon iconSet="4RedToBlack" iconId="1"/>
              <x14:cfIcon iconSet="3TrafficLights1" iconId="0"/>
            </x14:iconSet>
          </x14:cfRule>
          <xm:sqref>AQ16:AZ25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847D-B999-41A6-A29E-3F880D403615}">
  <sheetPr>
    <tabColor rgb="FFFFA1A1"/>
  </sheetPr>
  <dimension ref="R2:AZ26"/>
  <sheetViews>
    <sheetView showGridLines="0" zoomScale="60" zoomScaleNormal="60" workbookViewId="0">
      <selection activeCell="AJ9" sqref="AJ9"/>
    </sheetView>
  </sheetViews>
  <sheetFormatPr defaultColWidth="4.28515625" defaultRowHeight="19.899999999999999" customHeight="1"/>
  <cols>
    <col min="15" max="15" width="4.28515625" customWidth="1"/>
    <col min="32" max="41" width="4" customWidth="1"/>
    <col min="43" max="52" width="4" customWidth="1"/>
  </cols>
  <sheetData>
    <row r="2" spans="19:52" ht="19.899999999999999" customHeight="1" thickBot="1">
      <c r="S2" s="5"/>
      <c r="T2" s="110" t="s">
        <v>0</v>
      </c>
      <c r="U2" s="110"/>
      <c r="V2" s="110"/>
      <c r="W2" s="110"/>
      <c r="X2" s="110"/>
      <c r="Y2" s="110"/>
      <c r="Z2" s="110"/>
      <c r="AA2" s="110"/>
      <c r="AB2" s="110"/>
      <c r="AC2" s="110"/>
      <c r="AD2" s="5"/>
      <c r="AF2" s="113" t="s">
        <v>1</v>
      </c>
      <c r="AG2" s="113"/>
      <c r="AH2" s="113"/>
      <c r="AI2" s="113"/>
      <c r="AJ2" s="113"/>
      <c r="AK2" s="113"/>
      <c r="AL2" s="113"/>
      <c r="AM2" s="113"/>
      <c r="AN2" s="113"/>
      <c r="AO2" s="113"/>
      <c r="AP2" s="1"/>
      <c r="AQ2" s="113" t="s">
        <v>2</v>
      </c>
      <c r="AR2" s="113"/>
      <c r="AS2" s="113"/>
      <c r="AT2" s="113"/>
      <c r="AU2" s="113"/>
      <c r="AV2" s="113"/>
      <c r="AW2" s="113"/>
      <c r="AX2" s="113"/>
      <c r="AY2" s="113"/>
      <c r="AZ2" s="113"/>
    </row>
    <row r="3" spans="19:52" ht="19.899999999999999" customHeight="1" thickTop="1">
      <c r="S3" s="5"/>
      <c r="T3" s="110"/>
      <c r="U3" s="110"/>
      <c r="V3" s="110"/>
      <c r="W3" s="110"/>
      <c r="X3" s="110"/>
      <c r="Y3" s="110"/>
      <c r="Z3" s="110"/>
      <c r="AA3" s="110"/>
      <c r="AB3" s="110"/>
      <c r="AC3" s="110"/>
      <c r="AD3" s="5"/>
      <c r="AF3" s="26"/>
      <c r="AG3" s="27"/>
      <c r="AH3" s="27"/>
      <c r="AI3" s="27"/>
      <c r="AJ3" s="27"/>
      <c r="AK3" s="27"/>
      <c r="AL3" s="27"/>
      <c r="AM3" s="27"/>
      <c r="AN3" s="27"/>
      <c r="AO3" s="28"/>
      <c r="AP3" s="1"/>
      <c r="AQ3" s="16" t="str">
        <f>IF(AF3&lt;&gt;"",IF('Player 1 - Version 1 (old)'!AF16&lt;&gt;"",1,0),"U")</f>
        <v>U</v>
      </c>
      <c r="AR3" s="17" t="str">
        <f>IF(AG3&lt;&gt;"",IF('Player 1 - Version 1 (old)'!AG16&lt;&gt;"",1,0),"U")</f>
        <v>U</v>
      </c>
      <c r="AS3" s="17" t="str">
        <f>IF(AH3&lt;&gt;"",IF('Player 1 - Version 1 (old)'!AH16&lt;&gt;"",1,0),"U")</f>
        <v>U</v>
      </c>
      <c r="AT3" s="17" t="str">
        <f>IF(AI3&lt;&gt;"",IF('Player 1 - Version 1 (old)'!AI16&lt;&gt;"",1,0),"U")</f>
        <v>U</v>
      </c>
      <c r="AU3" s="17" t="str">
        <f>IF(AJ3&lt;&gt;"",IF('Player 1 - Version 1 (old)'!AJ16&lt;&gt;"",1,0),"U")</f>
        <v>U</v>
      </c>
      <c r="AV3" s="17" t="str">
        <f>IF(AK3&lt;&gt;"",IF('Player 1 - Version 1 (old)'!AK16&lt;&gt;"",1,0),"U")</f>
        <v>U</v>
      </c>
      <c r="AW3" s="17" t="str">
        <f>IF(AL3&lt;&gt;"",IF('Player 1 - Version 1 (old)'!AL16&lt;&gt;"",1,0),"U")</f>
        <v>U</v>
      </c>
      <c r="AX3" s="17" t="str">
        <f>IF(AM3&lt;&gt;"",IF('Player 1 - Version 1 (old)'!AM16&lt;&gt;"",1,0),"U")</f>
        <v>U</v>
      </c>
      <c r="AY3" s="17" t="str">
        <f>IF(AN3&lt;&gt;"",IF('Player 1 - Version 1 (old)'!AN16&lt;&gt;"",1,0),"U")</f>
        <v>U</v>
      </c>
      <c r="AZ3" s="18" t="str">
        <f>IF(AO3&lt;&gt;"",IF('Player 1 - Version 1 (old)'!AO16&lt;&gt;"",1,0),"U")</f>
        <v>U</v>
      </c>
    </row>
    <row r="4" spans="19:52" ht="19.899999999999999" customHeight="1">
      <c r="S4" s="5"/>
      <c r="T4" s="110"/>
      <c r="U4" s="110"/>
      <c r="V4" s="110"/>
      <c r="W4" s="110"/>
      <c r="X4" s="110"/>
      <c r="Y4" s="110"/>
      <c r="Z4" s="110"/>
      <c r="AA4" s="110"/>
      <c r="AB4" s="110"/>
      <c r="AC4" s="110"/>
      <c r="AD4" s="5"/>
      <c r="AF4" s="29"/>
      <c r="AG4" s="30"/>
      <c r="AH4" s="30"/>
      <c r="AI4" s="30"/>
      <c r="AJ4" s="30"/>
      <c r="AK4" s="30"/>
      <c r="AL4" s="30"/>
      <c r="AM4" s="30"/>
      <c r="AN4" s="30"/>
      <c r="AO4" s="31"/>
      <c r="AP4" s="1"/>
      <c r="AQ4" s="19" t="str">
        <f>IF(AF4&lt;&gt;"",IF('Player 1 - Version 1 (old)'!AF17&lt;&gt;"",1,0),"U")</f>
        <v>U</v>
      </c>
      <c r="AR4" s="20" t="str">
        <f>IF(AG4&lt;&gt;"",IF('Player 1 - Version 1 (old)'!AG17&lt;&gt;"",1,0),"U")</f>
        <v>U</v>
      </c>
      <c r="AS4" s="20" t="str">
        <f>IF(AH4&lt;&gt;"",IF('Player 1 - Version 1 (old)'!AH17&lt;&gt;"",1,0),"U")</f>
        <v>U</v>
      </c>
      <c r="AT4" s="20" t="str">
        <f>IF(AI4&lt;&gt;"",IF('Player 1 - Version 1 (old)'!AI17&lt;&gt;"",1,0),"U")</f>
        <v>U</v>
      </c>
      <c r="AU4" s="20" t="str">
        <f>IF(AJ4&lt;&gt;"",IF('Player 1 - Version 1 (old)'!AJ17&lt;&gt;"",1,0),"U")</f>
        <v>U</v>
      </c>
      <c r="AV4" s="20" t="str">
        <f>IF(AK4&lt;&gt;"",IF('Player 1 - Version 1 (old)'!AK17&lt;&gt;"",1,0),"U")</f>
        <v>U</v>
      </c>
      <c r="AW4" s="20" t="str">
        <f>IF(AL4&lt;&gt;"",IF('Player 1 - Version 1 (old)'!AL17&lt;&gt;"",1,0),"U")</f>
        <v>U</v>
      </c>
      <c r="AX4" s="20" t="str">
        <f>IF(AM4&lt;&gt;"",IF('Player 1 - Version 1 (old)'!AM17&lt;&gt;"",1,0),"U")</f>
        <v>U</v>
      </c>
      <c r="AY4" s="20" t="str">
        <f>IF(AN4&lt;&gt;"",IF('Player 1 - Version 1 (old)'!AN17&lt;&gt;"",1,0),"U")</f>
        <v>U</v>
      </c>
      <c r="AZ4" s="21" t="str">
        <f>IF(AO4&lt;&gt;"",IF('Player 1 - Version 1 (old)'!AO17&lt;&gt;"",1,0),"U")</f>
        <v>U</v>
      </c>
    </row>
    <row r="5" spans="19:52" ht="19.899999999999999" customHeight="1">
      <c r="S5" s="5"/>
      <c r="T5" s="110"/>
      <c r="U5" s="110"/>
      <c r="V5" s="110"/>
      <c r="W5" s="110"/>
      <c r="X5" s="110"/>
      <c r="Y5" s="110"/>
      <c r="Z5" s="110"/>
      <c r="AA5" s="110"/>
      <c r="AB5" s="110"/>
      <c r="AC5" s="110"/>
      <c r="AD5" s="5"/>
      <c r="AF5" s="29"/>
      <c r="AG5" s="30"/>
      <c r="AH5" s="30"/>
      <c r="AI5" s="30"/>
      <c r="AJ5" s="30"/>
      <c r="AK5" s="30"/>
      <c r="AL5" s="30"/>
      <c r="AM5" s="30"/>
      <c r="AN5" s="30"/>
      <c r="AO5" s="31"/>
      <c r="AP5" s="1"/>
      <c r="AQ5" s="19" t="str">
        <f>IF(AF5&lt;&gt;"",IF('Player 1 - Version 1 (old)'!AF18&lt;&gt;"",1,0),"U")</f>
        <v>U</v>
      </c>
      <c r="AR5" s="20" t="str">
        <f>IF(AG5&lt;&gt;"",IF('Player 1 - Version 1 (old)'!AG18&lt;&gt;"",1,0),"U")</f>
        <v>U</v>
      </c>
      <c r="AS5" s="20" t="str">
        <f>IF(AH5&lt;&gt;"",IF('Player 1 - Version 1 (old)'!AH18&lt;&gt;"",1,0),"U")</f>
        <v>U</v>
      </c>
      <c r="AT5" s="20" t="str">
        <f>IF(AI5&lt;&gt;"",IF('Player 1 - Version 1 (old)'!AI18&lt;&gt;"",1,0),"U")</f>
        <v>U</v>
      </c>
      <c r="AU5" s="20" t="str">
        <f>IF(AJ5&lt;&gt;"",IF('Player 1 - Version 1 (old)'!AJ18&lt;&gt;"",1,0),"U")</f>
        <v>U</v>
      </c>
      <c r="AV5" s="20" t="str">
        <f>IF(AK5&lt;&gt;"",IF('Player 1 - Version 1 (old)'!AK18&lt;&gt;"",1,0),"U")</f>
        <v>U</v>
      </c>
      <c r="AW5" s="20" t="str">
        <f>IF(AL5&lt;&gt;"",IF('Player 1 - Version 1 (old)'!AL18&lt;&gt;"",1,0),"U")</f>
        <v>U</v>
      </c>
      <c r="AX5" s="20" t="str">
        <f>IF(AM5&lt;&gt;"",IF('Player 1 - Version 1 (old)'!AM18&lt;&gt;"",1,0),"U")</f>
        <v>U</v>
      </c>
      <c r="AY5" s="20" t="str">
        <f>IF(AN5&lt;&gt;"",IF('Player 1 - Version 1 (old)'!AN18&lt;&gt;"",1,0),"U")</f>
        <v>U</v>
      </c>
      <c r="AZ5" s="21" t="str">
        <f>IF(AO5&lt;&gt;"",IF('Player 1 - Version 1 (old)'!AO18&lt;&gt;"",1,0),"U")</f>
        <v>U</v>
      </c>
    </row>
    <row r="6" spans="19:52" ht="19.899999999999999" customHeight="1">
      <c r="S6" s="5"/>
      <c r="T6" s="110"/>
      <c r="U6" s="110"/>
      <c r="V6" s="110"/>
      <c r="W6" s="110"/>
      <c r="X6" s="110"/>
      <c r="Y6" s="110"/>
      <c r="Z6" s="110"/>
      <c r="AA6" s="110"/>
      <c r="AB6" s="110"/>
      <c r="AC6" s="110"/>
      <c r="AD6" s="5"/>
      <c r="AF6" s="29"/>
      <c r="AG6" s="30"/>
      <c r="AH6" s="30"/>
      <c r="AI6" s="30"/>
      <c r="AJ6" s="30"/>
      <c r="AK6" s="30"/>
      <c r="AL6" s="30"/>
      <c r="AM6" s="30"/>
      <c r="AN6" s="30"/>
      <c r="AO6" s="31"/>
      <c r="AP6" s="1"/>
      <c r="AQ6" s="19" t="str">
        <f>IF(AF6&lt;&gt;"",IF('Player 1 - Version 1 (old)'!AF19&lt;&gt;"",1,0),"U")</f>
        <v>U</v>
      </c>
      <c r="AR6" s="20" t="str">
        <f>IF(AG6&lt;&gt;"",IF('Player 1 - Version 1 (old)'!AG19&lt;&gt;"",1,0),"U")</f>
        <v>U</v>
      </c>
      <c r="AS6" s="20" t="str">
        <f>IF(AH6&lt;&gt;"",IF('Player 1 - Version 1 (old)'!AH19&lt;&gt;"",1,0),"U")</f>
        <v>U</v>
      </c>
      <c r="AT6" s="20" t="str">
        <f>IF(AI6&lt;&gt;"",IF('Player 1 - Version 1 (old)'!AI19&lt;&gt;"",1,0),"U")</f>
        <v>U</v>
      </c>
      <c r="AU6" s="20" t="str">
        <f>IF(AJ6&lt;&gt;"",IF('Player 1 - Version 1 (old)'!AJ19&lt;&gt;"",1,0),"U")</f>
        <v>U</v>
      </c>
      <c r="AV6" s="20" t="str">
        <f>IF(AK6&lt;&gt;"",IF('Player 1 - Version 1 (old)'!AK19&lt;&gt;"",1,0),"U")</f>
        <v>U</v>
      </c>
      <c r="AW6" s="20" t="str">
        <f>IF(AL6&lt;&gt;"",IF('Player 1 - Version 1 (old)'!AL19&lt;&gt;"",1,0),"U")</f>
        <v>U</v>
      </c>
      <c r="AX6" s="20" t="str">
        <f>IF(AM6&lt;&gt;"",IF('Player 1 - Version 1 (old)'!AM19&lt;&gt;"",1,0),"U")</f>
        <v>U</v>
      </c>
      <c r="AY6" s="20" t="str">
        <f>IF(AN6&lt;&gt;"",IF('Player 1 - Version 1 (old)'!AN19&lt;&gt;"",1,0),"U")</f>
        <v>U</v>
      </c>
      <c r="AZ6" s="21" t="str">
        <f>IF(AO6&lt;&gt;"",IF('Player 1 - Version 1 (old)'!AO19&lt;&gt;"",1,0),"U")</f>
        <v>U</v>
      </c>
    </row>
    <row r="7" spans="19:52" ht="19.899999999999999" customHeight="1">
      <c r="S7" s="5"/>
      <c r="T7" s="110"/>
      <c r="U7" s="110"/>
      <c r="V7" s="110"/>
      <c r="W7" s="110"/>
      <c r="X7" s="110"/>
      <c r="Y7" s="110"/>
      <c r="Z7" s="110"/>
      <c r="AA7" s="110"/>
      <c r="AB7" s="110"/>
      <c r="AC7" s="110"/>
      <c r="AD7" s="5"/>
      <c r="AF7" s="29"/>
      <c r="AG7" s="30"/>
      <c r="AH7" s="30"/>
      <c r="AI7" s="30"/>
      <c r="AJ7" s="30"/>
      <c r="AK7" s="30"/>
      <c r="AL7" s="30"/>
      <c r="AM7" s="30"/>
      <c r="AN7" s="30"/>
      <c r="AO7" s="31"/>
      <c r="AP7" s="1"/>
      <c r="AQ7" s="19" t="str">
        <f>IF(AF7&lt;&gt;"",IF('Player 1 - Version 1 (old)'!AF20&lt;&gt;"",1,0),"U")</f>
        <v>U</v>
      </c>
      <c r="AR7" s="20" t="str">
        <f>IF(AG7&lt;&gt;"",IF('Player 1 - Version 1 (old)'!AG20&lt;&gt;"",1,0),"U")</f>
        <v>U</v>
      </c>
      <c r="AS7" s="20" t="str">
        <f>IF(AH7&lt;&gt;"",IF('Player 1 - Version 1 (old)'!AH20&lt;&gt;"",1,0),"U")</f>
        <v>U</v>
      </c>
      <c r="AT7" s="20" t="str">
        <f>IF(AI7&lt;&gt;"",IF('Player 1 - Version 1 (old)'!AI20&lt;&gt;"",1,0),"U")</f>
        <v>U</v>
      </c>
      <c r="AU7" s="20" t="str">
        <f>IF(AJ7&lt;&gt;"",IF('Player 1 - Version 1 (old)'!AJ20&lt;&gt;"",1,0),"U")</f>
        <v>U</v>
      </c>
      <c r="AV7" s="20" t="str">
        <f>IF(AK7&lt;&gt;"",IF('Player 1 - Version 1 (old)'!AK20&lt;&gt;"",1,0),"U")</f>
        <v>U</v>
      </c>
      <c r="AW7" s="20" t="str">
        <f>IF(AL7&lt;&gt;"",IF('Player 1 - Version 1 (old)'!AL20&lt;&gt;"",1,0),"U")</f>
        <v>U</v>
      </c>
      <c r="AX7" s="20" t="str">
        <f>IF(AM7&lt;&gt;"",IF('Player 1 - Version 1 (old)'!AM20&lt;&gt;"",1,0),"U")</f>
        <v>U</v>
      </c>
      <c r="AY7" s="20" t="str">
        <f>IF(AN7&lt;&gt;"",IF('Player 1 - Version 1 (old)'!AN20&lt;&gt;"",1,0),"U")</f>
        <v>U</v>
      </c>
      <c r="AZ7" s="21" t="str">
        <f>IF(AO7&lt;&gt;"",IF('Player 1 - Version 1 (old)'!AO20&lt;&gt;"",1,0),"U")</f>
        <v>U</v>
      </c>
    </row>
    <row r="8" spans="19:52" ht="19.899999999999999" customHeight="1">
      <c r="S8" s="5"/>
      <c r="T8" s="110"/>
      <c r="U8" s="110"/>
      <c r="V8" s="110"/>
      <c r="W8" s="110"/>
      <c r="X8" s="110"/>
      <c r="Y8" s="110"/>
      <c r="Z8" s="110"/>
      <c r="AA8" s="110"/>
      <c r="AB8" s="110"/>
      <c r="AC8" s="110"/>
      <c r="AD8" s="5"/>
      <c r="AF8" s="29"/>
      <c r="AG8" s="30"/>
      <c r="AH8" s="30"/>
      <c r="AI8" s="30"/>
      <c r="AJ8" s="30"/>
      <c r="AK8" s="30"/>
      <c r="AL8" s="30"/>
      <c r="AM8" s="30"/>
      <c r="AN8" s="30"/>
      <c r="AO8" s="31"/>
      <c r="AP8" s="1"/>
      <c r="AQ8" s="19" t="str">
        <f>IF(AF8&lt;&gt;"",IF('Player 1 - Version 1 (old)'!AF21&lt;&gt;"",1,0),"U")</f>
        <v>U</v>
      </c>
      <c r="AR8" s="20" t="str">
        <f>IF(AG8&lt;&gt;"",IF('Player 1 - Version 1 (old)'!AG21&lt;&gt;"",1,0),"U")</f>
        <v>U</v>
      </c>
      <c r="AS8" s="20" t="str">
        <f>IF(AH8&lt;&gt;"",IF('Player 1 - Version 1 (old)'!AH21&lt;&gt;"",1,0),"U")</f>
        <v>U</v>
      </c>
      <c r="AT8" s="20" t="str">
        <f>IF(AI8&lt;&gt;"",IF('Player 1 - Version 1 (old)'!AI21&lt;&gt;"",1,0),"U")</f>
        <v>U</v>
      </c>
      <c r="AU8" s="20" t="str">
        <f>IF(AJ8&lt;&gt;"",IF('Player 1 - Version 1 (old)'!AJ21&lt;&gt;"",1,0),"U")</f>
        <v>U</v>
      </c>
      <c r="AV8" s="20" t="str">
        <f>IF(AK8&lt;&gt;"",IF('Player 1 - Version 1 (old)'!AK21&lt;&gt;"",1,0),"U")</f>
        <v>U</v>
      </c>
      <c r="AW8" s="20" t="str">
        <f>IF(AL8&lt;&gt;"",IF('Player 1 - Version 1 (old)'!AL21&lt;&gt;"",1,0),"U")</f>
        <v>U</v>
      </c>
      <c r="AX8" s="20" t="str">
        <f>IF(AM8&lt;&gt;"",IF('Player 1 - Version 1 (old)'!AM21&lt;&gt;"",1,0),"U")</f>
        <v>U</v>
      </c>
      <c r="AY8" s="20" t="str">
        <f>IF(AN8&lt;&gt;"",IF('Player 1 - Version 1 (old)'!AN21&lt;&gt;"",1,0),"U")</f>
        <v>U</v>
      </c>
      <c r="AZ8" s="21" t="str">
        <f>IF(AO8&lt;&gt;"",IF('Player 1 - Version 1 (old)'!AO21&lt;&gt;"",1,0),"U")</f>
        <v>U</v>
      </c>
    </row>
    <row r="9" spans="19:52" ht="19.899999999999999" customHeight="1">
      <c r="S9" s="5"/>
      <c r="T9" s="110"/>
      <c r="U9" s="110"/>
      <c r="V9" s="110"/>
      <c r="W9" s="110"/>
      <c r="X9" s="110"/>
      <c r="Y9" s="110"/>
      <c r="Z9" s="110"/>
      <c r="AA9" s="110"/>
      <c r="AB9" s="110"/>
      <c r="AC9" s="110"/>
      <c r="AD9" s="5"/>
      <c r="AF9" s="29"/>
      <c r="AG9" s="30"/>
      <c r="AH9" s="30"/>
      <c r="AI9" s="30"/>
      <c r="AJ9" s="30"/>
      <c r="AK9" s="30"/>
      <c r="AL9" s="30"/>
      <c r="AM9" s="30"/>
      <c r="AN9" s="30"/>
      <c r="AO9" s="31"/>
      <c r="AP9" s="1"/>
      <c r="AQ9" s="19" t="str">
        <f>IF(AF9&lt;&gt;"",IF('Player 1 - Version 1 (old)'!AF22&lt;&gt;"",1,0),"U")</f>
        <v>U</v>
      </c>
      <c r="AR9" s="20" t="str">
        <f>IF(AG9&lt;&gt;"",IF('Player 1 - Version 1 (old)'!AG22&lt;&gt;"",1,0),"U")</f>
        <v>U</v>
      </c>
      <c r="AS9" s="20" t="str">
        <f>IF(AH9&lt;&gt;"",IF('Player 1 - Version 1 (old)'!AH22&lt;&gt;"",1,0),"U")</f>
        <v>U</v>
      </c>
      <c r="AT9" s="20" t="str">
        <f>IF(AI9&lt;&gt;"",IF('Player 1 - Version 1 (old)'!AI22&lt;&gt;"",1,0),"U")</f>
        <v>U</v>
      </c>
      <c r="AU9" s="20" t="str">
        <f>IF(AJ9&lt;&gt;"",IF('Player 1 - Version 1 (old)'!AJ22&lt;&gt;"",1,0),"U")</f>
        <v>U</v>
      </c>
      <c r="AV9" s="20" t="str">
        <f>IF(AK9&lt;&gt;"",IF('Player 1 - Version 1 (old)'!AK22&lt;&gt;"",1,0),"U")</f>
        <v>U</v>
      </c>
      <c r="AW9" s="20" t="str">
        <f>IF(AL9&lt;&gt;"",IF('Player 1 - Version 1 (old)'!AL22&lt;&gt;"",1,0),"U")</f>
        <v>U</v>
      </c>
      <c r="AX9" s="20" t="str">
        <f>IF(AM9&lt;&gt;"",IF('Player 1 - Version 1 (old)'!AM22&lt;&gt;"",1,0),"U")</f>
        <v>U</v>
      </c>
      <c r="AY9" s="20" t="str">
        <f>IF(AN9&lt;&gt;"",IF('Player 1 - Version 1 (old)'!AN22&lt;&gt;"",1,0),"U")</f>
        <v>U</v>
      </c>
      <c r="AZ9" s="21" t="str">
        <f>IF(AO9&lt;&gt;"",IF('Player 1 - Version 1 (old)'!AO22&lt;&gt;"",1,0),"U")</f>
        <v>U</v>
      </c>
    </row>
    <row r="10" spans="19:52" ht="19.899999999999999" customHeight="1">
      <c r="S10" s="5"/>
      <c r="T10" s="110"/>
      <c r="U10" s="110"/>
      <c r="V10" s="110"/>
      <c r="W10" s="110"/>
      <c r="X10" s="110"/>
      <c r="Y10" s="110"/>
      <c r="Z10" s="110"/>
      <c r="AA10" s="110"/>
      <c r="AB10" s="110"/>
      <c r="AC10" s="110"/>
      <c r="AD10" s="5"/>
      <c r="AF10" s="29"/>
      <c r="AG10" s="30"/>
      <c r="AH10" s="30"/>
      <c r="AI10" s="30"/>
      <c r="AJ10" s="30"/>
      <c r="AK10" s="30"/>
      <c r="AL10" s="30"/>
      <c r="AM10" s="30"/>
      <c r="AN10" s="30"/>
      <c r="AO10" s="31"/>
      <c r="AP10" s="1"/>
      <c r="AQ10" s="19" t="str">
        <f>IF(AF10&lt;&gt;"",IF('Player 1 - Version 1 (old)'!AF23&lt;&gt;"",1,0),"U")</f>
        <v>U</v>
      </c>
      <c r="AR10" s="20" t="str">
        <f>IF(AG10&lt;&gt;"",IF('Player 1 - Version 1 (old)'!AG23&lt;&gt;"",1,0),"U")</f>
        <v>U</v>
      </c>
      <c r="AS10" s="20" t="str">
        <f>IF(AH10&lt;&gt;"",IF('Player 1 - Version 1 (old)'!AH23&lt;&gt;"",1,0),"U")</f>
        <v>U</v>
      </c>
      <c r="AT10" s="20" t="str">
        <f>IF(AI10&lt;&gt;"",IF('Player 1 - Version 1 (old)'!AI23&lt;&gt;"",1,0),"U")</f>
        <v>U</v>
      </c>
      <c r="AU10" s="20" t="str">
        <f>IF(AJ10&lt;&gt;"",IF('Player 1 - Version 1 (old)'!AJ23&lt;&gt;"",1,0),"U")</f>
        <v>U</v>
      </c>
      <c r="AV10" s="20" t="str">
        <f>IF(AK10&lt;&gt;"",IF('Player 1 - Version 1 (old)'!AK23&lt;&gt;"",1,0),"U")</f>
        <v>U</v>
      </c>
      <c r="AW10" s="20" t="str">
        <f>IF(AL10&lt;&gt;"",IF('Player 1 - Version 1 (old)'!AL23&lt;&gt;"",1,0),"U")</f>
        <v>U</v>
      </c>
      <c r="AX10" s="20" t="str">
        <f>IF(AM10&lt;&gt;"",IF('Player 1 - Version 1 (old)'!AM23&lt;&gt;"",1,0),"U")</f>
        <v>U</v>
      </c>
      <c r="AY10" s="20" t="str">
        <f>IF(AN10&lt;&gt;"",IF('Player 1 - Version 1 (old)'!AN23&lt;&gt;"",1,0),"U")</f>
        <v>U</v>
      </c>
      <c r="AZ10" s="21" t="str">
        <f>IF(AO10&lt;&gt;"",IF('Player 1 - Version 1 (old)'!AO23&lt;&gt;"",1,0),"U")</f>
        <v>U</v>
      </c>
    </row>
    <row r="11" spans="19:52" ht="19.899999999999999" customHeight="1">
      <c r="S11" s="5"/>
      <c r="T11" s="110"/>
      <c r="U11" s="110"/>
      <c r="V11" s="110"/>
      <c r="W11" s="110"/>
      <c r="X11" s="110"/>
      <c r="Y11" s="110"/>
      <c r="Z11" s="110"/>
      <c r="AA11" s="110"/>
      <c r="AB11" s="110"/>
      <c r="AC11" s="110"/>
      <c r="AD11" s="5"/>
      <c r="AF11" s="29"/>
      <c r="AG11" s="30"/>
      <c r="AH11" s="30"/>
      <c r="AI11" s="30"/>
      <c r="AJ11" s="30"/>
      <c r="AK11" s="30"/>
      <c r="AL11" s="30"/>
      <c r="AM11" s="30"/>
      <c r="AN11" s="30"/>
      <c r="AO11" s="31"/>
      <c r="AP11" s="1"/>
      <c r="AQ11" s="19" t="str">
        <f>IF(AF11&lt;&gt;"",IF('Player 1 - Version 1 (old)'!AF24&lt;&gt;"",1,0),"U")</f>
        <v>U</v>
      </c>
      <c r="AR11" s="20" t="str">
        <f>IF(AG11&lt;&gt;"",IF('Player 1 - Version 1 (old)'!AG24&lt;&gt;"",1,0),"U")</f>
        <v>U</v>
      </c>
      <c r="AS11" s="20" t="str">
        <f>IF(AH11&lt;&gt;"",IF('Player 1 - Version 1 (old)'!AH24&lt;&gt;"",1,0),"U")</f>
        <v>U</v>
      </c>
      <c r="AT11" s="20" t="str">
        <f>IF(AI11&lt;&gt;"",IF('Player 1 - Version 1 (old)'!AI24&lt;&gt;"",1,0),"U")</f>
        <v>U</v>
      </c>
      <c r="AU11" s="20" t="str">
        <f>IF(AJ11&lt;&gt;"",IF('Player 1 - Version 1 (old)'!AJ24&lt;&gt;"",1,0),"U")</f>
        <v>U</v>
      </c>
      <c r="AV11" s="20" t="str">
        <f>IF(AK11&lt;&gt;"",IF('Player 1 - Version 1 (old)'!AK24&lt;&gt;"",1,0),"U")</f>
        <v>U</v>
      </c>
      <c r="AW11" s="20" t="str">
        <f>IF(AL11&lt;&gt;"",IF('Player 1 - Version 1 (old)'!AL24&lt;&gt;"",1,0),"U")</f>
        <v>U</v>
      </c>
      <c r="AX11" s="20" t="str">
        <f>IF(AM11&lt;&gt;"",IF('Player 1 - Version 1 (old)'!AM24&lt;&gt;"",1,0),"U")</f>
        <v>U</v>
      </c>
      <c r="AY11" s="20" t="str">
        <f>IF(AN11&lt;&gt;"",IF('Player 1 - Version 1 (old)'!AN24&lt;&gt;"",1,0),"U")</f>
        <v>U</v>
      </c>
      <c r="AZ11" s="21" t="str">
        <f>IF(AO11&lt;&gt;"",IF('Player 1 - Version 1 (old)'!AO24&lt;&gt;"",1,0),"U")</f>
        <v>U</v>
      </c>
    </row>
    <row r="12" spans="19:52" ht="19.899999999999999" customHeight="1" thickBot="1">
      <c r="S12" s="5"/>
      <c r="T12" s="110"/>
      <c r="U12" s="110"/>
      <c r="V12" s="110"/>
      <c r="W12" s="110"/>
      <c r="X12" s="110"/>
      <c r="Y12" s="110"/>
      <c r="Z12" s="110"/>
      <c r="AA12" s="110"/>
      <c r="AB12" s="110"/>
      <c r="AC12" s="110"/>
      <c r="AD12" s="5"/>
      <c r="AF12" s="32"/>
      <c r="AG12" s="33"/>
      <c r="AH12" s="33"/>
      <c r="AI12" s="33"/>
      <c r="AJ12" s="33"/>
      <c r="AK12" s="33"/>
      <c r="AL12" s="33"/>
      <c r="AM12" s="33"/>
      <c r="AN12" s="33"/>
      <c r="AO12" s="34"/>
      <c r="AP12" s="1"/>
      <c r="AQ12" s="22" t="str">
        <f>IF(AF12&lt;&gt;"",IF('Player 1 - Version 1 (old)'!AF25&lt;&gt;"",1,0),"U")</f>
        <v>U</v>
      </c>
      <c r="AR12" s="23" t="str">
        <f>IF(AG12&lt;&gt;"",IF('Player 1 - Version 1 (old)'!AG25&lt;&gt;"",1,0),"U")</f>
        <v>U</v>
      </c>
      <c r="AS12" s="23" t="str">
        <f>IF(AH12&lt;&gt;"",IF('Player 1 - Version 1 (old)'!AH25&lt;&gt;"",1,0),"U")</f>
        <v>U</v>
      </c>
      <c r="AT12" s="23" t="str">
        <f>IF(AI12&lt;&gt;"",IF('Player 1 - Version 1 (old)'!AI25&lt;&gt;"",1,0),"U")</f>
        <v>U</v>
      </c>
      <c r="AU12" s="23" t="str">
        <f>IF(AJ12&lt;&gt;"",IF('Player 1 - Version 1 (old)'!AJ25&lt;&gt;"",1,0),"U")</f>
        <v>U</v>
      </c>
      <c r="AV12" s="23" t="str">
        <f>IF(AK12&lt;&gt;"",IF('Player 1 - Version 1 (old)'!AK25&lt;&gt;"",1,0),"U")</f>
        <v>U</v>
      </c>
      <c r="AW12" s="23" t="str">
        <f>IF(AL12&lt;&gt;"",IF('Player 1 - Version 1 (old)'!AL25&lt;&gt;"",1,0),"U")</f>
        <v>U</v>
      </c>
      <c r="AX12" s="23" t="str">
        <f>IF(AM12&lt;&gt;"",IF('Player 1 - Version 1 (old)'!AM25&lt;&gt;"",1,0),"U")</f>
        <v>U</v>
      </c>
      <c r="AY12" s="23" t="str">
        <f>IF(AN12&lt;&gt;"",IF('Player 1 - Version 1 (old)'!AN25&lt;&gt;"",1,0),"U")</f>
        <v>U</v>
      </c>
      <c r="AZ12" s="24" t="str">
        <f>IF(AO12&lt;&gt;"",IF('Player 1 - Version 1 (old)'!AO25&lt;&gt;"",1,0),"U")</f>
        <v>U</v>
      </c>
    </row>
    <row r="13" spans="19:52" ht="19.899999999999999" customHeight="1" thickTop="1">
      <c r="S13" s="5"/>
      <c r="T13" s="109" t="str">
        <f>IF(AB25="No","Waiting for you to place pieces",IF('Player 1 - Version 1 (old)'!AB25="No","Waiting for your opponent to place pieces","Both players are ready!"))</f>
        <v>Waiting for you to place pieces</v>
      </c>
      <c r="U13" s="109"/>
      <c r="V13" s="109"/>
      <c r="W13" s="109"/>
      <c r="X13" s="109"/>
      <c r="Y13" s="109"/>
      <c r="Z13" s="109"/>
      <c r="AA13" s="109"/>
      <c r="AB13" s="109"/>
      <c r="AC13" s="109"/>
      <c r="AD13" s="5"/>
      <c r="AF13" s="112" t="s">
        <v>4</v>
      </c>
      <c r="AG13" s="112"/>
      <c r="AH13" s="112"/>
      <c r="AI13" s="112"/>
      <c r="AJ13" s="112"/>
      <c r="AK13" s="112"/>
      <c r="AL13" s="112"/>
      <c r="AM13" s="112"/>
      <c r="AN13" s="112"/>
      <c r="AO13" s="112"/>
      <c r="AP13" s="11"/>
      <c r="AQ13" s="112" t="s">
        <v>5</v>
      </c>
      <c r="AR13" s="112"/>
      <c r="AS13" s="112"/>
      <c r="AT13" s="112"/>
      <c r="AU13" s="112"/>
      <c r="AV13" s="112"/>
      <c r="AW13" s="112"/>
      <c r="AX13" s="112"/>
      <c r="AY13" s="112"/>
      <c r="AZ13" s="112"/>
    </row>
    <row r="14" spans="19:52" ht="19.899999999999999" customHeight="1">
      <c r="S14" s="5"/>
      <c r="T14" s="7"/>
      <c r="U14" s="5"/>
      <c r="V14" s="5"/>
      <c r="W14" s="5"/>
      <c r="X14" s="5"/>
      <c r="Y14" s="5"/>
      <c r="Z14" s="5"/>
      <c r="AA14" s="5"/>
      <c r="AB14" s="5"/>
      <c r="AC14" s="5"/>
      <c r="AD14" s="5"/>
      <c r="AF14" s="1"/>
      <c r="AG14" s="1"/>
      <c r="AH14" s="1"/>
      <c r="AI14" s="1"/>
      <c r="AJ14" s="1"/>
      <c r="AK14" s="1"/>
      <c r="AL14" s="1"/>
      <c r="AM14" s="1"/>
      <c r="AN14" s="1"/>
      <c r="AO14" s="1"/>
      <c r="AP14" s="1"/>
      <c r="AQ14" s="1"/>
      <c r="AR14" s="1"/>
      <c r="AS14" s="1"/>
      <c r="AT14" s="1"/>
      <c r="AU14" s="1"/>
      <c r="AV14" s="1"/>
      <c r="AW14" s="1"/>
      <c r="AX14" s="1"/>
      <c r="AY14" s="1"/>
      <c r="AZ14" s="1"/>
    </row>
    <row r="15" spans="19:52" ht="19.899999999999999" customHeight="1" thickBot="1">
      <c r="S15" s="14"/>
      <c r="T15" s="14"/>
      <c r="U15" s="14"/>
      <c r="V15" s="14"/>
      <c r="W15" s="14"/>
      <c r="X15" s="14"/>
      <c r="Y15" s="14"/>
      <c r="Z15" s="14"/>
      <c r="AA15" s="14"/>
      <c r="AB15" s="14"/>
      <c r="AC15" s="14"/>
      <c r="AD15" s="14"/>
      <c r="AF15" s="113" t="s">
        <v>6</v>
      </c>
      <c r="AG15" s="113"/>
      <c r="AH15" s="113"/>
      <c r="AI15" s="113"/>
      <c r="AJ15" s="113"/>
      <c r="AK15" s="113"/>
      <c r="AL15" s="113"/>
      <c r="AM15" s="113"/>
      <c r="AN15" s="113"/>
      <c r="AO15" s="113"/>
      <c r="AP15" s="1"/>
      <c r="AQ15" s="113" t="s">
        <v>7</v>
      </c>
      <c r="AR15" s="113"/>
      <c r="AS15" s="113"/>
      <c r="AT15" s="113"/>
      <c r="AU15" s="113"/>
      <c r="AV15" s="113"/>
      <c r="AW15" s="113"/>
      <c r="AX15" s="113"/>
      <c r="AY15" s="113"/>
      <c r="AZ15" s="113"/>
    </row>
    <row r="16" spans="19:52" ht="19.899999999999999" customHeight="1" thickTop="1">
      <c r="S16" s="8"/>
      <c r="T16" s="8"/>
      <c r="U16" s="8"/>
      <c r="V16" s="8"/>
      <c r="W16" s="8"/>
      <c r="X16" s="8"/>
      <c r="Y16" s="8"/>
      <c r="Z16" s="8"/>
      <c r="AA16" s="8"/>
      <c r="AB16" s="8"/>
      <c r="AC16" s="8"/>
      <c r="AD16" s="8"/>
      <c r="AF16" s="43"/>
      <c r="AG16" s="44"/>
      <c r="AH16" s="44"/>
      <c r="AI16" s="44"/>
      <c r="AJ16" s="44"/>
      <c r="AK16" s="44"/>
      <c r="AL16" s="45"/>
      <c r="AM16" s="46" t="s">
        <v>9</v>
      </c>
      <c r="AN16" s="46" t="s">
        <v>10</v>
      </c>
      <c r="AO16" s="47"/>
      <c r="AP16" s="1"/>
      <c r="AQ16" s="35" t="str">
        <f>'Player 1 - Version 1 (old)'!AQ3</f>
        <v>U</v>
      </c>
      <c r="AR16" s="36" t="str">
        <f>'Player 1 - Version 1 (old)'!AR3</f>
        <v>U</v>
      </c>
      <c r="AS16" s="36" t="str">
        <f>'Player 1 - Version 1 (old)'!AS3</f>
        <v>U</v>
      </c>
      <c r="AT16" s="36" t="str">
        <f>'Player 1 - Version 1 (old)'!AT3</f>
        <v>U</v>
      </c>
      <c r="AU16" s="36" t="str">
        <f>'Player 1 - Version 1 (old)'!AU3</f>
        <v>U</v>
      </c>
      <c r="AV16" s="36" t="str">
        <f>'Player 1 - Version 1 (old)'!AV3</f>
        <v>U</v>
      </c>
      <c r="AW16" s="36" t="str">
        <f>'Player 1 - Version 1 (old)'!AW3</f>
        <v>U</v>
      </c>
      <c r="AX16" s="36" t="str">
        <f>'Player 1 - Version 1 (old)'!AX3</f>
        <v>U</v>
      </c>
      <c r="AY16" s="36" t="str">
        <f>'Player 1 - Version 1 (old)'!AY3</f>
        <v>U</v>
      </c>
      <c r="AZ16" s="37" t="str">
        <f>'Player 1 - Version 1 (old)'!AZ3</f>
        <v>U</v>
      </c>
    </row>
    <row r="17" spans="18:52" ht="19.899999999999999" customHeight="1">
      <c r="S17" s="8"/>
      <c r="T17" s="15" t="s">
        <v>8</v>
      </c>
      <c r="U17" s="8"/>
      <c r="V17" s="8"/>
      <c r="W17" s="8"/>
      <c r="X17" s="4" t="s">
        <v>9</v>
      </c>
      <c r="Y17" s="4" t="s">
        <v>10</v>
      </c>
      <c r="Z17" s="8"/>
      <c r="AA17" s="8" t="s">
        <v>11</v>
      </c>
      <c r="AB17" s="8"/>
      <c r="AC17" s="8">
        <f>IF(AND(COUNTIF(AF16:AO25,"s1")=3,COUNTIF(AF16:AO25,"s2")=3),1,0)</f>
        <v>1</v>
      </c>
      <c r="AD17" s="8"/>
      <c r="AF17" s="48"/>
      <c r="AG17" s="4" t="s">
        <v>9</v>
      </c>
      <c r="AH17" s="4" t="s">
        <v>10</v>
      </c>
      <c r="AI17" s="6"/>
      <c r="AJ17" s="6"/>
      <c r="AK17" s="6"/>
      <c r="AL17" s="6"/>
      <c r="AM17" s="4"/>
      <c r="AN17" s="6"/>
      <c r="AO17" s="49"/>
      <c r="AP17" s="1"/>
      <c r="AQ17" s="38" t="str">
        <f>'Player 1 - Version 1 (old)'!AQ4</f>
        <v>U</v>
      </c>
      <c r="AR17" s="25" t="str">
        <f>'Player 1 - Version 1 (old)'!AR4</f>
        <v>U</v>
      </c>
      <c r="AS17" s="25">
        <f>'Player 1 - Version 1 (old)'!AS4</f>
        <v>1</v>
      </c>
      <c r="AT17" s="25">
        <f>'Player 1 - Version 1 (old)'!AT4</f>
        <v>0</v>
      </c>
      <c r="AU17" s="25" t="str">
        <f>'Player 1 - Version 1 (old)'!AU4</f>
        <v>U</v>
      </c>
      <c r="AV17" s="25" t="str">
        <f>'Player 1 - Version 1 (old)'!AV4</f>
        <v>U</v>
      </c>
      <c r="AW17" s="25" t="str">
        <f>'Player 1 - Version 1 (old)'!AW4</f>
        <v>U</v>
      </c>
      <c r="AX17" s="25" t="str">
        <f>'Player 1 - Version 1 (old)'!AX4</f>
        <v>U</v>
      </c>
      <c r="AY17" s="25" t="str">
        <f>'Player 1 - Version 1 (old)'!AY4</f>
        <v>U</v>
      </c>
      <c r="AZ17" s="39" t="str">
        <f>'Player 1 - Version 1 (old)'!AZ4</f>
        <v>U</v>
      </c>
    </row>
    <row r="18" spans="18:52" ht="19.899999999999999" customHeight="1">
      <c r="S18" s="8"/>
      <c r="T18" s="8"/>
      <c r="U18" s="8"/>
      <c r="V18" s="8"/>
      <c r="W18" s="8"/>
      <c r="X18" s="8"/>
      <c r="Y18" s="8"/>
      <c r="Z18" s="8"/>
      <c r="AA18" s="8"/>
      <c r="AB18" s="8"/>
      <c r="AC18" s="8"/>
      <c r="AD18" s="8"/>
      <c r="AF18" s="48"/>
      <c r="AG18" s="6"/>
      <c r="AH18" s="6"/>
      <c r="AI18" s="6"/>
      <c r="AJ18" s="3"/>
      <c r="AK18" s="6"/>
      <c r="AL18" s="6"/>
      <c r="AM18" s="4"/>
      <c r="AN18" s="6"/>
      <c r="AO18" s="49"/>
      <c r="AP18" s="1"/>
      <c r="AQ18" s="38" t="str">
        <f>'Player 1 - Version 1 (old)'!AQ5</f>
        <v>U</v>
      </c>
      <c r="AR18" s="25">
        <f>'Player 1 - Version 1 (old)'!AR5</f>
        <v>0</v>
      </c>
      <c r="AS18" s="25" t="str">
        <f>'Player 1 - Version 1 (old)'!AS5</f>
        <v>U</v>
      </c>
      <c r="AT18" s="25" t="str">
        <f>'Player 1 - Version 1 (old)'!AT5</f>
        <v>U</v>
      </c>
      <c r="AU18" s="25" t="str">
        <f>'Player 1 - Version 1 (old)'!AU5</f>
        <v>U</v>
      </c>
      <c r="AV18" s="25" t="str">
        <f>'Player 1 - Version 1 (old)'!AV5</f>
        <v>U</v>
      </c>
      <c r="AW18" s="25" t="str">
        <f>'Player 1 - Version 1 (old)'!AW5</f>
        <v>U</v>
      </c>
      <c r="AX18" s="25" t="str">
        <f>'Player 1 - Version 1 (old)'!AX5</f>
        <v>U</v>
      </c>
      <c r="AY18" s="25" t="str">
        <f>'Player 1 - Version 1 (old)'!AY5</f>
        <v>U</v>
      </c>
      <c r="AZ18" s="39" t="str">
        <f>'Player 1 - Version 1 (old)'!AZ5</f>
        <v>U</v>
      </c>
    </row>
    <row r="19" spans="18:52" ht="19.899999999999999" customHeight="1">
      <c r="S19" s="8"/>
      <c r="T19" s="8"/>
      <c r="U19" s="8"/>
      <c r="V19" s="8"/>
      <c r="W19" s="3" t="s">
        <v>12</v>
      </c>
      <c r="X19" s="3" t="s">
        <v>13</v>
      </c>
      <c r="Y19" s="3" t="s">
        <v>14</v>
      </c>
      <c r="Z19" s="8"/>
      <c r="AA19" s="8" t="s">
        <v>11</v>
      </c>
      <c r="AB19" s="8"/>
      <c r="AC19" s="8">
        <f>IF(AND(COUNTIF(AF16:AO25,"sm1")=3,COUNTIF(AF16:AO25,"sm2")=3,COUNTIF(AF16:AO25,"sm3")=3),1,0)</f>
        <v>0</v>
      </c>
      <c r="AD19" s="8"/>
      <c r="AF19" s="48"/>
      <c r="AG19" s="6"/>
      <c r="AH19" s="6"/>
      <c r="AI19" s="6"/>
      <c r="AJ19" s="3"/>
      <c r="AK19" s="6"/>
      <c r="AL19" s="6"/>
      <c r="AM19" s="6"/>
      <c r="AN19" s="6"/>
      <c r="AO19" s="50"/>
      <c r="AP19" s="1"/>
      <c r="AQ19" s="38" t="str">
        <f>'Player 1 - Version 1 (old)'!AQ6</f>
        <v>U</v>
      </c>
      <c r="AR19" s="25" t="str">
        <f>'Player 1 - Version 1 (old)'!AR6</f>
        <v>U</v>
      </c>
      <c r="AS19" s="25" t="str">
        <f>'Player 1 - Version 1 (old)'!AS6</f>
        <v>U</v>
      </c>
      <c r="AT19" s="25">
        <f>'Player 1 - Version 1 (old)'!AT6</f>
        <v>0</v>
      </c>
      <c r="AU19" s="25" t="str">
        <f>'Player 1 - Version 1 (old)'!AU6</f>
        <v>U</v>
      </c>
      <c r="AV19" s="25" t="str">
        <f>'Player 1 - Version 1 (old)'!AV6</f>
        <v>U</v>
      </c>
      <c r="AW19" s="25" t="str">
        <f>'Player 1 - Version 1 (old)'!AW6</f>
        <v>U</v>
      </c>
      <c r="AX19" s="25" t="str">
        <f>'Player 1 - Version 1 (old)'!AX6</f>
        <v>U</v>
      </c>
      <c r="AY19" s="25" t="str">
        <f>'Player 1 - Version 1 (old)'!AY6</f>
        <v>U</v>
      </c>
      <c r="AZ19" s="39" t="str">
        <f>'Player 1 - Version 1 (old)'!AZ6</f>
        <v>U</v>
      </c>
    </row>
    <row r="20" spans="18:52" ht="19.899999999999999" customHeight="1">
      <c r="S20" s="8"/>
      <c r="T20" s="8"/>
      <c r="U20" s="8"/>
      <c r="V20" s="8"/>
      <c r="W20" s="8"/>
      <c r="X20" s="8"/>
      <c r="Y20" s="8"/>
      <c r="Z20" s="8"/>
      <c r="AA20" s="8"/>
      <c r="AB20" s="8"/>
      <c r="AC20" s="8"/>
      <c r="AD20" s="8"/>
      <c r="AF20" s="51"/>
      <c r="AG20" s="4"/>
      <c r="AH20" s="6"/>
      <c r="AI20" s="6"/>
      <c r="AJ20" s="3"/>
      <c r="AK20" s="6"/>
      <c r="AL20" s="6"/>
      <c r="AM20" s="6"/>
      <c r="AN20" s="6"/>
      <c r="AO20" s="50"/>
      <c r="AP20" s="1"/>
      <c r="AQ20" s="38" t="str">
        <f>'Player 1 - Version 1 (old)'!AQ7</f>
        <v>U</v>
      </c>
      <c r="AR20" s="25" t="str">
        <f>'Player 1 - Version 1 (old)'!AR7</f>
        <v>U</v>
      </c>
      <c r="AS20" s="25" t="str">
        <f>'Player 1 - Version 1 (old)'!AS7</f>
        <v>U</v>
      </c>
      <c r="AT20" s="25" t="str">
        <f>'Player 1 - Version 1 (old)'!AT7</f>
        <v>U</v>
      </c>
      <c r="AU20" s="25" t="str">
        <f>'Player 1 - Version 1 (old)'!AU7</f>
        <v>U</v>
      </c>
      <c r="AV20" s="25" t="str">
        <f>'Player 1 - Version 1 (old)'!AV7</f>
        <v>U</v>
      </c>
      <c r="AW20" s="25" t="str">
        <f>'Player 1 - Version 1 (old)'!AW7</f>
        <v>U</v>
      </c>
      <c r="AX20" s="25" t="str">
        <f>'Player 1 - Version 1 (old)'!AX7</f>
        <v>U</v>
      </c>
      <c r="AY20" s="25" t="str">
        <f>'Player 1 - Version 1 (old)'!AY7</f>
        <v>U</v>
      </c>
      <c r="AZ20" s="39" t="str">
        <f>'Player 1 - Version 1 (old)'!AZ7</f>
        <v>U</v>
      </c>
    </row>
    <row r="21" spans="18:52" ht="19.899999999999999" customHeight="1">
      <c r="S21" s="8"/>
      <c r="T21" s="8"/>
      <c r="U21" s="8"/>
      <c r="V21" s="3" t="s">
        <v>15</v>
      </c>
      <c r="W21" s="3" t="s">
        <v>16</v>
      </c>
      <c r="X21" s="3" t="s">
        <v>17</v>
      </c>
      <c r="Y21" s="3" t="s">
        <v>18</v>
      </c>
      <c r="Z21" s="8"/>
      <c r="AA21" s="8" t="s">
        <v>19</v>
      </c>
      <c r="AB21" s="8"/>
      <c r="AC21" s="8">
        <f>IF(AND(COUNTIF(AF16:AO25,"m1")=2,COUNTIF(AF16:AO25,"m2")=2,COUNTIF(AF16:AO25,"m3")=2,COUNTIF(AF16:AO25,"m4")=2),1,0)</f>
        <v>0</v>
      </c>
      <c r="AD21" s="8"/>
      <c r="AF21" s="48"/>
      <c r="AG21" s="6"/>
      <c r="AH21" s="6"/>
      <c r="AI21" s="6"/>
      <c r="AJ21" s="6"/>
      <c r="AK21" s="6"/>
      <c r="AL21" s="3" t="s">
        <v>9</v>
      </c>
      <c r="AM21" s="3" t="s">
        <v>10</v>
      </c>
      <c r="AN21" s="3"/>
      <c r="AO21" s="49"/>
      <c r="AP21" s="1"/>
      <c r="AQ21" s="38" t="str">
        <f>'Player 1 - Version 1 (old)'!AQ8</f>
        <v>U</v>
      </c>
      <c r="AR21" s="25" t="str">
        <f>'Player 1 - Version 1 (old)'!AR8</f>
        <v>U</v>
      </c>
      <c r="AS21" s="25" t="str">
        <f>'Player 1 - Version 1 (old)'!AS8</f>
        <v>U</v>
      </c>
      <c r="AT21" s="25" t="str">
        <f>'Player 1 - Version 1 (old)'!AT8</f>
        <v>U</v>
      </c>
      <c r="AU21" s="25" t="str">
        <f>'Player 1 - Version 1 (old)'!AU8</f>
        <v>U</v>
      </c>
      <c r="AV21" s="25" t="str">
        <f>'Player 1 - Version 1 (old)'!AV8</f>
        <v>U</v>
      </c>
      <c r="AW21" s="25" t="str">
        <f>'Player 1 - Version 1 (old)'!AW8</f>
        <v>U</v>
      </c>
      <c r="AX21" s="25" t="str">
        <f>'Player 1 - Version 1 (old)'!AX8</f>
        <v>U</v>
      </c>
      <c r="AY21" s="25" t="str">
        <f>'Player 1 - Version 1 (old)'!AY8</f>
        <v>U</v>
      </c>
      <c r="AZ21" s="39" t="str">
        <f>'Player 1 - Version 1 (old)'!AZ8</f>
        <v>U</v>
      </c>
    </row>
    <row r="22" spans="18:52" ht="19.899999999999999" customHeight="1">
      <c r="S22" s="8"/>
      <c r="T22" s="8"/>
      <c r="U22" s="8"/>
      <c r="V22" s="8"/>
      <c r="W22" s="8"/>
      <c r="X22" s="8"/>
      <c r="Y22" s="8"/>
      <c r="Z22" s="8"/>
      <c r="AA22" s="8"/>
      <c r="AB22" s="8"/>
      <c r="AC22" s="8"/>
      <c r="AD22" s="8"/>
      <c r="AF22" s="48"/>
      <c r="AG22" s="6"/>
      <c r="AH22" s="6"/>
      <c r="AI22" s="6"/>
      <c r="AJ22" s="6"/>
      <c r="AK22" s="3"/>
      <c r="AL22" s="6"/>
      <c r="AM22" s="6"/>
      <c r="AN22" s="6"/>
      <c r="AO22" s="50"/>
      <c r="AP22" s="1"/>
      <c r="AQ22" s="38" t="str">
        <f>'Player 1 - Version 1 (old)'!AQ9</f>
        <v>U</v>
      </c>
      <c r="AR22" s="25" t="str">
        <f>'Player 1 - Version 1 (old)'!AR9</f>
        <v>U</v>
      </c>
      <c r="AS22" s="25" t="str">
        <f>'Player 1 - Version 1 (old)'!AS9</f>
        <v>U</v>
      </c>
      <c r="AT22" s="25" t="str">
        <f>'Player 1 - Version 1 (old)'!AT9</f>
        <v>U</v>
      </c>
      <c r="AU22" s="25" t="str">
        <f>'Player 1 - Version 1 (old)'!AU9</f>
        <v>U</v>
      </c>
      <c r="AV22" s="25" t="str">
        <f>'Player 1 - Version 1 (old)'!AV9</f>
        <v>U</v>
      </c>
      <c r="AW22" s="25" t="str">
        <f>'Player 1 - Version 1 (old)'!AW9</f>
        <v>U</v>
      </c>
      <c r="AX22" s="25" t="str">
        <f>'Player 1 - Version 1 (old)'!AX9</f>
        <v>U</v>
      </c>
      <c r="AY22" s="25" t="str">
        <f>'Player 1 - Version 1 (old)'!AY9</f>
        <v>U</v>
      </c>
      <c r="AZ22" s="39" t="str">
        <f>'Player 1 - Version 1 (old)'!AZ9</f>
        <v>U</v>
      </c>
    </row>
    <row r="23" spans="18:52" ht="19.899999999999999" customHeight="1">
      <c r="S23" s="8"/>
      <c r="T23" s="3" t="s">
        <v>20</v>
      </c>
      <c r="U23" s="3" t="s">
        <v>21</v>
      </c>
      <c r="V23" s="3" t="s">
        <v>22</v>
      </c>
      <c r="W23" s="3" t="s">
        <v>23</v>
      </c>
      <c r="X23" s="3" t="s">
        <v>24</v>
      </c>
      <c r="Y23" s="3" t="s">
        <v>25</v>
      </c>
      <c r="Z23" s="8"/>
      <c r="AA23" s="8" t="s">
        <v>26</v>
      </c>
      <c r="AB23" s="8"/>
      <c r="AC23" s="8">
        <f>IF(AND(COUNTIF(AF16:AO25,"l1")=1,COUNTIF(AF16:AO25,"l2")=1,COUNTIF(AF16:AO25,"l3")=1,COUNTIF(AF16:AO25,"l4")=1,COUNTIF(AF16:AO25,"l5")=1,COUNTIF(AF16:AO25,"l6")=1),1,0)</f>
        <v>0</v>
      </c>
      <c r="AD23" s="8"/>
      <c r="AF23" s="52"/>
      <c r="AG23" s="3"/>
      <c r="AH23" s="3"/>
      <c r="AI23" s="6"/>
      <c r="AJ23" s="6"/>
      <c r="AK23" s="3"/>
      <c r="AL23" s="6"/>
      <c r="AM23" s="6"/>
      <c r="AN23" s="6"/>
      <c r="AO23" s="50"/>
      <c r="AP23" s="1"/>
      <c r="AQ23" s="38" t="str">
        <f>'Player 1 - Version 1 (old)'!AQ10</f>
        <v>U</v>
      </c>
      <c r="AR23" s="25" t="str">
        <f>'Player 1 - Version 1 (old)'!AR10</f>
        <v>U</v>
      </c>
      <c r="AS23" s="25" t="str">
        <f>'Player 1 - Version 1 (old)'!AS10</f>
        <v>U</v>
      </c>
      <c r="AT23" s="25" t="str">
        <f>'Player 1 - Version 1 (old)'!AT10</f>
        <v>U</v>
      </c>
      <c r="AU23" s="25" t="str">
        <f>'Player 1 - Version 1 (old)'!AU10</f>
        <v>U</v>
      </c>
      <c r="AV23" s="25" t="str">
        <f>'Player 1 - Version 1 (old)'!AV10</f>
        <v>U</v>
      </c>
      <c r="AW23" s="25" t="str">
        <f>'Player 1 - Version 1 (old)'!AW10</f>
        <v>U</v>
      </c>
      <c r="AX23" s="25" t="str">
        <f>'Player 1 - Version 1 (old)'!AX10</f>
        <v>U</v>
      </c>
      <c r="AY23" s="25" t="str">
        <f>'Player 1 - Version 1 (old)'!AY10</f>
        <v>U</v>
      </c>
      <c r="AZ23" s="39" t="str">
        <f>'Player 1 - Version 1 (old)'!AZ10</f>
        <v>U</v>
      </c>
    </row>
    <row r="24" spans="18:52" ht="19.899999999999999" customHeight="1">
      <c r="S24" s="8"/>
      <c r="T24" s="8"/>
      <c r="U24" s="8"/>
      <c r="V24" s="8"/>
      <c r="W24" s="8"/>
      <c r="X24" s="8"/>
      <c r="Y24" s="8"/>
      <c r="Z24" s="8"/>
      <c r="AA24" s="8"/>
      <c r="AB24" s="10"/>
      <c r="AC24" s="8"/>
      <c r="AD24" s="8"/>
      <c r="AF24" s="48"/>
      <c r="AG24" s="6"/>
      <c r="AH24" s="6"/>
      <c r="AI24" s="6"/>
      <c r="AJ24" s="6"/>
      <c r="AK24" s="3"/>
      <c r="AL24" s="6"/>
      <c r="AM24" s="6"/>
      <c r="AN24" s="6"/>
      <c r="AO24" s="50"/>
      <c r="AP24" s="1"/>
      <c r="AQ24" s="38" t="str">
        <f>'Player 1 - Version 1 (old)'!AQ11</f>
        <v>U</v>
      </c>
      <c r="AR24" s="25" t="str">
        <f>'Player 1 - Version 1 (old)'!AR11</f>
        <v>U</v>
      </c>
      <c r="AS24" s="25" t="str">
        <f>'Player 1 - Version 1 (old)'!AS11</f>
        <v>U</v>
      </c>
      <c r="AT24" s="25" t="str">
        <f>'Player 1 - Version 1 (old)'!AT11</f>
        <v>U</v>
      </c>
      <c r="AU24" s="25" t="str">
        <f>'Player 1 - Version 1 (old)'!AU11</f>
        <v>U</v>
      </c>
      <c r="AV24" s="25" t="str">
        <f>'Player 1 - Version 1 (old)'!AV11</f>
        <v>U</v>
      </c>
      <c r="AW24" s="25" t="str">
        <f>'Player 1 - Version 1 (old)'!AW11</f>
        <v>U</v>
      </c>
      <c r="AX24" s="25" t="str">
        <f>'Player 1 - Version 1 (old)'!AX11</f>
        <v>U</v>
      </c>
      <c r="AY24" s="25" t="str">
        <f>'Player 1 - Version 1 (old)'!AY11</f>
        <v>U</v>
      </c>
      <c r="AZ24" s="39" t="str">
        <f>'Player 1 - Version 1 (old)'!AZ11</f>
        <v>U</v>
      </c>
    </row>
    <row r="25" spans="18:52" ht="19.899999999999999" customHeight="1" thickBot="1">
      <c r="S25" s="8"/>
      <c r="T25" s="10" t="s">
        <v>27</v>
      </c>
      <c r="U25" s="13"/>
      <c r="V25" s="13"/>
      <c r="W25" s="13"/>
      <c r="X25" s="13"/>
      <c r="Y25" s="13"/>
      <c r="Z25" s="13"/>
      <c r="AA25" s="9"/>
      <c r="AB25" s="12" t="str">
        <f>IF(AC17+AC19+AC21+AC23=4,"Yes","No")</f>
        <v>No</v>
      </c>
      <c r="AC25" s="12"/>
      <c r="AD25" s="8"/>
      <c r="AF25" s="53"/>
      <c r="AG25" s="54"/>
      <c r="AH25" s="54"/>
      <c r="AI25" s="54"/>
      <c r="AJ25" s="54"/>
      <c r="AK25" s="55"/>
      <c r="AL25" s="54"/>
      <c r="AM25" s="54"/>
      <c r="AN25" s="54"/>
      <c r="AO25" s="56"/>
      <c r="AP25" s="1"/>
      <c r="AQ25" s="40" t="str">
        <f>'Player 1 - Version 1 (old)'!AQ12</f>
        <v>U</v>
      </c>
      <c r="AR25" s="41" t="str">
        <f>'Player 1 - Version 1 (old)'!AR12</f>
        <v>U</v>
      </c>
      <c r="AS25" s="41" t="str">
        <f>'Player 1 - Version 1 (old)'!AS12</f>
        <v>U</v>
      </c>
      <c r="AT25" s="41" t="str">
        <f>'Player 1 - Version 1 (old)'!AT12</f>
        <v>U</v>
      </c>
      <c r="AU25" s="41" t="str">
        <f>'Player 1 - Version 1 (old)'!AU12</f>
        <v>U</v>
      </c>
      <c r="AV25" s="41" t="str">
        <f>'Player 1 - Version 1 (old)'!AV12</f>
        <v>U</v>
      </c>
      <c r="AW25" s="41" t="str">
        <f>'Player 1 - Version 1 (old)'!AW12</f>
        <v>U</v>
      </c>
      <c r="AX25" s="41" t="str">
        <f>'Player 1 - Version 1 (old)'!AX12</f>
        <v>U</v>
      </c>
      <c r="AY25" s="41" t="str">
        <f>'Player 1 - Version 1 (old)'!AY12</f>
        <v>U</v>
      </c>
      <c r="AZ25" s="42" t="str">
        <f>'Player 1 - Version 1 (old)'!AZ12</f>
        <v>U</v>
      </c>
    </row>
    <row r="26" spans="18:52" ht="19.899999999999999" customHeight="1" thickTop="1">
      <c r="R26" s="1"/>
      <c r="S26" s="8"/>
      <c r="T26" s="8"/>
      <c r="U26" s="8"/>
      <c r="V26" s="8"/>
      <c r="W26" s="8"/>
      <c r="X26" s="8"/>
      <c r="Y26" s="8"/>
      <c r="Z26" s="8"/>
      <c r="AA26" s="8"/>
      <c r="AB26" s="8"/>
      <c r="AC26" s="8"/>
      <c r="AD26" s="8"/>
      <c r="AF26" s="112" t="s">
        <v>28</v>
      </c>
      <c r="AG26" s="112"/>
      <c r="AH26" s="112"/>
      <c r="AI26" s="112"/>
      <c r="AJ26" s="112"/>
      <c r="AK26" s="112"/>
      <c r="AL26" s="112"/>
      <c r="AM26" s="112"/>
      <c r="AN26" s="112"/>
      <c r="AO26" s="112"/>
      <c r="AQ26" s="111" t="s">
        <v>29</v>
      </c>
      <c r="AR26" s="111"/>
      <c r="AS26" s="111"/>
      <c r="AT26" s="111"/>
      <c r="AU26" s="111"/>
      <c r="AV26" s="111"/>
      <c r="AW26" s="111"/>
      <c r="AX26" s="111"/>
      <c r="AY26" s="111"/>
      <c r="AZ26" s="111"/>
    </row>
  </sheetData>
  <sheetProtection sheet="1" objects="1" scenarios="1" selectLockedCells="1"/>
  <protectedRanges>
    <protectedRange sqref="AF3:AO12" name="Play board"/>
    <protectedRange sqref="AF16:AO25" name="placement board"/>
  </protectedRanges>
  <mergeCells count="10">
    <mergeCell ref="T2:AC12"/>
    <mergeCell ref="T13:AC13"/>
    <mergeCell ref="AF26:AO26"/>
    <mergeCell ref="AQ26:AZ26"/>
    <mergeCell ref="AF2:AO2"/>
    <mergeCell ref="AQ2:AZ2"/>
    <mergeCell ref="AF15:AO15"/>
    <mergeCell ref="AQ15:AZ15"/>
    <mergeCell ref="AF13:AO13"/>
    <mergeCell ref="AQ13:AZ13"/>
  </mergeCells>
  <conditionalFormatting sqref="AC17">
    <cfRule type="iconSet" priority="10">
      <iconSet iconSet="3Symbols2" showValue="0">
        <cfvo type="percent" val="0"/>
        <cfvo type="num" val="0.5"/>
        <cfvo type="num" val="1"/>
      </iconSet>
    </cfRule>
  </conditionalFormatting>
  <conditionalFormatting sqref="AC19">
    <cfRule type="iconSet" priority="9">
      <iconSet iconSet="3Symbols2" showValue="0">
        <cfvo type="percent" val="0"/>
        <cfvo type="num" val="0.5"/>
        <cfvo type="num" val="1"/>
      </iconSet>
    </cfRule>
  </conditionalFormatting>
  <conditionalFormatting sqref="AC21">
    <cfRule type="iconSet" priority="8">
      <iconSet iconSet="3Symbols2" showValue="0">
        <cfvo type="percent" val="0"/>
        <cfvo type="num" val="0.5"/>
        <cfvo type="num" val="1"/>
      </iconSet>
    </cfRule>
  </conditionalFormatting>
  <conditionalFormatting sqref="AC23">
    <cfRule type="iconSet" priority="7">
      <iconSet iconSet="3Symbols2" showValue="0">
        <cfvo type="percent" val="0"/>
        <cfvo type="num" val="0.5"/>
        <cfvo type="num" val="1"/>
      </iconSet>
    </cfRule>
  </conditionalFormatting>
  <conditionalFormatting sqref="AF16:AO25">
    <cfRule type="cellIs" dxfId="13" priority="5" operator="equal">
      <formula>""</formula>
    </cfRule>
  </conditionalFormatting>
  <conditionalFormatting sqref="AQ3:AZ12">
    <cfRule type="cellIs" dxfId="12" priority="3" operator="equal">
      <formula>1</formula>
    </cfRule>
  </conditionalFormatting>
  <dataValidations count="1">
    <dataValidation type="list" allowBlank="1" showInputMessage="1" showErrorMessage="1" sqref="AF3:AO12" xr:uid="{E9F7E166-A93C-4511-8388-DC78B9F24A24}">
      <formula1>"X"</formula1>
    </dataValidation>
  </dataValidations>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iconSet" priority="2" id="{D44B64F8-31E1-44A8-AF65-E36045BE313F}">
            <x14:iconSet showValue="0" custom="1">
              <x14:cfvo type="percent">
                <xm:f>0</xm:f>
              </x14:cfvo>
              <x14:cfvo type="num" gte="0">
                <xm:f>0</xm:f>
              </x14:cfvo>
              <x14:cfvo type="num">
                <xm:f>1</xm:f>
              </x14:cfvo>
              <x14:cfIcon iconSet="4RedToBlack" iconId="1"/>
              <x14:cfIcon iconSet="4RedToBlack" iconId="1"/>
              <x14:cfIcon iconSet="3TrafficLights1" iconId="0"/>
            </x14:iconSet>
          </x14:cfRule>
          <xm:sqref>AQ3:AZ12</xm:sqref>
        </x14:conditionalFormatting>
        <x14:conditionalFormatting xmlns:xm="http://schemas.microsoft.com/office/excel/2006/main">
          <x14:cfRule type="iconSet" priority="1" id="{BC295F3A-E6C4-477F-B032-2D2E9936968D}">
            <x14:iconSet iconSet="3TrafficLights2" showValue="0" custom="1">
              <x14:cfvo type="percent">
                <xm:f>0</xm:f>
              </x14:cfvo>
              <x14:cfvo type="num">
                <xm:f>0</xm:f>
              </x14:cfvo>
              <x14:cfvo type="num">
                <xm:f>1</xm:f>
              </x14:cfvo>
              <x14:cfIcon iconSet="4RedToBlack" iconId="1"/>
              <x14:cfIcon iconSet="4RedToBlack" iconId="1"/>
              <x14:cfIcon iconSet="3TrafficLights1" iconId="0"/>
            </x14:iconSet>
          </x14:cfRule>
          <xm:sqref>AQ16:AZ25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C3DE-E918-45C2-B444-A05081766FA9}">
  <sheetPr>
    <tabColor rgb="FFB4C6E7"/>
  </sheetPr>
  <dimension ref="A1:BK34"/>
  <sheetViews>
    <sheetView showGridLines="0" zoomScale="70" zoomScaleNormal="70" workbookViewId="0">
      <selection activeCell="Q26" sqref="Q26:AI31"/>
    </sheetView>
  </sheetViews>
  <sheetFormatPr defaultColWidth="4.28515625" defaultRowHeight="18.75" customHeight="1"/>
  <sheetData>
    <row r="1" spans="2:62" ht="18.75" customHeight="1">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row>
    <row r="2" spans="2:62" ht="18.75" customHeight="1">
      <c r="B2" s="114" t="s">
        <v>30</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row>
    <row r="3" spans="2:62" ht="18.75" customHeight="1">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row>
    <row r="4" spans="2:62" ht="18.75" customHeight="1">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row>
    <row r="5" spans="2:62" ht="18.75" customHeight="1">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row>
    <row r="7" spans="2:62" ht="18.75" customHeight="1">
      <c r="B7" s="5"/>
      <c r="C7" s="121" t="s">
        <v>31</v>
      </c>
      <c r="D7" s="121"/>
      <c r="E7" s="121"/>
      <c r="F7" s="121"/>
      <c r="G7" s="121"/>
      <c r="H7" s="121"/>
      <c r="I7" s="121"/>
      <c r="J7" s="121"/>
      <c r="K7" s="121"/>
      <c r="L7" s="121"/>
      <c r="M7" s="5"/>
      <c r="P7" s="113" t="s">
        <v>32</v>
      </c>
      <c r="Q7" s="113"/>
      <c r="R7" s="113"/>
      <c r="S7" s="113"/>
      <c r="T7" s="113"/>
      <c r="U7" s="113"/>
      <c r="V7" s="113"/>
      <c r="W7" s="113"/>
      <c r="X7" s="113"/>
      <c r="Y7" s="113"/>
      <c r="Z7" s="1"/>
      <c r="AA7" s="142" t="s">
        <v>33</v>
      </c>
      <c r="AB7" s="142"/>
      <c r="AC7" s="142"/>
      <c r="AD7" s="142"/>
      <c r="AE7" s="142"/>
      <c r="AF7" s="142"/>
      <c r="AG7" s="142"/>
      <c r="AH7" s="142"/>
      <c r="AI7" s="142"/>
      <c r="AJ7" s="142"/>
      <c r="AM7" s="8"/>
      <c r="AN7" s="140" t="s">
        <v>34</v>
      </c>
      <c r="AO7" s="140"/>
      <c r="AP7" s="140"/>
      <c r="AQ7" s="140"/>
      <c r="AR7" s="140"/>
      <c r="AS7" s="140"/>
      <c r="AT7" s="140"/>
      <c r="AU7" s="140"/>
      <c r="AV7" s="140"/>
      <c r="AW7" s="140"/>
      <c r="AX7" s="8"/>
      <c r="AZ7" s="63"/>
      <c r="BA7" s="66"/>
      <c r="BB7" s="63"/>
      <c r="BC7" s="63"/>
      <c r="BD7" s="63"/>
      <c r="BE7" s="63"/>
      <c r="BF7" s="63"/>
      <c r="BG7" s="63"/>
      <c r="BH7" s="63"/>
      <c r="BI7" s="64"/>
      <c r="BJ7" s="63"/>
    </row>
    <row r="8" spans="2:62" ht="18.75" customHeight="1">
      <c r="B8" s="5"/>
      <c r="C8" s="121"/>
      <c r="D8" s="121"/>
      <c r="E8" s="121"/>
      <c r="F8" s="121"/>
      <c r="G8" s="121"/>
      <c r="H8" s="121"/>
      <c r="I8" s="121"/>
      <c r="J8" s="121"/>
      <c r="K8" s="121"/>
      <c r="L8" s="121"/>
      <c r="M8" s="5"/>
      <c r="P8" s="71"/>
      <c r="Q8" s="72"/>
      <c r="R8" s="72"/>
      <c r="S8" s="72"/>
      <c r="T8" s="72"/>
      <c r="U8" s="72"/>
      <c r="V8" s="72"/>
      <c r="W8" s="72"/>
      <c r="X8" s="72"/>
      <c r="Y8" s="72"/>
      <c r="Z8" s="1"/>
      <c r="AA8" s="60"/>
      <c r="AB8" s="60"/>
      <c r="AC8" s="60"/>
      <c r="AD8" s="60"/>
      <c r="AE8" s="60"/>
      <c r="AF8" s="60"/>
      <c r="AG8" s="60"/>
      <c r="AH8" s="60"/>
      <c r="AI8" s="60"/>
      <c r="AJ8" s="60"/>
      <c r="AM8" s="8"/>
      <c r="AN8" s="140"/>
      <c r="AO8" s="140"/>
      <c r="AP8" s="140"/>
      <c r="AQ8" s="140"/>
      <c r="AR8" s="140"/>
      <c r="AS8" s="140"/>
      <c r="AT8" s="140"/>
      <c r="AU8" s="140"/>
      <c r="AV8" s="140"/>
      <c r="AW8" s="140"/>
      <c r="AX8" s="8"/>
      <c r="AZ8" s="63"/>
      <c r="BA8" s="66"/>
      <c r="BI8" s="64"/>
      <c r="BJ8" s="63"/>
    </row>
    <row r="9" spans="2:62" ht="18.75" customHeight="1">
      <c r="B9" s="5"/>
      <c r="C9" s="121"/>
      <c r="D9" s="121"/>
      <c r="E9" s="121"/>
      <c r="F9" s="121"/>
      <c r="G9" s="121"/>
      <c r="H9" s="121"/>
      <c r="I9" s="121"/>
      <c r="J9" s="121"/>
      <c r="K9" s="121"/>
      <c r="L9" s="121"/>
      <c r="M9" s="5"/>
      <c r="P9" s="70"/>
      <c r="Q9" s="30"/>
      <c r="R9" s="30"/>
      <c r="S9" s="30"/>
      <c r="T9" s="30"/>
      <c r="U9" s="30"/>
      <c r="V9" s="30"/>
      <c r="W9" s="30"/>
      <c r="X9" s="30"/>
      <c r="Y9" s="30"/>
      <c r="Z9" s="1"/>
      <c r="AA9" s="60"/>
      <c r="AB9" s="60"/>
      <c r="AC9" s="60"/>
      <c r="AD9" s="60"/>
      <c r="AE9" s="60"/>
      <c r="AF9" s="60"/>
      <c r="AG9" s="60"/>
      <c r="AH9" s="60"/>
      <c r="AI9" s="60"/>
      <c r="AJ9" s="60"/>
      <c r="AM9" s="8"/>
      <c r="AN9" s="15" t="s">
        <v>8</v>
      </c>
      <c r="AO9" s="8"/>
      <c r="AP9" s="8"/>
      <c r="AQ9" s="8"/>
      <c r="AR9" s="60" t="s">
        <v>9</v>
      </c>
      <c r="AS9" s="60" t="s">
        <v>10</v>
      </c>
      <c r="AT9" s="8"/>
      <c r="AU9" s="8" t="s">
        <v>11</v>
      </c>
      <c r="AV9" s="8"/>
      <c r="AW9" s="8">
        <f>IF(AND(COUNTIF(AA8:AJ17,"s1")=3,COUNTIF(AA8:AJ17,"s2")=3),1,0)</f>
        <v>0</v>
      </c>
      <c r="AX9" s="8"/>
      <c r="AZ9" s="63"/>
      <c r="BA9" s="66"/>
      <c r="BI9" s="64"/>
      <c r="BJ9" s="63"/>
    </row>
    <row r="10" spans="2:62" ht="18.75" customHeight="1">
      <c r="B10" s="5"/>
      <c r="C10" s="121"/>
      <c r="D10" s="121"/>
      <c r="E10" s="121"/>
      <c r="F10" s="121"/>
      <c r="G10" s="121"/>
      <c r="H10" s="121"/>
      <c r="I10" s="121"/>
      <c r="J10" s="121"/>
      <c r="K10" s="121"/>
      <c r="L10" s="121"/>
      <c r="M10" s="5"/>
      <c r="P10" s="70"/>
      <c r="Q10" s="72"/>
      <c r="R10" s="72"/>
      <c r="S10" s="72"/>
      <c r="T10" s="72"/>
      <c r="U10" s="72"/>
      <c r="V10" s="72"/>
      <c r="W10" s="72"/>
      <c r="X10" s="72"/>
      <c r="Y10" s="72"/>
      <c r="Z10" s="1"/>
      <c r="AA10" s="60"/>
      <c r="AB10" s="60"/>
      <c r="AC10" s="60"/>
      <c r="AD10" s="60"/>
      <c r="AE10" s="60"/>
      <c r="AF10" s="60"/>
      <c r="AG10" s="60"/>
      <c r="AH10" s="60"/>
      <c r="AI10" s="60"/>
      <c r="AJ10" s="60"/>
      <c r="AM10" s="8"/>
      <c r="AN10" s="8"/>
      <c r="AO10" s="8"/>
      <c r="AP10" s="8"/>
      <c r="AQ10" s="8"/>
      <c r="AR10" s="8"/>
      <c r="AS10" s="8"/>
      <c r="AT10" s="8"/>
      <c r="AU10" s="8"/>
      <c r="AV10" s="8"/>
      <c r="AW10" s="8"/>
      <c r="AX10" s="8"/>
      <c r="AZ10" s="63"/>
      <c r="BA10" s="66"/>
      <c r="BI10" s="64"/>
      <c r="BJ10" s="63"/>
    </row>
    <row r="11" spans="2:62" ht="18.75" customHeight="1">
      <c r="B11" s="5"/>
      <c r="C11" s="121"/>
      <c r="D11" s="121"/>
      <c r="E11" s="121"/>
      <c r="F11" s="121"/>
      <c r="G11" s="121"/>
      <c r="H11" s="121"/>
      <c r="I11" s="121"/>
      <c r="J11" s="121"/>
      <c r="K11" s="121"/>
      <c r="L11" s="121"/>
      <c r="M11" s="5"/>
      <c r="P11" s="70"/>
      <c r="Q11" s="30"/>
      <c r="R11" s="30"/>
      <c r="S11" s="30"/>
      <c r="T11" s="30"/>
      <c r="U11" s="30"/>
      <c r="V11" s="30"/>
      <c r="W11" s="30"/>
      <c r="X11" s="30"/>
      <c r="Y11" s="30"/>
      <c r="Z11" s="1"/>
      <c r="AA11" s="60"/>
      <c r="AB11" s="60"/>
      <c r="AC11" s="60"/>
      <c r="AD11" s="60"/>
      <c r="AE11" s="60"/>
      <c r="AF11" s="60"/>
      <c r="AG11" s="60"/>
      <c r="AH11" s="60"/>
      <c r="AI11" s="60"/>
      <c r="AJ11" s="60"/>
      <c r="AM11" s="8"/>
      <c r="AN11" s="8"/>
      <c r="AO11" s="8"/>
      <c r="AP11" s="8"/>
      <c r="AQ11" s="60" t="s">
        <v>12</v>
      </c>
      <c r="AR11" s="60" t="s">
        <v>13</v>
      </c>
      <c r="AS11" s="60" t="s">
        <v>14</v>
      </c>
      <c r="AT11" s="8"/>
      <c r="AU11" s="8" t="s">
        <v>11</v>
      </c>
      <c r="AV11" s="8"/>
      <c r="AW11" s="8">
        <f>IF(AND(COUNTIF(AA8:AJ17,"sm1")=3,COUNTIF(AA8:AJ17,"sm2")=3,COUNTIF(AA8:AJ17,"sm3")=3),1,0)</f>
        <v>0</v>
      </c>
      <c r="AX11" s="8"/>
      <c r="AZ11" s="63"/>
      <c r="BA11" s="66"/>
      <c r="BI11" s="64"/>
      <c r="BJ11" s="63"/>
    </row>
    <row r="12" spans="2:62" ht="18.75" customHeight="1">
      <c r="B12" s="5"/>
      <c r="C12" s="121"/>
      <c r="D12" s="121"/>
      <c r="E12" s="121"/>
      <c r="F12" s="121"/>
      <c r="G12" s="121"/>
      <c r="H12" s="121"/>
      <c r="I12" s="121"/>
      <c r="J12" s="121"/>
      <c r="K12" s="121"/>
      <c r="L12" s="121"/>
      <c r="M12" s="5"/>
      <c r="P12" s="70"/>
      <c r="Q12" s="72"/>
      <c r="R12" s="72"/>
      <c r="S12" s="72"/>
      <c r="T12" s="72"/>
      <c r="U12" s="72"/>
      <c r="V12" s="72"/>
      <c r="W12" s="72"/>
      <c r="X12" s="72"/>
      <c r="Y12" s="72"/>
      <c r="Z12" s="1"/>
      <c r="AA12" s="60"/>
      <c r="AB12" s="60"/>
      <c r="AC12" s="60"/>
      <c r="AD12" s="60"/>
      <c r="AE12" s="60"/>
      <c r="AF12" s="60"/>
      <c r="AG12" s="60"/>
      <c r="AH12" s="60"/>
      <c r="AI12" s="60"/>
      <c r="AJ12" s="60"/>
      <c r="AM12" s="8"/>
      <c r="AN12" s="8"/>
      <c r="AO12" s="8"/>
      <c r="AP12" s="8"/>
      <c r="AQ12" s="8"/>
      <c r="AR12" s="8"/>
      <c r="AS12" s="8"/>
      <c r="AT12" s="8"/>
      <c r="AU12" s="8"/>
      <c r="AV12" s="8"/>
      <c r="AW12" s="8"/>
      <c r="AX12" s="8"/>
      <c r="AZ12" s="63"/>
      <c r="BA12" s="66"/>
      <c r="BI12" s="64"/>
      <c r="BJ12" s="63"/>
    </row>
    <row r="13" spans="2:62" ht="18.75" customHeight="1">
      <c r="B13" s="5"/>
      <c r="C13" s="121"/>
      <c r="D13" s="121"/>
      <c r="E13" s="121"/>
      <c r="F13" s="121"/>
      <c r="G13" s="121"/>
      <c r="H13" s="121"/>
      <c r="I13" s="121"/>
      <c r="J13" s="121"/>
      <c r="K13" s="121"/>
      <c r="L13" s="121"/>
      <c r="M13" s="5"/>
      <c r="P13" s="70"/>
      <c r="Q13" s="30"/>
      <c r="R13" s="30"/>
      <c r="S13" s="30"/>
      <c r="T13" s="30"/>
      <c r="U13" s="30"/>
      <c r="V13" s="30"/>
      <c r="W13" s="30"/>
      <c r="X13" s="30"/>
      <c r="Y13" s="30"/>
      <c r="Z13" s="1"/>
      <c r="AA13" s="60"/>
      <c r="AB13" s="60"/>
      <c r="AC13" s="60"/>
      <c r="AD13" s="60"/>
      <c r="AE13" s="60"/>
      <c r="AF13" s="60"/>
      <c r="AG13" s="60"/>
      <c r="AH13" s="60"/>
      <c r="AI13" s="60"/>
      <c r="AJ13" s="60"/>
      <c r="AM13" s="8"/>
      <c r="AN13" s="8"/>
      <c r="AO13" s="8"/>
      <c r="AP13" s="60" t="s">
        <v>15</v>
      </c>
      <c r="AQ13" s="60" t="s">
        <v>16</v>
      </c>
      <c r="AR13" s="60" t="s">
        <v>17</v>
      </c>
      <c r="AS13" s="60" t="s">
        <v>18</v>
      </c>
      <c r="AT13" s="8"/>
      <c r="AU13" s="8" t="s">
        <v>19</v>
      </c>
      <c r="AV13" s="8"/>
      <c r="AW13" s="8">
        <f>IF(AND(COUNTIF(AA8:AJ17,"m1")=2,COUNTIF(AA8:AJ17,"m2")=2,COUNTIF(AA8:AJ17,"m3")=2,COUNTIF(AA8:AJ17,"m4")=2),1,0)</f>
        <v>0</v>
      </c>
      <c r="AX13" s="8"/>
      <c r="AZ13" s="63"/>
      <c r="BA13" s="64"/>
      <c r="BI13" s="64"/>
      <c r="BJ13" s="63"/>
    </row>
    <row r="14" spans="2:62" ht="18.75" customHeight="1">
      <c r="B14" s="5"/>
      <c r="C14" s="121"/>
      <c r="D14" s="121"/>
      <c r="E14" s="121"/>
      <c r="F14" s="121"/>
      <c r="G14" s="121"/>
      <c r="H14" s="121"/>
      <c r="I14" s="121"/>
      <c r="J14" s="121"/>
      <c r="K14" s="121"/>
      <c r="L14" s="121"/>
      <c r="M14" s="5"/>
      <c r="P14" s="70"/>
      <c r="Q14" s="72"/>
      <c r="R14" s="72"/>
      <c r="S14" s="72"/>
      <c r="T14" s="72"/>
      <c r="U14" s="72"/>
      <c r="V14" s="72"/>
      <c r="W14" s="72"/>
      <c r="X14" s="72"/>
      <c r="Y14" s="72"/>
      <c r="Z14" s="1"/>
      <c r="AA14" s="60"/>
      <c r="AB14" s="60"/>
      <c r="AC14" s="60"/>
      <c r="AD14" s="60"/>
      <c r="AE14" s="60"/>
      <c r="AF14" s="60"/>
      <c r="AG14" s="60"/>
      <c r="AH14" s="60"/>
      <c r="AI14" s="60"/>
      <c r="AJ14" s="60"/>
      <c r="AM14" s="8"/>
      <c r="AN14" s="8"/>
      <c r="AO14" s="8"/>
      <c r="AP14" s="8"/>
      <c r="AQ14" s="8"/>
      <c r="AR14" s="8"/>
      <c r="AS14" s="8"/>
      <c r="AT14" s="8"/>
      <c r="AU14" s="8"/>
      <c r="AV14" s="8"/>
      <c r="AW14" s="8"/>
      <c r="AX14" s="8"/>
      <c r="AZ14" s="63"/>
      <c r="BA14" s="64"/>
      <c r="BI14" s="64"/>
      <c r="BJ14" s="63"/>
    </row>
    <row r="15" spans="2:62" ht="18.75" customHeight="1">
      <c r="B15" s="5"/>
      <c r="C15" s="121"/>
      <c r="D15" s="121"/>
      <c r="E15" s="121"/>
      <c r="F15" s="121"/>
      <c r="G15" s="121"/>
      <c r="H15" s="121"/>
      <c r="I15" s="121"/>
      <c r="J15" s="121"/>
      <c r="K15" s="121"/>
      <c r="L15" s="121"/>
      <c r="M15" s="5"/>
      <c r="P15" s="70"/>
      <c r="Q15" s="30"/>
      <c r="R15" s="30"/>
      <c r="S15" s="30"/>
      <c r="T15" s="30"/>
      <c r="U15" s="30"/>
      <c r="V15" s="30"/>
      <c r="W15" s="30"/>
      <c r="X15" s="30"/>
      <c r="Y15" s="30"/>
      <c r="Z15" s="1"/>
      <c r="AA15" s="60"/>
      <c r="AB15" s="60"/>
      <c r="AC15" s="60"/>
      <c r="AD15" s="60"/>
      <c r="AE15" s="60"/>
      <c r="AF15" s="60"/>
      <c r="AG15" s="60"/>
      <c r="AH15" s="60"/>
      <c r="AI15" s="60"/>
      <c r="AJ15" s="60"/>
      <c r="AM15" s="8"/>
      <c r="AN15" s="60" t="s">
        <v>20</v>
      </c>
      <c r="AO15" s="60" t="s">
        <v>21</v>
      </c>
      <c r="AP15" s="60" t="s">
        <v>22</v>
      </c>
      <c r="AQ15" s="60" t="s">
        <v>23</v>
      </c>
      <c r="AR15" s="60" t="s">
        <v>24</v>
      </c>
      <c r="AS15" s="60" t="s">
        <v>25</v>
      </c>
      <c r="AT15" s="8"/>
      <c r="AU15" s="8" t="s">
        <v>26</v>
      </c>
      <c r="AV15" s="8"/>
      <c r="AW15" s="8">
        <f>IF(AND(COUNTIF(AA8:AJ17,"l1")=1,COUNTIF(AA8:AJ17,"l2")=1,COUNTIF(AA8:AJ17,"l3")=1,COUNTIF(AA8:AJ17,"l4")=1,COUNTIF(AA8:AJ17,"l5")=1,COUNTIF(AA8:AJ17,"l6")=1),1,0)</f>
        <v>0</v>
      </c>
      <c r="AX15" s="8"/>
      <c r="AZ15" s="63"/>
      <c r="BA15" s="64"/>
      <c r="BI15" s="64"/>
      <c r="BJ15" s="63"/>
    </row>
    <row r="16" spans="2:62" ht="18.75" customHeight="1">
      <c r="B16" s="5"/>
      <c r="C16" s="121"/>
      <c r="D16" s="121"/>
      <c r="E16" s="121"/>
      <c r="F16" s="121"/>
      <c r="G16" s="121"/>
      <c r="H16" s="121"/>
      <c r="I16" s="121"/>
      <c r="J16" s="121"/>
      <c r="K16" s="121"/>
      <c r="L16" s="121"/>
      <c r="M16" s="5"/>
      <c r="P16" s="70"/>
      <c r="Q16" s="30"/>
      <c r="R16" s="30"/>
      <c r="S16" s="30"/>
      <c r="T16" s="30"/>
      <c r="U16" s="30"/>
      <c r="V16" s="30"/>
      <c r="W16" s="30"/>
      <c r="X16" s="30"/>
      <c r="Y16" s="59"/>
      <c r="Z16" s="1"/>
      <c r="AA16" s="60"/>
      <c r="AB16" s="60"/>
      <c r="AC16" s="60"/>
      <c r="AD16" s="60"/>
      <c r="AE16" s="60"/>
      <c r="AF16" s="60"/>
      <c r="AG16" s="60"/>
      <c r="AH16" s="60"/>
      <c r="AI16" s="60"/>
      <c r="AJ16" s="60"/>
      <c r="AM16" s="8"/>
      <c r="AN16" s="8"/>
      <c r="AO16" s="8"/>
      <c r="AP16" s="8"/>
      <c r="AQ16" s="8"/>
      <c r="AR16" s="8"/>
      <c r="AS16" s="8"/>
      <c r="AT16" s="8"/>
      <c r="AU16" s="8"/>
      <c r="AV16" s="10"/>
      <c r="AW16" s="8"/>
      <c r="AX16" s="8"/>
      <c r="AZ16" s="63"/>
      <c r="BA16" s="64"/>
      <c r="BI16" s="64"/>
      <c r="BJ16" s="63"/>
    </row>
    <row r="17" spans="1:63" ht="18.75" customHeight="1">
      <c r="B17" s="5"/>
      <c r="C17" s="121"/>
      <c r="D17" s="121"/>
      <c r="E17" s="121"/>
      <c r="F17" s="121"/>
      <c r="G17" s="121"/>
      <c r="H17" s="121"/>
      <c r="I17" s="121"/>
      <c r="J17" s="121"/>
      <c r="K17" s="121"/>
      <c r="L17" s="121"/>
      <c r="M17" s="5"/>
      <c r="P17" s="73"/>
      <c r="Q17" s="30"/>
      <c r="R17" s="30"/>
      <c r="S17" s="30"/>
      <c r="T17" s="30"/>
      <c r="U17" s="30"/>
      <c r="V17" s="30"/>
      <c r="W17" s="30"/>
      <c r="X17" s="74"/>
      <c r="Y17" s="75"/>
      <c r="Z17" s="1"/>
      <c r="AA17" s="60"/>
      <c r="AB17" s="60"/>
      <c r="AC17" s="60"/>
      <c r="AD17" s="60"/>
      <c r="AE17" s="60"/>
      <c r="AF17" s="60"/>
      <c r="AG17" s="60"/>
      <c r="AH17" s="60"/>
      <c r="AI17" s="60"/>
      <c r="AJ17" s="60"/>
      <c r="AM17" s="8"/>
      <c r="AN17" s="10" t="s">
        <v>35</v>
      </c>
      <c r="AO17" s="13"/>
      <c r="AP17" s="13"/>
      <c r="AQ17" s="13"/>
      <c r="AR17" s="13"/>
      <c r="AS17" s="13"/>
      <c r="AT17" s="13"/>
      <c r="AU17" s="9"/>
      <c r="AV17" s="12" t="str">
        <f>IF(AW9+AW11+AW13+AW15=4,"Yes","No")</f>
        <v>No</v>
      </c>
      <c r="AW17" s="12"/>
      <c r="AX17" s="8"/>
      <c r="AZ17" s="63"/>
      <c r="BA17" s="63"/>
      <c r="BI17" s="63"/>
      <c r="BJ17" s="63"/>
    </row>
    <row r="18" spans="1:63" ht="18.75" customHeight="1">
      <c r="B18" s="5"/>
      <c r="C18" s="121"/>
      <c r="D18" s="121"/>
      <c r="E18" s="121"/>
      <c r="F18" s="121"/>
      <c r="G18" s="121"/>
      <c r="H18" s="121"/>
      <c r="I18" s="121"/>
      <c r="J18" s="121"/>
      <c r="K18" s="121"/>
      <c r="L18" s="121"/>
      <c r="M18" s="5"/>
      <c r="P18" s="112" t="s">
        <v>4</v>
      </c>
      <c r="Q18" s="112"/>
      <c r="R18" s="112"/>
      <c r="S18" s="112"/>
      <c r="T18" s="112"/>
      <c r="U18" s="112"/>
      <c r="V18" s="112"/>
      <c r="W18" s="112"/>
      <c r="X18" s="112"/>
      <c r="Y18" s="112"/>
      <c r="Z18" s="11"/>
      <c r="AA18" s="111" t="s">
        <v>28</v>
      </c>
      <c r="AB18" s="111"/>
      <c r="AC18" s="111"/>
      <c r="AD18" s="111"/>
      <c r="AE18" s="111"/>
      <c r="AF18" s="111"/>
      <c r="AG18" s="111"/>
      <c r="AH18" s="111"/>
      <c r="AI18" s="111"/>
      <c r="AJ18" s="111"/>
      <c r="AL18" s="1"/>
      <c r="AM18" s="8"/>
      <c r="AN18" s="8"/>
      <c r="AO18" s="8"/>
      <c r="AP18" s="8"/>
      <c r="AQ18" s="8"/>
      <c r="AR18" s="8"/>
      <c r="AS18" s="8"/>
      <c r="AT18" s="8"/>
      <c r="AU18" s="8"/>
      <c r="AV18" s="8"/>
      <c r="AW18" s="8"/>
      <c r="AX18" s="8"/>
      <c r="AZ18" s="63"/>
      <c r="BA18" s="63"/>
      <c r="BI18" s="63"/>
      <c r="BJ18" s="63"/>
    </row>
    <row r="19" spans="1:63" ht="18.75" customHeight="1">
      <c r="B19" s="5"/>
      <c r="C19" s="120" t="str">
        <f>IF(AV17="No","Waiting for you to place pieces",IF('Player 2 - Version 2 (Current)'!AV17="No",CONCATENATE("Waiting for ",'Battleship code sheet'!O13," to place pieces"),"Both players are ready!"))</f>
        <v>Waiting for you to place pieces</v>
      </c>
      <c r="D19" s="120"/>
      <c r="E19" s="120"/>
      <c r="F19" s="120"/>
      <c r="G19" s="120"/>
      <c r="H19" s="120"/>
      <c r="I19" s="120"/>
      <c r="J19" s="120"/>
      <c r="K19" s="120"/>
      <c r="L19" s="120"/>
      <c r="M19" s="5"/>
      <c r="P19" s="112"/>
      <c r="Q19" s="112"/>
      <c r="R19" s="112"/>
      <c r="S19" s="112"/>
      <c r="T19" s="112"/>
      <c r="U19" s="112"/>
      <c r="V19" s="112"/>
      <c r="W19" s="112"/>
      <c r="X19" s="112"/>
      <c r="Y19" s="112"/>
      <c r="AA19" s="112"/>
      <c r="AB19" s="112"/>
      <c r="AC19" s="112"/>
      <c r="AD19" s="112"/>
      <c r="AE19" s="112"/>
      <c r="AF19" s="112"/>
      <c r="AG19" s="112"/>
      <c r="AH19" s="112"/>
      <c r="AI19" s="112"/>
      <c r="AJ19" s="112"/>
      <c r="AM19" s="8"/>
      <c r="AN19" s="8"/>
      <c r="AO19" s="8" t="s">
        <v>36</v>
      </c>
      <c r="AP19" s="8"/>
      <c r="AQ19" s="8"/>
      <c r="AR19" s="141"/>
      <c r="AS19" s="141"/>
      <c r="AT19" s="141"/>
      <c r="AU19" s="141"/>
      <c r="AV19" s="141"/>
      <c r="AW19" s="141"/>
      <c r="AX19" s="8"/>
      <c r="AZ19" s="63"/>
      <c r="BA19" s="63"/>
      <c r="BI19" s="91"/>
      <c r="BJ19" s="63"/>
    </row>
    <row r="20" spans="1:63" ht="18.75" customHeight="1">
      <c r="B20" s="5"/>
      <c r="C20" s="5"/>
      <c r="D20" s="5"/>
      <c r="E20" s="5"/>
      <c r="F20" s="5"/>
      <c r="G20" s="5"/>
      <c r="H20" s="5"/>
      <c r="I20" s="5"/>
      <c r="J20" s="5"/>
      <c r="K20" s="5"/>
      <c r="L20" s="5"/>
      <c r="M20" s="5"/>
      <c r="P20" s="61"/>
      <c r="Q20" s="61" t="s">
        <v>37</v>
      </c>
      <c r="R20" s="61"/>
      <c r="S20" s="61"/>
      <c r="T20" s="61"/>
      <c r="U20" s="61"/>
      <c r="V20" s="61"/>
      <c r="W20" s="61">
        <f>COUNTA(P8:Y17)</f>
        <v>0</v>
      </c>
      <c r="X20" s="61"/>
      <c r="Y20" s="61"/>
      <c r="Z20" s="61"/>
      <c r="AA20" s="61"/>
      <c r="AB20" s="139" t="str">
        <f>CONCATENATE("Moves ",'Battleship code sheet'!O13," has made:")</f>
        <v>Moves Player 2 has made:</v>
      </c>
      <c r="AC20" s="139"/>
      <c r="AD20" s="139"/>
      <c r="AE20" s="139"/>
      <c r="AF20" s="139"/>
      <c r="AG20" s="139"/>
      <c r="AH20" s="61"/>
      <c r="AI20" s="61">
        <f>COUNTA('Player 2 - Version 2 (Current)'!P8:Y17)</f>
        <v>0</v>
      </c>
      <c r="AJ20" s="61"/>
      <c r="AM20" s="8"/>
      <c r="AN20" s="8"/>
      <c r="AO20" s="8"/>
      <c r="AP20" s="8"/>
      <c r="AQ20" s="8"/>
      <c r="AR20" s="8"/>
      <c r="AS20" s="8"/>
      <c r="AT20" s="8"/>
      <c r="AU20" s="8"/>
      <c r="AV20" s="8"/>
      <c r="AW20" s="8"/>
      <c r="AX20" s="8"/>
      <c r="AZ20" s="63"/>
      <c r="BA20" s="91"/>
      <c r="BI20" s="91"/>
      <c r="BJ20" s="63"/>
    </row>
    <row r="21" spans="1:63" ht="15" customHeight="1">
      <c r="B21" s="5"/>
      <c r="C21" s="93"/>
      <c r="D21" s="119" t="str">
        <f>IF($W$21=29,"Winner!",IF($AI$21=29,"You Lost","Battleship! Excel addition"))</f>
        <v>Battleship! Excel addition</v>
      </c>
      <c r="E21" s="119"/>
      <c r="F21" s="119"/>
      <c r="G21" s="119"/>
      <c r="H21" s="119"/>
      <c r="I21" s="119"/>
      <c r="J21" s="119"/>
      <c r="K21" s="119"/>
      <c r="L21" s="95"/>
      <c r="M21" s="5"/>
      <c r="P21" s="61"/>
      <c r="Q21" s="139" t="s">
        <v>38</v>
      </c>
      <c r="R21" s="139"/>
      <c r="S21" s="139"/>
      <c r="T21" s="139"/>
      <c r="U21" s="139"/>
      <c r="V21" s="61"/>
      <c r="W21" s="61">
        <f>'Battleship code sheet'!O14</f>
        <v>0</v>
      </c>
      <c r="X21" s="61"/>
      <c r="Y21" s="61"/>
      <c r="Z21" s="61"/>
      <c r="AA21" s="61"/>
      <c r="AB21" s="139" t="str">
        <f>CONCATENATE('Battleship code sheet'!O13,"'s score:")</f>
        <v>Player 2's score:</v>
      </c>
      <c r="AC21" s="139"/>
      <c r="AD21" s="139"/>
      <c r="AE21" s="139"/>
      <c r="AF21" s="139"/>
      <c r="AG21" s="61"/>
      <c r="AH21" s="61"/>
      <c r="AI21" s="61">
        <f>'Battleship code sheet'!O15</f>
        <v>0</v>
      </c>
      <c r="AJ21" s="61"/>
      <c r="AM21" s="8"/>
      <c r="AN21" s="96"/>
      <c r="AO21" s="131" t="str">
        <f>D21</f>
        <v>Battleship! Excel addition</v>
      </c>
      <c r="AP21" s="131"/>
      <c r="AQ21" s="131"/>
      <c r="AR21" s="131"/>
      <c r="AS21" s="131"/>
      <c r="AT21" s="131"/>
      <c r="AU21" s="131"/>
      <c r="AV21" s="131"/>
      <c r="AW21" s="96"/>
      <c r="AX21" s="8"/>
      <c r="BA21" s="63"/>
      <c r="BB21" s="92"/>
      <c r="BC21" s="92"/>
      <c r="BD21" s="92"/>
      <c r="BE21" s="92"/>
      <c r="BF21" s="92"/>
      <c r="BG21" s="92"/>
      <c r="BH21" s="92"/>
      <c r="BI21" s="92"/>
      <c r="BJ21" s="92"/>
      <c r="BK21" s="63"/>
    </row>
    <row r="22" spans="1:63" ht="15" customHeight="1">
      <c r="B22" s="5"/>
      <c r="C22" s="93"/>
      <c r="D22" s="122" t="str">
        <f>IF($W$21=29,'Battleship code sheet'!$S10,IF($AI$21=29,'Battleship code sheet'!$S35,'Battleship code sheet'!$S22))</f>
        <v xml:space="preserve"> </v>
      </c>
      <c r="E22" s="123"/>
      <c r="F22" s="123"/>
      <c r="G22" s="123"/>
      <c r="H22" s="123"/>
      <c r="I22" s="123"/>
      <c r="J22" s="123"/>
      <c r="K22" s="124"/>
      <c r="L22" s="94"/>
      <c r="M22" s="5"/>
      <c r="S22" s="84"/>
      <c r="T22" s="84"/>
      <c r="U22" s="84"/>
      <c r="V22" s="84"/>
      <c r="W22" s="84"/>
      <c r="X22" s="84"/>
      <c r="Y22" s="84"/>
      <c r="Z22" s="86" t="str">
        <f>IF(C19="Both players are ready!",IF(W20&lt;=AI20,"Your turn",CONCATENATE('Battleship code sheet'!O13, "'s turn")),"Waiting for pieces to be placed")</f>
        <v>Waiting for pieces to be placed</v>
      </c>
      <c r="AA22" s="85"/>
      <c r="AB22" s="84"/>
      <c r="AC22" s="84"/>
      <c r="AD22" s="84"/>
      <c r="AE22" s="84"/>
      <c r="AF22" s="84"/>
      <c r="AG22" s="84"/>
      <c r="AM22" s="8"/>
      <c r="AN22" s="96"/>
      <c r="AO22" s="132" t="str">
        <f>IF($W$21=29,'Battleship code sheet'!$S10,IF($AI$21=29,'Battleship code sheet'!$S35,'Battleship code sheet'!$S22))</f>
        <v xml:space="preserve"> </v>
      </c>
      <c r="AP22" s="133"/>
      <c r="AQ22" s="133"/>
      <c r="AR22" s="133"/>
      <c r="AS22" s="133"/>
      <c r="AT22" s="133"/>
      <c r="AU22" s="133"/>
      <c r="AV22" s="134"/>
      <c r="AW22" s="96"/>
      <c r="AX22" s="8"/>
      <c r="BD22" s="147"/>
      <c r="BE22" s="148"/>
      <c r="BF22" s="148"/>
      <c r="BG22" s="148"/>
      <c r="BH22" s="148"/>
      <c r="BI22" s="148"/>
      <c r="BJ22" s="148"/>
      <c r="BK22" s="148"/>
    </row>
    <row r="23" spans="1:63" ht="15" customHeight="1">
      <c r="B23" s="5"/>
      <c r="C23" s="93"/>
      <c r="D23" s="125" t="str">
        <f>IF($W$21=29,'Battleship code sheet'!$S11,IF($AI$21=29,'Battleship code sheet'!$S36,'Battleship code sheet'!$S23))</f>
        <v xml:space="preserve">     +   w</v>
      </c>
      <c r="E23" s="126"/>
      <c r="F23" s="126"/>
      <c r="G23" s="126"/>
      <c r="H23" s="126"/>
      <c r="I23" s="126"/>
      <c r="J23" s="126"/>
      <c r="K23" s="127"/>
      <c r="L23" s="94"/>
      <c r="M23" s="5"/>
      <c r="AE23" s="63"/>
      <c r="AM23" s="8"/>
      <c r="AN23" s="96"/>
      <c r="AO23" s="128" t="str">
        <f>IF($W$21=29,'Battleship code sheet'!$S11,IF($AI$21=29,'Battleship code sheet'!$S36,'Battleship code sheet'!$S23))</f>
        <v xml:space="preserve">     +   w</v>
      </c>
      <c r="AP23" s="129"/>
      <c r="AQ23" s="129"/>
      <c r="AR23" s="129"/>
      <c r="AS23" s="129"/>
      <c r="AT23" s="129"/>
      <c r="AU23" s="129"/>
      <c r="AV23" s="130"/>
      <c r="AW23" s="96"/>
      <c r="AX23" s="8"/>
      <c r="BD23" s="149"/>
      <c r="BE23" s="150"/>
      <c r="BF23" s="150"/>
      <c r="BG23" s="150"/>
      <c r="BH23" s="150"/>
      <c r="BI23" s="150"/>
      <c r="BJ23" s="150"/>
      <c r="BK23" s="150"/>
    </row>
    <row r="24" spans="1:63" ht="15" customHeight="1">
      <c r="B24" s="5"/>
      <c r="C24" s="93"/>
      <c r="D24" s="125" t="str">
        <f>IF($W$21=29,'Battleship code sheet'!$S12,IF($AI$21=29,'Battleship code sheet'!$S37,'Battleship code sheet'!$S24))</f>
        <v xml:space="preserve">   '=|   |\         </v>
      </c>
      <c r="E24" s="126"/>
      <c r="F24" s="126"/>
      <c r="G24" s="126"/>
      <c r="H24" s="126"/>
      <c r="I24" s="126"/>
      <c r="J24" s="126"/>
      <c r="K24" s="127"/>
      <c r="L24" s="94"/>
      <c r="M24" s="5"/>
      <c r="AE24" s="63"/>
      <c r="AM24" s="8"/>
      <c r="AN24" s="96"/>
      <c r="AO24" s="128" t="str">
        <f>IF($W$21=29,'Battleship code sheet'!$S12,IF($AI$21=29,'Battleship code sheet'!$S37,'Battleship code sheet'!$S24))</f>
        <v xml:space="preserve">   '=|   |\         </v>
      </c>
      <c r="AP24" s="129"/>
      <c r="AQ24" s="129"/>
      <c r="AR24" s="129"/>
      <c r="AS24" s="129"/>
      <c r="AT24" s="129"/>
      <c r="AU24" s="129"/>
      <c r="AV24" s="130"/>
      <c r="AW24" s="96"/>
      <c r="AX24" s="8"/>
      <c r="BD24" s="149"/>
      <c r="BE24" s="150"/>
      <c r="BF24" s="150"/>
      <c r="BG24" s="150"/>
      <c r="BH24" s="150"/>
      <c r="BI24" s="150"/>
      <c r="BJ24" s="150"/>
      <c r="BK24" s="150"/>
    </row>
    <row r="25" spans="1:63" ht="15" customHeight="1">
      <c r="B25" s="5"/>
      <c r="C25" s="93"/>
      <c r="D25" s="125" t="str">
        <f>IF($W$21=29,'Battleship code sheet'!$S13,IF($AI$21=29,'Battleship code sheet'!$S38,'Battleship code sheet'!$S25))</f>
        <v xml:space="preserve">    )_) )_)\          </v>
      </c>
      <c r="E25" s="126"/>
      <c r="F25" s="126"/>
      <c r="G25" s="126"/>
      <c r="H25" s="126"/>
      <c r="I25" s="126"/>
      <c r="J25" s="126"/>
      <c r="K25" s="127"/>
      <c r="L25" s="94"/>
      <c r="M25" s="5"/>
      <c r="AE25" s="63"/>
      <c r="AM25" s="8"/>
      <c r="AN25" s="96"/>
      <c r="AO25" s="128" t="str">
        <f>IF($W$21=29,'Battleship code sheet'!$S13,IF($AI$21=29,'Battleship code sheet'!$S38,'Battleship code sheet'!$S25))</f>
        <v xml:space="preserve">    )_) )_)\          </v>
      </c>
      <c r="AP25" s="129"/>
      <c r="AQ25" s="129"/>
      <c r="AR25" s="129"/>
      <c r="AS25" s="129"/>
      <c r="AT25" s="129"/>
      <c r="AU25" s="129"/>
      <c r="AV25" s="130"/>
      <c r="AW25" s="96"/>
      <c r="AX25" s="8"/>
      <c r="BD25" s="149"/>
      <c r="BE25" s="150"/>
      <c r="BF25" s="150"/>
      <c r="BG25" s="150"/>
      <c r="BH25" s="150"/>
      <c r="BI25" s="150"/>
      <c r="BJ25" s="150"/>
      <c r="BK25" s="150"/>
    </row>
    <row r="26" spans="1:63" ht="15" customHeight="1">
      <c r="B26" s="5"/>
      <c r="C26" s="93"/>
      <c r="D26" s="125" t="str">
        <f>IF($W$21=29,'Battleship code sheet'!$S14,IF($AI$21=29,'Battleship code sheet'!$S39,'Battleship code sheet'!$S26))</f>
        <v xml:space="preserve">    )__))__)\            </v>
      </c>
      <c r="E26" s="126"/>
      <c r="F26" s="126"/>
      <c r="G26" s="126"/>
      <c r="H26" s="126"/>
      <c r="I26" s="126"/>
      <c r="J26" s="126"/>
      <c r="K26" s="127"/>
      <c r="L26" s="94"/>
      <c r="M26" s="5"/>
      <c r="Q26" s="145" t="s">
        <v>39</v>
      </c>
      <c r="R26" s="146"/>
      <c r="S26" s="146"/>
      <c r="T26" s="146"/>
      <c r="U26" s="146"/>
      <c r="V26" s="146"/>
      <c r="W26" s="146"/>
      <c r="X26" s="146"/>
      <c r="Y26" s="146"/>
      <c r="Z26" s="146"/>
      <c r="AA26" s="146"/>
      <c r="AB26" s="146"/>
      <c r="AC26" s="146"/>
      <c r="AD26" s="146"/>
      <c r="AE26" s="146"/>
      <c r="AF26" s="146"/>
      <c r="AG26" s="146"/>
      <c r="AH26" s="146"/>
      <c r="AI26" s="146"/>
      <c r="AM26" s="8"/>
      <c r="AN26" s="96"/>
      <c r="AO26" s="128" t="str">
        <f>IF($W$21=29,'Battleship code sheet'!$S14,IF($AI$21=29,'Battleship code sheet'!$S39,'Battleship code sheet'!$S26))</f>
        <v xml:space="preserve">    )__))__)\            </v>
      </c>
      <c r="AP26" s="129"/>
      <c r="AQ26" s="129"/>
      <c r="AR26" s="129"/>
      <c r="AS26" s="129"/>
      <c r="AT26" s="129"/>
      <c r="AU26" s="129"/>
      <c r="AV26" s="130"/>
      <c r="AW26" s="96"/>
      <c r="AX26" s="8"/>
      <c r="BD26" s="149"/>
      <c r="BE26" s="150"/>
      <c r="BF26" s="150"/>
      <c r="BG26" s="150"/>
      <c r="BH26" s="150"/>
      <c r="BI26" s="150"/>
      <c r="BJ26" s="150"/>
      <c r="BK26" s="150"/>
    </row>
    <row r="27" spans="1:63" ht="15" customHeight="1">
      <c r="B27" s="5"/>
      <c r="C27" s="93"/>
      <c r="D27" s="125" t="str">
        <f>IF($W$21=29,'Battleship code sheet'!$S15,IF($AI$21=29,'Battleship code sheet'!$S40,'Battleship code sheet'!$S27))</f>
        <v xml:space="preserve">    )___)___)\</v>
      </c>
      <c r="E27" s="126"/>
      <c r="F27" s="126"/>
      <c r="G27" s="126"/>
      <c r="H27" s="126"/>
      <c r="I27" s="126"/>
      <c r="J27" s="126"/>
      <c r="K27" s="127"/>
      <c r="L27" s="94"/>
      <c r="M27" s="5"/>
      <c r="Q27" s="146"/>
      <c r="R27" s="146"/>
      <c r="S27" s="146"/>
      <c r="T27" s="146"/>
      <c r="U27" s="146"/>
      <c r="V27" s="146"/>
      <c r="W27" s="146"/>
      <c r="X27" s="146"/>
      <c r="Y27" s="146"/>
      <c r="Z27" s="146"/>
      <c r="AA27" s="146"/>
      <c r="AB27" s="146"/>
      <c r="AC27" s="146"/>
      <c r="AD27" s="146"/>
      <c r="AE27" s="146"/>
      <c r="AF27" s="146"/>
      <c r="AG27" s="146"/>
      <c r="AH27" s="146"/>
      <c r="AI27" s="146"/>
      <c r="AM27" s="8"/>
      <c r="AN27" s="96"/>
      <c r="AO27" s="128" t="str">
        <f>IF($W$21=29,'Battleship code sheet'!$S15,IF($AI$21=29,'Battleship code sheet'!$S40,'Battleship code sheet'!$S27))</f>
        <v xml:space="preserve">    )___)___)\</v>
      </c>
      <c r="AP27" s="129"/>
      <c r="AQ27" s="129"/>
      <c r="AR27" s="129"/>
      <c r="AS27" s="129"/>
      <c r="AT27" s="129"/>
      <c r="AU27" s="129"/>
      <c r="AV27" s="130"/>
      <c r="AW27" s="96"/>
      <c r="AX27" s="8"/>
      <c r="BD27" s="149"/>
      <c r="BE27" s="150"/>
      <c r="BF27" s="150"/>
      <c r="BG27" s="150"/>
      <c r="BH27" s="150"/>
      <c r="BI27" s="150"/>
      <c r="BJ27" s="150"/>
      <c r="BK27" s="150"/>
    </row>
    <row r="28" spans="1:63" ht="15" customHeight="1">
      <c r="B28" s="5"/>
      <c r="C28" s="93"/>
      <c r="D28" s="125" t="str">
        <f>IF($W$21=29,'Battleship code sheet'!$S16,IF($AI$21=29,'Battleship code sheet'!$S41,'Battleship code sheet'!$S28))</f>
        <v xml:space="preserve">  ___|__ |__ _\_,</v>
      </c>
      <c r="E28" s="126"/>
      <c r="F28" s="126"/>
      <c r="G28" s="126"/>
      <c r="H28" s="126"/>
      <c r="I28" s="126"/>
      <c r="J28" s="126"/>
      <c r="K28" s="127"/>
      <c r="L28" s="94"/>
      <c r="M28" s="5"/>
      <c r="Q28" s="146"/>
      <c r="R28" s="146"/>
      <c r="S28" s="146"/>
      <c r="T28" s="146"/>
      <c r="U28" s="146"/>
      <c r="V28" s="146"/>
      <c r="W28" s="146"/>
      <c r="X28" s="146"/>
      <c r="Y28" s="146"/>
      <c r="Z28" s="146"/>
      <c r="AA28" s="146"/>
      <c r="AB28" s="146"/>
      <c r="AC28" s="146"/>
      <c r="AD28" s="146"/>
      <c r="AE28" s="146"/>
      <c r="AF28" s="146"/>
      <c r="AG28" s="146"/>
      <c r="AH28" s="146"/>
      <c r="AI28" s="146"/>
      <c r="AM28" s="8"/>
      <c r="AN28" s="96"/>
      <c r="AO28" s="128" t="str">
        <f>IF($W$21=29,'Battleship code sheet'!$S16,IF($AI$21=29,'Battleship code sheet'!$S41,'Battleship code sheet'!$S28))</f>
        <v xml:space="preserve">  ___|__ |__ _\_,</v>
      </c>
      <c r="AP28" s="129"/>
      <c r="AQ28" s="129"/>
      <c r="AR28" s="129"/>
      <c r="AS28" s="129"/>
      <c r="AT28" s="129"/>
      <c r="AU28" s="129"/>
      <c r="AV28" s="130"/>
      <c r="AW28" s="96"/>
      <c r="AX28" s="8"/>
      <c r="BD28" s="149"/>
      <c r="BE28" s="150"/>
      <c r="BF28" s="150"/>
      <c r="BG28" s="150"/>
      <c r="BH28" s="150"/>
      <c r="BI28" s="150"/>
      <c r="BJ28" s="150"/>
      <c r="BK28" s="150"/>
    </row>
    <row r="29" spans="1:63" ht="15" customHeight="1">
      <c r="B29" s="5"/>
      <c r="C29" s="93"/>
      <c r="D29" s="125" t="str">
        <f>IF($W$21=29,'Battleship code sheet'!$S17,IF($AI$21=29,'Battleship code sheet'!$S42,'Battleship code sheet'!$S29))</f>
        <v>--\_*_o_*___*_o_/--</v>
      </c>
      <c r="E29" s="126"/>
      <c r="F29" s="126"/>
      <c r="G29" s="126"/>
      <c r="H29" s="126"/>
      <c r="I29" s="126"/>
      <c r="J29" s="126"/>
      <c r="K29" s="127"/>
      <c r="L29" s="94"/>
      <c r="M29" s="5"/>
      <c r="Q29" s="146"/>
      <c r="R29" s="146"/>
      <c r="S29" s="146"/>
      <c r="T29" s="146"/>
      <c r="U29" s="146"/>
      <c r="V29" s="146"/>
      <c r="W29" s="146"/>
      <c r="X29" s="146"/>
      <c r="Y29" s="146"/>
      <c r="Z29" s="146"/>
      <c r="AA29" s="146"/>
      <c r="AB29" s="146"/>
      <c r="AC29" s="146"/>
      <c r="AD29" s="146"/>
      <c r="AE29" s="146"/>
      <c r="AF29" s="146"/>
      <c r="AG29" s="146"/>
      <c r="AH29" s="146"/>
      <c r="AI29" s="146"/>
      <c r="AM29" s="8"/>
      <c r="AN29" s="96"/>
      <c r="AO29" s="128" t="str">
        <f>IF($W$21=29,'Battleship code sheet'!$S17,IF($AI$21=29,'Battleship code sheet'!$S42,'Battleship code sheet'!$S29))</f>
        <v>--\_*_o_*___*_o_/--</v>
      </c>
      <c r="AP29" s="129"/>
      <c r="AQ29" s="129"/>
      <c r="AR29" s="129"/>
      <c r="AS29" s="129"/>
      <c r="AT29" s="129"/>
      <c r="AU29" s="129"/>
      <c r="AV29" s="130"/>
      <c r="AW29" s="96"/>
      <c r="AX29" s="8"/>
      <c r="BD29" s="151"/>
      <c r="BE29" s="152"/>
      <c r="BF29" s="152"/>
      <c r="BG29" s="152"/>
      <c r="BH29" s="152"/>
      <c r="BI29" s="152"/>
      <c r="BJ29" s="152"/>
      <c r="BK29" s="152"/>
    </row>
    <row r="30" spans="1:63" ht="15" customHeight="1">
      <c r="B30" s="5"/>
      <c r="C30" s="93"/>
      <c r="D30" s="125" t="str">
        <f>IF($W$21=29,'Battleship code sheet'!$S18,IF($AI$21=29,'Battleship code sheet'!$S43,'Battleship code sheet'!$S30))</f>
        <v xml:space="preserve">  ^^^^^  ^^^^^^^^</v>
      </c>
      <c r="E30" s="126"/>
      <c r="F30" s="126"/>
      <c r="G30" s="126"/>
      <c r="H30" s="126"/>
      <c r="I30" s="126"/>
      <c r="J30" s="126"/>
      <c r="K30" s="127"/>
      <c r="L30" s="94"/>
      <c r="M30" s="5"/>
      <c r="Q30" s="146"/>
      <c r="R30" s="146"/>
      <c r="S30" s="146"/>
      <c r="T30" s="146"/>
      <c r="U30" s="146"/>
      <c r="V30" s="146"/>
      <c r="W30" s="146"/>
      <c r="X30" s="146"/>
      <c r="Y30" s="146"/>
      <c r="Z30" s="146"/>
      <c r="AA30" s="146"/>
      <c r="AB30" s="146"/>
      <c r="AC30" s="146"/>
      <c r="AD30" s="146"/>
      <c r="AE30" s="146"/>
      <c r="AF30" s="146"/>
      <c r="AG30" s="146"/>
      <c r="AH30" s="146"/>
      <c r="AI30" s="146"/>
      <c r="AM30" s="8"/>
      <c r="AN30" s="96"/>
      <c r="AO30" s="128" t="str">
        <f>IF($W$21=29,'Battleship code sheet'!$S18,IF($AI$21=29,'Battleship code sheet'!$S43,'Battleship code sheet'!$S30))</f>
        <v xml:space="preserve">  ^^^^^  ^^^^^^^^</v>
      </c>
      <c r="AP30" s="129"/>
      <c r="AQ30" s="129"/>
      <c r="AR30" s="129"/>
      <c r="AS30" s="129"/>
      <c r="AT30" s="129"/>
      <c r="AU30" s="129"/>
      <c r="AV30" s="130"/>
      <c r="AW30" s="96"/>
      <c r="AX30" s="8"/>
      <c r="BD30" s="149"/>
      <c r="BE30" s="150"/>
      <c r="BF30" s="150"/>
      <c r="BG30" s="150"/>
      <c r="BH30" s="150"/>
      <c r="BI30" s="150"/>
      <c r="BJ30" s="150"/>
      <c r="BK30" s="150"/>
    </row>
    <row r="31" spans="1:63" ht="15" customHeight="1">
      <c r="A31" s="1"/>
      <c r="B31" s="5"/>
      <c r="C31" s="93"/>
      <c r="D31" s="135" t="str">
        <f>IF($W$21=29,'Battleship code sheet'!$S19,IF($AI$21=29,'Battleship code sheet'!$S44,'Battleship code sheet'!$S31))</f>
        <v xml:space="preserve">    ^^^^      ^^^^     ^^^</v>
      </c>
      <c r="E31" s="136"/>
      <c r="F31" s="136"/>
      <c r="G31" s="136"/>
      <c r="H31" s="136"/>
      <c r="I31" s="136"/>
      <c r="J31" s="136"/>
      <c r="K31" s="137"/>
      <c r="L31" s="94"/>
      <c r="M31" s="5"/>
      <c r="Q31" s="146"/>
      <c r="R31" s="146"/>
      <c r="S31" s="146"/>
      <c r="T31" s="146"/>
      <c r="U31" s="146"/>
      <c r="V31" s="146"/>
      <c r="W31" s="146"/>
      <c r="X31" s="146"/>
      <c r="Y31" s="146"/>
      <c r="Z31" s="146"/>
      <c r="AA31" s="146"/>
      <c r="AB31" s="146"/>
      <c r="AC31" s="146"/>
      <c r="AD31" s="146"/>
      <c r="AE31" s="146"/>
      <c r="AF31" s="146"/>
      <c r="AG31" s="146"/>
      <c r="AH31" s="146"/>
      <c r="AI31" s="146"/>
      <c r="AM31" s="8"/>
      <c r="AN31" s="96"/>
      <c r="AO31" s="115" t="str">
        <f>IF($W$21=29,'Battleship code sheet'!$S19,IF($AI$21=29,'Battleship code sheet'!$S44,'Battleship code sheet'!$S31))</f>
        <v xml:space="preserve">    ^^^^      ^^^^     ^^^</v>
      </c>
      <c r="AP31" s="116"/>
      <c r="AQ31" s="116"/>
      <c r="AR31" s="116"/>
      <c r="AS31" s="116"/>
      <c r="AT31" s="116"/>
      <c r="AU31" s="116"/>
      <c r="AV31" s="117"/>
      <c r="AW31" s="96"/>
      <c r="AX31" s="8"/>
      <c r="BD31" s="153"/>
      <c r="BE31" s="154"/>
      <c r="BF31" s="154"/>
      <c r="BG31" s="154"/>
      <c r="BH31" s="154"/>
      <c r="BI31" s="154"/>
      <c r="BJ31" s="154"/>
      <c r="BK31" s="154"/>
    </row>
    <row r="32" spans="1:63" ht="15" customHeight="1">
      <c r="B32" s="5"/>
      <c r="C32" s="138" t="str">
        <f>IF($W$21=29,CONCATENATE("Presented to ",'Battleship code sheet'!$O$12," for winning battleship"),IF($AI$21=29,"Better luck next time!",""))</f>
        <v/>
      </c>
      <c r="D32" s="138"/>
      <c r="E32" s="138"/>
      <c r="F32" s="138"/>
      <c r="G32" s="138"/>
      <c r="H32" s="138"/>
      <c r="I32" s="138"/>
      <c r="J32" s="138"/>
      <c r="K32" s="138"/>
      <c r="L32" s="138"/>
      <c r="M32" s="5"/>
      <c r="W32" s="97"/>
      <c r="AE32" s="63"/>
      <c r="AM32" s="8"/>
      <c r="AN32" s="118" t="str">
        <f>IF($W$21=29,CONCATENATE("Presented to ",'Battleship code sheet'!$O$12," for winning battleship"),IF($AI$21=29,"Better luck next time!",""))</f>
        <v/>
      </c>
      <c r="AO32" s="118"/>
      <c r="AP32" s="118"/>
      <c r="AQ32" s="118"/>
      <c r="AR32" s="118"/>
      <c r="AS32" s="118"/>
      <c r="AT32" s="118"/>
      <c r="AU32" s="118"/>
      <c r="AV32" s="118"/>
      <c r="AW32" s="118"/>
      <c r="AX32" s="8"/>
    </row>
    <row r="33" spans="2:50" ht="15" customHeight="1">
      <c r="B33" s="5"/>
      <c r="C33" s="138"/>
      <c r="D33" s="138"/>
      <c r="E33" s="138"/>
      <c r="F33" s="138"/>
      <c r="G33" s="138"/>
      <c r="H33" s="138"/>
      <c r="I33" s="138"/>
      <c r="J33" s="138"/>
      <c r="K33" s="138"/>
      <c r="L33" s="138"/>
      <c r="M33" s="5"/>
      <c r="W33" s="97"/>
      <c r="AE33" s="63"/>
      <c r="AM33" s="8"/>
      <c r="AN33" s="118"/>
      <c r="AO33" s="118"/>
      <c r="AP33" s="118"/>
      <c r="AQ33" s="118"/>
      <c r="AR33" s="118"/>
      <c r="AS33" s="118"/>
      <c r="AT33" s="118"/>
      <c r="AU33" s="118"/>
      <c r="AV33" s="118"/>
      <c r="AW33" s="118"/>
      <c r="AX33" s="8"/>
    </row>
    <row r="34" spans="2:50" ht="18.75" customHeight="1">
      <c r="W34" s="97"/>
    </row>
  </sheetData>
  <sheetProtection sheet="1" objects="1" scenarios="1" selectLockedCells="1"/>
  <protectedRanges>
    <protectedRange sqref="P8:Y17" name="P1 Enemy board"/>
    <protectedRange sqref="AR9:AS9 AQ11:AS11 AP13:AS13 AN15:AS15 AA8:AJ17" name="P1 Your board"/>
    <protectedRange sqref="AR19:AW19" name="P1 Name"/>
    <protectedRange sqref="Q26:AI31" name="Credits"/>
  </protectedRanges>
  <mergeCells count="47">
    <mergeCell ref="AN7:AW8"/>
    <mergeCell ref="P7:Y7"/>
    <mergeCell ref="AB20:AG20"/>
    <mergeCell ref="AR19:AW19"/>
    <mergeCell ref="P18:Y19"/>
    <mergeCell ref="AA18:AJ19"/>
    <mergeCell ref="AA7:AJ7"/>
    <mergeCell ref="D30:K30"/>
    <mergeCell ref="D31:K31"/>
    <mergeCell ref="C32:L33"/>
    <mergeCell ref="Q21:U21"/>
    <mergeCell ref="AB21:AF21"/>
    <mergeCell ref="Q26:AI31"/>
    <mergeCell ref="AO27:AV27"/>
    <mergeCell ref="AO28:AV28"/>
    <mergeCell ref="AO29:AV29"/>
    <mergeCell ref="AO30:AV30"/>
    <mergeCell ref="AO21:AV21"/>
    <mergeCell ref="AO22:AV22"/>
    <mergeCell ref="AO23:AV23"/>
    <mergeCell ref="AO24:AV24"/>
    <mergeCell ref="AO25:AV25"/>
    <mergeCell ref="B2:AX5"/>
    <mergeCell ref="BD22:BK22"/>
    <mergeCell ref="AO31:AV31"/>
    <mergeCell ref="AN32:AW33"/>
    <mergeCell ref="D21:K21"/>
    <mergeCell ref="C19:L19"/>
    <mergeCell ref="C7:L18"/>
    <mergeCell ref="D22:K22"/>
    <mergeCell ref="D23:K23"/>
    <mergeCell ref="D24:K24"/>
    <mergeCell ref="D25:K25"/>
    <mergeCell ref="D26:K26"/>
    <mergeCell ref="D27:K27"/>
    <mergeCell ref="D28:K28"/>
    <mergeCell ref="D29:K29"/>
    <mergeCell ref="AO26:AV26"/>
    <mergeCell ref="BD31:BK31"/>
    <mergeCell ref="BD23:BK23"/>
    <mergeCell ref="BD24:BK24"/>
    <mergeCell ref="BD25:BK25"/>
    <mergeCell ref="BD27:BK27"/>
    <mergeCell ref="BD26:BK26"/>
    <mergeCell ref="BD28:BK28"/>
    <mergeCell ref="BD29:BK29"/>
    <mergeCell ref="BD30:BK30"/>
  </mergeCells>
  <conditionalFormatting sqref="AW15 AW13 AW11 AW9">
    <cfRule type="iconSet" priority="91">
      <iconSet iconSet="3Symbols2" showValue="0">
        <cfvo type="percent" val="0"/>
        <cfvo type="num" val="0.5"/>
        <cfvo type="num" val="1"/>
      </iconSet>
    </cfRule>
  </conditionalFormatting>
  <conditionalFormatting sqref="AR9:AS9 AQ11:AS11 AP13:AS13 AN15:AS15 AA8:AJ17">
    <cfRule type="cellIs" dxfId="11" priority="43" operator="equal">
      <formula>""</formula>
    </cfRule>
  </conditionalFormatting>
  <conditionalFormatting sqref="D22:K31 AO22:AV31">
    <cfRule type="expression" dxfId="10" priority="16">
      <formula>$D$21="Winner!"</formula>
    </cfRule>
  </conditionalFormatting>
  <conditionalFormatting sqref="AO22:AV31 D22:K31">
    <cfRule type="expression" dxfId="9" priority="12">
      <formula>$D$21="You Lost"</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expression" priority="88" id="{99748DA1-5AFA-4BB7-A0F1-5F8D2E5972A2}">
            <xm:f>AND(P8="X",'Player 2 - Version 2 (Current)'!AA8&lt;&gt;"")</xm:f>
            <x14:dxf>
              <font>
                <color rgb="FFFF0000"/>
              </font>
              <fill>
                <patternFill>
                  <bgColor theme="1"/>
                </patternFill>
              </fill>
            </x14:dxf>
          </x14:cfRule>
          <xm:sqref>P8:Y17</xm:sqref>
        </x14:conditionalFormatting>
        <x14:conditionalFormatting xmlns:xm="http://schemas.microsoft.com/office/excel/2006/main">
          <x14:cfRule type="expression" priority="42" id="{75239EC4-9022-4BE8-9FD3-FF94A12FE023}">
            <xm:f>AND(AA8="",'Player 2 - Version 2 (Current)'!P8="X")</xm:f>
            <x14:dxf>
              <font>
                <color theme="0"/>
              </font>
              <fill>
                <gradientFill type="path" left="0.5" right="0.5" top="0.5" bottom="0.5">
                  <stop position="0">
                    <color theme="0"/>
                  </stop>
                  <stop position="1">
                    <color theme="4" tint="0.40000610370189521"/>
                  </stop>
                </gradientFill>
              </fill>
            </x14:dxf>
          </x14:cfRule>
          <xm:sqref>AR9:AS9 AQ11:AS11 AP13:AS13 AN15:AS15 AA8:AJ17</xm:sqref>
        </x14:conditionalFormatting>
        <x14:conditionalFormatting xmlns:xm="http://schemas.microsoft.com/office/excel/2006/main">
          <x14:cfRule type="expression" priority="41" id="{06F53BCF-77DA-48F6-A4C2-2180D6442A59}">
            <xm:f>AND(AA8&lt;&gt;"",'Player 2 - Version 2 (Current)'!P8="X")</xm:f>
            <x14:dxf>
              <font>
                <color rgb="FFC00000"/>
              </font>
              <fill>
                <gradientFill type="path" left="0.5" right="0.5" top="0.5" bottom="0.5">
                  <stop position="0">
                    <color rgb="FFFF0000"/>
                  </stop>
                  <stop position="1">
                    <color theme="1"/>
                  </stop>
                </gradientFill>
              </fill>
            </x14:dxf>
          </x14:cfRule>
          <xm:sqref>AR9:AS9 AQ11:AS11 AP13:AS13 AN15:AS15 AA8:AJ17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007BF51-3DF6-4BA3-BDEB-6343D0E62DAD}">
          <x14:formula1>
            <xm:f>INDIRECT('Battleship code sheet'!$O$16)</xm:f>
          </x14:formula1>
          <xm:sqref>P8:Y17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2C8E-8F92-4135-AF83-F4B7CD6B3D23}">
  <sheetPr>
    <tabColor rgb="FFB4C6E7"/>
  </sheetPr>
  <dimension ref="A1:BJ36"/>
  <sheetViews>
    <sheetView showGridLines="0" tabSelected="1" zoomScale="70" zoomScaleNormal="70" workbookViewId="0">
      <selection activeCell="AR19" sqref="AR19:AW19"/>
    </sheetView>
  </sheetViews>
  <sheetFormatPr defaultColWidth="4.28515625" defaultRowHeight="18.75" customHeight="1"/>
  <sheetData>
    <row r="1" spans="2:62" ht="18.75" customHeight="1">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row>
    <row r="2" spans="2:62" ht="18.75" customHeight="1">
      <c r="B2" s="114" t="s">
        <v>30</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row>
    <row r="3" spans="2:62" ht="18.75" customHeight="1">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row>
    <row r="4" spans="2:62" ht="18.75" customHeight="1">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row>
    <row r="5" spans="2:62" ht="18.75" customHeight="1">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row>
    <row r="6" spans="2:62" ht="18.75" customHeight="1">
      <c r="AZ6" s="87"/>
      <c r="BA6" s="87"/>
      <c r="BB6" s="87"/>
      <c r="BC6" s="87"/>
      <c r="BD6" s="87"/>
      <c r="BE6" s="87"/>
      <c r="BF6" s="87"/>
      <c r="BG6" s="87"/>
      <c r="BH6" s="87"/>
      <c r="BI6" s="87"/>
    </row>
    <row r="7" spans="2:62" ht="18.75" customHeight="1">
      <c r="B7" s="5"/>
      <c r="C7" s="121" t="s">
        <v>31</v>
      </c>
      <c r="D7" s="121"/>
      <c r="E7" s="121"/>
      <c r="F7" s="121"/>
      <c r="G7" s="121"/>
      <c r="H7" s="121"/>
      <c r="I7" s="121"/>
      <c r="J7" s="121"/>
      <c r="K7" s="121"/>
      <c r="L7" s="121"/>
      <c r="M7" s="5"/>
      <c r="P7" s="113" t="s">
        <v>32</v>
      </c>
      <c r="Q7" s="113"/>
      <c r="R7" s="113"/>
      <c r="S7" s="113"/>
      <c r="T7" s="113"/>
      <c r="U7" s="113"/>
      <c r="V7" s="113"/>
      <c r="W7" s="113"/>
      <c r="X7" s="113"/>
      <c r="Y7" s="113"/>
      <c r="Z7" s="1"/>
      <c r="AA7" s="142" t="s">
        <v>33</v>
      </c>
      <c r="AB7" s="142"/>
      <c r="AC7" s="142"/>
      <c r="AD7" s="142"/>
      <c r="AE7" s="142"/>
      <c r="AF7" s="142"/>
      <c r="AG7" s="142"/>
      <c r="AH7" s="142"/>
      <c r="AI7" s="142"/>
      <c r="AJ7" s="142"/>
      <c r="AM7" s="8"/>
      <c r="AN7" s="140" t="s">
        <v>34</v>
      </c>
      <c r="AO7" s="140"/>
      <c r="AP7" s="140"/>
      <c r="AQ7" s="140"/>
      <c r="AR7" s="140"/>
      <c r="AS7" s="140"/>
      <c r="AT7" s="140"/>
      <c r="AU7" s="140"/>
      <c r="AV7" s="140"/>
      <c r="AW7" s="140"/>
      <c r="AX7" s="8"/>
      <c r="AZ7" s="87"/>
      <c r="BA7" s="88"/>
      <c r="BB7" s="87"/>
      <c r="BC7" s="87"/>
      <c r="BD7" s="87"/>
      <c r="BE7" s="87"/>
      <c r="BF7" s="87"/>
      <c r="BG7" s="87"/>
      <c r="BH7" s="87"/>
      <c r="BI7" s="89"/>
      <c r="BJ7" s="63"/>
    </row>
    <row r="8" spans="2:62" ht="18.75" customHeight="1">
      <c r="B8" s="5"/>
      <c r="C8" s="121"/>
      <c r="D8" s="121"/>
      <c r="E8" s="121"/>
      <c r="F8" s="121"/>
      <c r="G8" s="121"/>
      <c r="H8" s="121"/>
      <c r="I8" s="121"/>
      <c r="J8" s="121"/>
      <c r="K8" s="121"/>
      <c r="L8" s="121"/>
      <c r="M8" s="5"/>
      <c r="P8" s="78"/>
      <c r="Q8" s="79"/>
      <c r="R8" s="79"/>
      <c r="S8" s="79"/>
      <c r="T8" s="79"/>
      <c r="U8" s="79"/>
      <c r="V8" s="79"/>
      <c r="W8" s="79"/>
      <c r="X8" s="79"/>
      <c r="Y8" s="80"/>
      <c r="Z8" s="1"/>
      <c r="AA8" s="60"/>
      <c r="AB8" s="60"/>
      <c r="AC8" s="60"/>
      <c r="AD8" s="60"/>
      <c r="AE8" s="60"/>
      <c r="AF8" s="60"/>
      <c r="AG8" s="60"/>
      <c r="AH8" s="60"/>
      <c r="AI8" s="60"/>
      <c r="AJ8" s="60"/>
      <c r="AM8" s="8"/>
      <c r="AN8" s="140"/>
      <c r="AO8" s="140"/>
      <c r="AP8" s="140"/>
      <c r="AQ8" s="140"/>
      <c r="AR8" s="140"/>
      <c r="AS8" s="140"/>
      <c r="AT8" s="140"/>
      <c r="AU8" s="140"/>
      <c r="AV8" s="140"/>
      <c r="AW8" s="140"/>
      <c r="AX8" s="8"/>
      <c r="AZ8" s="87"/>
    </row>
    <row r="9" spans="2:62" ht="18.75" customHeight="1">
      <c r="B9" s="5"/>
      <c r="C9" s="121"/>
      <c r="D9" s="121"/>
      <c r="E9" s="121"/>
      <c r="F9" s="121"/>
      <c r="G9" s="121"/>
      <c r="H9" s="121"/>
      <c r="I9" s="121"/>
      <c r="J9" s="121"/>
      <c r="K9" s="121"/>
      <c r="L9" s="121"/>
      <c r="M9" s="5"/>
      <c r="P9" s="77"/>
      <c r="Q9" s="58"/>
      <c r="R9" s="58"/>
      <c r="S9" s="58"/>
      <c r="T9" s="58"/>
      <c r="U9" s="58"/>
      <c r="V9" s="58"/>
      <c r="W9" s="58"/>
      <c r="X9" s="58"/>
      <c r="Y9" s="76"/>
      <c r="Z9" s="1"/>
      <c r="AA9" s="60"/>
      <c r="AB9" s="60"/>
      <c r="AC9" s="60"/>
      <c r="AD9" s="60"/>
      <c r="AE9" s="60"/>
      <c r="AF9" s="60"/>
      <c r="AG9" s="60"/>
      <c r="AH9" s="60"/>
      <c r="AI9" s="60"/>
      <c r="AJ9" s="60"/>
      <c r="AM9" s="8"/>
      <c r="AN9" s="15" t="s">
        <v>8</v>
      </c>
      <c r="AO9" s="8"/>
      <c r="AP9" s="8"/>
      <c r="AQ9" s="8"/>
      <c r="AR9" s="60" t="s">
        <v>9</v>
      </c>
      <c r="AS9" s="60" t="s">
        <v>10</v>
      </c>
      <c r="AT9" s="8"/>
      <c r="AU9" s="8" t="s">
        <v>11</v>
      </c>
      <c r="AV9" s="8"/>
      <c r="AW9" s="8">
        <f>IF(AND(COUNTIF(AA8:AJ17,"s1")=3,COUNTIF(AA8:AJ17,"s2")=3),1,0)</f>
        <v>0</v>
      </c>
      <c r="AX9" s="8"/>
      <c r="AZ9" s="87"/>
    </row>
    <row r="10" spans="2:62" ht="18.75" customHeight="1">
      <c r="B10" s="5"/>
      <c r="C10" s="121"/>
      <c r="D10" s="121"/>
      <c r="E10" s="121"/>
      <c r="F10" s="121"/>
      <c r="G10" s="121"/>
      <c r="H10" s="121"/>
      <c r="I10" s="121"/>
      <c r="J10" s="121"/>
      <c r="K10" s="121"/>
      <c r="L10" s="121"/>
      <c r="M10" s="5"/>
      <c r="P10" s="77"/>
      <c r="Q10" s="58"/>
      <c r="R10" s="58"/>
      <c r="S10" s="58"/>
      <c r="T10" s="58"/>
      <c r="U10" s="58"/>
      <c r="V10" s="58"/>
      <c r="W10" s="58"/>
      <c r="X10" s="58"/>
      <c r="Y10" s="76"/>
      <c r="Z10" s="1"/>
      <c r="AA10" s="60"/>
      <c r="AB10" s="60"/>
      <c r="AC10" s="60"/>
      <c r="AD10" s="60"/>
      <c r="AE10" s="60"/>
      <c r="AF10" s="60"/>
      <c r="AG10" s="60"/>
      <c r="AH10" s="60"/>
      <c r="AI10" s="60"/>
      <c r="AJ10" s="60"/>
      <c r="AM10" s="8"/>
      <c r="AN10" s="8"/>
      <c r="AO10" s="8"/>
      <c r="AP10" s="8"/>
      <c r="AQ10" s="8"/>
      <c r="AR10" s="8"/>
      <c r="AS10" s="8"/>
      <c r="AT10" s="8"/>
      <c r="AU10" s="8"/>
      <c r="AV10" s="8"/>
      <c r="AW10" s="8"/>
      <c r="AX10" s="8"/>
      <c r="AZ10" s="87"/>
    </row>
    <row r="11" spans="2:62" ht="18.75" customHeight="1">
      <c r="B11" s="5"/>
      <c r="C11" s="121"/>
      <c r="D11" s="121"/>
      <c r="E11" s="121"/>
      <c r="F11" s="121"/>
      <c r="G11" s="121"/>
      <c r="H11" s="121"/>
      <c r="I11" s="121"/>
      <c r="J11" s="121"/>
      <c r="K11" s="121"/>
      <c r="L11" s="121"/>
      <c r="M11" s="5"/>
      <c r="P11" s="77"/>
      <c r="Q11" s="58"/>
      <c r="R11" s="58"/>
      <c r="S11" s="58"/>
      <c r="T11" s="58"/>
      <c r="U11" s="58"/>
      <c r="V11" s="58"/>
      <c r="W11" s="58"/>
      <c r="X11" s="58"/>
      <c r="Y11" s="76"/>
      <c r="Z11" s="1"/>
      <c r="AA11" s="60"/>
      <c r="AB11" s="60"/>
      <c r="AC11" s="60"/>
      <c r="AD11" s="60"/>
      <c r="AE11" s="60"/>
      <c r="AF11" s="60"/>
      <c r="AG11" s="60"/>
      <c r="AH11" s="60"/>
      <c r="AI11" s="60"/>
      <c r="AJ11" s="60"/>
      <c r="AM11" s="8"/>
      <c r="AN11" s="8"/>
      <c r="AO11" s="8"/>
      <c r="AP11" s="8"/>
      <c r="AQ11" s="60" t="s">
        <v>12</v>
      </c>
      <c r="AR11" s="60" t="s">
        <v>13</v>
      </c>
      <c r="AS11" s="60" t="s">
        <v>14</v>
      </c>
      <c r="AT11" s="8"/>
      <c r="AU11" s="8" t="s">
        <v>11</v>
      </c>
      <c r="AV11" s="8"/>
      <c r="AW11" s="8">
        <f>IF(AND(COUNTIF(AA8:AJ17,"sm1")=3,COUNTIF(AA8:AJ17,"sm2")=3,COUNTIF(AA8:AJ17,"sm3")=3),1,0)</f>
        <v>0</v>
      </c>
      <c r="AX11" s="8"/>
      <c r="AZ11" s="87"/>
    </row>
    <row r="12" spans="2:62" ht="18.75" customHeight="1">
      <c r="B12" s="5"/>
      <c r="C12" s="121"/>
      <c r="D12" s="121"/>
      <c r="E12" s="121"/>
      <c r="F12" s="121"/>
      <c r="G12" s="121"/>
      <c r="H12" s="121"/>
      <c r="I12" s="121"/>
      <c r="J12" s="121"/>
      <c r="K12" s="121"/>
      <c r="L12" s="121"/>
      <c r="M12" s="5"/>
      <c r="P12" s="77"/>
      <c r="Q12" s="58"/>
      <c r="R12" s="58"/>
      <c r="S12" s="58"/>
      <c r="T12" s="58"/>
      <c r="U12" s="58"/>
      <c r="V12" s="58"/>
      <c r="W12" s="58"/>
      <c r="X12" s="58"/>
      <c r="Y12" s="76"/>
      <c r="Z12" s="1"/>
      <c r="AA12" s="60"/>
      <c r="AB12" s="60"/>
      <c r="AC12" s="60"/>
      <c r="AD12" s="60"/>
      <c r="AE12" s="60"/>
      <c r="AF12" s="60"/>
      <c r="AG12" s="60"/>
      <c r="AH12" s="60"/>
      <c r="AI12" s="60"/>
      <c r="AJ12" s="60"/>
      <c r="AM12" s="8"/>
      <c r="AN12" s="8"/>
      <c r="AO12" s="8"/>
      <c r="AP12" s="8"/>
      <c r="AQ12" s="8"/>
      <c r="AR12" s="8"/>
      <c r="AS12" s="8"/>
      <c r="AT12" s="8"/>
      <c r="AU12" s="8"/>
      <c r="AV12" s="8"/>
      <c r="AW12" s="8"/>
      <c r="AX12" s="8"/>
      <c r="AZ12" s="87"/>
    </row>
    <row r="13" spans="2:62" ht="18.75" customHeight="1">
      <c r="B13" s="5"/>
      <c r="C13" s="121"/>
      <c r="D13" s="121"/>
      <c r="E13" s="121"/>
      <c r="F13" s="121"/>
      <c r="G13" s="121"/>
      <c r="H13" s="121"/>
      <c r="I13" s="121"/>
      <c r="J13" s="121"/>
      <c r="K13" s="121"/>
      <c r="L13" s="121"/>
      <c r="M13" s="5"/>
      <c r="P13" s="77"/>
      <c r="Q13" s="58"/>
      <c r="R13" s="58"/>
      <c r="S13" s="58"/>
      <c r="T13" s="58"/>
      <c r="U13" s="58"/>
      <c r="V13" s="58"/>
      <c r="W13" s="58"/>
      <c r="X13" s="58"/>
      <c r="Y13" s="76"/>
      <c r="Z13" s="1"/>
      <c r="AA13" s="60"/>
      <c r="AB13" s="60"/>
      <c r="AC13" s="60"/>
      <c r="AD13" s="60"/>
      <c r="AE13" s="60"/>
      <c r="AF13" s="60"/>
      <c r="AG13" s="60"/>
      <c r="AH13" s="60"/>
      <c r="AI13" s="60"/>
      <c r="AJ13" s="60"/>
      <c r="AM13" s="8"/>
      <c r="AN13" s="8"/>
      <c r="AO13" s="8"/>
      <c r="AP13" s="60" t="s">
        <v>15</v>
      </c>
      <c r="AQ13" s="60" t="s">
        <v>16</v>
      </c>
      <c r="AR13" s="60" t="s">
        <v>17</v>
      </c>
      <c r="AS13" s="60" t="s">
        <v>18</v>
      </c>
      <c r="AT13" s="8"/>
      <c r="AU13" s="8" t="s">
        <v>19</v>
      </c>
      <c r="AV13" s="8"/>
      <c r="AW13" s="8">
        <f>IF(AND(COUNTIF(AA8:AJ17,"m1")=2,COUNTIF(AA8:AJ17,"m2")=2,COUNTIF(AA8:AJ17,"m3")=2,COUNTIF(AA8:AJ17,"m4")=2),1,0)</f>
        <v>0</v>
      </c>
      <c r="AX13" s="8"/>
      <c r="AZ13" s="87"/>
    </row>
    <row r="14" spans="2:62" ht="18.75" customHeight="1">
      <c r="B14" s="5"/>
      <c r="C14" s="121"/>
      <c r="D14" s="121"/>
      <c r="E14" s="121"/>
      <c r="F14" s="121"/>
      <c r="G14" s="121"/>
      <c r="H14" s="121"/>
      <c r="I14" s="121"/>
      <c r="J14" s="121"/>
      <c r="K14" s="121"/>
      <c r="L14" s="121"/>
      <c r="M14" s="5"/>
      <c r="P14" s="77"/>
      <c r="Q14" s="58"/>
      <c r="R14" s="58"/>
      <c r="S14" s="58"/>
      <c r="T14" s="58"/>
      <c r="U14" s="58"/>
      <c r="V14" s="58"/>
      <c r="W14" s="58"/>
      <c r="X14" s="58"/>
      <c r="Y14" s="76"/>
      <c r="Z14" s="1"/>
      <c r="AA14" s="60"/>
      <c r="AB14" s="60"/>
      <c r="AC14" s="60"/>
      <c r="AD14" s="60"/>
      <c r="AE14" s="60"/>
      <c r="AF14" s="60"/>
      <c r="AG14" s="60"/>
      <c r="AH14" s="60"/>
      <c r="AI14" s="60"/>
      <c r="AJ14" s="60"/>
      <c r="AM14" s="8"/>
      <c r="AN14" s="8"/>
      <c r="AO14" s="8"/>
      <c r="AP14" s="8"/>
      <c r="AQ14" s="8"/>
      <c r="AR14" s="8"/>
      <c r="AS14" s="8"/>
      <c r="AT14" s="8"/>
      <c r="AU14" s="8"/>
      <c r="AV14" s="8"/>
      <c r="AW14" s="8"/>
      <c r="AX14" s="8"/>
      <c r="AZ14" s="87"/>
    </row>
    <row r="15" spans="2:62" ht="18.75" customHeight="1">
      <c r="B15" s="5"/>
      <c r="C15" s="121"/>
      <c r="D15" s="121"/>
      <c r="E15" s="121"/>
      <c r="F15" s="121"/>
      <c r="G15" s="121"/>
      <c r="H15" s="121"/>
      <c r="I15" s="121"/>
      <c r="J15" s="121"/>
      <c r="K15" s="121"/>
      <c r="L15" s="121"/>
      <c r="M15" s="5"/>
      <c r="P15" s="77"/>
      <c r="Q15" s="58"/>
      <c r="R15" s="58"/>
      <c r="S15" s="58"/>
      <c r="T15" s="58"/>
      <c r="U15" s="58"/>
      <c r="V15" s="58"/>
      <c r="W15" s="58"/>
      <c r="X15" s="58"/>
      <c r="Y15" s="76"/>
      <c r="Z15" s="1"/>
      <c r="AA15" s="60"/>
      <c r="AB15" s="60"/>
      <c r="AC15" s="60"/>
      <c r="AD15" s="60"/>
      <c r="AE15" s="60"/>
      <c r="AF15" s="60"/>
      <c r="AG15" s="60"/>
      <c r="AH15" s="60"/>
      <c r="AI15" s="60"/>
      <c r="AJ15" s="60"/>
      <c r="AM15" s="8"/>
      <c r="AN15" s="60" t="s">
        <v>20</v>
      </c>
      <c r="AO15" s="60" t="s">
        <v>21</v>
      </c>
      <c r="AP15" s="60" t="s">
        <v>22</v>
      </c>
      <c r="AQ15" s="60" t="s">
        <v>23</v>
      </c>
      <c r="AR15" s="60" t="s">
        <v>24</v>
      </c>
      <c r="AS15" s="60" t="s">
        <v>25</v>
      </c>
      <c r="AT15" s="8"/>
      <c r="AU15" s="8" t="s">
        <v>26</v>
      </c>
      <c r="AV15" s="8"/>
      <c r="AW15" s="8">
        <f>IF(AND(COUNTIF(AA8:AJ17,"l1")=1,COUNTIF(AA8:AJ17,"l2")=1,COUNTIF(AA8:AJ17,"l3")=1,COUNTIF(AA8:AJ17,"l4")=1,COUNTIF(AA8:AJ17,"l5")=1,COUNTIF(AA8:AJ17,"l6")=1),1,0)</f>
        <v>0</v>
      </c>
      <c r="AX15" s="8"/>
      <c r="AZ15" s="87"/>
    </row>
    <row r="16" spans="2:62" ht="18.75" customHeight="1">
      <c r="B16" s="5"/>
      <c r="C16" s="121"/>
      <c r="D16" s="121"/>
      <c r="E16" s="121"/>
      <c r="F16" s="121"/>
      <c r="G16" s="121"/>
      <c r="H16" s="121"/>
      <c r="I16" s="121"/>
      <c r="J16" s="121"/>
      <c r="K16" s="121"/>
      <c r="L16" s="121"/>
      <c r="M16" s="5"/>
      <c r="P16" s="77"/>
      <c r="Q16" s="58"/>
      <c r="R16" s="58"/>
      <c r="S16" s="58"/>
      <c r="T16" s="58"/>
      <c r="U16" s="58"/>
      <c r="V16" s="58"/>
      <c r="W16" s="58"/>
      <c r="X16" s="58"/>
      <c r="Y16" s="76"/>
      <c r="Z16" s="1"/>
      <c r="AA16" s="60"/>
      <c r="AB16" s="60"/>
      <c r="AC16" s="60"/>
      <c r="AD16" s="60"/>
      <c r="AE16" s="60"/>
      <c r="AF16" s="60"/>
      <c r="AG16" s="60"/>
      <c r="AH16" s="60"/>
      <c r="AI16" s="60"/>
      <c r="AJ16" s="60"/>
      <c r="AM16" s="8"/>
      <c r="AN16" s="8"/>
      <c r="AO16" s="8"/>
      <c r="AP16" s="8"/>
      <c r="AQ16" s="8"/>
      <c r="AR16" s="8"/>
      <c r="AS16" s="8"/>
      <c r="AT16" s="8"/>
      <c r="AU16" s="8"/>
      <c r="AV16" s="10"/>
      <c r="AW16" s="8"/>
      <c r="AX16" s="8"/>
      <c r="AZ16" s="87"/>
    </row>
    <row r="17" spans="1:61" ht="18.75" customHeight="1">
      <c r="B17" s="5"/>
      <c r="C17" s="121"/>
      <c r="D17" s="121"/>
      <c r="E17" s="121"/>
      <c r="F17" s="121"/>
      <c r="G17" s="121"/>
      <c r="H17" s="121"/>
      <c r="I17" s="121"/>
      <c r="J17" s="121"/>
      <c r="K17" s="121"/>
      <c r="L17" s="121"/>
      <c r="M17" s="5"/>
      <c r="P17" s="81"/>
      <c r="Q17" s="82"/>
      <c r="R17" s="82"/>
      <c r="S17" s="82"/>
      <c r="T17" s="82"/>
      <c r="U17" s="82"/>
      <c r="V17" s="82"/>
      <c r="W17" s="82"/>
      <c r="X17" s="82"/>
      <c r="Y17" s="83"/>
      <c r="Z17" s="1"/>
      <c r="AA17" s="60"/>
      <c r="AB17" s="60"/>
      <c r="AC17" s="60"/>
      <c r="AD17" s="60"/>
      <c r="AE17" s="60"/>
      <c r="AF17" s="60"/>
      <c r="AG17" s="60"/>
      <c r="AH17" s="60"/>
      <c r="AI17" s="60"/>
      <c r="AJ17" s="60"/>
      <c r="AM17" s="8"/>
      <c r="AN17" s="10" t="s">
        <v>35</v>
      </c>
      <c r="AO17" s="13"/>
      <c r="AP17" s="13"/>
      <c r="AQ17" s="13"/>
      <c r="AR17" s="13"/>
      <c r="AS17" s="13"/>
      <c r="AT17" s="13"/>
      <c r="AU17" s="9"/>
      <c r="AV17" s="12" t="str">
        <f>IF(AW9+AW11+AW13+AW15=4,"Yes","No")</f>
        <v>No</v>
      </c>
      <c r="AW17" s="12"/>
      <c r="AX17" s="8"/>
      <c r="AZ17" s="87"/>
    </row>
    <row r="18" spans="1:61" ht="18.75" customHeight="1">
      <c r="B18" s="5"/>
      <c r="C18" s="121"/>
      <c r="D18" s="121"/>
      <c r="E18" s="121"/>
      <c r="F18" s="121"/>
      <c r="G18" s="121"/>
      <c r="H18" s="121"/>
      <c r="I18" s="121"/>
      <c r="J18" s="121"/>
      <c r="K18" s="121"/>
      <c r="L18" s="121"/>
      <c r="M18" s="5"/>
      <c r="P18" s="112" t="s">
        <v>4</v>
      </c>
      <c r="Q18" s="112"/>
      <c r="R18" s="112"/>
      <c r="S18" s="112"/>
      <c r="T18" s="112"/>
      <c r="U18" s="112"/>
      <c r="V18" s="112"/>
      <c r="W18" s="112"/>
      <c r="X18" s="112"/>
      <c r="Y18" s="112"/>
      <c r="Z18" s="11"/>
      <c r="AA18" s="111" t="s">
        <v>28</v>
      </c>
      <c r="AB18" s="111"/>
      <c r="AC18" s="111"/>
      <c r="AD18" s="111"/>
      <c r="AE18" s="111"/>
      <c r="AF18" s="111"/>
      <c r="AG18" s="111"/>
      <c r="AH18" s="111"/>
      <c r="AI18" s="111"/>
      <c r="AJ18" s="111"/>
      <c r="AL18" s="1"/>
      <c r="AM18" s="8"/>
      <c r="AN18" s="8"/>
      <c r="AO18" s="8"/>
      <c r="AP18" s="8"/>
      <c r="AQ18" s="8"/>
      <c r="AR18" s="8"/>
      <c r="AS18" s="8"/>
      <c r="AT18" s="8"/>
      <c r="AU18" s="8"/>
      <c r="AV18" s="8"/>
      <c r="AW18" s="8"/>
      <c r="AX18" s="8"/>
      <c r="AZ18" s="87"/>
    </row>
    <row r="19" spans="1:61" ht="18.75" customHeight="1">
      <c r="B19" s="5"/>
      <c r="C19" s="120" t="str">
        <f>IF(AV17="No","Waiting for you to place pieces",IF('Player 1 - Version 2 (Current)'!AV17="No",CONCATENATE("Waiting for ",'Battleship code sheet'!O12," to place pieces"),"Both players are ready!"))</f>
        <v>Waiting for you to place pieces</v>
      </c>
      <c r="D19" s="120"/>
      <c r="E19" s="120"/>
      <c r="F19" s="120"/>
      <c r="G19" s="120"/>
      <c r="H19" s="120"/>
      <c r="I19" s="120"/>
      <c r="J19" s="120"/>
      <c r="K19" s="120"/>
      <c r="L19" s="120"/>
      <c r="M19" s="5"/>
      <c r="P19" s="112"/>
      <c r="Q19" s="112"/>
      <c r="R19" s="112"/>
      <c r="S19" s="112"/>
      <c r="T19" s="112"/>
      <c r="U19" s="112"/>
      <c r="V19" s="112"/>
      <c r="W19" s="112"/>
      <c r="X19" s="112"/>
      <c r="Y19" s="112"/>
      <c r="AA19" s="112"/>
      <c r="AB19" s="112"/>
      <c r="AC19" s="112"/>
      <c r="AD19" s="112"/>
      <c r="AE19" s="112"/>
      <c r="AF19" s="112"/>
      <c r="AG19" s="112"/>
      <c r="AH19" s="112"/>
      <c r="AI19" s="112"/>
      <c r="AJ19" s="112"/>
      <c r="AM19" s="8"/>
      <c r="AN19" s="8"/>
      <c r="AO19" s="8" t="s">
        <v>36</v>
      </c>
      <c r="AP19" s="8"/>
      <c r="AQ19" s="8"/>
      <c r="AR19" s="144"/>
      <c r="AS19" s="144"/>
      <c r="AT19" s="144"/>
      <c r="AU19" s="144"/>
      <c r="AV19" s="144"/>
      <c r="AW19" s="144"/>
      <c r="AX19" s="8"/>
      <c r="AZ19" s="87"/>
    </row>
    <row r="20" spans="1:61" ht="18.75" customHeight="1">
      <c r="B20" s="5"/>
      <c r="C20" s="5"/>
      <c r="D20" s="5"/>
      <c r="E20" s="5"/>
      <c r="F20" s="5"/>
      <c r="G20" s="5"/>
      <c r="H20" s="5"/>
      <c r="I20" s="5"/>
      <c r="J20" s="5"/>
      <c r="K20" s="5"/>
      <c r="L20" s="5"/>
      <c r="M20" s="5"/>
      <c r="P20" s="61"/>
      <c r="Q20" s="61" t="s">
        <v>37</v>
      </c>
      <c r="R20" s="61"/>
      <c r="S20" s="61"/>
      <c r="T20" s="61"/>
      <c r="U20" s="61"/>
      <c r="V20" s="61"/>
      <c r="W20" s="61">
        <f>COUNTA(P8:Y17)</f>
        <v>0</v>
      </c>
      <c r="X20" s="61"/>
      <c r="Y20" s="61"/>
      <c r="Z20" s="61"/>
      <c r="AA20" s="61"/>
      <c r="AB20" s="139" t="str">
        <f>CONCATENATE("Moves ",'Battleship code sheet'!O12," has made:")</f>
        <v>Moves Player 1 has made:</v>
      </c>
      <c r="AC20" s="139"/>
      <c r="AD20" s="139"/>
      <c r="AE20" s="139"/>
      <c r="AF20" s="139"/>
      <c r="AG20" s="139"/>
      <c r="AH20" s="61"/>
      <c r="AI20" s="61">
        <f>COUNTA('Player 1 - Version 2 (Current)'!P8:Y17)</f>
        <v>0</v>
      </c>
      <c r="AJ20" s="61"/>
      <c r="AM20" s="8"/>
      <c r="AN20" s="8"/>
      <c r="AO20" s="8"/>
      <c r="AP20" s="8"/>
      <c r="AQ20" s="8"/>
      <c r="AR20" s="8"/>
      <c r="AS20" s="8"/>
      <c r="AT20" s="8"/>
      <c r="AU20" s="8"/>
      <c r="AV20" s="8"/>
      <c r="AW20" s="8"/>
      <c r="AX20" s="8"/>
      <c r="AZ20" s="87"/>
    </row>
    <row r="21" spans="1:61" ht="15" customHeight="1">
      <c r="B21" s="93"/>
      <c r="C21" s="93"/>
      <c r="D21" s="143" t="str">
        <f>IF($W$21=29,"Winner!",IF($AI$21=29,"You Lost","Battleship! Excel addition"))</f>
        <v>Battleship! Excel addition</v>
      </c>
      <c r="E21" s="143"/>
      <c r="F21" s="143"/>
      <c r="G21" s="143"/>
      <c r="H21" s="143"/>
      <c r="I21" s="143"/>
      <c r="J21" s="143"/>
      <c r="K21" s="143"/>
      <c r="L21" s="95"/>
      <c r="M21" s="5"/>
      <c r="P21" s="61"/>
      <c r="Q21" s="139" t="s">
        <v>38</v>
      </c>
      <c r="R21" s="139"/>
      <c r="S21" s="139"/>
      <c r="T21" s="139"/>
      <c r="U21" s="139"/>
      <c r="V21" s="61"/>
      <c r="W21" s="61">
        <f>'Battleship code sheet'!O15</f>
        <v>0</v>
      </c>
      <c r="X21" s="61"/>
      <c r="Y21" s="61"/>
      <c r="Z21" s="61"/>
      <c r="AA21" s="61"/>
      <c r="AB21" s="139" t="str">
        <f>CONCATENATE('Battleship code sheet'!O12,"'s score:")</f>
        <v>Player 1's score:</v>
      </c>
      <c r="AC21" s="139"/>
      <c r="AD21" s="139"/>
      <c r="AE21" s="139"/>
      <c r="AF21" s="139"/>
      <c r="AG21" s="61"/>
      <c r="AH21" s="61"/>
      <c r="AI21" s="61">
        <f>'Battleship code sheet'!O14</f>
        <v>0</v>
      </c>
      <c r="AJ21" s="61"/>
      <c r="AM21" s="96"/>
      <c r="AN21" s="96"/>
      <c r="AO21" s="131" t="str">
        <f>D21</f>
        <v>Battleship! Excel addition</v>
      </c>
      <c r="AP21" s="131"/>
      <c r="AQ21" s="131"/>
      <c r="AR21" s="131"/>
      <c r="AS21" s="131"/>
      <c r="AT21" s="131"/>
      <c r="AU21" s="131"/>
      <c r="AV21" s="131"/>
      <c r="AW21" s="96"/>
      <c r="AX21" s="96"/>
      <c r="AZ21" s="87"/>
    </row>
    <row r="22" spans="1:61" ht="15" customHeight="1">
      <c r="B22" s="93"/>
      <c r="C22" s="93"/>
      <c r="D22" s="122" t="str">
        <f>IF($W$21=29,'Battleship code sheet'!$S10,IF($AI$21=29,'Battleship code sheet'!$S35,'Battleship code sheet'!$S22))</f>
        <v xml:space="preserve"> </v>
      </c>
      <c r="E22" s="123"/>
      <c r="F22" s="123"/>
      <c r="G22" s="123"/>
      <c r="H22" s="123"/>
      <c r="I22" s="123"/>
      <c r="J22" s="123"/>
      <c r="K22" s="124"/>
      <c r="L22" s="94"/>
      <c r="M22" s="5"/>
      <c r="S22" s="84"/>
      <c r="T22" s="84"/>
      <c r="U22" s="84"/>
      <c r="V22" s="84"/>
      <c r="W22" s="84"/>
      <c r="X22" s="84"/>
      <c r="Y22" s="84"/>
      <c r="Z22" s="86" t="str">
        <f>IF(C19="Both players are ready!",IF(W20&lt;AI20,"Your turn",CONCATENATE('Battleship code sheet'!O12, "'s turn")),"Waiting for pieces to be placed")</f>
        <v>Waiting for pieces to be placed</v>
      </c>
      <c r="AA22" s="85"/>
      <c r="AB22" s="84"/>
      <c r="AC22" s="84"/>
      <c r="AD22" s="84"/>
      <c r="AE22" s="84"/>
      <c r="AF22" s="84"/>
      <c r="AG22" s="84"/>
      <c r="AM22" s="96"/>
      <c r="AN22" s="96"/>
      <c r="AO22" s="132" t="str">
        <f>IF($W$21=29,'Battleship code sheet'!$S10,IF($AI$21=29,'Battleship code sheet'!$S35,'Battleship code sheet'!$S22))</f>
        <v xml:space="preserve"> </v>
      </c>
      <c r="AP22" s="133"/>
      <c r="AQ22" s="133"/>
      <c r="AR22" s="133"/>
      <c r="AS22" s="133"/>
      <c r="AT22" s="133"/>
      <c r="AU22" s="133"/>
      <c r="AV22" s="134"/>
      <c r="AW22" s="96"/>
      <c r="AX22" s="96"/>
      <c r="AZ22" s="87"/>
      <c r="BA22" s="87"/>
      <c r="BB22" s="87"/>
      <c r="BC22" s="87"/>
      <c r="BD22" s="87"/>
      <c r="BE22" s="87"/>
      <c r="BF22" s="87"/>
      <c r="BG22" s="87"/>
      <c r="BH22" s="87"/>
      <c r="BI22" s="87"/>
    </row>
    <row r="23" spans="1:61" ht="15" customHeight="1">
      <c r="B23" s="93"/>
      <c r="C23" s="93"/>
      <c r="D23" s="125" t="str">
        <f>IF($W$21=29,'Battleship code sheet'!$S11,IF($AI$21=29,'Battleship code sheet'!$S36,'Battleship code sheet'!$S23))</f>
        <v xml:space="preserve">     +   w</v>
      </c>
      <c r="E23" s="126"/>
      <c r="F23" s="126"/>
      <c r="G23" s="126"/>
      <c r="H23" s="126"/>
      <c r="I23" s="126"/>
      <c r="J23" s="126"/>
      <c r="K23" s="127"/>
      <c r="L23" s="94"/>
      <c r="M23" s="5"/>
      <c r="AE23" s="63"/>
      <c r="AM23" s="96"/>
      <c r="AN23" s="96"/>
      <c r="AO23" s="128" t="str">
        <f>IF($W$21=29,'Battleship code sheet'!$S11,IF($AI$21=29,'Battleship code sheet'!$S36,'Battleship code sheet'!$S23))</f>
        <v xml:space="preserve">     +   w</v>
      </c>
      <c r="AP23" s="129"/>
      <c r="AQ23" s="129"/>
      <c r="AR23" s="129"/>
      <c r="AS23" s="129"/>
      <c r="AT23" s="129"/>
      <c r="AU23" s="129"/>
      <c r="AV23" s="130"/>
      <c r="AW23" s="96"/>
      <c r="AX23" s="96"/>
    </row>
    <row r="24" spans="1:61" ht="15" customHeight="1">
      <c r="B24" s="93"/>
      <c r="C24" s="93"/>
      <c r="D24" s="125" t="str">
        <f>IF($W$21=29,'Battleship code sheet'!$S12,IF($AI$21=29,'Battleship code sheet'!$S37,'Battleship code sheet'!$S24))</f>
        <v xml:space="preserve">   '=|   |\         </v>
      </c>
      <c r="E24" s="126"/>
      <c r="F24" s="126"/>
      <c r="G24" s="126"/>
      <c r="H24" s="126"/>
      <c r="I24" s="126"/>
      <c r="J24" s="126"/>
      <c r="K24" s="127"/>
      <c r="L24" s="94"/>
      <c r="M24" s="5"/>
      <c r="AE24" s="63"/>
      <c r="AM24" s="96"/>
      <c r="AN24" s="96"/>
      <c r="AO24" s="128" t="str">
        <f>IF($W$21=29,'Battleship code sheet'!$S12,IF($AI$21=29,'Battleship code sheet'!$S37,'Battleship code sheet'!$S24))</f>
        <v xml:space="preserve">   '=|   |\         </v>
      </c>
      <c r="AP24" s="129"/>
      <c r="AQ24" s="129"/>
      <c r="AR24" s="129"/>
      <c r="AS24" s="129"/>
      <c r="AT24" s="129"/>
      <c r="AU24" s="129"/>
      <c r="AV24" s="130"/>
      <c r="AW24" s="96"/>
      <c r="AX24" s="96"/>
    </row>
    <row r="25" spans="1:61" ht="15" customHeight="1">
      <c r="B25" s="93"/>
      <c r="C25" s="93"/>
      <c r="D25" s="125" t="str">
        <f>IF($W$21=29,'Battleship code sheet'!$S13,IF($AI$21=29,'Battleship code sheet'!$S38,'Battleship code sheet'!$S25))</f>
        <v xml:space="preserve">    )_) )_)\          </v>
      </c>
      <c r="E25" s="126"/>
      <c r="F25" s="126"/>
      <c r="G25" s="126"/>
      <c r="H25" s="126"/>
      <c r="I25" s="126"/>
      <c r="J25" s="126"/>
      <c r="K25" s="127"/>
      <c r="L25" s="94"/>
      <c r="M25" s="5"/>
      <c r="AE25" s="63"/>
      <c r="AM25" s="96"/>
      <c r="AN25" s="96"/>
      <c r="AO25" s="128" t="str">
        <f>IF($W$21=29,'Battleship code sheet'!$S13,IF($AI$21=29,'Battleship code sheet'!$S38,'Battleship code sheet'!$S25))</f>
        <v xml:space="preserve">    )_) )_)\          </v>
      </c>
      <c r="AP25" s="129"/>
      <c r="AQ25" s="129"/>
      <c r="AR25" s="129"/>
      <c r="AS25" s="129"/>
      <c r="AT25" s="129"/>
      <c r="AU25" s="129"/>
      <c r="AV25" s="130"/>
      <c r="AW25" s="96"/>
      <c r="AX25" s="96"/>
    </row>
    <row r="26" spans="1:61" ht="15" customHeight="1">
      <c r="B26" s="93"/>
      <c r="C26" s="93"/>
      <c r="D26" s="125" t="str">
        <f>IF($W$21=29,'Battleship code sheet'!$S14,IF($AI$21=29,'Battleship code sheet'!$S39,'Battleship code sheet'!$S26))</f>
        <v xml:space="preserve">    )__))__)\            </v>
      </c>
      <c r="E26" s="126"/>
      <c r="F26" s="126"/>
      <c r="G26" s="126"/>
      <c r="H26" s="126"/>
      <c r="I26" s="126"/>
      <c r="J26" s="126"/>
      <c r="K26" s="127"/>
      <c r="L26" s="94"/>
      <c r="M26" s="5"/>
      <c r="Q26" s="145" t="s">
        <v>39</v>
      </c>
      <c r="R26" s="146"/>
      <c r="S26" s="146"/>
      <c r="T26" s="146"/>
      <c r="U26" s="146"/>
      <c r="V26" s="146"/>
      <c r="W26" s="146"/>
      <c r="X26" s="146"/>
      <c r="Y26" s="146"/>
      <c r="Z26" s="146"/>
      <c r="AA26" s="146"/>
      <c r="AB26" s="146"/>
      <c r="AC26" s="146"/>
      <c r="AD26" s="146"/>
      <c r="AE26" s="146"/>
      <c r="AF26" s="146"/>
      <c r="AG26" s="146"/>
      <c r="AH26" s="146"/>
      <c r="AI26" s="146"/>
      <c r="AM26" s="96"/>
      <c r="AN26" s="96"/>
      <c r="AO26" s="128" t="str">
        <f>IF($W$21=29,'Battleship code sheet'!$S14,IF($AI$21=29,'Battleship code sheet'!$S39,'Battleship code sheet'!$S26))</f>
        <v xml:space="preserve">    )__))__)\            </v>
      </c>
      <c r="AP26" s="129"/>
      <c r="AQ26" s="129"/>
      <c r="AR26" s="129"/>
      <c r="AS26" s="129"/>
      <c r="AT26" s="129"/>
      <c r="AU26" s="129"/>
      <c r="AV26" s="130"/>
      <c r="AW26" s="96"/>
      <c r="AX26" s="96"/>
    </row>
    <row r="27" spans="1:61" ht="15" customHeight="1">
      <c r="B27" s="93"/>
      <c r="C27" s="93"/>
      <c r="D27" s="125" t="str">
        <f>IF($W$21=29,'Battleship code sheet'!$S15,IF($AI$21=29,'Battleship code sheet'!$S40,'Battleship code sheet'!$S27))</f>
        <v xml:space="preserve">    )___)___)\</v>
      </c>
      <c r="E27" s="126"/>
      <c r="F27" s="126"/>
      <c r="G27" s="126"/>
      <c r="H27" s="126"/>
      <c r="I27" s="126"/>
      <c r="J27" s="126"/>
      <c r="K27" s="127"/>
      <c r="L27" s="94"/>
      <c r="M27" s="5"/>
      <c r="Q27" s="146"/>
      <c r="R27" s="146"/>
      <c r="S27" s="146"/>
      <c r="T27" s="146"/>
      <c r="U27" s="146"/>
      <c r="V27" s="146"/>
      <c r="W27" s="146"/>
      <c r="X27" s="146"/>
      <c r="Y27" s="146"/>
      <c r="Z27" s="146"/>
      <c r="AA27" s="146"/>
      <c r="AB27" s="146"/>
      <c r="AC27" s="146"/>
      <c r="AD27" s="146"/>
      <c r="AE27" s="146"/>
      <c r="AF27" s="146"/>
      <c r="AG27" s="146"/>
      <c r="AH27" s="146"/>
      <c r="AI27" s="146"/>
      <c r="AM27" s="96"/>
      <c r="AN27" s="96"/>
      <c r="AO27" s="128" t="str">
        <f>IF($W$21=29,'Battleship code sheet'!$S15,IF($AI$21=29,'Battleship code sheet'!$S40,'Battleship code sheet'!$S27))</f>
        <v xml:space="preserve">    )___)___)\</v>
      </c>
      <c r="AP27" s="129"/>
      <c r="AQ27" s="129"/>
      <c r="AR27" s="129"/>
      <c r="AS27" s="129"/>
      <c r="AT27" s="129"/>
      <c r="AU27" s="129"/>
      <c r="AV27" s="130"/>
      <c r="AW27" s="96"/>
      <c r="AX27" s="96"/>
    </row>
    <row r="28" spans="1:61" ht="15" customHeight="1">
      <c r="B28" s="93"/>
      <c r="C28" s="93"/>
      <c r="D28" s="125" t="str">
        <f>IF($W$21=29,'Battleship code sheet'!$S16,IF($AI$21=29,'Battleship code sheet'!$S41,'Battleship code sheet'!$S28))</f>
        <v xml:space="preserve">  ___|__ |__ _\_,</v>
      </c>
      <c r="E28" s="126"/>
      <c r="F28" s="126"/>
      <c r="G28" s="126"/>
      <c r="H28" s="126"/>
      <c r="I28" s="126"/>
      <c r="J28" s="126"/>
      <c r="K28" s="127"/>
      <c r="L28" s="94"/>
      <c r="M28" s="5"/>
      <c r="Q28" s="146"/>
      <c r="R28" s="146"/>
      <c r="S28" s="146"/>
      <c r="T28" s="146"/>
      <c r="U28" s="146"/>
      <c r="V28" s="146"/>
      <c r="W28" s="146"/>
      <c r="X28" s="146"/>
      <c r="Y28" s="146"/>
      <c r="Z28" s="146"/>
      <c r="AA28" s="146"/>
      <c r="AB28" s="146"/>
      <c r="AC28" s="146"/>
      <c r="AD28" s="146"/>
      <c r="AE28" s="146"/>
      <c r="AF28" s="146"/>
      <c r="AG28" s="146"/>
      <c r="AH28" s="146"/>
      <c r="AI28" s="146"/>
      <c r="AM28" s="96"/>
      <c r="AN28" s="96"/>
      <c r="AO28" s="128" t="str">
        <f>IF($W$21=29,'Battleship code sheet'!$S16,IF($AI$21=29,'Battleship code sheet'!$S41,'Battleship code sheet'!$S28))</f>
        <v xml:space="preserve">  ___|__ |__ _\_,</v>
      </c>
      <c r="AP28" s="129"/>
      <c r="AQ28" s="129"/>
      <c r="AR28" s="129"/>
      <c r="AS28" s="129"/>
      <c r="AT28" s="129"/>
      <c r="AU28" s="129"/>
      <c r="AV28" s="130"/>
      <c r="AW28" s="96"/>
      <c r="AX28" s="96"/>
    </row>
    <row r="29" spans="1:61" ht="15" customHeight="1">
      <c r="B29" s="93"/>
      <c r="C29" s="93"/>
      <c r="D29" s="125" t="str">
        <f>IF($W$21=29,'Battleship code sheet'!$S17,IF($AI$21=29,'Battleship code sheet'!$S42,'Battleship code sheet'!$S29))</f>
        <v>--\_*_o_*___*_o_/--</v>
      </c>
      <c r="E29" s="126"/>
      <c r="F29" s="126"/>
      <c r="G29" s="126"/>
      <c r="H29" s="126"/>
      <c r="I29" s="126"/>
      <c r="J29" s="126"/>
      <c r="K29" s="127"/>
      <c r="L29" s="94"/>
      <c r="M29" s="5"/>
      <c r="Q29" s="146"/>
      <c r="R29" s="146"/>
      <c r="S29" s="146"/>
      <c r="T29" s="146"/>
      <c r="U29" s="146"/>
      <c r="V29" s="146"/>
      <c r="W29" s="146"/>
      <c r="X29" s="146"/>
      <c r="Y29" s="146"/>
      <c r="Z29" s="146"/>
      <c r="AA29" s="146"/>
      <c r="AB29" s="146"/>
      <c r="AC29" s="146"/>
      <c r="AD29" s="146"/>
      <c r="AE29" s="146"/>
      <c r="AF29" s="146"/>
      <c r="AG29" s="146"/>
      <c r="AH29" s="146"/>
      <c r="AI29" s="146"/>
      <c r="AM29" s="96"/>
      <c r="AN29" s="96"/>
      <c r="AO29" s="128" t="str">
        <f>IF($W$21=29,'Battleship code sheet'!$S17,IF($AI$21=29,'Battleship code sheet'!$S42,'Battleship code sheet'!$S29))</f>
        <v>--\_*_o_*___*_o_/--</v>
      </c>
      <c r="AP29" s="129"/>
      <c r="AQ29" s="129"/>
      <c r="AR29" s="129"/>
      <c r="AS29" s="129"/>
      <c r="AT29" s="129"/>
      <c r="AU29" s="129"/>
      <c r="AV29" s="130"/>
      <c r="AW29" s="96"/>
      <c r="AX29" s="96"/>
    </row>
    <row r="30" spans="1:61" ht="15" customHeight="1">
      <c r="B30" s="93"/>
      <c r="C30" s="93"/>
      <c r="D30" s="125" t="str">
        <f>IF($W$21=29,'Battleship code sheet'!$S18,IF($AI$21=29,'Battleship code sheet'!$S43,'Battleship code sheet'!$S30))</f>
        <v xml:space="preserve">  ^^^^^  ^^^^^^^^</v>
      </c>
      <c r="E30" s="126"/>
      <c r="F30" s="126"/>
      <c r="G30" s="126"/>
      <c r="H30" s="126"/>
      <c r="I30" s="126"/>
      <c r="J30" s="126"/>
      <c r="K30" s="127"/>
      <c r="L30" s="94"/>
      <c r="M30" s="5"/>
      <c r="Q30" s="146"/>
      <c r="R30" s="146"/>
      <c r="S30" s="146"/>
      <c r="T30" s="146"/>
      <c r="U30" s="146"/>
      <c r="V30" s="146"/>
      <c r="W30" s="146"/>
      <c r="X30" s="146"/>
      <c r="Y30" s="146"/>
      <c r="Z30" s="146"/>
      <c r="AA30" s="146"/>
      <c r="AB30" s="146"/>
      <c r="AC30" s="146"/>
      <c r="AD30" s="146"/>
      <c r="AE30" s="146"/>
      <c r="AF30" s="146"/>
      <c r="AG30" s="146"/>
      <c r="AH30" s="146"/>
      <c r="AI30" s="146"/>
      <c r="AM30" s="96"/>
      <c r="AN30" s="96"/>
      <c r="AO30" s="128" t="str">
        <f>IF($W$21=29,'Battleship code sheet'!$S18,IF($AI$21=29,'Battleship code sheet'!$S43,'Battleship code sheet'!$S30))</f>
        <v xml:space="preserve">  ^^^^^  ^^^^^^^^</v>
      </c>
      <c r="AP30" s="129"/>
      <c r="AQ30" s="129"/>
      <c r="AR30" s="129"/>
      <c r="AS30" s="129"/>
      <c r="AT30" s="129"/>
      <c r="AU30" s="129"/>
      <c r="AV30" s="130"/>
      <c r="AW30" s="96"/>
      <c r="AX30" s="96"/>
    </row>
    <row r="31" spans="1:61" ht="15" customHeight="1">
      <c r="A31" s="1"/>
      <c r="B31" s="93"/>
      <c r="C31" s="93"/>
      <c r="D31" s="135" t="str">
        <f>IF($W$21=29,'Battleship code sheet'!$S19,IF($AI$21=29,'Battleship code sheet'!$S44,'Battleship code sheet'!$S31))</f>
        <v xml:space="preserve">    ^^^^      ^^^^     ^^^</v>
      </c>
      <c r="E31" s="136"/>
      <c r="F31" s="136"/>
      <c r="G31" s="136"/>
      <c r="H31" s="136"/>
      <c r="I31" s="136"/>
      <c r="J31" s="136"/>
      <c r="K31" s="137"/>
      <c r="L31" s="94"/>
      <c r="M31" s="5"/>
      <c r="Q31" s="146"/>
      <c r="R31" s="146"/>
      <c r="S31" s="146"/>
      <c r="T31" s="146"/>
      <c r="U31" s="146"/>
      <c r="V31" s="146"/>
      <c r="W31" s="146"/>
      <c r="X31" s="146"/>
      <c r="Y31" s="146"/>
      <c r="Z31" s="146"/>
      <c r="AA31" s="146"/>
      <c r="AB31" s="146"/>
      <c r="AC31" s="146"/>
      <c r="AD31" s="146"/>
      <c r="AE31" s="146"/>
      <c r="AF31" s="146"/>
      <c r="AG31" s="146"/>
      <c r="AH31" s="146"/>
      <c r="AI31" s="146"/>
      <c r="AM31" s="96"/>
      <c r="AN31" s="96"/>
      <c r="AO31" s="115" t="str">
        <f>IF($W$21=29,'Battleship code sheet'!$S19,IF($AI$21=29,'Battleship code sheet'!$S44,'Battleship code sheet'!$S31))</f>
        <v xml:space="preserve">    ^^^^      ^^^^     ^^^</v>
      </c>
      <c r="AP31" s="116"/>
      <c r="AQ31" s="116"/>
      <c r="AR31" s="116"/>
      <c r="AS31" s="116"/>
      <c r="AT31" s="116"/>
      <c r="AU31" s="116"/>
      <c r="AV31" s="117"/>
      <c r="AW31" s="96"/>
      <c r="AX31" s="96"/>
    </row>
    <row r="32" spans="1:61" ht="15" customHeight="1">
      <c r="B32" s="93"/>
      <c r="C32" s="138" t="str">
        <f>IF($W$21=29,CONCATENATE("Presented to ",'Battleship code sheet'!$O$12," for winning battleship"),IF($AI$21=29,"Better luck next time!",""))</f>
        <v/>
      </c>
      <c r="D32" s="138"/>
      <c r="E32" s="138"/>
      <c r="F32" s="138"/>
      <c r="G32" s="138"/>
      <c r="H32" s="138"/>
      <c r="I32" s="138"/>
      <c r="J32" s="138"/>
      <c r="K32" s="138"/>
      <c r="L32" s="138"/>
      <c r="M32" s="5"/>
      <c r="AE32" s="63"/>
      <c r="AM32" s="96"/>
      <c r="AN32" s="118" t="str">
        <f>IF($W$21=29,CONCATENATE("Presented to ",'Battleship code sheet'!$O$12," for winning battleship"),IF($AI$21=29,"Better luck next time!",""))</f>
        <v/>
      </c>
      <c r="AO32" s="118"/>
      <c r="AP32" s="118"/>
      <c r="AQ32" s="118"/>
      <c r="AR32" s="118"/>
      <c r="AS32" s="118"/>
      <c r="AT32" s="118"/>
      <c r="AU32" s="118"/>
      <c r="AV32" s="118"/>
      <c r="AW32" s="118"/>
      <c r="AX32" s="96"/>
    </row>
    <row r="33" spans="2:50" ht="15" customHeight="1">
      <c r="B33" s="93"/>
      <c r="C33" s="138"/>
      <c r="D33" s="138"/>
      <c r="E33" s="138"/>
      <c r="F33" s="138"/>
      <c r="G33" s="138"/>
      <c r="H33" s="138"/>
      <c r="I33" s="138"/>
      <c r="J33" s="138"/>
      <c r="K33" s="138"/>
      <c r="L33" s="138"/>
      <c r="M33" s="5"/>
      <c r="AE33" s="63"/>
      <c r="AM33" s="96"/>
      <c r="AN33" s="118"/>
      <c r="AO33" s="118"/>
      <c r="AP33" s="118"/>
      <c r="AQ33" s="118"/>
      <c r="AR33" s="118"/>
      <c r="AS33" s="118"/>
      <c r="AT33" s="118"/>
      <c r="AU33" s="118"/>
      <c r="AV33" s="118"/>
      <c r="AW33" s="118"/>
      <c r="AX33" s="96"/>
    </row>
    <row r="34" spans="2:50" ht="18.75" customHeight="1">
      <c r="AE34" s="63"/>
    </row>
    <row r="35" spans="2:50" ht="18.75" customHeight="1">
      <c r="V35" s="90"/>
      <c r="W35" s="67"/>
      <c r="X35" s="67"/>
      <c r="Y35" s="67"/>
      <c r="Z35" s="67"/>
      <c r="AA35" s="67"/>
      <c r="AB35" s="67"/>
      <c r="AC35" s="67"/>
      <c r="AD35" s="90"/>
      <c r="AE35" s="63"/>
    </row>
    <row r="36" spans="2:50" ht="18.75" customHeight="1">
      <c r="V36" s="87"/>
      <c r="W36" s="87"/>
      <c r="X36" s="87"/>
      <c r="Y36" s="87"/>
      <c r="Z36" s="87"/>
      <c r="AA36" s="87"/>
      <c r="AB36" s="87"/>
      <c r="AC36" s="87"/>
      <c r="AD36" s="87"/>
    </row>
  </sheetData>
  <sheetProtection sheet="1" objects="1" scenarios="1" selectLockedCells="1"/>
  <protectedRanges>
    <protectedRange sqref="P8:Y17" name="P2 Enemy board"/>
    <protectedRange sqref="AR9:AS9 AQ11:AS11 AP13:AS13 AN15:AS15 AA8:AJ17" name="P2 Your board"/>
    <protectedRange sqref="AR19:AW19" name="P2 Name"/>
    <protectedRange sqref="Q26" name="Credits"/>
  </protectedRanges>
  <mergeCells count="37">
    <mergeCell ref="AN7:AW8"/>
    <mergeCell ref="AR19:AW19"/>
    <mergeCell ref="B2:AX5"/>
    <mergeCell ref="C32:L33"/>
    <mergeCell ref="Q21:U21"/>
    <mergeCell ref="AB21:AF21"/>
    <mergeCell ref="AB20:AG20"/>
    <mergeCell ref="P7:Y7"/>
    <mergeCell ref="AA7:AJ7"/>
    <mergeCell ref="P18:Y19"/>
    <mergeCell ref="AA18:AJ19"/>
    <mergeCell ref="AO28:AV28"/>
    <mergeCell ref="AO29:AV29"/>
    <mergeCell ref="AO30:AV30"/>
    <mergeCell ref="AO21:AV21"/>
    <mergeCell ref="AN32:AW33"/>
    <mergeCell ref="AO22:AV22"/>
    <mergeCell ref="AO23:AV23"/>
    <mergeCell ref="AO24:AV24"/>
    <mergeCell ref="AO25:AV25"/>
    <mergeCell ref="AO31:AV31"/>
    <mergeCell ref="C19:L19"/>
    <mergeCell ref="C7:L18"/>
    <mergeCell ref="D21:K21"/>
    <mergeCell ref="D22:K22"/>
    <mergeCell ref="D23:K23"/>
    <mergeCell ref="D24:K24"/>
    <mergeCell ref="D25:K25"/>
    <mergeCell ref="D26:K26"/>
    <mergeCell ref="D27:K27"/>
    <mergeCell ref="D28:K28"/>
    <mergeCell ref="D29:K29"/>
    <mergeCell ref="D30:K30"/>
    <mergeCell ref="D31:K31"/>
    <mergeCell ref="AO26:AV26"/>
    <mergeCell ref="AO27:AV27"/>
    <mergeCell ref="Q26:AI31"/>
  </mergeCells>
  <conditionalFormatting sqref="AW15 AW13 AW11 AW9">
    <cfRule type="iconSet" priority="61">
      <iconSet iconSet="3Symbols2" showValue="0">
        <cfvo type="percent" val="0"/>
        <cfvo type="num" val="0.5"/>
        <cfvo type="num" val="1"/>
      </iconSet>
    </cfRule>
  </conditionalFormatting>
  <conditionalFormatting sqref="AR9:AS9 AQ11:AS11 AP13:AS13 AN15:AS15 AA8:AJ17">
    <cfRule type="cellIs" dxfId="5" priority="48" operator="equal">
      <formula>""</formula>
    </cfRule>
  </conditionalFormatting>
  <conditionalFormatting sqref="AO22:AV31 D22:K31">
    <cfRule type="expression" dxfId="4" priority="13">
      <formula>$D$21="Winner!"</formula>
    </cfRule>
  </conditionalFormatting>
  <conditionalFormatting sqref="AO22:AV31 D22:K31">
    <cfRule type="expression" dxfId="3" priority="11">
      <formula>$D$21="You Lost"</formula>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expression" priority="59" id="{C948CDF6-F6CC-4F0C-A271-7D229B339D4A}">
            <xm:f>AND(P8="X",'Player 1 - Version 2 (Current)'!AA8&lt;&gt;"")</xm:f>
            <x14:dxf>
              <font>
                <color rgb="FFFF0000"/>
              </font>
              <fill>
                <patternFill>
                  <bgColor theme="1"/>
                </patternFill>
              </fill>
            </x14:dxf>
          </x14:cfRule>
          <xm:sqref>P8:Y17</xm:sqref>
        </x14:conditionalFormatting>
        <x14:conditionalFormatting xmlns:xm="http://schemas.microsoft.com/office/excel/2006/main">
          <x14:cfRule type="expression" priority="33" id="{B0D6D8AF-99E1-4E75-ACD6-BFDA9DEDAC7B}">
            <xm:f>AND(AA8="",'Player 1 - Version 2 (Current)'!P8="X")</xm:f>
            <x14:dxf>
              <font>
                <color theme="0"/>
              </font>
              <fill>
                <gradientFill type="path" left="0.5" right="0.5" top="0.5" bottom="0.5">
                  <stop position="0">
                    <color theme="0"/>
                  </stop>
                  <stop position="1">
                    <color theme="4" tint="0.40000610370189521"/>
                  </stop>
                </gradientFill>
              </fill>
            </x14:dxf>
          </x14:cfRule>
          <xm:sqref>AR9:AS9 AQ11:AS11 AP13:AS13 AN15:AS15 AA8:AJ17</xm:sqref>
        </x14:conditionalFormatting>
        <x14:conditionalFormatting xmlns:xm="http://schemas.microsoft.com/office/excel/2006/main">
          <x14:cfRule type="expression" priority="27" id="{4A9CBB13-BCBE-4BB5-8841-377BC302292F}">
            <xm:f>AND(AA8&lt;&gt;"",'Player 1 - Version 2 (Current)'!P8="X")</xm:f>
            <x14:dxf>
              <font>
                <color rgb="FFC00000"/>
              </font>
              <fill>
                <gradientFill type="path" left="0.5" right="0.5" top="0.5" bottom="0.5">
                  <stop position="0">
                    <color rgb="FFFF0000"/>
                  </stop>
                  <stop position="1">
                    <color theme="1"/>
                  </stop>
                </gradientFill>
              </fill>
            </x14:dxf>
          </x14:cfRule>
          <xm:sqref>AR9:AS9 AQ11:AS11 AP13:AS13 AN15:AS15 AA8:AJ17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C58B72-3EDD-40D9-9B86-168631956492}">
          <x14:formula1>
            <xm:f>INDIRECT('Battleship code sheet'!$O$17)</xm:f>
          </x14:formula1>
          <xm:sqref>P8:Y17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FCDE-36E4-43E1-AE34-2AB4D69E519A}">
  <sheetPr>
    <tabColor theme="4" tint="-0.499984740745262"/>
  </sheetPr>
  <dimension ref="C7:AA45"/>
  <sheetViews>
    <sheetView showGridLines="0" workbookViewId="0">
      <selection activeCell="Y39" sqref="Y39"/>
    </sheetView>
  </sheetViews>
  <sheetFormatPr defaultRowHeight="14.45"/>
  <cols>
    <col min="3" max="3" width="5" customWidth="1"/>
  </cols>
  <sheetData>
    <row r="7" spans="12:27" ht="15"/>
    <row r="8" spans="12:27" ht="21">
      <c r="Q8" s="63"/>
      <c r="R8" s="66"/>
      <c r="S8" s="63"/>
      <c r="T8" s="63"/>
      <c r="U8" s="63"/>
      <c r="V8" s="63"/>
      <c r="W8" s="63"/>
      <c r="X8" s="63"/>
      <c r="Y8" s="63"/>
      <c r="Z8" s="64"/>
      <c r="AA8" s="63"/>
    </row>
    <row r="9" spans="12:27" ht="31.5">
      <c r="L9" s="98"/>
      <c r="M9" s="98"/>
      <c r="N9" s="98"/>
      <c r="O9" s="98"/>
      <c r="P9" s="98"/>
      <c r="Q9" s="98"/>
      <c r="R9" s="99"/>
      <c r="S9" s="100"/>
      <c r="T9" s="100"/>
      <c r="U9" s="100"/>
      <c r="V9" s="100"/>
      <c r="W9" s="100"/>
      <c r="X9" s="100"/>
      <c r="Y9" s="100"/>
      <c r="Z9" s="64"/>
      <c r="AA9" s="63"/>
    </row>
    <row r="10" spans="12:27" ht="21">
      <c r="L10" s="98"/>
      <c r="M10" s="98" t="s">
        <v>40</v>
      </c>
      <c r="N10" s="98"/>
      <c r="O10" s="98"/>
      <c r="P10" s="98"/>
      <c r="Q10" s="98"/>
      <c r="R10" s="101" t="s">
        <v>41</v>
      </c>
      <c r="S10" s="102" t="s">
        <v>42</v>
      </c>
      <c r="T10" s="102"/>
      <c r="U10" s="102"/>
      <c r="V10" s="102"/>
      <c r="W10" s="102"/>
      <c r="X10" s="102"/>
      <c r="Y10" s="102"/>
      <c r="Z10" s="64"/>
      <c r="AA10" s="63"/>
    </row>
    <row r="11" spans="12:27" ht="21">
      <c r="L11" s="98"/>
      <c r="M11" s="98"/>
      <c r="N11" s="98"/>
      <c r="O11" s="98"/>
      <c r="P11" s="98"/>
      <c r="Q11" s="98"/>
      <c r="R11" s="101" t="s">
        <v>43</v>
      </c>
      <c r="S11" s="102" t="s">
        <v>44</v>
      </c>
      <c r="T11" s="102"/>
      <c r="U11" s="102"/>
      <c r="V11" s="102"/>
      <c r="W11" s="102"/>
      <c r="X11" s="102"/>
      <c r="Y11" s="102"/>
      <c r="Z11" s="64"/>
      <c r="AA11" s="63"/>
    </row>
    <row r="12" spans="12:27" ht="21">
      <c r="L12" s="98"/>
      <c r="M12" s="98" t="s">
        <v>45</v>
      </c>
      <c r="N12" s="98"/>
      <c r="O12" s="103" t="str">
        <f>IF('Player 1 - Version 2 (Current)'!AR19="","Player 1",'Player 1 - Version 2 (Current)'!AR19)</f>
        <v>Player 1</v>
      </c>
      <c r="P12" s="98"/>
      <c r="Q12" s="98"/>
      <c r="R12" s="101" t="s">
        <v>46</v>
      </c>
      <c r="S12" s="102" t="s">
        <v>47</v>
      </c>
      <c r="T12" s="102"/>
      <c r="U12" s="102"/>
      <c r="V12" s="102"/>
      <c r="W12" s="102"/>
      <c r="X12" s="102"/>
      <c r="Y12" s="102"/>
      <c r="Z12" s="64"/>
      <c r="AA12" s="63"/>
    </row>
    <row r="13" spans="12:27" ht="21">
      <c r="L13" s="98"/>
      <c r="M13" s="98" t="s">
        <v>48</v>
      </c>
      <c r="N13" s="98"/>
      <c r="O13" s="103" t="str">
        <f>IF('Player 2 - Version 2 (Current)'!AR19="","Player 2",'Player 2 - Version 2 (Current)'!AR19)</f>
        <v>Player 2</v>
      </c>
      <c r="P13" s="98"/>
      <c r="Q13" s="98"/>
      <c r="R13" s="101" t="s">
        <v>49</v>
      </c>
      <c r="S13" s="102" t="s">
        <v>50</v>
      </c>
      <c r="T13" s="102"/>
      <c r="U13" s="102"/>
      <c r="V13" s="102"/>
      <c r="W13" s="102"/>
      <c r="X13" s="102"/>
      <c r="Y13" s="102"/>
      <c r="Z13" s="64"/>
      <c r="AA13" s="63"/>
    </row>
    <row r="14" spans="12:27" ht="21">
      <c r="L14" s="98"/>
      <c r="M14" s="98" t="s">
        <v>51</v>
      </c>
      <c r="N14" s="98"/>
      <c r="O14" s="103">
        <f>SUM(C19:L28)</f>
        <v>0</v>
      </c>
      <c r="P14" s="98"/>
      <c r="Q14" s="98"/>
      <c r="R14" s="101" t="s">
        <v>52</v>
      </c>
      <c r="S14" s="102" t="s">
        <v>53</v>
      </c>
      <c r="T14" s="102"/>
      <c r="U14" s="102"/>
      <c r="V14" s="102"/>
      <c r="W14" s="102"/>
      <c r="X14" s="102"/>
      <c r="Y14" s="102"/>
      <c r="Z14" s="64"/>
      <c r="AA14" s="63"/>
    </row>
    <row r="15" spans="12:27" ht="21">
      <c r="L15" s="98"/>
      <c r="M15" s="98" t="s">
        <v>54</v>
      </c>
      <c r="N15" s="98"/>
      <c r="O15" s="103">
        <f>SUM(C32:L41)</f>
        <v>0</v>
      </c>
      <c r="P15" s="98"/>
      <c r="Q15" s="98"/>
      <c r="R15" s="101" t="s">
        <v>55</v>
      </c>
      <c r="S15" s="102" t="s">
        <v>56</v>
      </c>
      <c r="T15" s="102"/>
      <c r="U15" s="102"/>
      <c r="V15" s="102"/>
      <c r="W15" s="102"/>
      <c r="X15" s="102"/>
      <c r="Y15" s="102"/>
      <c r="Z15" s="64"/>
      <c r="AA15" s="63"/>
    </row>
    <row r="16" spans="12:27" ht="21">
      <c r="L16" s="98"/>
      <c r="M16" s="98" t="s">
        <v>57</v>
      </c>
      <c r="N16" s="98" t="b">
        <f>IF('Player 1 - Version 2 (Current)'!Z22="Your turn",TRUE,FALSE)</f>
        <v>0</v>
      </c>
      <c r="O16" s="98" t="str">
        <f>IF(N16,"Input","No_input")</f>
        <v>No_input</v>
      </c>
      <c r="P16" s="98"/>
      <c r="Q16" s="98"/>
      <c r="R16" s="101" t="s">
        <v>58</v>
      </c>
      <c r="S16" s="102" t="s">
        <v>59</v>
      </c>
      <c r="T16" s="102"/>
      <c r="U16" s="102"/>
      <c r="V16" s="102"/>
      <c r="W16" s="102"/>
      <c r="X16" s="102"/>
      <c r="Y16" s="102"/>
      <c r="Z16" s="64"/>
      <c r="AA16" s="63"/>
    </row>
    <row r="17" spans="3:27" ht="21">
      <c r="L17" s="98"/>
      <c r="M17" s="98" t="s">
        <v>60</v>
      </c>
      <c r="N17" s="98" t="b">
        <f>IF('Player 2 - Version 2 (Current)'!Z22="Your turn",TRUE,FALSE)</f>
        <v>0</v>
      </c>
      <c r="O17" s="98" t="str">
        <f>IF(N17,"Input","No_input")</f>
        <v>No_input</v>
      </c>
      <c r="P17" s="98"/>
      <c r="Q17" s="98"/>
      <c r="R17" s="101" t="s">
        <v>61</v>
      </c>
      <c r="S17" s="102" t="s">
        <v>62</v>
      </c>
      <c r="T17" s="102"/>
      <c r="U17" s="102"/>
      <c r="V17" s="102"/>
      <c r="W17" s="102"/>
      <c r="X17" s="102"/>
      <c r="Y17" s="102"/>
      <c r="Z17" s="64"/>
      <c r="AA17" s="63"/>
    </row>
    <row r="18" spans="3:27" ht="21">
      <c r="C18" t="s">
        <v>63</v>
      </c>
      <c r="L18" s="98"/>
      <c r="M18" s="98"/>
      <c r="N18" s="98"/>
      <c r="O18" s="98"/>
      <c r="P18" s="98"/>
      <c r="Q18" s="98"/>
      <c r="R18" s="101" t="s">
        <v>64</v>
      </c>
      <c r="S18" s="102" t="s">
        <v>65</v>
      </c>
      <c r="T18" s="102"/>
      <c r="U18" s="102"/>
      <c r="V18" s="102"/>
      <c r="W18" s="102"/>
      <c r="X18" s="102"/>
      <c r="Y18" s="102"/>
      <c r="Z18" s="63"/>
      <c r="AA18" s="63"/>
    </row>
    <row r="19" spans="3:27" ht="21">
      <c r="C19">
        <f>COUNTIFS('Player 1 - Version 2 (Current)'!P8,"&lt;&gt;",'Player 2 - Version 2 (Current)'!AA8,"&lt;&gt;")</f>
        <v>0</v>
      </c>
      <c r="D19">
        <f>COUNTIFS('Player 1 - Version 2 (Current)'!Q8,"&lt;&gt;",'Player 2 - Version 2 (Current)'!AB8,"&lt;&gt;")</f>
        <v>0</v>
      </c>
      <c r="E19">
        <f>COUNTIFS('Player 1 - Version 2 (Current)'!R8,"&lt;&gt;",'Player 2 - Version 2 (Current)'!AC8,"&lt;&gt;")</f>
        <v>0</v>
      </c>
      <c r="F19">
        <f>COUNTIFS('Player 1 - Version 2 (Current)'!S8,"&lt;&gt;",'Player 2 - Version 2 (Current)'!AD8,"&lt;&gt;")</f>
        <v>0</v>
      </c>
      <c r="G19">
        <f>COUNTIFS('Player 1 - Version 2 (Current)'!T8,"&lt;&gt;",'Player 2 - Version 2 (Current)'!AE8,"&lt;&gt;")</f>
        <v>0</v>
      </c>
      <c r="H19">
        <f>COUNTIFS('Player 1 - Version 2 (Current)'!U8,"&lt;&gt;",'Player 2 - Version 2 (Current)'!AF8,"&lt;&gt;")</f>
        <v>0</v>
      </c>
      <c r="I19">
        <f>COUNTIFS('Player 1 - Version 2 (Current)'!V8,"&lt;&gt;",'Player 2 - Version 2 (Current)'!AG8,"&lt;&gt;")</f>
        <v>0</v>
      </c>
      <c r="J19">
        <f>COUNTIFS('Player 1 - Version 2 (Current)'!W8,"&lt;&gt;",'Player 2 - Version 2 (Current)'!AH8,"&lt;&gt;")</f>
        <v>0</v>
      </c>
      <c r="K19">
        <f>COUNTIFS('Player 1 - Version 2 (Current)'!X8,"&lt;&gt;",'Player 2 - Version 2 (Current)'!AI8,"&lt;&gt;")</f>
        <v>0</v>
      </c>
      <c r="L19" s="98">
        <f>COUNTIFS('Player 1 - Version 2 (Current)'!Y8,"&lt;&gt;",'Player 2 - Version 2 (Current)'!AJ8,"&lt;&gt;")</f>
        <v>0</v>
      </c>
      <c r="M19" s="98"/>
      <c r="N19" s="98"/>
      <c r="O19" s="98" t="s">
        <v>66</v>
      </c>
      <c r="P19" s="98" t="s">
        <v>67</v>
      </c>
      <c r="Q19" s="98"/>
      <c r="R19" s="101" t="s">
        <v>68</v>
      </c>
      <c r="S19" s="104" t="s">
        <v>69</v>
      </c>
      <c r="T19" s="104"/>
      <c r="U19" s="104"/>
      <c r="V19" s="104"/>
      <c r="W19" s="104"/>
      <c r="X19" s="104"/>
      <c r="Y19" s="104"/>
      <c r="Z19" s="63"/>
      <c r="AA19" s="63"/>
    </row>
    <row r="20" spans="3:27" ht="15">
      <c r="C20">
        <f>COUNTIFS('Player 1 - Version 2 (Current)'!P9,"&lt;&gt;",'Player 2 - Version 2 (Current)'!AA9,"&lt;&gt;")</f>
        <v>0</v>
      </c>
      <c r="D20">
        <f>COUNTIFS('Player 1 - Version 2 (Current)'!Q9,"&lt;&gt;",'Player 2 - Version 2 (Current)'!AB9,"&lt;&gt;")</f>
        <v>0</v>
      </c>
      <c r="E20">
        <f>COUNTIFS('Player 1 - Version 2 (Current)'!R9,"&lt;&gt;",'Player 2 - Version 2 (Current)'!AC9,"&lt;&gt;")</f>
        <v>0</v>
      </c>
      <c r="F20">
        <f>COUNTIFS('Player 1 - Version 2 (Current)'!S9,"&lt;&gt;",'Player 2 - Version 2 (Current)'!AD9,"&lt;&gt;")</f>
        <v>0</v>
      </c>
      <c r="G20">
        <f>COUNTIFS('Player 1 - Version 2 (Current)'!T9,"&lt;&gt;",'Player 2 - Version 2 (Current)'!AE9,"&lt;&gt;")</f>
        <v>0</v>
      </c>
      <c r="H20">
        <f>COUNTIFS('Player 1 - Version 2 (Current)'!U9,"&lt;&gt;",'Player 2 - Version 2 (Current)'!AF9,"&lt;&gt;")</f>
        <v>0</v>
      </c>
      <c r="I20">
        <f>COUNTIFS('Player 1 - Version 2 (Current)'!V9,"&lt;&gt;",'Player 2 - Version 2 (Current)'!AG9,"&lt;&gt;")</f>
        <v>0</v>
      </c>
      <c r="J20">
        <f>COUNTIFS('Player 1 - Version 2 (Current)'!W9,"&lt;&gt;",'Player 2 - Version 2 (Current)'!AH9,"&lt;&gt;")</f>
        <v>0</v>
      </c>
      <c r="K20">
        <f>COUNTIFS('Player 1 - Version 2 (Current)'!X9,"&lt;&gt;",'Player 2 - Version 2 (Current)'!AI9,"&lt;&gt;")</f>
        <v>0</v>
      </c>
      <c r="L20" s="98">
        <f>COUNTIFS('Player 1 - Version 2 (Current)'!Y9,"&lt;&gt;",'Player 2 - Version 2 (Current)'!AJ9,"&lt;&gt;")</f>
        <v>0</v>
      </c>
      <c r="M20" s="98"/>
      <c r="N20" s="98"/>
      <c r="O20" s="108" t="s">
        <v>3</v>
      </c>
      <c r="P20" s="107"/>
      <c r="Q20" s="98"/>
      <c r="R20" s="105"/>
      <c r="S20" s="98"/>
      <c r="T20" s="106" t="s">
        <v>70</v>
      </c>
      <c r="U20" s="105"/>
      <c r="V20" s="105"/>
      <c r="W20" s="105"/>
      <c r="X20" s="105"/>
      <c r="Y20" s="105"/>
      <c r="Z20" s="65"/>
      <c r="AA20" s="63"/>
    </row>
    <row r="21" spans="3:27" ht="15">
      <c r="C21">
        <f>COUNTIFS('Player 1 - Version 2 (Current)'!P10,"&lt;&gt;",'Player 2 - Version 2 (Current)'!AA10,"&lt;&gt;")</f>
        <v>0</v>
      </c>
      <c r="D21">
        <f>COUNTIFS('Player 1 - Version 2 (Current)'!Q10,"&lt;&gt;",'Player 2 - Version 2 (Current)'!AB10,"&lt;&gt;")</f>
        <v>0</v>
      </c>
      <c r="E21">
        <f>COUNTIFS('Player 1 - Version 2 (Current)'!R10,"&lt;&gt;",'Player 2 - Version 2 (Current)'!AC10,"&lt;&gt;")</f>
        <v>0</v>
      </c>
      <c r="F21">
        <f>COUNTIFS('Player 1 - Version 2 (Current)'!S10,"&lt;&gt;",'Player 2 - Version 2 (Current)'!AD10,"&lt;&gt;")</f>
        <v>0</v>
      </c>
      <c r="G21">
        <f>COUNTIFS('Player 1 - Version 2 (Current)'!T10,"&lt;&gt;",'Player 2 - Version 2 (Current)'!AE10,"&lt;&gt;")</f>
        <v>0</v>
      </c>
      <c r="H21">
        <f>COUNTIFS('Player 1 - Version 2 (Current)'!U10,"&lt;&gt;",'Player 2 - Version 2 (Current)'!AF10,"&lt;&gt;")</f>
        <v>0</v>
      </c>
      <c r="I21">
        <f>COUNTIFS('Player 1 - Version 2 (Current)'!V10,"&lt;&gt;",'Player 2 - Version 2 (Current)'!AG10,"&lt;&gt;")</f>
        <v>0</v>
      </c>
      <c r="J21">
        <f>COUNTIFS('Player 1 - Version 2 (Current)'!W10,"&lt;&gt;",'Player 2 - Version 2 (Current)'!AH10,"&lt;&gt;")</f>
        <v>0</v>
      </c>
      <c r="K21">
        <f>COUNTIFS('Player 1 - Version 2 (Current)'!X10,"&lt;&gt;",'Player 2 - Version 2 (Current)'!AI10,"&lt;&gt;")</f>
        <v>0</v>
      </c>
      <c r="L21" s="98">
        <f>COUNTIFS('Player 1 - Version 2 (Current)'!Y10,"&lt;&gt;",'Player 2 - Version 2 (Current)'!AJ10,"&lt;&gt;")</f>
        <v>0</v>
      </c>
      <c r="M21" s="98"/>
      <c r="N21" s="98"/>
      <c r="O21" s="98"/>
      <c r="P21" s="98"/>
      <c r="Q21" s="98"/>
      <c r="R21" s="105"/>
      <c r="S21" s="105"/>
      <c r="T21" s="105"/>
      <c r="U21" s="105"/>
      <c r="V21" s="105"/>
      <c r="W21" s="105"/>
      <c r="X21" s="105"/>
      <c r="Y21" s="105"/>
      <c r="Z21" s="65"/>
      <c r="AA21" s="63"/>
    </row>
    <row r="22" spans="3:27" ht="21">
      <c r="C22">
        <f>COUNTIFS('Player 1 - Version 2 (Current)'!P11,"&lt;&gt;",'Player 2 - Version 2 (Current)'!AA11,"&lt;&gt;")</f>
        <v>0</v>
      </c>
      <c r="D22">
        <f>COUNTIFS('Player 1 - Version 2 (Current)'!Q11,"&lt;&gt;",'Player 2 - Version 2 (Current)'!AB11,"&lt;&gt;")</f>
        <v>0</v>
      </c>
      <c r="E22">
        <f>COUNTIFS('Player 1 - Version 2 (Current)'!R11,"&lt;&gt;",'Player 2 - Version 2 (Current)'!AC11,"&lt;&gt;")</f>
        <v>0</v>
      </c>
      <c r="F22">
        <f>COUNTIFS('Player 1 - Version 2 (Current)'!S11,"&lt;&gt;",'Player 2 - Version 2 (Current)'!AD11,"&lt;&gt;")</f>
        <v>0</v>
      </c>
      <c r="G22">
        <f>COUNTIFS('Player 1 - Version 2 (Current)'!T11,"&lt;&gt;",'Player 2 - Version 2 (Current)'!AE11,"&lt;&gt;")</f>
        <v>0</v>
      </c>
      <c r="H22">
        <f>COUNTIFS('Player 1 - Version 2 (Current)'!U11,"&lt;&gt;",'Player 2 - Version 2 (Current)'!AF11,"&lt;&gt;")</f>
        <v>0</v>
      </c>
      <c r="I22">
        <f>COUNTIFS('Player 1 - Version 2 (Current)'!V11,"&lt;&gt;",'Player 2 - Version 2 (Current)'!AG11,"&lt;&gt;")</f>
        <v>0</v>
      </c>
      <c r="J22">
        <f>COUNTIFS('Player 1 - Version 2 (Current)'!W11,"&lt;&gt;",'Player 2 - Version 2 (Current)'!AH11,"&lt;&gt;")</f>
        <v>0</v>
      </c>
      <c r="K22">
        <f>COUNTIFS('Player 1 - Version 2 (Current)'!X11,"&lt;&gt;",'Player 2 - Version 2 (Current)'!AI11,"&lt;&gt;")</f>
        <v>0</v>
      </c>
      <c r="L22" s="98">
        <f>COUNTIFS('Player 1 - Version 2 (Current)'!Y11,"&lt;&gt;",'Player 2 - Version 2 (Current)'!AJ11,"&lt;&gt;")</f>
        <v>0</v>
      </c>
      <c r="M22" s="98"/>
      <c r="N22" s="98"/>
      <c r="O22" s="98"/>
      <c r="P22" s="98"/>
      <c r="Q22" s="98"/>
      <c r="R22" s="101" t="s">
        <v>71</v>
      </c>
      <c r="S22" s="98" t="s">
        <v>72</v>
      </c>
      <c r="T22" s="99"/>
      <c r="U22" s="99"/>
      <c r="V22" s="99"/>
      <c r="W22" s="99"/>
      <c r="X22" s="99"/>
      <c r="Y22" s="99"/>
      <c r="Z22" s="62"/>
      <c r="AA22" s="62"/>
    </row>
    <row r="23" spans="3:27" ht="21">
      <c r="C23">
        <f>COUNTIFS('Player 1 - Version 2 (Current)'!P12,"&lt;&gt;",'Player 2 - Version 2 (Current)'!AA12,"&lt;&gt;")</f>
        <v>0</v>
      </c>
      <c r="D23">
        <f>COUNTIFS('Player 1 - Version 2 (Current)'!Q12,"&lt;&gt;",'Player 2 - Version 2 (Current)'!AB12,"&lt;&gt;")</f>
        <v>0</v>
      </c>
      <c r="E23">
        <f>COUNTIFS('Player 1 - Version 2 (Current)'!R12,"&lt;&gt;",'Player 2 - Version 2 (Current)'!AC12,"&lt;&gt;")</f>
        <v>0</v>
      </c>
      <c r="F23">
        <f>COUNTIFS('Player 1 - Version 2 (Current)'!S12,"&lt;&gt;",'Player 2 - Version 2 (Current)'!AD12,"&lt;&gt;")</f>
        <v>0</v>
      </c>
      <c r="G23">
        <f>COUNTIFS('Player 1 - Version 2 (Current)'!T12,"&lt;&gt;",'Player 2 - Version 2 (Current)'!AE12,"&lt;&gt;")</f>
        <v>0</v>
      </c>
      <c r="H23">
        <f>COUNTIFS('Player 1 - Version 2 (Current)'!U12,"&lt;&gt;",'Player 2 - Version 2 (Current)'!AF12,"&lt;&gt;")</f>
        <v>0</v>
      </c>
      <c r="I23">
        <f>COUNTIFS('Player 1 - Version 2 (Current)'!V12,"&lt;&gt;",'Player 2 - Version 2 (Current)'!AG12,"&lt;&gt;")</f>
        <v>0</v>
      </c>
      <c r="J23">
        <f>COUNTIFS('Player 1 - Version 2 (Current)'!W12,"&lt;&gt;",'Player 2 - Version 2 (Current)'!AH12,"&lt;&gt;")</f>
        <v>0</v>
      </c>
      <c r="K23">
        <f>COUNTIFS('Player 1 - Version 2 (Current)'!X12,"&lt;&gt;",'Player 2 - Version 2 (Current)'!AI12,"&lt;&gt;")</f>
        <v>0</v>
      </c>
      <c r="L23">
        <f>COUNTIFS('Player 1 - Version 2 (Current)'!Y12,"&lt;&gt;",'Player 2 - Version 2 (Current)'!AJ12,"&lt;&gt;")</f>
        <v>0</v>
      </c>
      <c r="R23" s="68" t="s">
        <v>73</v>
      </c>
      <c r="S23" t="s">
        <v>74</v>
      </c>
      <c r="T23" s="62"/>
      <c r="U23" s="62"/>
      <c r="V23" s="62"/>
      <c r="W23" s="62"/>
      <c r="X23" s="62"/>
      <c r="Y23" s="62"/>
      <c r="Z23" s="62"/>
      <c r="AA23" s="62"/>
    </row>
    <row r="24" spans="3:27" ht="21">
      <c r="C24">
        <f>COUNTIFS('Player 1 - Version 2 (Current)'!P13,"&lt;&gt;",'Player 2 - Version 2 (Current)'!AA13,"&lt;&gt;")</f>
        <v>0</v>
      </c>
      <c r="D24">
        <f>COUNTIFS('Player 1 - Version 2 (Current)'!Q13,"&lt;&gt;",'Player 2 - Version 2 (Current)'!AB13,"&lt;&gt;")</f>
        <v>0</v>
      </c>
      <c r="E24">
        <f>COUNTIFS('Player 1 - Version 2 (Current)'!R13,"&lt;&gt;",'Player 2 - Version 2 (Current)'!AC13,"&lt;&gt;")</f>
        <v>0</v>
      </c>
      <c r="F24">
        <f>COUNTIFS('Player 1 - Version 2 (Current)'!S13,"&lt;&gt;",'Player 2 - Version 2 (Current)'!AD13,"&lt;&gt;")</f>
        <v>0</v>
      </c>
      <c r="G24">
        <f>COUNTIFS('Player 1 - Version 2 (Current)'!T13,"&lt;&gt;",'Player 2 - Version 2 (Current)'!AE13,"&lt;&gt;")</f>
        <v>0</v>
      </c>
      <c r="H24">
        <f>COUNTIFS('Player 1 - Version 2 (Current)'!U13,"&lt;&gt;",'Player 2 - Version 2 (Current)'!AF13,"&lt;&gt;")</f>
        <v>0</v>
      </c>
      <c r="I24">
        <f>COUNTIFS('Player 1 - Version 2 (Current)'!V13,"&lt;&gt;",'Player 2 - Version 2 (Current)'!AG13,"&lt;&gt;")</f>
        <v>0</v>
      </c>
      <c r="J24">
        <f>COUNTIFS('Player 1 - Version 2 (Current)'!W13,"&lt;&gt;",'Player 2 - Version 2 (Current)'!AH13,"&lt;&gt;")</f>
        <v>0</v>
      </c>
      <c r="K24">
        <f>COUNTIFS('Player 1 - Version 2 (Current)'!X13,"&lt;&gt;",'Player 2 - Version 2 (Current)'!AI13,"&lt;&gt;")</f>
        <v>0</v>
      </c>
      <c r="L24">
        <f>COUNTIFS('Player 1 - Version 2 (Current)'!Y13,"&lt;&gt;",'Player 2 - Version 2 (Current)'!AJ13,"&lt;&gt;")</f>
        <v>0</v>
      </c>
      <c r="R24" s="68" t="s">
        <v>75</v>
      </c>
      <c r="S24" s="62" t="s">
        <v>76</v>
      </c>
      <c r="T24" s="62"/>
      <c r="U24" s="62"/>
      <c r="V24" s="62"/>
    </row>
    <row r="25" spans="3:27" ht="21">
      <c r="C25">
        <f>COUNTIFS('Player 1 - Version 2 (Current)'!P14,"&lt;&gt;",'Player 2 - Version 2 (Current)'!AA14,"&lt;&gt;")</f>
        <v>0</v>
      </c>
      <c r="D25">
        <f>COUNTIFS('Player 1 - Version 2 (Current)'!Q14,"&lt;&gt;",'Player 2 - Version 2 (Current)'!AB14,"&lt;&gt;")</f>
        <v>0</v>
      </c>
      <c r="E25">
        <f>COUNTIFS('Player 1 - Version 2 (Current)'!R14,"&lt;&gt;",'Player 2 - Version 2 (Current)'!AC14,"&lt;&gt;")</f>
        <v>0</v>
      </c>
      <c r="F25">
        <f>COUNTIFS('Player 1 - Version 2 (Current)'!S14,"&lt;&gt;",'Player 2 - Version 2 (Current)'!AD14,"&lt;&gt;")</f>
        <v>0</v>
      </c>
      <c r="G25">
        <f>COUNTIFS('Player 1 - Version 2 (Current)'!T14,"&lt;&gt;",'Player 2 - Version 2 (Current)'!AE14,"&lt;&gt;")</f>
        <v>0</v>
      </c>
      <c r="H25">
        <f>COUNTIFS('Player 1 - Version 2 (Current)'!U14,"&lt;&gt;",'Player 2 - Version 2 (Current)'!AF14,"&lt;&gt;")</f>
        <v>0</v>
      </c>
      <c r="I25">
        <f>COUNTIFS('Player 1 - Version 2 (Current)'!V14,"&lt;&gt;",'Player 2 - Version 2 (Current)'!AG14,"&lt;&gt;")</f>
        <v>0</v>
      </c>
      <c r="J25">
        <f>COUNTIFS('Player 1 - Version 2 (Current)'!W14,"&lt;&gt;",'Player 2 - Version 2 (Current)'!AH14,"&lt;&gt;")</f>
        <v>0</v>
      </c>
      <c r="K25">
        <f>COUNTIFS('Player 1 - Version 2 (Current)'!X14,"&lt;&gt;",'Player 2 - Version 2 (Current)'!AI14,"&lt;&gt;")</f>
        <v>0</v>
      </c>
      <c r="L25">
        <f>COUNTIFS('Player 1 - Version 2 (Current)'!Y14,"&lt;&gt;",'Player 2 - Version 2 (Current)'!AJ14,"&lt;&gt;")</f>
        <v>0</v>
      </c>
      <c r="R25" s="68" t="s">
        <v>77</v>
      </c>
      <c r="S25" s="62" t="s">
        <v>78</v>
      </c>
    </row>
    <row r="26" spans="3:27" ht="21">
      <c r="C26">
        <f>COUNTIFS('Player 1 - Version 2 (Current)'!P15,"&lt;&gt;",'Player 2 - Version 2 (Current)'!AA15,"&lt;&gt;")</f>
        <v>0</v>
      </c>
      <c r="D26">
        <f>COUNTIFS('Player 1 - Version 2 (Current)'!Q15,"&lt;&gt;",'Player 2 - Version 2 (Current)'!AB15,"&lt;&gt;")</f>
        <v>0</v>
      </c>
      <c r="E26">
        <f>COUNTIFS('Player 1 - Version 2 (Current)'!R15,"&lt;&gt;",'Player 2 - Version 2 (Current)'!AC15,"&lt;&gt;")</f>
        <v>0</v>
      </c>
      <c r="F26">
        <f>COUNTIFS('Player 1 - Version 2 (Current)'!S15,"&lt;&gt;",'Player 2 - Version 2 (Current)'!AD15,"&lt;&gt;")</f>
        <v>0</v>
      </c>
      <c r="G26">
        <f>COUNTIFS('Player 1 - Version 2 (Current)'!T15,"&lt;&gt;",'Player 2 - Version 2 (Current)'!AE15,"&lt;&gt;")</f>
        <v>0</v>
      </c>
      <c r="H26">
        <f>COUNTIFS('Player 1 - Version 2 (Current)'!U15,"&lt;&gt;",'Player 2 - Version 2 (Current)'!AF15,"&lt;&gt;")</f>
        <v>0</v>
      </c>
      <c r="I26">
        <f>COUNTIFS('Player 1 - Version 2 (Current)'!V15,"&lt;&gt;",'Player 2 - Version 2 (Current)'!AG15,"&lt;&gt;")</f>
        <v>0</v>
      </c>
      <c r="J26">
        <f>COUNTIFS('Player 1 - Version 2 (Current)'!W15,"&lt;&gt;",'Player 2 - Version 2 (Current)'!AH15,"&lt;&gt;")</f>
        <v>0</v>
      </c>
      <c r="K26">
        <f>COUNTIFS('Player 1 - Version 2 (Current)'!X15,"&lt;&gt;",'Player 2 - Version 2 (Current)'!AI15,"&lt;&gt;")</f>
        <v>0</v>
      </c>
      <c r="L26">
        <f>COUNTIFS('Player 1 - Version 2 (Current)'!Y15,"&lt;&gt;",'Player 2 - Version 2 (Current)'!AJ15,"&lt;&gt;")</f>
        <v>0</v>
      </c>
      <c r="R26" s="68" t="s">
        <v>79</v>
      </c>
      <c r="S26" s="62" t="s">
        <v>80</v>
      </c>
    </row>
    <row r="27" spans="3:27" ht="21">
      <c r="C27">
        <f>COUNTIFS('Player 1 - Version 2 (Current)'!P16,"&lt;&gt;",'Player 2 - Version 2 (Current)'!AA16,"&lt;&gt;")</f>
        <v>0</v>
      </c>
      <c r="D27">
        <f>COUNTIFS('Player 1 - Version 2 (Current)'!Q16,"&lt;&gt;",'Player 2 - Version 2 (Current)'!AB16,"&lt;&gt;")</f>
        <v>0</v>
      </c>
      <c r="E27">
        <f>COUNTIFS('Player 1 - Version 2 (Current)'!R16,"&lt;&gt;",'Player 2 - Version 2 (Current)'!AC16,"&lt;&gt;")</f>
        <v>0</v>
      </c>
      <c r="F27">
        <f>COUNTIFS('Player 1 - Version 2 (Current)'!S16,"&lt;&gt;",'Player 2 - Version 2 (Current)'!AD16,"&lt;&gt;")</f>
        <v>0</v>
      </c>
      <c r="G27">
        <f>COUNTIFS('Player 1 - Version 2 (Current)'!T16,"&lt;&gt;",'Player 2 - Version 2 (Current)'!AE16,"&lt;&gt;")</f>
        <v>0</v>
      </c>
      <c r="H27">
        <f>COUNTIFS('Player 1 - Version 2 (Current)'!U16,"&lt;&gt;",'Player 2 - Version 2 (Current)'!AF16,"&lt;&gt;")</f>
        <v>0</v>
      </c>
      <c r="I27">
        <f>COUNTIFS('Player 1 - Version 2 (Current)'!V16,"&lt;&gt;",'Player 2 - Version 2 (Current)'!AG16,"&lt;&gt;")</f>
        <v>0</v>
      </c>
      <c r="J27">
        <f>COUNTIFS('Player 1 - Version 2 (Current)'!W16,"&lt;&gt;",'Player 2 - Version 2 (Current)'!AH16,"&lt;&gt;")</f>
        <v>0</v>
      </c>
      <c r="K27">
        <f>COUNTIFS('Player 1 - Version 2 (Current)'!X16,"&lt;&gt;",'Player 2 - Version 2 (Current)'!AI16,"&lt;&gt;")</f>
        <v>0</v>
      </c>
      <c r="L27">
        <f>COUNTIFS('Player 1 - Version 2 (Current)'!Y16,"&lt;&gt;",'Player 2 - Version 2 (Current)'!AJ16,"&lt;&gt;")</f>
        <v>0</v>
      </c>
      <c r="R27" s="68" t="s">
        <v>81</v>
      </c>
      <c r="S27" s="62" t="s">
        <v>82</v>
      </c>
    </row>
    <row r="28" spans="3:27" ht="21">
      <c r="C28">
        <f>COUNTIFS('Player 1 - Version 2 (Current)'!P17,"&lt;&gt;",'Player 2 - Version 2 (Current)'!AA17,"&lt;&gt;")</f>
        <v>0</v>
      </c>
      <c r="D28">
        <f>COUNTIFS('Player 1 - Version 2 (Current)'!Q17,"&lt;&gt;",'Player 2 - Version 2 (Current)'!AB17,"&lt;&gt;")</f>
        <v>0</v>
      </c>
      <c r="E28">
        <f>COUNTIFS('Player 1 - Version 2 (Current)'!R17,"&lt;&gt;",'Player 2 - Version 2 (Current)'!AC17,"&lt;&gt;")</f>
        <v>0</v>
      </c>
      <c r="F28">
        <f>COUNTIFS('Player 1 - Version 2 (Current)'!S17,"&lt;&gt;",'Player 2 - Version 2 (Current)'!AD17,"&lt;&gt;")</f>
        <v>0</v>
      </c>
      <c r="G28">
        <f>COUNTIFS('Player 1 - Version 2 (Current)'!T17,"&lt;&gt;",'Player 2 - Version 2 (Current)'!AE17,"&lt;&gt;")</f>
        <v>0</v>
      </c>
      <c r="H28">
        <f>COUNTIFS('Player 1 - Version 2 (Current)'!U17,"&lt;&gt;",'Player 2 - Version 2 (Current)'!AF17,"&lt;&gt;")</f>
        <v>0</v>
      </c>
      <c r="I28">
        <f>COUNTIFS('Player 1 - Version 2 (Current)'!V17,"&lt;&gt;",'Player 2 - Version 2 (Current)'!AG17,"&lt;&gt;")</f>
        <v>0</v>
      </c>
      <c r="J28">
        <f>COUNTIFS('Player 1 - Version 2 (Current)'!W17,"&lt;&gt;",'Player 2 - Version 2 (Current)'!AH17,"&lt;&gt;")</f>
        <v>0</v>
      </c>
      <c r="K28">
        <f>COUNTIFS('Player 1 - Version 2 (Current)'!X17,"&lt;&gt;",'Player 2 - Version 2 (Current)'!AI17,"&lt;&gt;")</f>
        <v>0</v>
      </c>
      <c r="L28">
        <f>COUNTIFS('Player 1 - Version 2 (Current)'!Y17,"&lt;&gt;",'Player 2 - Version 2 (Current)'!AJ17,"&lt;&gt;")</f>
        <v>0</v>
      </c>
      <c r="R28" s="68" t="s">
        <v>83</v>
      </c>
      <c r="S28" s="62" t="s">
        <v>84</v>
      </c>
    </row>
    <row r="29" spans="3:27" ht="21">
      <c r="R29" s="68" t="s">
        <v>85</v>
      </c>
      <c r="S29" s="62" t="s">
        <v>86</v>
      </c>
    </row>
    <row r="30" spans="3:27" ht="21">
      <c r="R30" s="68" t="s">
        <v>87</v>
      </c>
      <c r="S30" s="62" t="s">
        <v>88</v>
      </c>
    </row>
    <row r="31" spans="3:27" ht="21">
      <c r="C31" t="s">
        <v>89</v>
      </c>
      <c r="R31" s="68" t="s">
        <v>90</v>
      </c>
      <c r="S31" s="62" t="s">
        <v>91</v>
      </c>
    </row>
    <row r="32" spans="3:27" ht="15">
      <c r="C32">
        <f>COUNTIFS('Player 2 - Version 2 (Current)'!P8,"&lt;&gt;",'Player 1 - Version 2 (Current)'!AA8,"&lt;&gt;")</f>
        <v>0</v>
      </c>
      <c r="D32">
        <f>COUNTIFS('Player 2 - Version 2 (Current)'!Q8,"&lt;&gt;",'Player 1 - Version 2 (Current)'!AB8,"&lt;&gt;")</f>
        <v>0</v>
      </c>
      <c r="E32">
        <f>COUNTIFS('Player 2 - Version 2 (Current)'!R8,"&lt;&gt;",'Player 1 - Version 2 (Current)'!AC8,"&lt;&gt;")</f>
        <v>0</v>
      </c>
      <c r="F32">
        <f>COUNTIFS('Player 2 - Version 2 (Current)'!S8,"&lt;&gt;",'Player 1 - Version 2 (Current)'!AD8,"&lt;&gt;")</f>
        <v>0</v>
      </c>
      <c r="G32">
        <f>COUNTIFS('Player 2 - Version 2 (Current)'!T8,"&lt;&gt;",'Player 1 - Version 2 (Current)'!AE8,"&lt;&gt;")</f>
        <v>0</v>
      </c>
      <c r="H32">
        <f>COUNTIFS('Player 2 - Version 2 (Current)'!U8,"&lt;&gt;",'Player 1 - Version 2 (Current)'!AF8,"&lt;&gt;")</f>
        <v>0</v>
      </c>
      <c r="I32">
        <f>COUNTIFS('Player 2 - Version 2 (Current)'!V8,"&lt;&gt;",'Player 1 - Version 2 (Current)'!AG8,"&lt;&gt;")</f>
        <v>0</v>
      </c>
      <c r="J32">
        <f>COUNTIFS('Player 2 - Version 2 (Current)'!W8,"&lt;&gt;",'Player 1 - Version 2 (Current)'!AH8,"&lt;&gt;")</f>
        <v>0</v>
      </c>
      <c r="K32">
        <f>COUNTIFS('Player 2 - Version 2 (Current)'!X8,"&lt;&gt;",'Player 1 - Version 2 (Current)'!AI8,"&lt;&gt;")</f>
        <v>0</v>
      </c>
      <c r="L32">
        <f>COUNTIFS('Player 2 - Version 2 (Current)'!Y8,"&lt;&gt;",'Player 1 - Version 2 (Current)'!AJ8,"&lt;&gt;")</f>
        <v>0</v>
      </c>
      <c r="T32" s="69" t="s">
        <v>92</v>
      </c>
    </row>
    <row r="33" spans="3:20">
      <c r="C33">
        <f>COUNTIFS('Player 2 - Version 2 (Current)'!P9,"&lt;&gt;",'Player 1 - Version 2 (Current)'!AA9,"&lt;&gt;")</f>
        <v>0</v>
      </c>
      <c r="D33">
        <f>COUNTIFS('Player 2 - Version 2 (Current)'!Q9,"&lt;&gt;",'Player 1 - Version 2 (Current)'!AB9,"&lt;&gt;")</f>
        <v>0</v>
      </c>
      <c r="E33">
        <f>COUNTIFS('Player 2 - Version 2 (Current)'!R9,"&lt;&gt;",'Player 1 - Version 2 (Current)'!AC9,"&lt;&gt;")</f>
        <v>0</v>
      </c>
      <c r="F33">
        <f>COUNTIFS('Player 2 - Version 2 (Current)'!S9,"&lt;&gt;",'Player 1 - Version 2 (Current)'!AD9,"&lt;&gt;")</f>
        <v>0</v>
      </c>
      <c r="G33">
        <f>COUNTIFS('Player 2 - Version 2 (Current)'!T9,"&lt;&gt;",'Player 1 - Version 2 (Current)'!AE9,"&lt;&gt;")</f>
        <v>0</v>
      </c>
      <c r="H33">
        <f>COUNTIFS('Player 2 - Version 2 (Current)'!U9,"&lt;&gt;",'Player 1 - Version 2 (Current)'!AF9,"&lt;&gt;")</f>
        <v>0</v>
      </c>
      <c r="I33">
        <f>COUNTIFS('Player 2 - Version 2 (Current)'!V9,"&lt;&gt;",'Player 1 - Version 2 (Current)'!AG9,"&lt;&gt;")</f>
        <v>0</v>
      </c>
      <c r="J33">
        <f>COUNTIFS('Player 2 - Version 2 (Current)'!W9,"&lt;&gt;",'Player 1 - Version 2 (Current)'!AH9,"&lt;&gt;")</f>
        <v>0</v>
      </c>
      <c r="K33">
        <f>COUNTIFS('Player 2 - Version 2 (Current)'!X9,"&lt;&gt;",'Player 1 - Version 2 (Current)'!AI9,"&lt;&gt;")</f>
        <v>0</v>
      </c>
      <c r="L33">
        <f>COUNTIFS('Player 2 - Version 2 (Current)'!Y9,"&lt;&gt;",'Player 1 - Version 2 (Current)'!AJ9,"&lt;&gt;")</f>
        <v>0</v>
      </c>
    </row>
    <row r="34" spans="3:20">
      <c r="C34">
        <f>COUNTIFS('Player 2 - Version 2 (Current)'!P10,"&lt;&gt;",'Player 1 - Version 2 (Current)'!AA10,"&lt;&gt;")</f>
        <v>0</v>
      </c>
      <c r="D34">
        <f>COUNTIFS('Player 2 - Version 2 (Current)'!Q10,"&lt;&gt;",'Player 1 - Version 2 (Current)'!AB10,"&lt;&gt;")</f>
        <v>0</v>
      </c>
      <c r="E34">
        <f>COUNTIFS('Player 2 - Version 2 (Current)'!R10,"&lt;&gt;",'Player 1 - Version 2 (Current)'!AC10,"&lt;&gt;")</f>
        <v>0</v>
      </c>
      <c r="F34">
        <f>COUNTIFS('Player 2 - Version 2 (Current)'!S10,"&lt;&gt;",'Player 1 - Version 2 (Current)'!AD10,"&lt;&gt;")</f>
        <v>0</v>
      </c>
      <c r="G34">
        <f>COUNTIFS('Player 2 - Version 2 (Current)'!T10,"&lt;&gt;",'Player 1 - Version 2 (Current)'!AE10,"&lt;&gt;")</f>
        <v>0</v>
      </c>
      <c r="H34">
        <f>COUNTIFS('Player 2 - Version 2 (Current)'!U10,"&lt;&gt;",'Player 1 - Version 2 (Current)'!AF10,"&lt;&gt;")</f>
        <v>0</v>
      </c>
      <c r="I34">
        <f>COUNTIFS('Player 2 - Version 2 (Current)'!V10,"&lt;&gt;",'Player 1 - Version 2 (Current)'!AG10,"&lt;&gt;")</f>
        <v>0</v>
      </c>
      <c r="J34">
        <f>COUNTIFS('Player 2 - Version 2 (Current)'!W10,"&lt;&gt;",'Player 1 - Version 2 (Current)'!AH10,"&lt;&gt;")</f>
        <v>0</v>
      </c>
      <c r="K34">
        <f>COUNTIFS('Player 2 - Version 2 (Current)'!X10,"&lt;&gt;",'Player 1 - Version 2 (Current)'!AI10,"&lt;&gt;")</f>
        <v>0</v>
      </c>
      <c r="L34">
        <f>COUNTIFS('Player 2 - Version 2 (Current)'!Y10,"&lt;&gt;",'Player 1 - Version 2 (Current)'!AJ10,"&lt;&gt;")</f>
        <v>0</v>
      </c>
    </row>
    <row r="35" spans="3:20" ht="21">
      <c r="C35">
        <f>COUNTIFS('Player 2 - Version 2 (Current)'!P11,"&lt;&gt;",'Player 1 - Version 2 (Current)'!AA11,"&lt;&gt;")</f>
        <v>0</v>
      </c>
      <c r="D35">
        <f>COUNTIFS('Player 2 - Version 2 (Current)'!Q11,"&lt;&gt;",'Player 1 - Version 2 (Current)'!AB11,"&lt;&gt;")</f>
        <v>0</v>
      </c>
      <c r="E35">
        <f>COUNTIFS('Player 2 - Version 2 (Current)'!R11,"&lt;&gt;",'Player 1 - Version 2 (Current)'!AC11,"&lt;&gt;")</f>
        <v>0</v>
      </c>
      <c r="F35">
        <f>COUNTIFS('Player 2 - Version 2 (Current)'!S11,"&lt;&gt;",'Player 1 - Version 2 (Current)'!AD11,"&lt;&gt;")</f>
        <v>0</v>
      </c>
      <c r="G35">
        <f>COUNTIFS('Player 2 - Version 2 (Current)'!T11,"&lt;&gt;",'Player 1 - Version 2 (Current)'!AE11,"&lt;&gt;")</f>
        <v>0</v>
      </c>
      <c r="H35">
        <f>COUNTIFS('Player 2 - Version 2 (Current)'!U11,"&lt;&gt;",'Player 1 - Version 2 (Current)'!AF11,"&lt;&gt;")</f>
        <v>0</v>
      </c>
      <c r="I35">
        <f>COUNTIFS('Player 2 - Version 2 (Current)'!V11,"&lt;&gt;",'Player 1 - Version 2 (Current)'!AG11,"&lt;&gt;")</f>
        <v>0</v>
      </c>
      <c r="J35">
        <f>COUNTIFS('Player 2 - Version 2 (Current)'!W11,"&lt;&gt;",'Player 1 - Version 2 (Current)'!AH11,"&lt;&gt;")</f>
        <v>0</v>
      </c>
      <c r="K35">
        <f>COUNTIFS('Player 2 - Version 2 (Current)'!X11,"&lt;&gt;",'Player 1 - Version 2 (Current)'!AI11,"&lt;&gt;")</f>
        <v>0</v>
      </c>
      <c r="L35">
        <f>COUNTIFS('Player 2 - Version 2 (Current)'!Y11,"&lt;&gt;",'Player 1 - Version 2 (Current)'!AJ11,"&lt;&gt;")</f>
        <v>0</v>
      </c>
      <c r="R35" s="68" t="s">
        <v>93</v>
      </c>
      <c r="S35" s="62" t="s">
        <v>72</v>
      </c>
    </row>
    <row r="36" spans="3:20" ht="21">
      <c r="C36">
        <f>COUNTIFS('Player 2 - Version 2 (Current)'!P12,"&lt;&gt;",'Player 1 - Version 2 (Current)'!AA12,"&lt;&gt;")</f>
        <v>0</v>
      </c>
      <c r="D36">
        <f>COUNTIFS('Player 2 - Version 2 (Current)'!Q12,"&lt;&gt;",'Player 1 - Version 2 (Current)'!AB12,"&lt;&gt;")</f>
        <v>0</v>
      </c>
      <c r="E36">
        <f>COUNTIFS('Player 2 - Version 2 (Current)'!R12,"&lt;&gt;",'Player 1 - Version 2 (Current)'!AC12,"&lt;&gt;")</f>
        <v>0</v>
      </c>
      <c r="F36">
        <f>COUNTIFS('Player 2 - Version 2 (Current)'!S12,"&lt;&gt;",'Player 1 - Version 2 (Current)'!AD12,"&lt;&gt;")</f>
        <v>0</v>
      </c>
      <c r="G36">
        <f>COUNTIFS('Player 2 - Version 2 (Current)'!T12,"&lt;&gt;",'Player 1 - Version 2 (Current)'!AE12,"&lt;&gt;")</f>
        <v>0</v>
      </c>
      <c r="H36">
        <f>COUNTIFS('Player 2 - Version 2 (Current)'!U12,"&lt;&gt;",'Player 1 - Version 2 (Current)'!AF12,"&lt;&gt;")</f>
        <v>0</v>
      </c>
      <c r="I36">
        <f>COUNTIFS('Player 2 - Version 2 (Current)'!V12,"&lt;&gt;",'Player 1 - Version 2 (Current)'!AG12,"&lt;&gt;")</f>
        <v>0</v>
      </c>
      <c r="J36">
        <f>COUNTIFS('Player 2 - Version 2 (Current)'!W12,"&lt;&gt;",'Player 1 - Version 2 (Current)'!AH12,"&lt;&gt;")</f>
        <v>0</v>
      </c>
      <c r="K36">
        <f>COUNTIFS('Player 2 - Version 2 (Current)'!X12,"&lt;&gt;",'Player 1 - Version 2 (Current)'!AI12,"&lt;&gt;")</f>
        <v>0</v>
      </c>
      <c r="L36">
        <f>COUNTIFS('Player 2 - Version 2 (Current)'!Y12,"&lt;&gt;",'Player 1 - Version 2 (Current)'!AJ12,"&lt;&gt;")</f>
        <v>0</v>
      </c>
      <c r="R36" s="68" t="s">
        <v>94</v>
      </c>
      <c r="S36" s="62" t="s">
        <v>95</v>
      </c>
    </row>
    <row r="37" spans="3:20" ht="21">
      <c r="C37">
        <f>COUNTIFS('Player 2 - Version 2 (Current)'!P13,"&lt;&gt;",'Player 1 - Version 2 (Current)'!AA13,"&lt;&gt;")</f>
        <v>0</v>
      </c>
      <c r="D37">
        <f>COUNTIFS('Player 2 - Version 2 (Current)'!Q13,"&lt;&gt;",'Player 1 - Version 2 (Current)'!AB13,"&lt;&gt;")</f>
        <v>0</v>
      </c>
      <c r="E37">
        <f>COUNTIFS('Player 2 - Version 2 (Current)'!R13,"&lt;&gt;",'Player 1 - Version 2 (Current)'!AC13,"&lt;&gt;")</f>
        <v>0</v>
      </c>
      <c r="F37">
        <f>COUNTIFS('Player 2 - Version 2 (Current)'!S13,"&lt;&gt;",'Player 1 - Version 2 (Current)'!AD13,"&lt;&gt;")</f>
        <v>0</v>
      </c>
      <c r="G37">
        <f>COUNTIFS('Player 2 - Version 2 (Current)'!T13,"&lt;&gt;",'Player 1 - Version 2 (Current)'!AE13,"&lt;&gt;")</f>
        <v>0</v>
      </c>
      <c r="H37">
        <f>COUNTIFS('Player 2 - Version 2 (Current)'!U13,"&lt;&gt;",'Player 1 - Version 2 (Current)'!AF13,"&lt;&gt;")</f>
        <v>0</v>
      </c>
      <c r="I37">
        <f>COUNTIFS('Player 2 - Version 2 (Current)'!V13,"&lt;&gt;",'Player 1 - Version 2 (Current)'!AG13,"&lt;&gt;")</f>
        <v>0</v>
      </c>
      <c r="J37">
        <f>COUNTIFS('Player 2 - Version 2 (Current)'!W13,"&lt;&gt;",'Player 1 - Version 2 (Current)'!AH13,"&lt;&gt;")</f>
        <v>0</v>
      </c>
      <c r="K37">
        <f>COUNTIFS('Player 2 - Version 2 (Current)'!X13,"&lt;&gt;",'Player 1 - Version 2 (Current)'!AI13,"&lt;&gt;")</f>
        <v>0</v>
      </c>
      <c r="L37">
        <f>COUNTIFS('Player 2 - Version 2 (Current)'!Y13,"&lt;&gt;",'Player 1 - Version 2 (Current)'!AJ13,"&lt;&gt;")</f>
        <v>0</v>
      </c>
      <c r="R37" s="68" t="s">
        <v>96</v>
      </c>
      <c r="S37" s="62" t="s">
        <v>97</v>
      </c>
    </row>
    <row r="38" spans="3:20" ht="21">
      <c r="C38">
        <f>COUNTIFS('Player 2 - Version 2 (Current)'!P14,"&lt;&gt;",'Player 1 - Version 2 (Current)'!AA14,"&lt;&gt;")</f>
        <v>0</v>
      </c>
      <c r="D38">
        <f>COUNTIFS('Player 2 - Version 2 (Current)'!Q14,"&lt;&gt;",'Player 1 - Version 2 (Current)'!AB14,"&lt;&gt;")</f>
        <v>0</v>
      </c>
      <c r="E38">
        <f>COUNTIFS('Player 2 - Version 2 (Current)'!R14,"&lt;&gt;",'Player 1 - Version 2 (Current)'!AC14,"&lt;&gt;")</f>
        <v>0</v>
      </c>
      <c r="F38">
        <f>COUNTIFS('Player 2 - Version 2 (Current)'!S14,"&lt;&gt;",'Player 1 - Version 2 (Current)'!AD14,"&lt;&gt;")</f>
        <v>0</v>
      </c>
      <c r="G38">
        <f>COUNTIFS('Player 2 - Version 2 (Current)'!T14,"&lt;&gt;",'Player 1 - Version 2 (Current)'!AE14,"&lt;&gt;")</f>
        <v>0</v>
      </c>
      <c r="H38">
        <f>COUNTIFS('Player 2 - Version 2 (Current)'!U14,"&lt;&gt;",'Player 1 - Version 2 (Current)'!AF14,"&lt;&gt;")</f>
        <v>0</v>
      </c>
      <c r="I38">
        <f>COUNTIFS('Player 2 - Version 2 (Current)'!V14,"&lt;&gt;",'Player 1 - Version 2 (Current)'!AG14,"&lt;&gt;")</f>
        <v>0</v>
      </c>
      <c r="J38">
        <f>COUNTIFS('Player 2 - Version 2 (Current)'!W14,"&lt;&gt;",'Player 1 - Version 2 (Current)'!AH14,"&lt;&gt;")</f>
        <v>0</v>
      </c>
      <c r="K38">
        <f>COUNTIFS('Player 2 - Version 2 (Current)'!X14,"&lt;&gt;",'Player 1 - Version 2 (Current)'!AI14,"&lt;&gt;")</f>
        <v>0</v>
      </c>
      <c r="L38">
        <f>COUNTIFS('Player 2 - Version 2 (Current)'!Y14,"&lt;&gt;",'Player 1 - Version 2 (Current)'!AJ14,"&lt;&gt;")</f>
        <v>0</v>
      </c>
      <c r="R38" s="68" t="s">
        <v>98</v>
      </c>
      <c r="S38" s="62" t="s">
        <v>99</v>
      </c>
    </row>
    <row r="39" spans="3:20" ht="21">
      <c r="C39">
        <f>COUNTIFS('Player 2 - Version 2 (Current)'!P15,"&lt;&gt;",'Player 1 - Version 2 (Current)'!AA15,"&lt;&gt;")</f>
        <v>0</v>
      </c>
      <c r="D39">
        <f>COUNTIFS('Player 2 - Version 2 (Current)'!Q15,"&lt;&gt;",'Player 1 - Version 2 (Current)'!AB15,"&lt;&gt;")</f>
        <v>0</v>
      </c>
      <c r="E39">
        <f>COUNTIFS('Player 2 - Version 2 (Current)'!R15,"&lt;&gt;",'Player 1 - Version 2 (Current)'!AC15,"&lt;&gt;")</f>
        <v>0</v>
      </c>
      <c r="F39">
        <f>COUNTIFS('Player 2 - Version 2 (Current)'!S15,"&lt;&gt;",'Player 1 - Version 2 (Current)'!AD15,"&lt;&gt;")</f>
        <v>0</v>
      </c>
      <c r="G39">
        <f>COUNTIFS('Player 2 - Version 2 (Current)'!T15,"&lt;&gt;",'Player 1 - Version 2 (Current)'!AE15,"&lt;&gt;")</f>
        <v>0</v>
      </c>
      <c r="H39">
        <f>COUNTIFS('Player 2 - Version 2 (Current)'!U15,"&lt;&gt;",'Player 1 - Version 2 (Current)'!AF15,"&lt;&gt;")</f>
        <v>0</v>
      </c>
      <c r="I39">
        <f>COUNTIFS('Player 2 - Version 2 (Current)'!V15,"&lt;&gt;",'Player 1 - Version 2 (Current)'!AG15,"&lt;&gt;")</f>
        <v>0</v>
      </c>
      <c r="J39">
        <f>COUNTIFS('Player 2 - Version 2 (Current)'!W15,"&lt;&gt;",'Player 1 - Version 2 (Current)'!AH15,"&lt;&gt;")</f>
        <v>0</v>
      </c>
      <c r="K39">
        <f>COUNTIFS('Player 2 - Version 2 (Current)'!X15,"&lt;&gt;",'Player 1 - Version 2 (Current)'!AI15,"&lt;&gt;")</f>
        <v>0</v>
      </c>
      <c r="L39">
        <f>COUNTIFS('Player 2 - Version 2 (Current)'!Y15,"&lt;&gt;",'Player 1 - Version 2 (Current)'!AJ15,"&lt;&gt;")</f>
        <v>0</v>
      </c>
      <c r="R39" s="68" t="s">
        <v>100</v>
      </c>
      <c r="S39" s="62" t="s">
        <v>101</v>
      </c>
    </row>
    <row r="40" spans="3:20" ht="21">
      <c r="C40">
        <f>COUNTIFS('Player 2 - Version 2 (Current)'!P16,"&lt;&gt;",'Player 1 - Version 2 (Current)'!AA16,"&lt;&gt;")</f>
        <v>0</v>
      </c>
      <c r="D40">
        <f>COUNTIFS('Player 2 - Version 2 (Current)'!Q16,"&lt;&gt;",'Player 1 - Version 2 (Current)'!AB16,"&lt;&gt;")</f>
        <v>0</v>
      </c>
      <c r="E40">
        <f>COUNTIFS('Player 2 - Version 2 (Current)'!R16,"&lt;&gt;",'Player 1 - Version 2 (Current)'!AC16,"&lt;&gt;")</f>
        <v>0</v>
      </c>
      <c r="F40">
        <f>COUNTIFS('Player 2 - Version 2 (Current)'!S16,"&lt;&gt;",'Player 1 - Version 2 (Current)'!AD16,"&lt;&gt;")</f>
        <v>0</v>
      </c>
      <c r="G40">
        <f>COUNTIFS('Player 2 - Version 2 (Current)'!T16,"&lt;&gt;",'Player 1 - Version 2 (Current)'!AE16,"&lt;&gt;")</f>
        <v>0</v>
      </c>
      <c r="H40">
        <f>COUNTIFS('Player 2 - Version 2 (Current)'!U16,"&lt;&gt;",'Player 1 - Version 2 (Current)'!AF16,"&lt;&gt;")</f>
        <v>0</v>
      </c>
      <c r="I40">
        <f>COUNTIFS('Player 2 - Version 2 (Current)'!V16,"&lt;&gt;",'Player 1 - Version 2 (Current)'!AG16,"&lt;&gt;")</f>
        <v>0</v>
      </c>
      <c r="J40">
        <f>COUNTIFS('Player 2 - Version 2 (Current)'!W16,"&lt;&gt;",'Player 1 - Version 2 (Current)'!AH16,"&lt;&gt;")</f>
        <v>0</v>
      </c>
      <c r="K40">
        <f>COUNTIFS('Player 2 - Version 2 (Current)'!X16,"&lt;&gt;",'Player 1 - Version 2 (Current)'!AI16,"&lt;&gt;")</f>
        <v>0</v>
      </c>
      <c r="L40">
        <f>COUNTIFS('Player 2 - Version 2 (Current)'!Y16,"&lt;&gt;",'Player 1 - Version 2 (Current)'!AJ16,"&lt;&gt;")</f>
        <v>0</v>
      </c>
      <c r="R40" s="68" t="s">
        <v>102</v>
      </c>
      <c r="S40" s="62" t="s">
        <v>103</v>
      </c>
    </row>
    <row r="41" spans="3:20" ht="21">
      <c r="C41">
        <f>COUNTIFS('Player 2 - Version 2 (Current)'!P17,"&lt;&gt;",'Player 1 - Version 2 (Current)'!AA17,"&lt;&gt;")</f>
        <v>0</v>
      </c>
      <c r="D41">
        <f>COUNTIFS('Player 2 - Version 2 (Current)'!Q17,"&lt;&gt;",'Player 1 - Version 2 (Current)'!AB17,"&lt;&gt;")</f>
        <v>0</v>
      </c>
      <c r="E41">
        <f>COUNTIFS('Player 2 - Version 2 (Current)'!R17,"&lt;&gt;",'Player 1 - Version 2 (Current)'!AC17,"&lt;&gt;")</f>
        <v>0</v>
      </c>
      <c r="F41">
        <f>COUNTIFS('Player 2 - Version 2 (Current)'!S17,"&lt;&gt;",'Player 1 - Version 2 (Current)'!AD17,"&lt;&gt;")</f>
        <v>0</v>
      </c>
      <c r="G41">
        <f>COUNTIFS('Player 2 - Version 2 (Current)'!T17,"&lt;&gt;",'Player 1 - Version 2 (Current)'!AE17,"&lt;&gt;")</f>
        <v>0</v>
      </c>
      <c r="H41">
        <f>COUNTIFS('Player 2 - Version 2 (Current)'!U17,"&lt;&gt;",'Player 1 - Version 2 (Current)'!AF17,"&lt;&gt;")</f>
        <v>0</v>
      </c>
      <c r="I41">
        <f>COUNTIFS('Player 2 - Version 2 (Current)'!V17,"&lt;&gt;",'Player 1 - Version 2 (Current)'!AG17,"&lt;&gt;")</f>
        <v>0</v>
      </c>
      <c r="J41">
        <f>COUNTIFS('Player 2 - Version 2 (Current)'!W17,"&lt;&gt;",'Player 1 - Version 2 (Current)'!AH17,"&lt;&gt;")</f>
        <v>0</v>
      </c>
      <c r="K41">
        <f>COUNTIFS('Player 2 - Version 2 (Current)'!X17,"&lt;&gt;",'Player 1 - Version 2 (Current)'!AI17,"&lt;&gt;")</f>
        <v>0</v>
      </c>
      <c r="L41">
        <f>COUNTIFS('Player 2 - Version 2 (Current)'!Y17,"&lt;&gt;",'Player 1 - Version 2 (Current)'!AJ17,"&lt;&gt;")</f>
        <v>0</v>
      </c>
      <c r="R41" s="68" t="s">
        <v>104</v>
      </c>
      <c r="S41" s="62" t="s">
        <v>105</v>
      </c>
    </row>
    <row r="42" spans="3:20" ht="21">
      <c r="R42" s="68" t="s">
        <v>106</v>
      </c>
      <c r="S42" s="62" t="s">
        <v>107</v>
      </c>
    </row>
    <row r="43" spans="3:20" ht="21">
      <c r="R43" s="68" t="s">
        <v>108</v>
      </c>
      <c r="S43" s="62" t="s">
        <v>109</v>
      </c>
    </row>
    <row r="44" spans="3:20" ht="21">
      <c r="R44" s="68" t="s">
        <v>110</v>
      </c>
      <c r="S44" s="62" t="s">
        <v>111</v>
      </c>
    </row>
    <row r="45" spans="3:20">
      <c r="T45" s="14" t="s">
        <v>112</v>
      </c>
    </row>
  </sheetData>
  <sheetProtection sheet="1" objects="1" scenarios="1" selectLockedCells="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Alix Thomler</dc:creator>
  <cp:keywords/>
  <dc:description/>
  <cp:lastModifiedBy/>
  <cp:revision/>
  <dcterms:created xsi:type="dcterms:W3CDTF">2022-11-27T21:48:14Z</dcterms:created>
  <dcterms:modified xsi:type="dcterms:W3CDTF">2023-06-19T13:24:30Z</dcterms:modified>
  <cp:category/>
  <cp:contentStatus/>
</cp:coreProperties>
</file>