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hlyantsevAA\Desktop\Portfolio_Analytics\Excel\Task_6\"/>
    </mc:Choice>
  </mc:AlternateContent>
  <xr:revisionPtr revIDLastSave="0" documentId="13_ncr:1_{BFF0D98F-D38F-4DAB-978E-B3762B81AD5B}" xr6:coauthVersionLast="45" xr6:coauthVersionMax="45" xr10:uidLastSave="{00000000-0000-0000-0000-000000000000}"/>
  <bookViews>
    <workbookView xWindow="-120" yWindow="-120" windowWidth="29040" windowHeight="15840" xr2:uid="{681B6C4E-22D0-4B88-AF18-F8CDF5033BD5}"/>
  </bookViews>
  <sheets>
    <sheet name="Поиск решения 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olver_adj" localSheetId="0" hidden="1">'Поиск решения '!$C$9:$H$9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'Поиск решения '!$C$9:$H$9</definedName>
    <definedName name="solver_lhs2" localSheetId="0" hidden="1">'Поиск решения '!$C$9:$H$9</definedName>
    <definedName name="solver_lhs3" localSheetId="0" hidden="1">'Поиск решения '!$C$12:$H$12</definedName>
    <definedName name="solver_lhs4" localSheetId="0" hidden="1">'Поиск решения '!$C$19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'Поиск решения '!$A$9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0</definedName>
    <definedName name="solver_rhs2" localSheetId="0" hidden="1">'Поиск решения '!$C$7:$H$7</definedName>
    <definedName name="solver_rhs3" localSheetId="0" hidden="1">'Поиск решения '!$C$4:$H$4</definedName>
    <definedName name="solver_rhs4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жж" hidden="1">[1]MASTER!#REF!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оличество">[3]ЗАДАНИЕ1!$C$3:$L$3</definedName>
    <definedName name="НомерСтраховки">[3]ИСТОЧНИК!$F$1:$F$10</definedName>
    <definedName name="Показатель">[3]ИСТОЧНИК!$B$1:$C$1</definedName>
    <definedName name="СписокНаименований">[3]ИСТОЧНИК!$A$1:$A$32</definedName>
    <definedName name="х" hidden="1">{"программа",#N/A,TRUE,"lessons";"продажа оргтехники",#N/A,TRUE,"образец"}</definedName>
    <definedName name="Цена">[3]ЗАДАНИЕ1!$B$4:$B$13</definedName>
    <definedName name="ы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H15" i="2"/>
  <c r="G15" i="2"/>
  <c r="F15" i="2"/>
  <c r="E15" i="2"/>
  <c r="D15" i="2"/>
  <c r="C15" i="2"/>
  <c r="C13" i="2"/>
  <c r="D11" i="2" s="1"/>
  <c r="C12" i="2"/>
  <c r="D12" i="2" l="1"/>
  <c r="D13" i="2"/>
  <c r="C16" i="2"/>
  <c r="E11" i="2" l="1"/>
  <c r="D16" i="2"/>
  <c r="E13" i="2" l="1"/>
  <c r="E12" i="2"/>
  <c r="F11" i="2" l="1"/>
  <c r="E16" i="2"/>
  <c r="F13" i="2" l="1"/>
  <c r="F12" i="2"/>
  <c r="F16" i="2" l="1"/>
  <c r="G11" i="2"/>
  <c r="G12" i="2" l="1"/>
  <c r="G13" i="2"/>
  <c r="H11" i="2" l="1"/>
  <c r="G16" i="2"/>
  <c r="H12" i="2" l="1"/>
  <c r="H13" i="2"/>
  <c r="H16" i="2" s="1"/>
  <c r="C20" i="2" s="1"/>
</calcChain>
</file>

<file path=xl/sharedStrings.xml><?xml version="1.0" encoding="utf-8"?>
<sst xmlns="http://schemas.openxmlformats.org/spreadsheetml/2006/main" count="43" uniqueCount="43">
  <si>
    <t>Управление производством и запасами</t>
  </si>
  <si>
    <t>Январь</t>
  </si>
  <si>
    <t>Февраль</t>
  </si>
  <si>
    <t>Март</t>
  </si>
  <si>
    <t>Апрель</t>
  </si>
  <si>
    <t>Май</t>
  </si>
  <si>
    <t>Июнь</t>
  </si>
  <si>
    <t>Спрос</t>
  </si>
  <si>
    <t>Затраты на производство ед.продукции</t>
  </si>
  <si>
    <t>Затраты на хранение ед.продукции</t>
  </si>
  <si>
    <t>Мощность предприятия</t>
  </si>
  <si>
    <t>План производства</t>
  </si>
  <si>
    <t>Складской запас на начало месяца</t>
  </si>
  <si>
    <t>Общее количество продукции</t>
  </si>
  <si>
    <t>Складской запас на конец месяца</t>
  </si>
  <si>
    <t>Общие затраты на производство</t>
  </si>
  <si>
    <t>Общие затраты на хранение</t>
  </si>
  <si>
    <t>Остаток на складе к концу июня</t>
  </si>
  <si>
    <t>Суммарные затраты за полгода</t>
  </si>
  <si>
    <t xml:space="preserve">Решение: </t>
  </si>
  <si>
    <t xml:space="preserve">необходимых условий будем использовать инструмент </t>
  </si>
  <si>
    <t>"Поиск Решения"</t>
  </si>
  <si>
    <t>Для оптимизации выпускаемой  продукции с учетом всех</t>
  </si>
  <si>
    <t xml:space="preserve">Чтобы достичь максимальной прибыли за полгода необходимо </t>
  </si>
  <si>
    <t>Введем ограничения при планировании производства:</t>
  </si>
  <si>
    <t>1. Остаток на складе к концу июня = 200</t>
  </si>
  <si>
    <t xml:space="preserve">2. План производства &lt;= Мощность предприятия </t>
  </si>
  <si>
    <t>3. Общее кол-во продукции &gt;= Спрос</t>
  </si>
  <si>
    <t>4. План производства &gt;= 0</t>
  </si>
  <si>
    <t xml:space="preserve">минимизировать затраты за этот период. Поэтому будем </t>
  </si>
  <si>
    <t xml:space="preserve">оптимизировать суммарные затраты в ячейке С20 до минимума </t>
  </si>
  <si>
    <t>С учетом всех ограничений план производства будет следующий:</t>
  </si>
  <si>
    <t>Январь - 1500 изделий</t>
  </si>
  <si>
    <t>Февраль - 1500 изделий</t>
  </si>
  <si>
    <t>Март - 1500 изделий</t>
  </si>
  <si>
    <t>Апрель - 340 изделий</t>
  </si>
  <si>
    <t>Май - 1730 изделий</t>
  </si>
  <si>
    <t>Июнь - 2190 изделий</t>
  </si>
  <si>
    <t>будут минимальны и равны 751 930</t>
  </si>
  <si>
    <t xml:space="preserve">При таком графике производства суммарные затраты за полгода </t>
  </si>
  <si>
    <t xml:space="preserve">По графику видно, что у нас план производства и складской запас </t>
  </si>
  <si>
    <t xml:space="preserve">которых у нас не будет хватать товара для реализации не будет </t>
  </si>
  <si>
    <t xml:space="preserve">превышает или равен спросу. Это говорит о том, что ситуаций при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</si>
</sst>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1"/>
      <color theme="3"/>
      <name val="Arial"/>
      <family val="2"/>
      <charset val="204"/>
    </font>
    <font>
      <sz val="11"/>
      <color theme="1"/>
      <name val="Arial"/>
      <family val="2"/>
      <charset val="204"/>
    </font>
    <font>
      <b/>
      <sz val="14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right" inden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4" borderId="2" xfId="0" applyFont="1" applyFill="1" applyBorder="1"/>
    <xf numFmtId="0" fontId="3" fillId="4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6" borderId="0" xfId="0" applyFont="1" applyFill="1"/>
    <xf numFmtId="0" fontId="3" fillId="7" borderId="0" xfId="0" applyFont="1" applyFill="1"/>
    <xf numFmtId="0" fontId="4" fillId="2" borderId="0" xfId="1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2" borderId="4" xfId="1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left" indent="2"/>
    </xf>
    <xf numFmtId="0" fontId="3" fillId="2" borderId="0" xfId="0" applyFont="1" applyFill="1" applyBorder="1"/>
  </cellXfs>
  <cellStyles count="2">
    <cellStyle name="Название 2" xfId="1" xr:uid="{AC3CD918-374F-4AEB-B065-5BB8F05475C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Стратегия</a:t>
            </a:r>
            <a:r>
              <a:rPr lang="ru-RU" baseline="0"/>
              <a:t> производства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'Поиск решения '!$B$9</c:f>
              <c:strCache>
                <c:ptCount val="1"/>
                <c:pt idx="0">
                  <c:v>План производства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'!$C$9:$H$9</c:f>
              <c:numCache>
                <c:formatCode>General</c:formatCode>
                <c:ptCount val="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340</c:v>
                </c:pt>
                <c:pt idx="4">
                  <c:v>1730</c:v>
                </c:pt>
                <c:pt idx="5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8-4856-BFC3-5D663D7B6C84}"/>
            </c:ext>
          </c:extLst>
        </c:ser>
        <c:ser>
          <c:idx val="2"/>
          <c:order val="2"/>
          <c:tx>
            <c:strRef>
              <c:f>'Поиск решения '!$B$11</c:f>
              <c:strCache>
                <c:ptCount val="1"/>
                <c:pt idx="0">
                  <c:v>Складской запас на начало месяца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'!$C$11:$H$11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670</c:v>
                </c:pt>
                <c:pt idx="3">
                  <c:v>1160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8-4856-BFC3-5D663D7B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05072"/>
        <c:axId val="358807816"/>
      </c:barChart>
      <c:lineChart>
        <c:grouping val="standard"/>
        <c:varyColors val="0"/>
        <c:ser>
          <c:idx val="0"/>
          <c:order val="0"/>
          <c:tx>
            <c:strRef>
              <c:f>'Поиск решения '!$B$4</c:f>
              <c:strCache>
                <c:ptCount val="1"/>
                <c:pt idx="0">
                  <c:v>Спрос</c:v>
                </c:pt>
              </c:strCache>
            </c:strRef>
          </c:tx>
          <c:spPr>
            <a:ln w="1587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'Поиск решения 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'Поиск решения '!$C$4:$H$4</c:f>
              <c:numCache>
                <c:formatCode>General</c:formatCode>
                <c:ptCount val="6"/>
                <c:pt idx="0">
                  <c:v>900</c:v>
                </c:pt>
                <c:pt idx="1">
                  <c:v>1430</c:v>
                </c:pt>
                <c:pt idx="2">
                  <c:v>1010</c:v>
                </c:pt>
                <c:pt idx="3">
                  <c:v>1500</c:v>
                </c:pt>
                <c:pt idx="4">
                  <c:v>1730</c:v>
                </c:pt>
                <c:pt idx="5">
                  <c:v>1989.9999999999998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8-4856-BFC3-5D663D7B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05072"/>
        <c:axId val="358807816"/>
      </c:lineChart>
      <c:catAx>
        <c:axId val="35880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807816"/>
        <c:crosses val="autoZero"/>
        <c:auto val="1"/>
        <c:lblAlgn val="ctr"/>
        <c:lblOffset val="100"/>
        <c:noMultiLvlLbl val="0"/>
      </c:catAx>
      <c:valAx>
        <c:axId val="35880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05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20</xdr:row>
      <xdr:rowOff>14287</xdr:rowOff>
    </xdr:from>
    <xdr:to>
      <xdr:col>8</xdr:col>
      <xdr:colOff>190498</xdr:colOff>
      <xdr:row>36</xdr:row>
      <xdr:rowOff>66675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B0E9EA4-6B14-446B-9F0F-70572C4CF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ga%20Kuleshova/OneDrive/&#1056;&#1072;&#1073;&#1086;&#1095;&#1080;&#1081;%20&#1089;&#1090;&#1086;&#1083;/&#1069;&#1050;&#1057;&#1045;&#1051;&#1068;3%202019/1%20&#1060;&#1091;&#1085;&#1082;&#1094;&#1080;&#1080;%20&#1057;&#1089;&#1099;&#1083;&#1082;&#1080;%20&#1080;%20&#1052;&#1072;&#1089;&#1089;&#1080;&#107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6"/>
      <sheetName val="ЗАДАНИЕ7"/>
      <sheetName val="ЗАДАНИЕ8"/>
      <sheetName val="АРХАНГЕЛЬСК"/>
      <sheetName val="ВЛАДИВОСТОК"/>
      <sheetName val="МОСКВА"/>
      <sheetName val="МУРМАНСК"/>
      <sheetName val="СОЧИ"/>
      <sheetName val="ЕКАТЕРИНБУРГ"/>
      <sheetName val="ЯРОСЛАВЛЬ"/>
      <sheetName val="ЗАДАНИЕ9"/>
      <sheetName val="ЗАДАНИЕ10"/>
      <sheetName val="ИСТОЧНИК"/>
      <sheetName val="ЗАДАНИЕ11"/>
    </sheetNames>
    <sheetDataSet>
      <sheetData sheetId="0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</row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Алёнка</v>
          </cell>
          <cell r="B1" t="str">
            <v>Объем партии, т</v>
          </cell>
          <cell r="C1" t="str">
            <v>Количество доставок</v>
          </cell>
          <cell r="F1" t="str">
            <v>А454МР</v>
          </cell>
        </row>
        <row r="2">
          <cell r="A2" t="str">
            <v>Вдохновение</v>
          </cell>
          <cell r="F2" t="str">
            <v>В858ОР</v>
          </cell>
        </row>
        <row r="3">
          <cell r="A3" t="str">
            <v>Вечерний звон</v>
          </cell>
          <cell r="F3" t="str">
            <v>К909ОМ</v>
          </cell>
        </row>
        <row r="4">
          <cell r="A4" t="str">
            <v>Всадник</v>
          </cell>
          <cell r="F4" t="str">
            <v>А222СР</v>
          </cell>
        </row>
        <row r="5">
          <cell r="A5" t="str">
            <v>Гвардейский</v>
          </cell>
          <cell r="F5" t="str">
            <v>М555ММ</v>
          </cell>
        </row>
        <row r="6">
          <cell r="A6" t="str">
            <v>Детский</v>
          </cell>
          <cell r="F6" t="str">
            <v>Т333УТ</v>
          </cell>
        </row>
        <row r="7">
          <cell r="A7" t="str">
            <v>Для Вас</v>
          </cell>
          <cell r="F7" t="str">
            <v>Т656АМ</v>
          </cell>
        </row>
        <row r="8">
          <cell r="A8" t="str">
            <v>Золотые купола</v>
          </cell>
          <cell r="F8" t="str">
            <v>С001ОС</v>
          </cell>
        </row>
        <row r="9">
          <cell r="A9" t="str">
            <v>Иван да Марья</v>
          </cell>
          <cell r="F9" t="str">
            <v>К757ОТ</v>
          </cell>
        </row>
        <row r="10">
          <cell r="A10" t="str">
            <v>Колокольня</v>
          </cell>
          <cell r="F10" t="str">
            <v>Н333ОХ</v>
          </cell>
        </row>
        <row r="11">
          <cell r="A11" t="str">
            <v>Коровка Топленое Молоко</v>
          </cell>
        </row>
        <row r="12">
          <cell r="A12" t="str">
            <v>Кремль</v>
          </cell>
        </row>
        <row r="13">
          <cell r="A13" t="str">
            <v>Кузя, друг Алёнки</v>
          </cell>
        </row>
        <row r="14">
          <cell r="A14" t="str">
            <v>Люкс</v>
          </cell>
        </row>
        <row r="15">
          <cell r="A15" t="str">
            <v>Мечта</v>
          </cell>
        </row>
        <row r="16">
          <cell r="A16" t="str">
            <v>Мечта с вафлями</v>
          </cell>
        </row>
        <row r="17">
          <cell r="A17" t="str">
            <v>Мечта с орехами</v>
          </cell>
        </row>
        <row r="18">
          <cell r="A18" t="str">
            <v>Мишка косолапый</v>
          </cell>
        </row>
        <row r="19">
          <cell r="A19" t="str">
            <v>Неженка белая пористая</v>
          </cell>
        </row>
        <row r="20">
          <cell r="A20" t="str">
            <v>Осенний вальс</v>
          </cell>
        </row>
        <row r="21">
          <cell r="A21" t="str">
            <v>Особый</v>
          </cell>
        </row>
        <row r="22">
          <cell r="A22" t="str">
            <v>Полярная экспедиция</v>
          </cell>
        </row>
        <row r="23">
          <cell r="A23" t="str">
            <v>Российский</v>
          </cell>
        </row>
        <row r="24">
          <cell r="A24" t="str">
            <v>Рот Фронт</v>
          </cell>
        </row>
        <row r="25">
          <cell r="A25" t="str">
            <v>Русский сувенир</v>
          </cell>
        </row>
        <row r="26">
          <cell r="A26" t="str">
            <v>Слава</v>
          </cell>
        </row>
        <row r="27">
          <cell r="A27" t="str">
            <v>Сливочный</v>
          </cell>
        </row>
        <row r="28">
          <cell r="A28" t="str">
            <v>Старый Арбат</v>
          </cell>
        </row>
        <row r="29">
          <cell r="A29" t="str">
            <v>Храм</v>
          </cell>
        </row>
        <row r="30">
          <cell r="A30" t="str">
            <v>Экстра с капучино</v>
          </cell>
        </row>
        <row r="31">
          <cell r="A31" t="str">
            <v>Экстра с молоком</v>
          </cell>
        </row>
        <row r="32">
          <cell r="A32" t="str">
            <v>Экстра сливочный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E50E-95D2-4F77-9230-FAD897E56C8A}">
  <sheetPr>
    <tabColor rgb="FF00B0F0"/>
  </sheetPr>
  <dimension ref="A1:H38"/>
  <sheetViews>
    <sheetView tabSelected="1" zoomScaleNormal="100" workbookViewId="0">
      <selection activeCell="L12" sqref="L12"/>
    </sheetView>
  </sheetViews>
  <sheetFormatPr defaultRowHeight="14.25" x14ac:dyDescent="0.2"/>
  <cols>
    <col min="1" max="1" width="72.140625" style="1" customWidth="1"/>
    <col min="2" max="2" width="44.7109375" style="1" customWidth="1"/>
    <col min="3" max="3" width="10.85546875" style="1" customWidth="1"/>
    <col min="4" max="4" width="10.7109375" style="1" customWidth="1"/>
    <col min="5" max="6" width="9.7109375" style="1" customWidth="1"/>
    <col min="7" max="8" width="10.85546875" style="1" customWidth="1"/>
    <col min="9" max="9" width="13.28515625" style="1" customWidth="1"/>
    <col min="10" max="10" width="6.5703125" style="1" customWidth="1"/>
    <col min="11" max="11" width="2.85546875" style="1" customWidth="1"/>
    <col min="12" max="256" width="9.140625" style="1"/>
    <col min="257" max="257" width="21.5703125" style="1" customWidth="1"/>
    <col min="258" max="258" width="8.7109375" style="1" bestFit="1" customWidth="1"/>
    <col min="259" max="259" width="8.28515625" style="1" customWidth="1"/>
    <col min="260" max="260" width="8.42578125" style="1" customWidth="1"/>
    <col min="261" max="262" width="8.28515625" style="1" customWidth="1"/>
    <col min="263" max="263" width="8.5703125" style="1" customWidth="1"/>
    <col min="264" max="265" width="8.42578125" style="1" customWidth="1"/>
    <col min="266" max="266" width="6.5703125" style="1" bestFit="1" customWidth="1"/>
    <col min="267" max="267" width="2.85546875" style="1" customWidth="1"/>
    <col min="268" max="512" width="9.140625" style="1"/>
    <col min="513" max="513" width="21.5703125" style="1" customWidth="1"/>
    <col min="514" max="514" width="8.7109375" style="1" bestFit="1" customWidth="1"/>
    <col min="515" max="515" width="8.28515625" style="1" customWidth="1"/>
    <col min="516" max="516" width="8.42578125" style="1" customWidth="1"/>
    <col min="517" max="518" width="8.28515625" style="1" customWidth="1"/>
    <col min="519" max="519" width="8.5703125" style="1" customWidth="1"/>
    <col min="520" max="521" width="8.42578125" style="1" customWidth="1"/>
    <col min="522" max="522" width="6.5703125" style="1" bestFit="1" customWidth="1"/>
    <col min="523" max="523" width="2.85546875" style="1" customWidth="1"/>
    <col min="524" max="768" width="9.140625" style="1"/>
    <col min="769" max="769" width="21.5703125" style="1" customWidth="1"/>
    <col min="770" max="770" width="8.7109375" style="1" bestFit="1" customWidth="1"/>
    <col min="771" max="771" width="8.28515625" style="1" customWidth="1"/>
    <col min="772" max="772" width="8.42578125" style="1" customWidth="1"/>
    <col min="773" max="774" width="8.28515625" style="1" customWidth="1"/>
    <col min="775" max="775" width="8.5703125" style="1" customWidth="1"/>
    <col min="776" max="777" width="8.42578125" style="1" customWidth="1"/>
    <col min="778" max="778" width="6.5703125" style="1" bestFit="1" customWidth="1"/>
    <col min="779" max="779" width="2.85546875" style="1" customWidth="1"/>
    <col min="780" max="1024" width="9.140625" style="1"/>
    <col min="1025" max="1025" width="21.5703125" style="1" customWidth="1"/>
    <col min="1026" max="1026" width="8.7109375" style="1" bestFit="1" customWidth="1"/>
    <col min="1027" max="1027" width="8.28515625" style="1" customWidth="1"/>
    <col min="1028" max="1028" width="8.42578125" style="1" customWidth="1"/>
    <col min="1029" max="1030" width="8.28515625" style="1" customWidth="1"/>
    <col min="1031" max="1031" width="8.5703125" style="1" customWidth="1"/>
    <col min="1032" max="1033" width="8.42578125" style="1" customWidth="1"/>
    <col min="1034" max="1034" width="6.5703125" style="1" bestFit="1" customWidth="1"/>
    <col min="1035" max="1035" width="2.85546875" style="1" customWidth="1"/>
    <col min="1036" max="1280" width="9.140625" style="1"/>
    <col min="1281" max="1281" width="21.5703125" style="1" customWidth="1"/>
    <col min="1282" max="1282" width="8.7109375" style="1" bestFit="1" customWidth="1"/>
    <col min="1283" max="1283" width="8.28515625" style="1" customWidth="1"/>
    <col min="1284" max="1284" width="8.42578125" style="1" customWidth="1"/>
    <col min="1285" max="1286" width="8.28515625" style="1" customWidth="1"/>
    <col min="1287" max="1287" width="8.5703125" style="1" customWidth="1"/>
    <col min="1288" max="1289" width="8.42578125" style="1" customWidth="1"/>
    <col min="1290" max="1290" width="6.5703125" style="1" bestFit="1" customWidth="1"/>
    <col min="1291" max="1291" width="2.85546875" style="1" customWidth="1"/>
    <col min="1292" max="1536" width="9.140625" style="1"/>
    <col min="1537" max="1537" width="21.5703125" style="1" customWidth="1"/>
    <col min="1538" max="1538" width="8.7109375" style="1" bestFit="1" customWidth="1"/>
    <col min="1539" max="1539" width="8.28515625" style="1" customWidth="1"/>
    <col min="1540" max="1540" width="8.42578125" style="1" customWidth="1"/>
    <col min="1541" max="1542" width="8.28515625" style="1" customWidth="1"/>
    <col min="1543" max="1543" width="8.5703125" style="1" customWidth="1"/>
    <col min="1544" max="1545" width="8.42578125" style="1" customWidth="1"/>
    <col min="1546" max="1546" width="6.5703125" style="1" bestFit="1" customWidth="1"/>
    <col min="1547" max="1547" width="2.85546875" style="1" customWidth="1"/>
    <col min="1548" max="1792" width="9.140625" style="1"/>
    <col min="1793" max="1793" width="21.5703125" style="1" customWidth="1"/>
    <col min="1794" max="1794" width="8.7109375" style="1" bestFit="1" customWidth="1"/>
    <col min="1795" max="1795" width="8.28515625" style="1" customWidth="1"/>
    <col min="1796" max="1796" width="8.42578125" style="1" customWidth="1"/>
    <col min="1797" max="1798" width="8.28515625" style="1" customWidth="1"/>
    <col min="1799" max="1799" width="8.5703125" style="1" customWidth="1"/>
    <col min="1800" max="1801" width="8.42578125" style="1" customWidth="1"/>
    <col min="1802" max="1802" width="6.5703125" style="1" bestFit="1" customWidth="1"/>
    <col min="1803" max="1803" width="2.85546875" style="1" customWidth="1"/>
    <col min="1804" max="2048" width="9.140625" style="1"/>
    <col min="2049" max="2049" width="21.5703125" style="1" customWidth="1"/>
    <col min="2050" max="2050" width="8.7109375" style="1" bestFit="1" customWidth="1"/>
    <col min="2051" max="2051" width="8.28515625" style="1" customWidth="1"/>
    <col min="2052" max="2052" width="8.42578125" style="1" customWidth="1"/>
    <col min="2053" max="2054" width="8.28515625" style="1" customWidth="1"/>
    <col min="2055" max="2055" width="8.5703125" style="1" customWidth="1"/>
    <col min="2056" max="2057" width="8.42578125" style="1" customWidth="1"/>
    <col min="2058" max="2058" width="6.5703125" style="1" bestFit="1" customWidth="1"/>
    <col min="2059" max="2059" width="2.85546875" style="1" customWidth="1"/>
    <col min="2060" max="2304" width="9.140625" style="1"/>
    <col min="2305" max="2305" width="21.5703125" style="1" customWidth="1"/>
    <col min="2306" max="2306" width="8.7109375" style="1" bestFit="1" customWidth="1"/>
    <col min="2307" max="2307" width="8.28515625" style="1" customWidth="1"/>
    <col min="2308" max="2308" width="8.42578125" style="1" customWidth="1"/>
    <col min="2309" max="2310" width="8.28515625" style="1" customWidth="1"/>
    <col min="2311" max="2311" width="8.5703125" style="1" customWidth="1"/>
    <col min="2312" max="2313" width="8.42578125" style="1" customWidth="1"/>
    <col min="2314" max="2314" width="6.5703125" style="1" bestFit="1" customWidth="1"/>
    <col min="2315" max="2315" width="2.85546875" style="1" customWidth="1"/>
    <col min="2316" max="2560" width="9.140625" style="1"/>
    <col min="2561" max="2561" width="21.5703125" style="1" customWidth="1"/>
    <col min="2562" max="2562" width="8.7109375" style="1" bestFit="1" customWidth="1"/>
    <col min="2563" max="2563" width="8.28515625" style="1" customWidth="1"/>
    <col min="2564" max="2564" width="8.42578125" style="1" customWidth="1"/>
    <col min="2565" max="2566" width="8.28515625" style="1" customWidth="1"/>
    <col min="2567" max="2567" width="8.5703125" style="1" customWidth="1"/>
    <col min="2568" max="2569" width="8.42578125" style="1" customWidth="1"/>
    <col min="2570" max="2570" width="6.5703125" style="1" bestFit="1" customWidth="1"/>
    <col min="2571" max="2571" width="2.85546875" style="1" customWidth="1"/>
    <col min="2572" max="2816" width="9.140625" style="1"/>
    <col min="2817" max="2817" width="21.5703125" style="1" customWidth="1"/>
    <col min="2818" max="2818" width="8.7109375" style="1" bestFit="1" customWidth="1"/>
    <col min="2819" max="2819" width="8.28515625" style="1" customWidth="1"/>
    <col min="2820" max="2820" width="8.42578125" style="1" customWidth="1"/>
    <col min="2821" max="2822" width="8.28515625" style="1" customWidth="1"/>
    <col min="2823" max="2823" width="8.5703125" style="1" customWidth="1"/>
    <col min="2824" max="2825" width="8.42578125" style="1" customWidth="1"/>
    <col min="2826" max="2826" width="6.5703125" style="1" bestFit="1" customWidth="1"/>
    <col min="2827" max="2827" width="2.85546875" style="1" customWidth="1"/>
    <col min="2828" max="3072" width="9.140625" style="1"/>
    <col min="3073" max="3073" width="21.5703125" style="1" customWidth="1"/>
    <col min="3074" max="3074" width="8.7109375" style="1" bestFit="1" customWidth="1"/>
    <col min="3075" max="3075" width="8.28515625" style="1" customWidth="1"/>
    <col min="3076" max="3076" width="8.42578125" style="1" customWidth="1"/>
    <col min="3077" max="3078" width="8.28515625" style="1" customWidth="1"/>
    <col min="3079" max="3079" width="8.5703125" style="1" customWidth="1"/>
    <col min="3080" max="3081" width="8.42578125" style="1" customWidth="1"/>
    <col min="3082" max="3082" width="6.5703125" style="1" bestFit="1" customWidth="1"/>
    <col min="3083" max="3083" width="2.85546875" style="1" customWidth="1"/>
    <col min="3084" max="3328" width="9.140625" style="1"/>
    <col min="3329" max="3329" width="21.5703125" style="1" customWidth="1"/>
    <col min="3330" max="3330" width="8.7109375" style="1" bestFit="1" customWidth="1"/>
    <col min="3331" max="3331" width="8.28515625" style="1" customWidth="1"/>
    <col min="3332" max="3332" width="8.42578125" style="1" customWidth="1"/>
    <col min="3333" max="3334" width="8.28515625" style="1" customWidth="1"/>
    <col min="3335" max="3335" width="8.5703125" style="1" customWidth="1"/>
    <col min="3336" max="3337" width="8.42578125" style="1" customWidth="1"/>
    <col min="3338" max="3338" width="6.5703125" style="1" bestFit="1" customWidth="1"/>
    <col min="3339" max="3339" width="2.85546875" style="1" customWidth="1"/>
    <col min="3340" max="3584" width="9.140625" style="1"/>
    <col min="3585" max="3585" width="21.5703125" style="1" customWidth="1"/>
    <col min="3586" max="3586" width="8.7109375" style="1" bestFit="1" customWidth="1"/>
    <col min="3587" max="3587" width="8.28515625" style="1" customWidth="1"/>
    <col min="3588" max="3588" width="8.42578125" style="1" customWidth="1"/>
    <col min="3589" max="3590" width="8.28515625" style="1" customWidth="1"/>
    <col min="3591" max="3591" width="8.5703125" style="1" customWidth="1"/>
    <col min="3592" max="3593" width="8.42578125" style="1" customWidth="1"/>
    <col min="3594" max="3594" width="6.5703125" style="1" bestFit="1" customWidth="1"/>
    <col min="3595" max="3595" width="2.85546875" style="1" customWidth="1"/>
    <col min="3596" max="3840" width="9.140625" style="1"/>
    <col min="3841" max="3841" width="21.5703125" style="1" customWidth="1"/>
    <col min="3842" max="3842" width="8.7109375" style="1" bestFit="1" customWidth="1"/>
    <col min="3843" max="3843" width="8.28515625" style="1" customWidth="1"/>
    <col min="3844" max="3844" width="8.42578125" style="1" customWidth="1"/>
    <col min="3845" max="3846" width="8.28515625" style="1" customWidth="1"/>
    <col min="3847" max="3847" width="8.5703125" style="1" customWidth="1"/>
    <col min="3848" max="3849" width="8.42578125" style="1" customWidth="1"/>
    <col min="3850" max="3850" width="6.5703125" style="1" bestFit="1" customWidth="1"/>
    <col min="3851" max="3851" width="2.85546875" style="1" customWidth="1"/>
    <col min="3852" max="4096" width="9.140625" style="1"/>
    <col min="4097" max="4097" width="21.5703125" style="1" customWidth="1"/>
    <col min="4098" max="4098" width="8.7109375" style="1" bestFit="1" customWidth="1"/>
    <col min="4099" max="4099" width="8.28515625" style="1" customWidth="1"/>
    <col min="4100" max="4100" width="8.42578125" style="1" customWidth="1"/>
    <col min="4101" max="4102" width="8.28515625" style="1" customWidth="1"/>
    <col min="4103" max="4103" width="8.5703125" style="1" customWidth="1"/>
    <col min="4104" max="4105" width="8.42578125" style="1" customWidth="1"/>
    <col min="4106" max="4106" width="6.5703125" style="1" bestFit="1" customWidth="1"/>
    <col min="4107" max="4107" width="2.85546875" style="1" customWidth="1"/>
    <col min="4108" max="4352" width="9.140625" style="1"/>
    <col min="4353" max="4353" width="21.5703125" style="1" customWidth="1"/>
    <col min="4354" max="4354" width="8.7109375" style="1" bestFit="1" customWidth="1"/>
    <col min="4355" max="4355" width="8.28515625" style="1" customWidth="1"/>
    <col min="4356" max="4356" width="8.42578125" style="1" customWidth="1"/>
    <col min="4357" max="4358" width="8.28515625" style="1" customWidth="1"/>
    <col min="4359" max="4359" width="8.5703125" style="1" customWidth="1"/>
    <col min="4360" max="4361" width="8.42578125" style="1" customWidth="1"/>
    <col min="4362" max="4362" width="6.5703125" style="1" bestFit="1" customWidth="1"/>
    <col min="4363" max="4363" width="2.85546875" style="1" customWidth="1"/>
    <col min="4364" max="4608" width="9.140625" style="1"/>
    <col min="4609" max="4609" width="21.5703125" style="1" customWidth="1"/>
    <col min="4610" max="4610" width="8.7109375" style="1" bestFit="1" customWidth="1"/>
    <col min="4611" max="4611" width="8.28515625" style="1" customWidth="1"/>
    <col min="4612" max="4612" width="8.42578125" style="1" customWidth="1"/>
    <col min="4613" max="4614" width="8.28515625" style="1" customWidth="1"/>
    <col min="4615" max="4615" width="8.5703125" style="1" customWidth="1"/>
    <col min="4616" max="4617" width="8.42578125" style="1" customWidth="1"/>
    <col min="4618" max="4618" width="6.5703125" style="1" bestFit="1" customWidth="1"/>
    <col min="4619" max="4619" width="2.85546875" style="1" customWidth="1"/>
    <col min="4620" max="4864" width="9.140625" style="1"/>
    <col min="4865" max="4865" width="21.5703125" style="1" customWidth="1"/>
    <col min="4866" max="4866" width="8.7109375" style="1" bestFit="1" customWidth="1"/>
    <col min="4867" max="4867" width="8.28515625" style="1" customWidth="1"/>
    <col min="4868" max="4868" width="8.42578125" style="1" customWidth="1"/>
    <col min="4869" max="4870" width="8.28515625" style="1" customWidth="1"/>
    <col min="4871" max="4871" width="8.5703125" style="1" customWidth="1"/>
    <col min="4872" max="4873" width="8.42578125" style="1" customWidth="1"/>
    <col min="4874" max="4874" width="6.5703125" style="1" bestFit="1" customWidth="1"/>
    <col min="4875" max="4875" width="2.85546875" style="1" customWidth="1"/>
    <col min="4876" max="5120" width="9.140625" style="1"/>
    <col min="5121" max="5121" width="21.5703125" style="1" customWidth="1"/>
    <col min="5122" max="5122" width="8.7109375" style="1" bestFit="1" customWidth="1"/>
    <col min="5123" max="5123" width="8.28515625" style="1" customWidth="1"/>
    <col min="5124" max="5124" width="8.42578125" style="1" customWidth="1"/>
    <col min="5125" max="5126" width="8.28515625" style="1" customWidth="1"/>
    <col min="5127" max="5127" width="8.5703125" style="1" customWidth="1"/>
    <col min="5128" max="5129" width="8.42578125" style="1" customWidth="1"/>
    <col min="5130" max="5130" width="6.5703125" style="1" bestFit="1" customWidth="1"/>
    <col min="5131" max="5131" width="2.85546875" style="1" customWidth="1"/>
    <col min="5132" max="5376" width="9.140625" style="1"/>
    <col min="5377" max="5377" width="21.5703125" style="1" customWidth="1"/>
    <col min="5378" max="5378" width="8.7109375" style="1" bestFit="1" customWidth="1"/>
    <col min="5379" max="5379" width="8.28515625" style="1" customWidth="1"/>
    <col min="5380" max="5380" width="8.42578125" style="1" customWidth="1"/>
    <col min="5381" max="5382" width="8.28515625" style="1" customWidth="1"/>
    <col min="5383" max="5383" width="8.5703125" style="1" customWidth="1"/>
    <col min="5384" max="5385" width="8.42578125" style="1" customWidth="1"/>
    <col min="5386" max="5386" width="6.5703125" style="1" bestFit="1" customWidth="1"/>
    <col min="5387" max="5387" width="2.85546875" style="1" customWidth="1"/>
    <col min="5388" max="5632" width="9.140625" style="1"/>
    <col min="5633" max="5633" width="21.5703125" style="1" customWidth="1"/>
    <col min="5634" max="5634" width="8.7109375" style="1" bestFit="1" customWidth="1"/>
    <col min="5635" max="5635" width="8.28515625" style="1" customWidth="1"/>
    <col min="5636" max="5636" width="8.42578125" style="1" customWidth="1"/>
    <col min="5637" max="5638" width="8.28515625" style="1" customWidth="1"/>
    <col min="5639" max="5639" width="8.5703125" style="1" customWidth="1"/>
    <col min="5640" max="5641" width="8.42578125" style="1" customWidth="1"/>
    <col min="5642" max="5642" width="6.5703125" style="1" bestFit="1" customWidth="1"/>
    <col min="5643" max="5643" width="2.85546875" style="1" customWidth="1"/>
    <col min="5644" max="5888" width="9.140625" style="1"/>
    <col min="5889" max="5889" width="21.5703125" style="1" customWidth="1"/>
    <col min="5890" max="5890" width="8.7109375" style="1" bestFit="1" customWidth="1"/>
    <col min="5891" max="5891" width="8.28515625" style="1" customWidth="1"/>
    <col min="5892" max="5892" width="8.42578125" style="1" customWidth="1"/>
    <col min="5893" max="5894" width="8.28515625" style="1" customWidth="1"/>
    <col min="5895" max="5895" width="8.5703125" style="1" customWidth="1"/>
    <col min="5896" max="5897" width="8.42578125" style="1" customWidth="1"/>
    <col min="5898" max="5898" width="6.5703125" style="1" bestFit="1" customWidth="1"/>
    <col min="5899" max="5899" width="2.85546875" style="1" customWidth="1"/>
    <col min="5900" max="6144" width="9.140625" style="1"/>
    <col min="6145" max="6145" width="21.5703125" style="1" customWidth="1"/>
    <col min="6146" max="6146" width="8.7109375" style="1" bestFit="1" customWidth="1"/>
    <col min="6147" max="6147" width="8.28515625" style="1" customWidth="1"/>
    <col min="6148" max="6148" width="8.42578125" style="1" customWidth="1"/>
    <col min="6149" max="6150" width="8.28515625" style="1" customWidth="1"/>
    <col min="6151" max="6151" width="8.5703125" style="1" customWidth="1"/>
    <col min="6152" max="6153" width="8.42578125" style="1" customWidth="1"/>
    <col min="6154" max="6154" width="6.5703125" style="1" bestFit="1" customWidth="1"/>
    <col min="6155" max="6155" width="2.85546875" style="1" customWidth="1"/>
    <col min="6156" max="6400" width="9.140625" style="1"/>
    <col min="6401" max="6401" width="21.5703125" style="1" customWidth="1"/>
    <col min="6402" max="6402" width="8.7109375" style="1" bestFit="1" customWidth="1"/>
    <col min="6403" max="6403" width="8.28515625" style="1" customWidth="1"/>
    <col min="6404" max="6404" width="8.42578125" style="1" customWidth="1"/>
    <col min="6405" max="6406" width="8.28515625" style="1" customWidth="1"/>
    <col min="6407" max="6407" width="8.5703125" style="1" customWidth="1"/>
    <col min="6408" max="6409" width="8.42578125" style="1" customWidth="1"/>
    <col min="6410" max="6410" width="6.5703125" style="1" bestFit="1" customWidth="1"/>
    <col min="6411" max="6411" width="2.85546875" style="1" customWidth="1"/>
    <col min="6412" max="6656" width="9.140625" style="1"/>
    <col min="6657" max="6657" width="21.5703125" style="1" customWidth="1"/>
    <col min="6658" max="6658" width="8.7109375" style="1" bestFit="1" customWidth="1"/>
    <col min="6659" max="6659" width="8.28515625" style="1" customWidth="1"/>
    <col min="6660" max="6660" width="8.42578125" style="1" customWidth="1"/>
    <col min="6661" max="6662" width="8.28515625" style="1" customWidth="1"/>
    <col min="6663" max="6663" width="8.5703125" style="1" customWidth="1"/>
    <col min="6664" max="6665" width="8.42578125" style="1" customWidth="1"/>
    <col min="6666" max="6666" width="6.5703125" style="1" bestFit="1" customWidth="1"/>
    <col min="6667" max="6667" width="2.85546875" style="1" customWidth="1"/>
    <col min="6668" max="6912" width="9.140625" style="1"/>
    <col min="6913" max="6913" width="21.5703125" style="1" customWidth="1"/>
    <col min="6914" max="6914" width="8.7109375" style="1" bestFit="1" customWidth="1"/>
    <col min="6915" max="6915" width="8.28515625" style="1" customWidth="1"/>
    <col min="6916" max="6916" width="8.42578125" style="1" customWidth="1"/>
    <col min="6917" max="6918" width="8.28515625" style="1" customWidth="1"/>
    <col min="6919" max="6919" width="8.5703125" style="1" customWidth="1"/>
    <col min="6920" max="6921" width="8.42578125" style="1" customWidth="1"/>
    <col min="6922" max="6922" width="6.5703125" style="1" bestFit="1" customWidth="1"/>
    <col min="6923" max="6923" width="2.85546875" style="1" customWidth="1"/>
    <col min="6924" max="7168" width="9.140625" style="1"/>
    <col min="7169" max="7169" width="21.5703125" style="1" customWidth="1"/>
    <col min="7170" max="7170" width="8.7109375" style="1" bestFit="1" customWidth="1"/>
    <col min="7171" max="7171" width="8.28515625" style="1" customWidth="1"/>
    <col min="7172" max="7172" width="8.42578125" style="1" customWidth="1"/>
    <col min="7173" max="7174" width="8.28515625" style="1" customWidth="1"/>
    <col min="7175" max="7175" width="8.5703125" style="1" customWidth="1"/>
    <col min="7176" max="7177" width="8.42578125" style="1" customWidth="1"/>
    <col min="7178" max="7178" width="6.5703125" style="1" bestFit="1" customWidth="1"/>
    <col min="7179" max="7179" width="2.85546875" style="1" customWidth="1"/>
    <col min="7180" max="7424" width="9.140625" style="1"/>
    <col min="7425" max="7425" width="21.5703125" style="1" customWidth="1"/>
    <col min="7426" max="7426" width="8.7109375" style="1" bestFit="1" customWidth="1"/>
    <col min="7427" max="7427" width="8.28515625" style="1" customWidth="1"/>
    <col min="7428" max="7428" width="8.42578125" style="1" customWidth="1"/>
    <col min="7429" max="7430" width="8.28515625" style="1" customWidth="1"/>
    <col min="7431" max="7431" width="8.5703125" style="1" customWidth="1"/>
    <col min="7432" max="7433" width="8.42578125" style="1" customWidth="1"/>
    <col min="7434" max="7434" width="6.5703125" style="1" bestFit="1" customWidth="1"/>
    <col min="7435" max="7435" width="2.85546875" style="1" customWidth="1"/>
    <col min="7436" max="7680" width="9.140625" style="1"/>
    <col min="7681" max="7681" width="21.5703125" style="1" customWidth="1"/>
    <col min="7682" max="7682" width="8.7109375" style="1" bestFit="1" customWidth="1"/>
    <col min="7683" max="7683" width="8.28515625" style="1" customWidth="1"/>
    <col min="7684" max="7684" width="8.42578125" style="1" customWidth="1"/>
    <col min="7685" max="7686" width="8.28515625" style="1" customWidth="1"/>
    <col min="7687" max="7687" width="8.5703125" style="1" customWidth="1"/>
    <col min="7688" max="7689" width="8.42578125" style="1" customWidth="1"/>
    <col min="7690" max="7690" width="6.5703125" style="1" bestFit="1" customWidth="1"/>
    <col min="7691" max="7691" width="2.85546875" style="1" customWidth="1"/>
    <col min="7692" max="7936" width="9.140625" style="1"/>
    <col min="7937" max="7937" width="21.5703125" style="1" customWidth="1"/>
    <col min="7938" max="7938" width="8.7109375" style="1" bestFit="1" customWidth="1"/>
    <col min="7939" max="7939" width="8.28515625" style="1" customWidth="1"/>
    <col min="7940" max="7940" width="8.42578125" style="1" customWidth="1"/>
    <col min="7941" max="7942" width="8.28515625" style="1" customWidth="1"/>
    <col min="7943" max="7943" width="8.5703125" style="1" customWidth="1"/>
    <col min="7944" max="7945" width="8.42578125" style="1" customWidth="1"/>
    <col min="7946" max="7946" width="6.5703125" style="1" bestFit="1" customWidth="1"/>
    <col min="7947" max="7947" width="2.85546875" style="1" customWidth="1"/>
    <col min="7948" max="8192" width="9.140625" style="1"/>
    <col min="8193" max="8193" width="21.5703125" style="1" customWidth="1"/>
    <col min="8194" max="8194" width="8.7109375" style="1" bestFit="1" customWidth="1"/>
    <col min="8195" max="8195" width="8.28515625" style="1" customWidth="1"/>
    <col min="8196" max="8196" width="8.42578125" style="1" customWidth="1"/>
    <col min="8197" max="8198" width="8.28515625" style="1" customWidth="1"/>
    <col min="8199" max="8199" width="8.5703125" style="1" customWidth="1"/>
    <col min="8200" max="8201" width="8.42578125" style="1" customWidth="1"/>
    <col min="8202" max="8202" width="6.5703125" style="1" bestFit="1" customWidth="1"/>
    <col min="8203" max="8203" width="2.85546875" style="1" customWidth="1"/>
    <col min="8204" max="8448" width="9.140625" style="1"/>
    <col min="8449" max="8449" width="21.5703125" style="1" customWidth="1"/>
    <col min="8450" max="8450" width="8.7109375" style="1" bestFit="1" customWidth="1"/>
    <col min="8451" max="8451" width="8.28515625" style="1" customWidth="1"/>
    <col min="8452" max="8452" width="8.42578125" style="1" customWidth="1"/>
    <col min="8453" max="8454" width="8.28515625" style="1" customWidth="1"/>
    <col min="8455" max="8455" width="8.5703125" style="1" customWidth="1"/>
    <col min="8456" max="8457" width="8.42578125" style="1" customWidth="1"/>
    <col min="8458" max="8458" width="6.5703125" style="1" bestFit="1" customWidth="1"/>
    <col min="8459" max="8459" width="2.85546875" style="1" customWidth="1"/>
    <col min="8460" max="8704" width="9.140625" style="1"/>
    <col min="8705" max="8705" width="21.5703125" style="1" customWidth="1"/>
    <col min="8706" max="8706" width="8.7109375" style="1" bestFit="1" customWidth="1"/>
    <col min="8707" max="8707" width="8.28515625" style="1" customWidth="1"/>
    <col min="8708" max="8708" width="8.42578125" style="1" customWidth="1"/>
    <col min="8709" max="8710" width="8.28515625" style="1" customWidth="1"/>
    <col min="8711" max="8711" width="8.5703125" style="1" customWidth="1"/>
    <col min="8712" max="8713" width="8.42578125" style="1" customWidth="1"/>
    <col min="8714" max="8714" width="6.5703125" style="1" bestFit="1" customWidth="1"/>
    <col min="8715" max="8715" width="2.85546875" style="1" customWidth="1"/>
    <col min="8716" max="8960" width="9.140625" style="1"/>
    <col min="8961" max="8961" width="21.5703125" style="1" customWidth="1"/>
    <col min="8962" max="8962" width="8.7109375" style="1" bestFit="1" customWidth="1"/>
    <col min="8963" max="8963" width="8.28515625" style="1" customWidth="1"/>
    <col min="8964" max="8964" width="8.42578125" style="1" customWidth="1"/>
    <col min="8965" max="8966" width="8.28515625" style="1" customWidth="1"/>
    <col min="8967" max="8967" width="8.5703125" style="1" customWidth="1"/>
    <col min="8968" max="8969" width="8.42578125" style="1" customWidth="1"/>
    <col min="8970" max="8970" width="6.5703125" style="1" bestFit="1" customWidth="1"/>
    <col min="8971" max="8971" width="2.85546875" style="1" customWidth="1"/>
    <col min="8972" max="9216" width="9.140625" style="1"/>
    <col min="9217" max="9217" width="21.5703125" style="1" customWidth="1"/>
    <col min="9218" max="9218" width="8.7109375" style="1" bestFit="1" customWidth="1"/>
    <col min="9219" max="9219" width="8.28515625" style="1" customWidth="1"/>
    <col min="9220" max="9220" width="8.42578125" style="1" customWidth="1"/>
    <col min="9221" max="9222" width="8.28515625" style="1" customWidth="1"/>
    <col min="9223" max="9223" width="8.5703125" style="1" customWidth="1"/>
    <col min="9224" max="9225" width="8.42578125" style="1" customWidth="1"/>
    <col min="9226" max="9226" width="6.5703125" style="1" bestFit="1" customWidth="1"/>
    <col min="9227" max="9227" width="2.85546875" style="1" customWidth="1"/>
    <col min="9228" max="9472" width="9.140625" style="1"/>
    <col min="9473" max="9473" width="21.5703125" style="1" customWidth="1"/>
    <col min="9474" max="9474" width="8.7109375" style="1" bestFit="1" customWidth="1"/>
    <col min="9475" max="9475" width="8.28515625" style="1" customWidth="1"/>
    <col min="9476" max="9476" width="8.42578125" style="1" customWidth="1"/>
    <col min="9477" max="9478" width="8.28515625" style="1" customWidth="1"/>
    <col min="9479" max="9479" width="8.5703125" style="1" customWidth="1"/>
    <col min="9480" max="9481" width="8.42578125" style="1" customWidth="1"/>
    <col min="9482" max="9482" width="6.5703125" style="1" bestFit="1" customWidth="1"/>
    <col min="9483" max="9483" width="2.85546875" style="1" customWidth="1"/>
    <col min="9484" max="9728" width="9.140625" style="1"/>
    <col min="9729" max="9729" width="21.5703125" style="1" customWidth="1"/>
    <col min="9730" max="9730" width="8.7109375" style="1" bestFit="1" customWidth="1"/>
    <col min="9731" max="9731" width="8.28515625" style="1" customWidth="1"/>
    <col min="9732" max="9732" width="8.42578125" style="1" customWidth="1"/>
    <col min="9733" max="9734" width="8.28515625" style="1" customWidth="1"/>
    <col min="9735" max="9735" width="8.5703125" style="1" customWidth="1"/>
    <col min="9736" max="9737" width="8.42578125" style="1" customWidth="1"/>
    <col min="9738" max="9738" width="6.5703125" style="1" bestFit="1" customWidth="1"/>
    <col min="9739" max="9739" width="2.85546875" style="1" customWidth="1"/>
    <col min="9740" max="9984" width="9.140625" style="1"/>
    <col min="9985" max="9985" width="21.5703125" style="1" customWidth="1"/>
    <col min="9986" max="9986" width="8.7109375" style="1" bestFit="1" customWidth="1"/>
    <col min="9987" max="9987" width="8.28515625" style="1" customWidth="1"/>
    <col min="9988" max="9988" width="8.42578125" style="1" customWidth="1"/>
    <col min="9989" max="9990" width="8.28515625" style="1" customWidth="1"/>
    <col min="9991" max="9991" width="8.5703125" style="1" customWidth="1"/>
    <col min="9992" max="9993" width="8.42578125" style="1" customWidth="1"/>
    <col min="9994" max="9994" width="6.5703125" style="1" bestFit="1" customWidth="1"/>
    <col min="9995" max="9995" width="2.85546875" style="1" customWidth="1"/>
    <col min="9996" max="10240" width="9.140625" style="1"/>
    <col min="10241" max="10241" width="21.5703125" style="1" customWidth="1"/>
    <col min="10242" max="10242" width="8.7109375" style="1" bestFit="1" customWidth="1"/>
    <col min="10243" max="10243" width="8.28515625" style="1" customWidth="1"/>
    <col min="10244" max="10244" width="8.42578125" style="1" customWidth="1"/>
    <col min="10245" max="10246" width="8.28515625" style="1" customWidth="1"/>
    <col min="10247" max="10247" width="8.5703125" style="1" customWidth="1"/>
    <col min="10248" max="10249" width="8.42578125" style="1" customWidth="1"/>
    <col min="10250" max="10250" width="6.5703125" style="1" bestFit="1" customWidth="1"/>
    <col min="10251" max="10251" width="2.85546875" style="1" customWidth="1"/>
    <col min="10252" max="10496" width="9.140625" style="1"/>
    <col min="10497" max="10497" width="21.5703125" style="1" customWidth="1"/>
    <col min="10498" max="10498" width="8.7109375" style="1" bestFit="1" customWidth="1"/>
    <col min="10499" max="10499" width="8.28515625" style="1" customWidth="1"/>
    <col min="10500" max="10500" width="8.42578125" style="1" customWidth="1"/>
    <col min="10501" max="10502" width="8.28515625" style="1" customWidth="1"/>
    <col min="10503" max="10503" width="8.5703125" style="1" customWidth="1"/>
    <col min="10504" max="10505" width="8.42578125" style="1" customWidth="1"/>
    <col min="10506" max="10506" width="6.5703125" style="1" bestFit="1" customWidth="1"/>
    <col min="10507" max="10507" width="2.85546875" style="1" customWidth="1"/>
    <col min="10508" max="10752" width="9.140625" style="1"/>
    <col min="10753" max="10753" width="21.5703125" style="1" customWidth="1"/>
    <col min="10754" max="10754" width="8.7109375" style="1" bestFit="1" customWidth="1"/>
    <col min="10755" max="10755" width="8.28515625" style="1" customWidth="1"/>
    <col min="10756" max="10756" width="8.42578125" style="1" customWidth="1"/>
    <col min="10757" max="10758" width="8.28515625" style="1" customWidth="1"/>
    <col min="10759" max="10759" width="8.5703125" style="1" customWidth="1"/>
    <col min="10760" max="10761" width="8.42578125" style="1" customWidth="1"/>
    <col min="10762" max="10762" width="6.5703125" style="1" bestFit="1" customWidth="1"/>
    <col min="10763" max="10763" width="2.85546875" style="1" customWidth="1"/>
    <col min="10764" max="11008" width="9.140625" style="1"/>
    <col min="11009" max="11009" width="21.5703125" style="1" customWidth="1"/>
    <col min="11010" max="11010" width="8.7109375" style="1" bestFit="1" customWidth="1"/>
    <col min="11011" max="11011" width="8.28515625" style="1" customWidth="1"/>
    <col min="11012" max="11012" width="8.42578125" style="1" customWidth="1"/>
    <col min="11013" max="11014" width="8.28515625" style="1" customWidth="1"/>
    <col min="11015" max="11015" width="8.5703125" style="1" customWidth="1"/>
    <col min="11016" max="11017" width="8.42578125" style="1" customWidth="1"/>
    <col min="11018" max="11018" width="6.5703125" style="1" bestFit="1" customWidth="1"/>
    <col min="11019" max="11019" width="2.85546875" style="1" customWidth="1"/>
    <col min="11020" max="11264" width="9.140625" style="1"/>
    <col min="11265" max="11265" width="21.5703125" style="1" customWidth="1"/>
    <col min="11266" max="11266" width="8.7109375" style="1" bestFit="1" customWidth="1"/>
    <col min="11267" max="11267" width="8.28515625" style="1" customWidth="1"/>
    <col min="11268" max="11268" width="8.42578125" style="1" customWidth="1"/>
    <col min="11269" max="11270" width="8.28515625" style="1" customWidth="1"/>
    <col min="11271" max="11271" width="8.5703125" style="1" customWidth="1"/>
    <col min="11272" max="11273" width="8.42578125" style="1" customWidth="1"/>
    <col min="11274" max="11274" width="6.5703125" style="1" bestFit="1" customWidth="1"/>
    <col min="11275" max="11275" width="2.85546875" style="1" customWidth="1"/>
    <col min="11276" max="11520" width="9.140625" style="1"/>
    <col min="11521" max="11521" width="21.5703125" style="1" customWidth="1"/>
    <col min="11522" max="11522" width="8.7109375" style="1" bestFit="1" customWidth="1"/>
    <col min="11523" max="11523" width="8.28515625" style="1" customWidth="1"/>
    <col min="11524" max="11524" width="8.42578125" style="1" customWidth="1"/>
    <col min="11525" max="11526" width="8.28515625" style="1" customWidth="1"/>
    <col min="11527" max="11527" width="8.5703125" style="1" customWidth="1"/>
    <col min="11528" max="11529" width="8.42578125" style="1" customWidth="1"/>
    <col min="11530" max="11530" width="6.5703125" style="1" bestFit="1" customWidth="1"/>
    <col min="11531" max="11531" width="2.85546875" style="1" customWidth="1"/>
    <col min="11532" max="11776" width="9.140625" style="1"/>
    <col min="11777" max="11777" width="21.5703125" style="1" customWidth="1"/>
    <col min="11778" max="11778" width="8.7109375" style="1" bestFit="1" customWidth="1"/>
    <col min="11779" max="11779" width="8.28515625" style="1" customWidth="1"/>
    <col min="11780" max="11780" width="8.42578125" style="1" customWidth="1"/>
    <col min="11781" max="11782" width="8.28515625" style="1" customWidth="1"/>
    <col min="11783" max="11783" width="8.5703125" style="1" customWidth="1"/>
    <col min="11784" max="11785" width="8.42578125" style="1" customWidth="1"/>
    <col min="11786" max="11786" width="6.5703125" style="1" bestFit="1" customWidth="1"/>
    <col min="11787" max="11787" width="2.85546875" style="1" customWidth="1"/>
    <col min="11788" max="12032" width="9.140625" style="1"/>
    <col min="12033" max="12033" width="21.5703125" style="1" customWidth="1"/>
    <col min="12034" max="12034" width="8.7109375" style="1" bestFit="1" customWidth="1"/>
    <col min="12035" max="12035" width="8.28515625" style="1" customWidth="1"/>
    <col min="12036" max="12036" width="8.42578125" style="1" customWidth="1"/>
    <col min="12037" max="12038" width="8.28515625" style="1" customWidth="1"/>
    <col min="12039" max="12039" width="8.5703125" style="1" customWidth="1"/>
    <col min="12040" max="12041" width="8.42578125" style="1" customWidth="1"/>
    <col min="12042" max="12042" width="6.5703125" style="1" bestFit="1" customWidth="1"/>
    <col min="12043" max="12043" width="2.85546875" style="1" customWidth="1"/>
    <col min="12044" max="12288" width="9.140625" style="1"/>
    <col min="12289" max="12289" width="21.5703125" style="1" customWidth="1"/>
    <col min="12290" max="12290" width="8.7109375" style="1" bestFit="1" customWidth="1"/>
    <col min="12291" max="12291" width="8.28515625" style="1" customWidth="1"/>
    <col min="12292" max="12292" width="8.42578125" style="1" customWidth="1"/>
    <col min="12293" max="12294" width="8.28515625" style="1" customWidth="1"/>
    <col min="12295" max="12295" width="8.5703125" style="1" customWidth="1"/>
    <col min="12296" max="12297" width="8.42578125" style="1" customWidth="1"/>
    <col min="12298" max="12298" width="6.5703125" style="1" bestFit="1" customWidth="1"/>
    <col min="12299" max="12299" width="2.85546875" style="1" customWidth="1"/>
    <col min="12300" max="12544" width="9.140625" style="1"/>
    <col min="12545" max="12545" width="21.5703125" style="1" customWidth="1"/>
    <col min="12546" max="12546" width="8.7109375" style="1" bestFit="1" customWidth="1"/>
    <col min="12547" max="12547" width="8.28515625" style="1" customWidth="1"/>
    <col min="12548" max="12548" width="8.42578125" style="1" customWidth="1"/>
    <col min="12549" max="12550" width="8.28515625" style="1" customWidth="1"/>
    <col min="12551" max="12551" width="8.5703125" style="1" customWidth="1"/>
    <col min="12552" max="12553" width="8.42578125" style="1" customWidth="1"/>
    <col min="12554" max="12554" width="6.5703125" style="1" bestFit="1" customWidth="1"/>
    <col min="12555" max="12555" width="2.85546875" style="1" customWidth="1"/>
    <col min="12556" max="12800" width="9.140625" style="1"/>
    <col min="12801" max="12801" width="21.5703125" style="1" customWidth="1"/>
    <col min="12802" max="12802" width="8.7109375" style="1" bestFit="1" customWidth="1"/>
    <col min="12803" max="12803" width="8.28515625" style="1" customWidth="1"/>
    <col min="12804" max="12804" width="8.42578125" style="1" customWidth="1"/>
    <col min="12805" max="12806" width="8.28515625" style="1" customWidth="1"/>
    <col min="12807" max="12807" width="8.5703125" style="1" customWidth="1"/>
    <col min="12808" max="12809" width="8.42578125" style="1" customWidth="1"/>
    <col min="12810" max="12810" width="6.5703125" style="1" bestFit="1" customWidth="1"/>
    <col min="12811" max="12811" width="2.85546875" style="1" customWidth="1"/>
    <col min="12812" max="13056" width="9.140625" style="1"/>
    <col min="13057" max="13057" width="21.5703125" style="1" customWidth="1"/>
    <col min="13058" max="13058" width="8.7109375" style="1" bestFit="1" customWidth="1"/>
    <col min="13059" max="13059" width="8.28515625" style="1" customWidth="1"/>
    <col min="13060" max="13060" width="8.42578125" style="1" customWidth="1"/>
    <col min="13061" max="13062" width="8.28515625" style="1" customWidth="1"/>
    <col min="13063" max="13063" width="8.5703125" style="1" customWidth="1"/>
    <col min="13064" max="13065" width="8.42578125" style="1" customWidth="1"/>
    <col min="13066" max="13066" width="6.5703125" style="1" bestFit="1" customWidth="1"/>
    <col min="13067" max="13067" width="2.85546875" style="1" customWidth="1"/>
    <col min="13068" max="13312" width="9.140625" style="1"/>
    <col min="13313" max="13313" width="21.5703125" style="1" customWidth="1"/>
    <col min="13314" max="13314" width="8.7109375" style="1" bestFit="1" customWidth="1"/>
    <col min="13315" max="13315" width="8.28515625" style="1" customWidth="1"/>
    <col min="13316" max="13316" width="8.42578125" style="1" customWidth="1"/>
    <col min="13317" max="13318" width="8.28515625" style="1" customWidth="1"/>
    <col min="13319" max="13319" width="8.5703125" style="1" customWidth="1"/>
    <col min="13320" max="13321" width="8.42578125" style="1" customWidth="1"/>
    <col min="13322" max="13322" width="6.5703125" style="1" bestFit="1" customWidth="1"/>
    <col min="13323" max="13323" width="2.85546875" style="1" customWidth="1"/>
    <col min="13324" max="13568" width="9.140625" style="1"/>
    <col min="13569" max="13569" width="21.5703125" style="1" customWidth="1"/>
    <col min="13570" max="13570" width="8.7109375" style="1" bestFit="1" customWidth="1"/>
    <col min="13571" max="13571" width="8.28515625" style="1" customWidth="1"/>
    <col min="13572" max="13572" width="8.42578125" style="1" customWidth="1"/>
    <col min="13573" max="13574" width="8.28515625" style="1" customWidth="1"/>
    <col min="13575" max="13575" width="8.5703125" style="1" customWidth="1"/>
    <col min="13576" max="13577" width="8.42578125" style="1" customWidth="1"/>
    <col min="13578" max="13578" width="6.5703125" style="1" bestFit="1" customWidth="1"/>
    <col min="13579" max="13579" width="2.85546875" style="1" customWidth="1"/>
    <col min="13580" max="13824" width="9.140625" style="1"/>
    <col min="13825" max="13825" width="21.5703125" style="1" customWidth="1"/>
    <col min="13826" max="13826" width="8.7109375" style="1" bestFit="1" customWidth="1"/>
    <col min="13827" max="13827" width="8.28515625" style="1" customWidth="1"/>
    <col min="13828" max="13828" width="8.42578125" style="1" customWidth="1"/>
    <col min="13829" max="13830" width="8.28515625" style="1" customWidth="1"/>
    <col min="13831" max="13831" width="8.5703125" style="1" customWidth="1"/>
    <col min="13832" max="13833" width="8.42578125" style="1" customWidth="1"/>
    <col min="13834" max="13834" width="6.5703125" style="1" bestFit="1" customWidth="1"/>
    <col min="13835" max="13835" width="2.85546875" style="1" customWidth="1"/>
    <col min="13836" max="14080" width="9.140625" style="1"/>
    <col min="14081" max="14081" width="21.5703125" style="1" customWidth="1"/>
    <col min="14082" max="14082" width="8.7109375" style="1" bestFit="1" customWidth="1"/>
    <col min="14083" max="14083" width="8.28515625" style="1" customWidth="1"/>
    <col min="14084" max="14084" width="8.42578125" style="1" customWidth="1"/>
    <col min="14085" max="14086" width="8.28515625" style="1" customWidth="1"/>
    <col min="14087" max="14087" width="8.5703125" style="1" customWidth="1"/>
    <col min="14088" max="14089" width="8.42578125" style="1" customWidth="1"/>
    <col min="14090" max="14090" width="6.5703125" style="1" bestFit="1" customWidth="1"/>
    <col min="14091" max="14091" width="2.85546875" style="1" customWidth="1"/>
    <col min="14092" max="14336" width="9.140625" style="1"/>
    <col min="14337" max="14337" width="21.5703125" style="1" customWidth="1"/>
    <col min="14338" max="14338" width="8.7109375" style="1" bestFit="1" customWidth="1"/>
    <col min="14339" max="14339" width="8.28515625" style="1" customWidth="1"/>
    <col min="14340" max="14340" width="8.42578125" style="1" customWidth="1"/>
    <col min="14341" max="14342" width="8.28515625" style="1" customWidth="1"/>
    <col min="14343" max="14343" width="8.5703125" style="1" customWidth="1"/>
    <col min="14344" max="14345" width="8.42578125" style="1" customWidth="1"/>
    <col min="14346" max="14346" width="6.5703125" style="1" bestFit="1" customWidth="1"/>
    <col min="14347" max="14347" width="2.85546875" style="1" customWidth="1"/>
    <col min="14348" max="14592" width="9.140625" style="1"/>
    <col min="14593" max="14593" width="21.5703125" style="1" customWidth="1"/>
    <col min="14594" max="14594" width="8.7109375" style="1" bestFit="1" customWidth="1"/>
    <col min="14595" max="14595" width="8.28515625" style="1" customWidth="1"/>
    <col min="14596" max="14596" width="8.42578125" style="1" customWidth="1"/>
    <col min="14597" max="14598" width="8.28515625" style="1" customWidth="1"/>
    <col min="14599" max="14599" width="8.5703125" style="1" customWidth="1"/>
    <col min="14600" max="14601" width="8.42578125" style="1" customWidth="1"/>
    <col min="14602" max="14602" width="6.5703125" style="1" bestFit="1" customWidth="1"/>
    <col min="14603" max="14603" width="2.85546875" style="1" customWidth="1"/>
    <col min="14604" max="14848" width="9.140625" style="1"/>
    <col min="14849" max="14849" width="21.5703125" style="1" customWidth="1"/>
    <col min="14850" max="14850" width="8.7109375" style="1" bestFit="1" customWidth="1"/>
    <col min="14851" max="14851" width="8.28515625" style="1" customWidth="1"/>
    <col min="14852" max="14852" width="8.42578125" style="1" customWidth="1"/>
    <col min="14853" max="14854" width="8.28515625" style="1" customWidth="1"/>
    <col min="14855" max="14855" width="8.5703125" style="1" customWidth="1"/>
    <col min="14856" max="14857" width="8.42578125" style="1" customWidth="1"/>
    <col min="14858" max="14858" width="6.5703125" style="1" bestFit="1" customWidth="1"/>
    <col min="14859" max="14859" width="2.85546875" style="1" customWidth="1"/>
    <col min="14860" max="15104" width="9.140625" style="1"/>
    <col min="15105" max="15105" width="21.5703125" style="1" customWidth="1"/>
    <col min="15106" max="15106" width="8.7109375" style="1" bestFit="1" customWidth="1"/>
    <col min="15107" max="15107" width="8.28515625" style="1" customWidth="1"/>
    <col min="15108" max="15108" width="8.42578125" style="1" customWidth="1"/>
    <col min="15109" max="15110" width="8.28515625" style="1" customWidth="1"/>
    <col min="15111" max="15111" width="8.5703125" style="1" customWidth="1"/>
    <col min="15112" max="15113" width="8.42578125" style="1" customWidth="1"/>
    <col min="15114" max="15114" width="6.5703125" style="1" bestFit="1" customWidth="1"/>
    <col min="15115" max="15115" width="2.85546875" style="1" customWidth="1"/>
    <col min="15116" max="15360" width="9.140625" style="1"/>
    <col min="15361" max="15361" width="21.5703125" style="1" customWidth="1"/>
    <col min="15362" max="15362" width="8.7109375" style="1" bestFit="1" customWidth="1"/>
    <col min="15363" max="15363" width="8.28515625" style="1" customWidth="1"/>
    <col min="15364" max="15364" width="8.42578125" style="1" customWidth="1"/>
    <col min="15365" max="15366" width="8.28515625" style="1" customWidth="1"/>
    <col min="15367" max="15367" width="8.5703125" style="1" customWidth="1"/>
    <col min="15368" max="15369" width="8.42578125" style="1" customWidth="1"/>
    <col min="15370" max="15370" width="6.5703125" style="1" bestFit="1" customWidth="1"/>
    <col min="15371" max="15371" width="2.85546875" style="1" customWidth="1"/>
    <col min="15372" max="15616" width="9.140625" style="1"/>
    <col min="15617" max="15617" width="21.5703125" style="1" customWidth="1"/>
    <col min="15618" max="15618" width="8.7109375" style="1" bestFit="1" customWidth="1"/>
    <col min="15619" max="15619" width="8.28515625" style="1" customWidth="1"/>
    <col min="15620" max="15620" width="8.42578125" style="1" customWidth="1"/>
    <col min="15621" max="15622" width="8.28515625" style="1" customWidth="1"/>
    <col min="15623" max="15623" width="8.5703125" style="1" customWidth="1"/>
    <col min="15624" max="15625" width="8.42578125" style="1" customWidth="1"/>
    <col min="15626" max="15626" width="6.5703125" style="1" bestFit="1" customWidth="1"/>
    <col min="15627" max="15627" width="2.85546875" style="1" customWidth="1"/>
    <col min="15628" max="15872" width="9.140625" style="1"/>
    <col min="15873" max="15873" width="21.5703125" style="1" customWidth="1"/>
    <col min="15874" max="15874" width="8.7109375" style="1" bestFit="1" customWidth="1"/>
    <col min="15875" max="15875" width="8.28515625" style="1" customWidth="1"/>
    <col min="15876" max="15876" width="8.42578125" style="1" customWidth="1"/>
    <col min="15877" max="15878" width="8.28515625" style="1" customWidth="1"/>
    <col min="15879" max="15879" width="8.5703125" style="1" customWidth="1"/>
    <col min="15880" max="15881" width="8.42578125" style="1" customWidth="1"/>
    <col min="15882" max="15882" width="6.5703125" style="1" bestFit="1" customWidth="1"/>
    <col min="15883" max="15883" width="2.85546875" style="1" customWidth="1"/>
    <col min="15884" max="16128" width="9.140625" style="1"/>
    <col min="16129" max="16129" width="21.5703125" style="1" customWidth="1"/>
    <col min="16130" max="16130" width="8.7109375" style="1" bestFit="1" customWidth="1"/>
    <col min="16131" max="16131" width="8.28515625" style="1" customWidth="1"/>
    <col min="16132" max="16132" width="8.42578125" style="1" customWidth="1"/>
    <col min="16133" max="16134" width="8.28515625" style="1" customWidth="1"/>
    <col min="16135" max="16135" width="8.5703125" style="1" customWidth="1"/>
    <col min="16136" max="16137" width="8.42578125" style="1" customWidth="1"/>
    <col min="16138" max="16138" width="6.5703125" style="1" bestFit="1" customWidth="1"/>
    <col min="16139" max="16139" width="2.85546875" style="1" customWidth="1"/>
    <col min="16140" max="16384" width="9.140625" style="1"/>
  </cols>
  <sheetData>
    <row r="1" spans="1:8" ht="28.5" customHeight="1" x14ac:dyDescent="0.25">
      <c r="A1" s="25" t="s">
        <v>19</v>
      </c>
      <c r="B1" s="23" t="s">
        <v>0</v>
      </c>
      <c r="C1" s="24"/>
      <c r="D1" s="24"/>
      <c r="E1" s="24"/>
      <c r="F1" s="24"/>
      <c r="G1" s="24"/>
      <c r="H1" s="24"/>
    </row>
    <row r="2" spans="1:8" x14ac:dyDescent="0.2">
      <c r="A2" s="8"/>
    </row>
    <row r="3" spans="1:8" ht="15.75" thickBot="1" x14ac:dyDescent="0.3">
      <c r="A3" s="8"/>
      <c r="C3" s="2" t="s">
        <v>1</v>
      </c>
      <c r="D3" s="3" t="s">
        <v>2</v>
      </c>
      <c r="E3" s="4" t="s">
        <v>3</v>
      </c>
      <c r="F3" s="3" t="s">
        <v>4</v>
      </c>
      <c r="G3" s="4" t="s">
        <v>5</v>
      </c>
      <c r="H3" s="4" t="s">
        <v>6</v>
      </c>
    </row>
    <row r="4" spans="1:8" x14ac:dyDescent="0.2">
      <c r="A4" s="26" t="s">
        <v>22</v>
      </c>
      <c r="B4" s="5" t="s">
        <v>7</v>
      </c>
      <c r="C4" s="6">
        <v>900</v>
      </c>
      <c r="D4" s="7">
        <v>1430</v>
      </c>
      <c r="E4" s="6">
        <v>1010</v>
      </c>
      <c r="F4" s="7">
        <v>1500</v>
      </c>
      <c r="G4" s="6">
        <v>1730</v>
      </c>
      <c r="H4" s="6">
        <v>1989.9999999999998</v>
      </c>
    </row>
    <row r="5" spans="1:8" x14ac:dyDescent="0.2">
      <c r="A5" s="26" t="s">
        <v>20</v>
      </c>
      <c r="B5" s="5" t="s">
        <v>8</v>
      </c>
      <c r="C5" s="8">
        <v>50</v>
      </c>
      <c r="D5" s="9">
        <v>75</v>
      </c>
      <c r="E5" s="8">
        <v>120</v>
      </c>
      <c r="F5" s="9">
        <v>140</v>
      </c>
      <c r="G5" s="8">
        <v>80</v>
      </c>
      <c r="H5" s="8">
        <v>70</v>
      </c>
    </row>
    <row r="6" spans="1:8" ht="15" x14ac:dyDescent="0.25">
      <c r="A6" s="27" t="s">
        <v>21</v>
      </c>
      <c r="B6" s="5" t="s">
        <v>9</v>
      </c>
      <c r="C6" s="8">
        <v>16</v>
      </c>
      <c r="D6" s="9">
        <v>16</v>
      </c>
      <c r="E6" s="8">
        <v>18</v>
      </c>
      <c r="F6" s="9">
        <v>20</v>
      </c>
      <c r="G6" s="8">
        <v>20</v>
      </c>
      <c r="H6" s="8">
        <v>21</v>
      </c>
    </row>
    <row r="7" spans="1:8" x14ac:dyDescent="0.2">
      <c r="A7" s="26"/>
      <c r="B7" s="5" t="s">
        <v>10</v>
      </c>
      <c r="C7" s="10">
        <v>1500</v>
      </c>
      <c r="D7" s="11">
        <v>1500</v>
      </c>
      <c r="E7" s="10">
        <v>1500</v>
      </c>
      <c r="F7" s="11">
        <v>2000</v>
      </c>
      <c r="G7" s="10">
        <v>2000</v>
      </c>
      <c r="H7" s="10">
        <v>2500</v>
      </c>
    </row>
    <row r="8" spans="1:8" ht="17.25" customHeight="1" x14ac:dyDescent="0.2">
      <c r="A8" s="26" t="s">
        <v>23</v>
      </c>
      <c r="B8" s="5"/>
    </row>
    <row r="9" spans="1:8" x14ac:dyDescent="0.2">
      <c r="A9" s="26" t="s">
        <v>29</v>
      </c>
      <c r="B9" s="5" t="s">
        <v>11</v>
      </c>
      <c r="C9" s="12">
        <v>1500</v>
      </c>
      <c r="D9" s="13">
        <v>1500</v>
      </c>
      <c r="E9" s="13">
        <v>1500</v>
      </c>
      <c r="F9" s="13">
        <v>340</v>
      </c>
      <c r="G9" s="13">
        <v>1730</v>
      </c>
      <c r="H9" s="13">
        <v>2190</v>
      </c>
    </row>
    <row r="10" spans="1:8" ht="14.25" customHeight="1" x14ac:dyDescent="0.2">
      <c r="A10" s="26" t="s">
        <v>30</v>
      </c>
      <c r="B10" s="5"/>
      <c r="C10" s="14"/>
      <c r="D10" s="14"/>
      <c r="E10" s="14"/>
      <c r="F10" s="14"/>
      <c r="G10" s="14"/>
      <c r="H10" s="14"/>
    </row>
    <row r="11" spans="1:8" x14ac:dyDescent="0.2">
      <c r="A11" s="26"/>
      <c r="B11" s="5" t="s">
        <v>12</v>
      </c>
      <c r="C11" s="15">
        <v>0</v>
      </c>
      <c r="D11" s="8">
        <f>C13</f>
        <v>600</v>
      </c>
      <c r="E11" s="9">
        <f>D13</f>
        <v>670</v>
      </c>
      <c r="F11" s="15">
        <f>E13</f>
        <v>1160</v>
      </c>
      <c r="G11" s="9">
        <f>F13</f>
        <v>0</v>
      </c>
      <c r="H11" s="15">
        <f>G13</f>
        <v>0</v>
      </c>
    </row>
    <row r="12" spans="1:8" x14ac:dyDescent="0.2">
      <c r="A12" s="26"/>
      <c r="B12" s="5" t="s">
        <v>13</v>
      </c>
      <c r="C12" s="16">
        <f t="shared" ref="C12:H12" si="0">C9+C11</f>
        <v>1500</v>
      </c>
      <c r="D12" s="16">
        <f t="shared" si="0"/>
        <v>2100</v>
      </c>
      <c r="E12" s="17">
        <f t="shared" si="0"/>
        <v>2170</v>
      </c>
      <c r="F12" s="16">
        <f t="shared" si="0"/>
        <v>1500</v>
      </c>
      <c r="G12" s="17">
        <f t="shared" si="0"/>
        <v>1730</v>
      </c>
      <c r="H12" s="16">
        <f t="shared" si="0"/>
        <v>2190</v>
      </c>
    </row>
    <row r="13" spans="1:8" x14ac:dyDescent="0.2">
      <c r="A13" s="26" t="s">
        <v>24</v>
      </c>
      <c r="B13" s="5" t="s">
        <v>14</v>
      </c>
      <c r="C13" s="18">
        <f>C11+C9-C4</f>
        <v>600</v>
      </c>
      <c r="D13" s="18">
        <f t="shared" ref="D13:H13" si="1">D11+D9-D4</f>
        <v>670</v>
      </c>
      <c r="E13" s="19">
        <f t="shared" si="1"/>
        <v>1160</v>
      </c>
      <c r="F13" s="18">
        <f t="shared" si="1"/>
        <v>0</v>
      </c>
      <c r="G13" s="19">
        <f t="shared" si="1"/>
        <v>0</v>
      </c>
      <c r="H13" s="18">
        <f t="shared" si="1"/>
        <v>200.00000000000023</v>
      </c>
    </row>
    <row r="14" spans="1:8" x14ac:dyDescent="0.2">
      <c r="A14" s="26" t="s">
        <v>25</v>
      </c>
      <c r="B14" s="5"/>
      <c r="C14" s="14"/>
      <c r="D14" s="14"/>
      <c r="E14" s="14"/>
      <c r="F14" s="14"/>
      <c r="G14" s="14"/>
      <c r="H14" s="14"/>
    </row>
    <row r="15" spans="1:8" x14ac:dyDescent="0.2">
      <c r="A15" s="26" t="s">
        <v>26</v>
      </c>
      <c r="B15" s="5" t="s">
        <v>15</v>
      </c>
      <c r="C15" s="15">
        <f t="shared" ref="C15:H15" si="2">C5*C9</f>
        <v>75000</v>
      </c>
      <c r="D15" s="8">
        <f t="shared" si="2"/>
        <v>112500</v>
      </c>
      <c r="E15" s="9">
        <f t="shared" si="2"/>
        <v>180000</v>
      </c>
      <c r="F15" s="15">
        <f t="shared" si="2"/>
        <v>47600</v>
      </c>
      <c r="G15" s="20">
        <f t="shared" si="2"/>
        <v>138400</v>
      </c>
      <c r="H15" s="15">
        <f t="shared" si="2"/>
        <v>153300</v>
      </c>
    </row>
    <row r="16" spans="1:8" x14ac:dyDescent="0.2">
      <c r="A16" s="26" t="s">
        <v>27</v>
      </c>
      <c r="B16" s="5" t="s">
        <v>16</v>
      </c>
      <c r="C16" s="18">
        <f t="shared" ref="C16:H16" si="3">C6*(C13+C11)/2</f>
        <v>4800</v>
      </c>
      <c r="D16" s="18">
        <f t="shared" si="3"/>
        <v>10160</v>
      </c>
      <c r="E16" s="19">
        <f t="shared" si="3"/>
        <v>16470</v>
      </c>
      <c r="F16" s="18">
        <f t="shared" si="3"/>
        <v>11600</v>
      </c>
      <c r="G16" s="19">
        <f t="shared" si="3"/>
        <v>0</v>
      </c>
      <c r="H16" s="18">
        <f t="shared" si="3"/>
        <v>2100.0000000000023</v>
      </c>
    </row>
    <row r="17" spans="1:3" x14ac:dyDescent="0.2">
      <c r="A17" s="26" t="s">
        <v>28</v>
      </c>
    </row>
    <row r="18" spans="1:3" x14ac:dyDescent="0.2">
      <c r="A18" s="26"/>
    </row>
    <row r="19" spans="1:3" x14ac:dyDescent="0.2">
      <c r="A19" s="26"/>
      <c r="B19" s="5" t="s">
        <v>17</v>
      </c>
      <c r="C19" s="21">
        <f>SUM(C9:H9)-SUM(C4:H4)</f>
        <v>200</v>
      </c>
    </row>
    <row r="20" spans="1:3" x14ac:dyDescent="0.2">
      <c r="A20" s="26" t="s">
        <v>31</v>
      </c>
      <c r="B20" s="5" t="s">
        <v>18</v>
      </c>
      <c r="C20" s="22">
        <f>SUM(C15:H16)</f>
        <v>751930</v>
      </c>
    </row>
    <row r="21" spans="1:3" x14ac:dyDescent="0.2">
      <c r="A21" s="26" t="s">
        <v>32</v>
      </c>
    </row>
    <row r="22" spans="1:3" x14ac:dyDescent="0.2">
      <c r="A22" s="26" t="s">
        <v>33</v>
      </c>
    </row>
    <row r="23" spans="1:3" x14ac:dyDescent="0.2">
      <c r="A23" s="26" t="s">
        <v>34</v>
      </c>
    </row>
    <row r="24" spans="1:3" x14ac:dyDescent="0.2">
      <c r="A24" s="26" t="s">
        <v>35</v>
      </c>
    </row>
    <row r="25" spans="1:3" x14ac:dyDescent="0.2">
      <c r="A25" s="26" t="s">
        <v>36</v>
      </c>
    </row>
    <row r="26" spans="1:3" x14ac:dyDescent="0.2">
      <c r="A26" s="26" t="s">
        <v>37</v>
      </c>
    </row>
    <row r="27" spans="1:3" x14ac:dyDescent="0.2">
      <c r="A27" s="26"/>
    </row>
    <row r="28" spans="1:3" x14ac:dyDescent="0.2">
      <c r="A28" s="26"/>
    </row>
    <row r="29" spans="1:3" x14ac:dyDescent="0.2">
      <c r="A29" s="26" t="s">
        <v>39</v>
      </c>
    </row>
    <row r="30" spans="1:3" x14ac:dyDescent="0.2">
      <c r="A30" s="26" t="s">
        <v>38</v>
      </c>
    </row>
    <row r="31" spans="1:3" x14ac:dyDescent="0.2">
      <c r="A31" s="26" t="s">
        <v>40</v>
      </c>
    </row>
    <row r="32" spans="1:3" x14ac:dyDescent="0.2">
      <c r="A32" s="26" t="s">
        <v>42</v>
      </c>
    </row>
    <row r="33" spans="1:1" x14ac:dyDescent="0.2">
      <c r="A33" s="26" t="s">
        <v>41</v>
      </c>
    </row>
    <row r="34" spans="1:1" x14ac:dyDescent="0.2">
      <c r="A34" s="8"/>
    </row>
    <row r="35" spans="1:1" x14ac:dyDescent="0.2">
      <c r="A35" s="8"/>
    </row>
    <row r="36" spans="1:1" x14ac:dyDescent="0.2">
      <c r="A36" s="28"/>
    </row>
    <row r="37" spans="1:1" x14ac:dyDescent="0.2">
      <c r="A37" s="28"/>
    </row>
    <row r="38" spans="1:1" x14ac:dyDescent="0.2">
      <c r="A38" s="28"/>
    </row>
  </sheetData>
  <phoneticPr fontId="6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Поиск решения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Технолог</dc:creator>
  <cp:lastModifiedBy>Технолог</cp:lastModifiedBy>
  <dcterms:created xsi:type="dcterms:W3CDTF">2024-08-22T10:30:34Z</dcterms:created>
  <dcterms:modified xsi:type="dcterms:W3CDTF">2024-08-22T11:31:04Z</dcterms:modified>
</cp:coreProperties>
</file>