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Portfolio_Analitics\Statistic\Task_4\"/>
    </mc:Choice>
  </mc:AlternateContent>
  <xr:revisionPtr revIDLastSave="0" documentId="13_ncr:1_{1266405C-9E4D-48DA-B5D1-EE4A06DE61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Решение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0" i="2" l="1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69" i="2"/>
  <c r="M69" i="2"/>
  <c r="M71" i="2"/>
  <c r="N69" i="2"/>
  <c r="N71" i="2"/>
  <c r="U69" i="2"/>
  <c r="U71" i="2"/>
  <c r="I71" i="2"/>
  <c r="I69" i="2"/>
  <c r="J69" i="2"/>
  <c r="J71" i="2"/>
  <c r="P69" i="2"/>
  <c r="P71" i="2"/>
  <c r="Q69" i="2"/>
  <c r="Q71" i="2"/>
  <c r="R71" i="2"/>
  <c r="R69" i="2"/>
  <c r="S71" i="2"/>
  <c r="S69" i="2"/>
  <c r="G69" i="2"/>
  <c r="G71" i="2"/>
  <c r="E69" i="2"/>
  <c r="E71" i="2"/>
  <c r="D69" i="2"/>
  <c r="D71" i="2"/>
  <c r="T69" i="2"/>
  <c r="T71" i="2"/>
  <c r="L69" i="2"/>
  <c r="L71" i="2"/>
  <c r="K71" i="2"/>
  <c r="K69" i="2"/>
  <c r="H69" i="2"/>
  <c r="H71" i="2"/>
  <c r="O71" i="2"/>
  <c r="O69" i="2"/>
  <c r="F69" i="2"/>
  <c r="F71" i="2"/>
</calcChain>
</file>

<file path=xl/sharedStrings.xml><?xml version="1.0" encoding="utf-8"?>
<sst xmlns="http://schemas.openxmlformats.org/spreadsheetml/2006/main" count="37" uniqueCount="35">
  <si>
    <t>Решение</t>
  </si>
  <si>
    <t>размножим наши исходные данные с шагом на единицу:</t>
  </si>
  <si>
    <t>Месяц</t>
  </si>
  <si>
    <t>Кол-во, шт.</t>
  </si>
  <si>
    <t xml:space="preserve">2. Для проведения анализа нам необходимо вычислить следующие показатели:  </t>
  </si>
  <si>
    <t>- Значения корреляции исходных данных с каждым последующим столбцом</t>
  </si>
  <si>
    <t>- Табличное значение t-критерия Стьюдента</t>
  </si>
  <si>
    <t>- Расчётное значение t-критерия Стьюдента</t>
  </si>
  <si>
    <t>r</t>
  </si>
  <si>
    <r>
      <t>t</t>
    </r>
    <r>
      <rPr>
        <vertAlign val="subscript"/>
        <sz val="16"/>
        <color theme="1"/>
        <rFont val="Calibri"/>
        <family val="2"/>
        <charset val="204"/>
        <scheme val="minor"/>
      </rPr>
      <t>табл</t>
    </r>
  </si>
  <si>
    <r>
      <t>t</t>
    </r>
    <r>
      <rPr>
        <vertAlign val="subscript"/>
        <sz val="16"/>
        <color theme="1"/>
        <rFont val="Calibri"/>
        <family val="2"/>
        <charset val="204"/>
        <scheme val="minor"/>
      </rPr>
      <t>расч</t>
    </r>
  </si>
  <si>
    <t>- Коэффициент корреляции</t>
  </si>
  <si>
    <t>3. Построим график (коррелограмму) по следующим, используя коэффициенты корреляции:</t>
  </si>
  <si>
    <t>Формула для вычисления коэффициента корреляции:</t>
  </si>
  <si>
    <t>Для простоты вычисления, воспользуемся встроенной формулой Excel:</t>
  </si>
  <si>
    <t>r = КОРРЕЛ(массив1;массив2)</t>
  </si>
  <si>
    <t>Чтобы автоматизировать процесс заполнения нашей таблицы, улучшим нашу формулу:</t>
  </si>
  <si>
    <t>=КОРРЕЛ(ИНДЕКС($D$68:$D$128;СТОЛБЕЦ()+1):$C43;ИНДЕКС(E68:E168;СТОЛБЕЦ()+1):D$43)</t>
  </si>
  <si>
    <t>Табличное значение для каждого последующего столбца будет разным</t>
  </si>
  <si>
    <t xml:space="preserve">Это связано с тем, что количество наблюдений n у нас каждый раз разное </t>
  </si>
  <si>
    <r>
      <t xml:space="preserve">Для вычисления данного критерия возьмем коэффициент значимости </t>
    </r>
    <r>
      <rPr>
        <sz val="16"/>
        <color theme="1"/>
        <rFont val="Calibri"/>
        <family val="2"/>
        <charset val="204"/>
      </rPr>
      <t>α = 0,05</t>
    </r>
  </si>
  <si>
    <t>Воспользуемся функцией Excel:</t>
  </si>
  <si>
    <t>=СТЬЮДЕНТ.ОБР.2Х(0,05;36-E1-2)</t>
  </si>
  <si>
    <t>Данный критерий вычисляется по формуле:</t>
  </si>
  <si>
    <t>Для заполнения таблицы воспользуемся формулой Excel:</t>
  </si>
  <si>
    <t>=D69*КОРЕНЬ(36-D68-2)/КОРЕНЬ(1-D69^2)</t>
  </si>
  <si>
    <t>Вывод, основанный на построенном графике:</t>
  </si>
  <si>
    <t>По коррелограмме мы можем наблюдать ярко выраженную сезонность с периодом 6 месяцев и 12 месяцев</t>
  </si>
  <si>
    <t>Нужно обратить внимание на годовую цикличность с коэффициентом корреляции 0,9944</t>
  </si>
  <si>
    <t>Полугодовая цикличность менее выражена с коэффициентом 0,8278</t>
  </si>
  <si>
    <r>
      <t xml:space="preserve">Сравнивая </t>
    </r>
    <r>
      <rPr>
        <sz val="16"/>
        <color theme="1"/>
        <rFont val="Calibri"/>
        <family val="2"/>
        <charset val="204"/>
        <scheme val="minor"/>
      </rPr>
      <t>t</t>
    </r>
    <r>
      <rPr>
        <vertAlign val="subscript"/>
        <sz val="16"/>
        <color theme="1"/>
        <rFont val="Calibri"/>
        <family val="2"/>
        <charset val="204"/>
        <scheme val="minor"/>
      </rPr>
      <t>расч</t>
    </r>
    <r>
      <rPr>
        <sz val="14"/>
        <color theme="1"/>
        <rFont val="Calibri"/>
        <family val="2"/>
        <charset val="204"/>
        <scheme val="minor"/>
      </rPr>
      <t xml:space="preserve"> и </t>
    </r>
    <r>
      <rPr>
        <sz val="16"/>
        <color theme="1"/>
        <rFont val="Calibri"/>
        <family val="2"/>
        <charset val="204"/>
        <scheme val="minor"/>
      </rPr>
      <t>t</t>
    </r>
    <r>
      <rPr>
        <vertAlign val="subscript"/>
        <sz val="16"/>
        <color theme="1"/>
        <rFont val="Calibri"/>
        <family val="2"/>
        <charset val="204"/>
        <scheme val="minor"/>
      </rPr>
      <t>табл</t>
    </r>
    <r>
      <rPr>
        <sz val="14"/>
        <color theme="1"/>
        <rFont val="Calibri"/>
        <family val="2"/>
        <charset val="204"/>
        <scheme val="minor"/>
      </rPr>
      <t xml:space="preserve"> мы видим, что мы не можем опираться на данные 8, 9, 10, 14, 15, 16 месяцев так как </t>
    </r>
    <r>
      <rPr>
        <sz val="16"/>
        <color theme="1"/>
        <rFont val="Calibri"/>
        <family val="2"/>
        <charset val="204"/>
        <scheme val="minor"/>
      </rPr>
      <t>t</t>
    </r>
    <r>
      <rPr>
        <vertAlign val="subscript"/>
        <sz val="16"/>
        <color theme="1"/>
        <rFont val="Calibri"/>
        <family val="2"/>
        <charset val="204"/>
        <scheme val="minor"/>
      </rPr>
      <t>расч</t>
    </r>
    <r>
      <rPr>
        <sz val="16"/>
        <color theme="1"/>
        <rFont val="Calibri"/>
        <family val="2"/>
        <charset val="204"/>
        <scheme val="minor"/>
      </rPr>
      <t xml:space="preserve"> &lt; t</t>
    </r>
    <r>
      <rPr>
        <vertAlign val="subscript"/>
        <sz val="16"/>
        <color theme="1"/>
        <rFont val="Calibri"/>
        <family val="2"/>
        <charset val="204"/>
        <scheme val="minor"/>
      </rPr>
      <t>табл</t>
    </r>
    <r>
      <rPr>
        <sz val="16"/>
        <color theme="1"/>
        <rFont val="Calibri"/>
        <family val="2"/>
        <charset val="204"/>
        <scheme val="minor"/>
      </rPr>
      <t xml:space="preserve"> </t>
    </r>
  </si>
  <si>
    <t xml:space="preserve">А вот если посмотреть на данные 6-го и 12-го месяцев, то однозначно можно сказать, что в этих данных нет никакой случайности </t>
  </si>
  <si>
    <t>и цикличность здесь присутствует однозначно</t>
  </si>
  <si>
    <t xml:space="preserve">1. Так как автокорреляция - это корреляция между исходной величиной и её завпаздыванием в один (или более) периодов времени, то </t>
  </si>
  <si>
    <t>Именно в эти периоды требуется достаточный запас данного товара на складе для бесперебойной реализации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</si>
</sst>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vertAlign val="subscript"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1" applyFont="1"/>
    <xf numFmtId="0" fontId="3" fillId="0" borderId="0" xfId="1" applyFont="1"/>
    <xf numFmtId="0" fontId="3" fillId="2" borderId="1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3" fillId="0" borderId="1" xfId="1" applyFont="1" applyBorder="1"/>
    <xf numFmtId="0" fontId="3" fillId="0" borderId="0" xfId="1" applyFont="1" applyAlignment="1">
      <alignment horizontal="center"/>
    </xf>
    <xf numFmtId="0" fontId="3" fillId="0" borderId="0" xfId="1" quotePrefix="1" applyFont="1"/>
    <xf numFmtId="0" fontId="2" fillId="0" borderId="2" xfId="1" applyFont="1" applyBorder="1"/>
    <xf numFmtId="1" fontId="2" fillId="0" borderId="3" xfId="1" applyNumberFormat="1" applyFont="1" applyBorder="1" applyAlignment="1">
      <alignment horizontal="center"/>
    </xf>
    <xf numFmtId="1" fontId="2" fillId="3" borderId="3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5" borderId="3" xfId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3" fillId="3" borderId="0" xfId="1" applyFont="1" applyFill="1" applyAlignment="1">
      <alignment horizontal="center"/>
    </xf>
    <xf numFmtId="0" fontId="4" fillId="4" borderId="4" xfId="1" applyFont="1" applyFill="1" applyBorder="1" applyAlignment="1">
      <alignment horizontal="center"/>
    </xf>
    <xf numFmtId="0" fontId="3" fillId="4" borderId="5" xfId="1" applyFont="1" applyFill="1" applyBorder="1" applyAlignment="1">
      <alignment horizontal="center"/>
    </xf>
    <xf numFmtId="0" fontId="3" fillId="5" borderId="5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1" quotePrefix="1" applyFont="1"/>
  </cellXfs>
  <cellStyles count="2">
    <cellStyle name="Обычный" xfId="0" builtinId="0"/>
    <cellStyle name="Обычный 8" xfId="1" xr:uid="{3E84C43B-E26F-46DB-B34B-583D45BDB8FB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 sz="1800" b="0"/>
              <a:t>Коррелограмма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Решение!$D$69:$U$69</c:f>
              <c:numCache>
                <c:formatCode>General</c:formatCode>
                <c:ptCount val="18"/>
                <c:pt idx="0">
                  <c:v>0.74391756308941503</c:v>
                </c:pt>
                <c:pt idx="1">
                  <c:v>0.52538481667387316</c:v>
                </c:pt>
                <c:pt idx="2">
                  <c:v>0.39348890251997454</c:v>
                </c:pt>
                <c:pt idx="3">
                  <c:v>0.39768532510175569</c:v>
                </c:pt>
                <c:pt idx="4">
                  <c:v>0.57989401013921993</c:v>
                </c:pt>
                <c:pt idx="5">
                  <c:v>0.82789899455571458</c:v>
                </c:pt>
                <c:pt idx="6">
                  <c:v>0.56291115067569686</c:v>
                </c:pt>
                <c:pt idx="7">
                  <c:v>0.29237510017626922</c:v>
                </c:pt>
                <c:pt idx="8">
                  <c:v>0.20421960032339651</c:v>
                </c:pt>
                <c:pt idx="9">
                  <c:v>0.27181059337225527</c:v>
                </c:pt>
                <c:pt idx="10">
                  <c:v>0.5122758222224838</c:v>
                </c:pt>
                <c:pt idx="11">
                  <c:v>0.99442722942507122</c:v>
                </c:pt>
                <c:pt idx="12">
                  <c:v>0.69158842666537212</c:v>
                </c:pt>
                <c:pt idx="13">
                  <c:v>0.38373804383420723</c:v>
                </c:pt>
                <c:pt idx="14">
                  <c:v>0.17587684854544069</c:v>
                </c:pt>
                <c:pt idx="15">
                  <c:v>0.16570078133645771</c:v>
                </c:pt>
                <c:pt idx="16">
                  <c:v>0.41897466548792245</c:v>
                </c:pt>
                <c:pt idx="17">
                  <c:v>0.77913464779017672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9-4D22-B743-A914339F6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790004784"/>
        <c:axId val="880735840"/>
      </c:lineChart>
      <c:catAx>
        <c:axId val="79000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0735840"/>
        <c:crosses val="autoZero"/>
        <c:auto val="1"/>
        <c:lblAlgn val="ctr"/>
        <c:lblOffset val="100"/>
        <c:noMultiLvlLbl val="0"/>
      </c:catAx>
      <c:valAx>
        <c:axId val="8807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000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20139</xdr:colOff>
      <xdr:row>75</xdr:row>
      <xdr:rowOff>0</xdr:rowOff>
    </xdr:from>
    <xdr:to>
      <xdr:col>20</xdr:col>
      <xdr:colOff>830036</xdr:colOff>
      <xdr:row>105</xdr:row>
      <xdr:rowOff>13606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AFE79-1F04-413A-90F2-AB5EB7461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35</xdr:col>
      <xdr:colOff>594905</xdr:colOff>
      <xdr:row>66</xdr:row>
      <xdr:rowOff>147529</xdr:rowOff>
    </xdr:from>
    <xdr:to>
      <xdr:col>39</xdr:col>
      <xdr:colOff>152400</xdr:colOff>
      <xdr:row>68</xdr:row>
      <xdr:rowOff>194308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45B9F2D-F28F-4E31-99F8-2E9338058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86825" y="15235129"/>
          <a:ext cx="2056855" cy="5039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13608</xdr:colOff>
      <xdr:row>75</xdr:row>
      <xdr:rowOff>163285</xdr:rowOff>
    </xdr:from>
    <xdr:to>
      <xdr:col>4</xdr:col>
      <xdr:colOff>301130</xdr:colOff>
      <xdr:row>78</xdr:row>
      <xdr:rowOff>145983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5EDFC3C-606D-4788-B9F9-DCDE4F6D4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448" y="17552125"/>
          <a:ext cx="2939282" cy="6684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81643</xdr:rowOff>
    </xdr:from>
    <xdr:to>
      <xdr:col>4</xdr:col>
      <xdr:colOff>625929</xdr:colOff>
      <xdr:row>101</xdr:row>
      <xdr:rowOff>159919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9A30726-68C9-435B-8932-390237D52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" y="22766383"/>
          <a:ext cx="3277689" cy="764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BC42-F9FF-48BB-B236-C6A44ADA699A}">
  <dimension ref="B2:V118"/>
  <sheetViews>
    <sheetView tabSelected="1" topLeftCell="A91" zoomScale="70" zoomScaleNormal="70" workbookViewId="0">
      <selection activeCell="P114" sqref="P114"/>
    </sheetView>
  </sheetViews>
  <sheetFormatPr defaultColWidth="9.109375" defaultRowHeight="18" x14ac:dyDescent="0.35"/>
  <cols>
    <col min="1" max="1" width="9.109375" style="2"/>
    <col min="2" max="2" width="12.6640625" style="2" customWidth="1"/>
    <col min="3" max="3" width="13.33203125" style="2" customWidth="1"/>
    <col min="4" max="21" width="12.6640625" style="2" customWidth="1"/>
    <col min="22" max="16384" width="9.109375" style="2"/>
  </cols>
  <sheetData>
    <row r="2" spans="2:11" x14ac:dyDescent="0.35">
      <c r="B2" s="1" t="s">
        <v>0</v>
      </c>
    </row>
    <row r="4" spans="2:11" x14ac:dyDescent="0.35">
      <c r="B4" s="2" t="s">
        <v>33</v>
      </c>
    </row>
    <row r="5" spans="2:11" x14ac:dyDescent="0.35">
      <c r="B5" s="2" t="s">
        <v>1</v>
      </c>
    </row>
    <row r="7" spans="2:11" x14ac:dyDescent="0.35">
      <c r="B7" s="3" t="s">
        <v>2</v>
      </c>
      <c r="C7" s="4" t="s">
        <v>3</v>
      </c>
    </row>
    <row r="8" spans="2:11" x14ac:dyDescent="0.35">
      <c r="B8" s="5">
        <v>1</v>
      </c>
    </row>
    <row r="9" spans="2:11" x14ac:dyDescent="0.35">
      <c r="B9" s="5">
        <v>2</v>
      </c>
      <c r="C9" s="2">
        <v>1300</v>
      </c>
      <c r="D9" s="2">
        <v>1000</v>
      </c>
    </row>
    <row r="10" spans="2:11" x14ac:dyDescent="0.35">
      <c r="B10" s="5">
        <v>3</v>
      </c>
      <c r="C10" s="2">
        <v>1410</v>
      </c>
      <c r="D10" s="2">
        <v>1300</v>
      </c>
      <c r="E10" s="2">
        <v>1000</v>
      </c>
    </row>
    <row r="11" spans="2:11" x14ac:dyDescent="0.35">
      <c r="B11" s="5">
        <v>4</v>
      </c>
      <c r="C11" s="2">
        <v>1397</v>
      </c>
      <c r="D11" s="2">
        <v>1410</v>
      </c>
      <c r="E11" s="2">
        <v>1300</v>
      </c>
      <c r="F11" s="2">
        <v>1000</v>
      </c>
    </row>
    <row r="12" spans="2:11" x14ac:dyDescent="0.35">
      <c r="B12" s="5">
        <v>5</v>
      </c>
      <c r="C12" s="2">
        <v>2040</v>
      </c>
      <c r="D12" s="2">
        <v>1397</v>
      </c>
      <c r="E12" s="2">
        <v>1410</v>
      </c>
      <c r="F12" s="2">
        <v>1300</v>
      </c>
      <c r="G12" s="2">
        <v>1000</v>
      </c>
    </row>
    <row r="13" spans="2:11" x14ac:dyDescent="0.35">
      <c r="B13" s="5">
        <v>6</v>
      </c>
      <c r="C13" s="2">
        <v>2269</v>
      </c>
      <c r="D13" s="2">
        <v>2040</v>
      </c>
      <c r="E13" s="2">
        <v>1397</v>
      </c>
      <c r="F13" s="2">
        <v>1410</v>
      </c>
      <c r="G13" s="2">
        <v>1300</v>
      </c>
      <c r="H13" s="2">
        <v>1000</v>
      </c>
    </row>
    <row r="14" spans="2:11" x14ac:dyDescent="0.35">
      <c r="B14" s="5">
        <v>7</v>
      </c>
      <c r="C14" s="2">
        <v>1610</v>
      </c>
      <c r="D14" s="2">
        <v>2269</v>
      </c>
      <c r="E14" s="2">
        <v>2040</v>
      </c>
      <c r="F14" s="2">
        <v>1397</v>
      </c>
      <c r="G14" s="2">
        <v>1410</v>
      </c>
      <c r="H14" s="2">
        <v>1300</v>
      </c>
      <c r="I14" s="2">
        <v>1000</v>
      </c>
    </row>
    <row r="15" spans="2:11" x14ac:dyDescent="0.35">
      <c r="B15" s="5">
        <v>8</v>
      </c>
      <c r="C15" s="2">
        <v>1723</v>
      </c>
      <c r="D15" s="2">
        <v>1610</v>
      </c>
      <c r="E15" s="2">
        <v>2269</v>
      </c>
      <c r="F15" s="2">
        <v>2040</v>
      </c>
      <c r="G15" s="2">
        <v>1397</v>
      </c>
      <c r="H15" s="2">
        <v>1410</v>
      </c>
      <c r="I15" s="2">
        <v>1300</v>
      </c>
      <c r="J15" s="2">
        <v>1000</v>
      </c>
    </row>
    <row r="16" spans="2:11" x14ac:dyDescent="0.35">
      <c r="B16" s="5">
        <v>9</v>
      </c>
      <c r="C16" s="2">
        <v>1700</v>
      </c>
      <c r="D16" s="2">
        <v>1723</v>
      </c>
      <c r="E16" s="2">
        <v>1610</v>
      </c>
      <c r="F16" s="2">
        <v>2269</v>
      </c>
      <c r="G16" s="2">
        <v>2040</v>
      </c>
      <c r="H16" s="2">
        <v>1397</v>
      </c>
      <c r="I16" s="2">
        <v>1410</v>
      </c>
      <c r="J16" s="2">
        <v>1300</v>
      </c>
      <c r="K16" s="2">
        <v>1000</v>
      </c>
    </row>
    <row r="17" spans="2:21" x14ac:dyDescent="0.35">
      <c r="B17" s="5">
        <v>10</v>
      </c>
      <c r="C17" s="2">
        <v>2290</v>
      </c>
      <c r="D17" s="2">
        <v>1700</v>
      </c>
      <c r="E17" s="2">
        <v>1723</v>
      </c>
      <c r="F17" s="2">
        <v>1610</v>
      </c>
      <c r="G17" s="2">
        <v>2269</v>
      </c>
      <c r="H17" s="2">
        <v>2040</v>
      </c>
      <c r="I17" s="2">
        <v>1397</v>
      </c>
      <c r="J17" s="2">
        <v>1410</v>
      </c>
      <c r="K17" s="2">
        <v>1300</v>
      </c>
      <c r="L17" s="2">
        <v>1000</v>
      </c>
    </row>
    <row r="18" spans="2:21" x14ac:dyDescent="0.35">
      <c r="B18" s="5">
        <v>11</v>
      </c>
      <c r="C18" s="2">
        <v>2698</v>
      </c>
      <c r="D18" s="2">
        <v>2290</v>
      </c>
      <c r="E18" s="2">
        <v>1700</v>
      </c>
      <c r="F18" s="2">
        <v>1723</v>
      </c>
      <c r="G18" s="2">
        <v>1610</v>
      </c>
      <c r="H18" s="2">
        <v>2269</v>
      </c>
      <c r="I18" s="2">
        <v>2040</v>
      </c>
      <c r="J18" s="2">
        <v>1397</v>
      </c>
      <c r="K18" s="2">
        <v>1410</v>
      </c>
      <c r="L18" s="2">
        <v>1300</v>
      </c>
      <c r="M18" s="2">
        <v>1000</v>
      </c>
    </row>
    <row r="19" spans="2:21" x14ac:dyDescent="0.35">
      <c r="B19" s="5">
        <v>12</v>
      </c>
      <c r="C19" s="2">
        <v>3178</v>
      </c>
      <c r="D19" s="2">
        <v>2698</v>
      </c>
      <c r="E19" s="2">
        <v>2290</v>
      </c>
      <c r="F19" s="2">
        <v>1700</v>
      </c>
      <c r="G19" s="2">
        <v>1723</v>
      </c>
      <c r="H19" s="2">
        <v>1610</v>
      </c>
      <c r="I19" s="2">
        <v>2269</v>
      </c>
      <c r="J19" s="2">
        <v>2040</v>
      </c>
      <c r="K19" s="2">
        <v>1397</v>
      </c>
      <c r="L19" s="2">
        <v>1410</v>
      </c>
      <c r="M19" s="2">
        <v>1300</v>
      </c>
      <c r="N19" s="2">
        <v>1000</v>
      </c>
    </row>
    <row r="20" spans="2:21" x14ac:dyDescent="0.35">
      <c r="B20" s="5">
        <v>13</v>
      </c>
      <c r="C20" s="2">
        <v>1700</v>
      </c>
      <c r="D20" s="2">
        <v>3178</v>
      </c>
      <c r="E20" s="2">
        <v>2698</v>
      </c>
      <c r="F20" s="2">
        <v>2290</v>
      </c>
      <c r="G20" s="2">
        <v>1700</v>
      </c>
      <c r="H20" s="2">
        <v>1723</v>
      </c>
      <c r="I20" s="2">
        <v>1610</v>
      </c>
      <c r="J20" s="2">
        <v>2269</v>
      </c>
      <c r="K20" s="2">
        <v>2040</v>
      </c>
      <c r="L20" s="2">
        <v>1397</v>
      </c>
      <c r="M20" s="2">
        <v>1410</v>
      </c>
      <c r="N20" s="2">
        <v>1300</v>
      </c>
      <c r="O20" s="2">
        <v>1000</v>
      </c>
    </row>
    <row r="21" spans="2:21" x14ac:dyDescent="0.35">
      <c r="B21" s="5">
        <v>14</v>
      </c>
      <c r="C21" s="2">
        <v>1960</v>
      </c>
      <c r="D21" s="2">
        <v>1700</v>
      </c>
      <c r="E21" s="2">
        <v>3178</v>
      </c>
      <c r="F21" s="2">
        <v>2698</v>
      </c>
      <c r="G21" s="2">
        <v>2290</v>
      </c>
      <c r="H21" s="2">
        <v>1700</v>
      </c>
      <c r="I21" s="2">
        <v>1723</v>
      </c>
      <c r="J21" s="2">
        <v>1610</v>
      </c>
      <c r="K21" s="2">
        <v>2269</v>
      </c>
      <c r="L21" s="2">
        <v>2040</v>
      </c>
      <c r="M21" s="2">
        <v>1397</v>
      </c>
      <c r="N21" s="2">
        <v>1410</v>
      </c>
      <c r="O21" s="2">
        <v>1300</v>
      </c>
      <c r="P21" s="2">
        <v>1000</v>
      </c>
    </row>
    <row r="22" spans="2:21" x14ac:dyDescent="0.35">
      <c r="B22" s="5">
        <v>15</v>
      </c>
      <c r="C22" s="2">
        <v>2073</v>
      </c>
      <c r="D22" s="2">
        <v>1960</v>
      </c>
      <c r="E22" s="2">
        <v>1700</v>
      </c>
      <c r="F22" s="2">
        <v>3178</v>
      </c>
      <c r="G22" s="2">
        <v>2698</v>
      </c>
      <c r="H22" s="2">
        <v>2290</v>
      </c>
      <c r="I22" s="2">
        <v>1700</v>
      </c>
      <c r="J22" s="2">
        <v>1723</v>
      </c>
      <c r="K22" s="2">
        <v>1610</v>
      </c>
      <c r="L22" s="2">
        <v>2269</v>
      </c>
      <c r="M22" s="2">
        <v>2040</v>
      </c>
      <c r="N22" s="2">
        <v>1397</v>
      </c>
      <c r="O22" s="2">
        <v>1410</v>
      </c>
      <c r="P22" s="2">
        <v>1300</v>
      </c>
      <c r="Q22" s="2">
        <v>1000</v>
      </c>
    </row>
    <row r="23" spans="2:21" x14ac:dyDescent="0.35">
      <c r="B23" s="5">
        <v>16</v>
      </c>
      <c r="C23" s="2">
        <v>2057</v>
      </c>
      <c r="D23" s="2">
        <v>2073</v>
      </c>
      <c r="E23" s="2">
        <v>1960</v>
      </c>
      <c r="F23" s="2">
        <v>1700</v>
      </c>
      <c r="G23" s="2">
        <v>3178</v>
      </c>
      <c r="H23" s="2">
        <v>2698</v>
      </c>
      <c r="I23" s="2">
        <v>2290</v>
      </c>
      <c r="J23" s="2">
        <v>1700</v>
      </c>
      <c r="K23" s="2">
        <v>1723</v>
      </c>
      <c r="L23" s="2">
        <v>1610</v>
      </c>
      <c r="M23" s="2">
        <v>2269</v>
      </c>
      <c r="N23" s="2">
        <v>2040</v>
      </c>
      <c r="O23" s="2">
        <v>1397</v>
      </c>
      <c r="P23" s="2">
        <v>1410</v>
      </c>
      <c r="Q23" s="2">
        <v>1300</v>
      </c>
      <c r="R23" s="2">
        <v>1000</v>
      </c>
    </row>
    <row r="24" spans="2:21" x14ac:dyDescent="0.35">
      <c r="B24" s="5">
        <v>17</v>
      </c>
      <c r="C24" s="2">
        <v>2730</v>
      </c>
      <c r="D24" s="2">
        <v>2057</v>
      </c>
      <c r="E24" s="2">
        <v>2073</v>
      </c>
      <c r="F24" s="2">
        <v>1960</v>
      </c>
      <c r="G24" s="2">
        <v>1700</v>
      </c>
      <c r="H24" s="2">
        <v>3178</v>
      </c>
      <c r="I24" s="2">
        <v>2698</v>
      </c>
      <c r="J24" s="2">
        <v>2290</v>
      </c>
      <c r="K24" s="2">
        <v>1700</v>
      </c>
      <c r="L24" s="2">
        <v>1723</v>
      </c>
      <c r="M24" s="2">
        <v>1610</v>
      </c>
      <c r="N24" s="2">
        <v>2269</v>
      </c>
      <c r="O24" s="2">
        <v>2040</v>
      </c>
      <c r="P24" s="2">
        <v>1397</v>
      </c>
      <c r="Q24" s="2">
        <v>1410</v>
      </c>
      <c r="R24" s="2">
        <v>1300</v>
      </c>
      <c r="S24" s="2">
        <v>1000</v>
      </c>
    </row>
    <row r="25" spans="2:21" x14ac:dyDescent="0.35">
      <c r="B25" s="5">
        <v>18</v>
      </c>
      <c r="C25" s="2">
        <v>2968</v>
      </c>
      <c r="D25" s="2">
        <v>2730</v>
      </c>
      <c r="E25" s="2">
        <v>2057</v>
      </c>
      <c r="F25" s="2">
        <v>2073</v>
      </c>
      <c r="G25" s="2">
        <v>1960</v>
      </c>
      <c r="H25" s="2">
        <v>1700</v>
      </c>
      <c r="I25" s="2">
        <v>3178</v>
      </c>
      <c r="J25" s="2">
        <v>2698</v>
      </c>
      <c r="K25" s="2">
        <v>2290</v>
      </c>
      <c r="L25" s="2">
        <v>1700</v>
      </c>
      <c r="M25" s="2">
        <v>1723</v>
      </c>
      <c r="N25" s="2">
        <v>1610</v>
      </c>
      <c r="O25" s="2">
        <v>2269</v>
      </c>
      <c r="P25" s="2">
        <v>2040</v>
      </c>
      <c r="Q25" s="2">
        <v>1397</v>
      </c>
      <c r="R25" s="2">
        <v>1410</v>
      </c>
      <c r="S25" s="2">
        <v>1300</v>
      </c>
      <c r="T25" s="2">
        <v>1000</v>
      </c>
    </row>
    <row r="26" spans="2:21" x14ac:dyDescent="0.35">
      <c r="B26" s="5">
        <v>19</v>
      </c>
      <c r="C26" s="2">
        <v>2273</v>
      </c>
      <c r="D26" s="2">
        <v>2968</v>
      </c>
      <c r="E26" s="2">
        <v>2730</v>
      </c>
      <c r="F26" s="2">
        <v>2057</v>
      </c>
      <c r="G26" s="2">
        <v>2073</v>
      </c>
      <c r="H26" s="2">
        <v>1960</v>
      </c>
      <c r="I26" s="2">
        <v>1700</v>
      </c>
      <c r="J26" s="2">
        <v>3178</v>
      </c>
      <c r="K26" s="2">
        <v>2698</v>
      </c>
      <c r="L26" s="2">
        <v>2290</v>
      </c>
      <c r="M26" s="2">
        <v>1700</v>
      </c>
      <c r="N26" s="2">
        <v>1723</v>
      </c>
      <c r="O26" s="2">
        <v>1610</v>
      </c>
      <c r="P26" s="2">
        <v>2269</v>
      </c>
      <c r="Q26" s="2">
        <v>2040</v>
      </c>
      <c r="R26" s="2">
        <v>1397</v>
      </c>
      <c r="S26" s="2">
        <v>1410</v>
      </c>
      <c r="T26" s="2">
        <v>1300</v>
      </c>
      <c r="U26" s="2">
        <v>1000</v>
      </c>
    </row>
    <row r="27" spans="2:21" x14ac:dyDescent="0.35">
      <c r="B27" s="5">
        <v>20</v>
      </c>
      <c r="C27" s="2">
        <v>2390</v>
      </c>
      <c r="D27" s="2">
        <v>2273</v>
      </c>
      <c r="E27" s="2">
        <v>2968</v>
      </c>
      <c r="F27" s="2">
        <v>2730</v>
      </c>
      <c r="G27" s="2">
        <v>2057</v>
      </c>
      <c r="H27" s="2">
        <v>2073</v>
      </c>
      <c r="I27" s="2">
        <v>1960</v>
      </c>
      <c r="J27" s="2">
        <v>1700</v>
      </c>
      <c r="K27" s="2">
        <v>3178</v>
      </c>
      <c r="L27" s="2">
        <v>2698</v>
      </c>
      <c r="M27" s="2">
        <v>2290</v>
      </c>
      <c r="N27" s="2">
        <v>1700</v>
      </c>
      <c r="O27" s="2">
        <v>1723</v>
      </c>
      <c r="P27" s="2">
        <v>1610</v>
      </c>
      <c r="Q27" s="2">
        <v>2269</v>
      </c>
      <c r="R27" s="2">
        <v>2040</v>
      </c>
      <c r="S27" s="2">
        <v>1397</v>
      </c>
      <c r="T27" s="2">
        <v>1410</v>
      </c>
      <c r="U27" s="2">
        <v>1300</v>
      </c>
    </row>
    <row r="28" spans="2:21" x14ac:dyDescent="0.35">
      <c r="B28" s="5">
        <v>21</v>
      </c>
      <c r="C28" s="2">
        <v>2363</v>
      </c>
      <c r="D28" s="2">
        <v>2390</v>
      </c>
      <c r="E28" s="2">
        <v>2273</v>
      </c>
      <c r="F28" s="2">
        <v>2968</v>
      </c>
      <c r="G28" s="2">
        <v>2730</v>
      </c>
      <c r="H28" s="2">
        <v>2057</v>
      </c>
      <c r="I28" s="2">
        <v>2073</v>
      </c>
      <c r="J28" s="2">
        <v>1960</v>
      </c>
      <c r="K28" s="2">
        <v>1700</v>
      </c>
      <c r="L28" s="2">
        <v>3178</v>
      </c>
      <c r="M28" s="2">
        <v>2698</v>
      </c>
      <c r="N28" s="2">
        <v>2290</v>
      </c>
      <c r="O28" s="2">
        <v>1700</v>
      </c>
      <c r="P28" s="2">
        <v>1723</v>
      </c>
      <c r="Q28" s="2">
        <v>1610</v>
      </c>
      <c r="R28" s="2">
        <v>2269</v>
      </c>
      <c r="S28" s="2">
        <v>2040</v>
      </c>
      <c r="T28" s="2">
        <v>1397</v>
      </c>
      <c r="U28" s="2">
        <v>1410</v>
      </c>
    </row>
    <row r="29" spans="2:21" x14ac:dyDescent="0.35">
      <c r="B29" s="5">
        <v>22</v>
      </c>
      <c r="C29" s="2">
        <v>2980</v>
      </c>
      <c r="D29" s="2">
        <v>2363</v>
      </c>
      <c r="E29" s="2">
        <v>2390</v>
      </c>
      <c r="F29" s="2">
        <v>2273</v>
      </c>
      <c r="G29" s="2">
        <v>2968</v>
      </c>
      <c r="H29" s="2">
        <v>2730</v>
      </c>
      <c r="I29" s="2">
        <v>2057</v>
      </c>
      <c r="J29" s="2">
        <v>2073</v>
      </c>
      <c r="K29" s="2">
        <v>1960</v>
      </c>
      <c r="L29" s="2">
        <v>1700</v>
      </c>
      <c r="M29" s="2">
        <v>3178</v>
      </c>
      <c r="N29" s="2">
        <v>2698</v>
      </c>
      <c r="O29" s="2">
        <v>2290</v>
      </c>
      <c r="P29" s="2">
        <v>1700</v>
      </c>
      <c r="Q29" s="2">
        <v>1723</v>
      </c>
      <c r="R29" s="2">
        <v>1610</v>
      </c>
      <c r="S29" s="2">
        <v>2269</v>
      </c>
      <c r="T29" s="2">
        <v>2040</v>
      </c>
      <c r="U29" s="2">
        <v>1397</v>
      </c>
    </row>
    <row r="30" spans="2:21" x14ac:dyDescent="0.35">
      <c r="B30" s="5">
        <v>23</v>
      </c>
      <c r="C30" s="2">
        <v>3406</v>
      </c>
      <c r="D30" s="2">
        <v>2980</v>
      </c>
      <c r="E30" s="2">
        <v>2363</v>
      </c>
      <c r="F30" s="2">
        <v>2390</v>
      </c>
      <c r="G30" s="2">
        <v>2273</v>
      </c>
      <c r="H30" s="2">
        <v>2968</v>
      </c>
      <c r="I30" s="2">
        <v>2730</v>
      </c>
      <c r="J30" s="2">
        <v>2057</v>
      </c>
      <c r="K30" s="2">
        <v>2073</v>
      </c>
      <c r="L30" s="2">
        <v>1960</v>
      </c>
      <c r="M30" s="2">
        <v>1700</v>
      </c>
      <c r="N30" s="2">
        <v>3178</v>
      </c>
      <c r="O30" s="2">
        <v>2698</v>
      </c>
      <c r="P30" s="2">
        <v>2290</v>
      </c>
      <c r="Q30" s="2">
        <v>1700</v>
      </c>
      <c r="R30" s="2">
        <v>1723</v>
      </c>
      <c r="S30" s="2">
        <v>1610</v>
      </c>
      <c r="T30" s="2">
        <v>2269</v>
      </c>
      <c r="U30" s="2">
        <v>2040</v>
      </c>
    </row>
    <row r="31" spans="2:21" x14ac:dyDescent="0.35">
      <c r="B31" s="5">
        <v>24</v>
      </c>
      <c r="C31" s="2">
        <v>3907</v>
      </c>
      <c r="D31" s="2">
        <v>3406</v>
      </c>
      <c r="E31" s="2">
        <v>2980</v>
      </c>
      <c r="F31" s="2">
        <v>2363</v>
      </c>
      <c r="G31" s="2">
        <v>2390</v>
      </c>
      <c r="H31" s="2">
        <v>2273</v>
      </c>
      <c r="I31" s="2">
        <v>2968</v>
      </c>
      <c r="J31" s="2">
        <v>2730</v>
      </c>
      <c r="K31" s="2">
        <v>2057</v>
      </c>
      <c r="L31" s="2">
        <v>2073</v>
      </c>
      <c r="M31" s="2">
        <v>1960</v>
      </c>
      <c r="N31" s="2">
        <v>1700</v>
      </c>
      <c r="O31" s="2">
        <v>3178</v>
      </c>
      <c r="P31" s="2">
        <v>2698</v>
      </c>
      <c r="Q31" s="2">
        <v>2290</v>
      </c>
      <c r="R31" s="2">
        <v>1700</v>
      </c>
      <c r="S31" s="2">
        <v>1723</v>
      </c>
      <c r="T31" s="2">
        <v>1610</v>
      </c>
      <c r="U31" s="2">
        <v>2269</v>
      </c>
    </row>
    <row r="32" spans="2:21" x14ac:dyDescent="0.35">
      <c r="B32" s="5">
        <v>25</v>
      </c>
      <c r="C32" s="2">
        <v>2321</v>
      </c>
      <c r="D32" s="2">
        <v>3907</v>
      </c>
      <c r="E32" s="2">
        <v>3406</v>
      </c>
      <c r="F32" s="2">
        <v>2980</v>
      </c>
      <c r="G32" s="2">
        <v>2363</v>
      </c>
      <c r="H32" s="2">
        <v>2390</v>
      </c>
      <c r="I32" s="2">
        <v>2273</v>
      </c>
      <c r="J32" s="2">
        <v>2968</v>
      </c>
      <c r="K32" s="2">
        <v>2730</v>
      </c>
      <c r="L32" s="2">
        <v>2057</v>
      </c>
      <c r="M32" s="2">
        <v>2073</v>
      </c>
      <c r="N32" s="2">
        <v>1960</v>
      </c>
      <c r="O32" s="2">
        <v>1700</v>
      </c>
      <c r="P32" s="2">
        <v>3178</v>
      </c>
      <c r="Q32" s="2">
        <v>2698</v>
      </c>
      <c r="R32" s="2">
        <v>2290</v>
      </c>
      <c r="S32" s="2">
        <v>1700</v>
      </c>
      <c r="T32" s="2">
        <v>1723</v>
      </c>
      <c r="U32" s="2">
        <v>1610</v>
      </c>
    </row>
    <row r="33" spans="2:21" x14ac:dyDescent="0.35">
      <c r="B33" s="5">
        <v>26</v>
      </c>
      <c r="C33" s="2">
        <v>2586</v>
      </c>
      <c r="D33" s="2">
        <v>2321</v>
      </c>
      <c r="E33" s="2">
        <v>3907</v>
      </c>
      <c r="F33" s="2">
        <v>3406</v>
      </c>
      <c r="G33" s="2">
        <v>2980</v>
      </c>
      <c r="H33" s="2">
        <v>2363</v>
      </c>
      <c r="I33" s="2">
        <v>2390</v>
      </c>
      <c r="J33" s="2">
        <v>2273</v>
      </c>
      <c r="K33" s="2">
        <v>2968</v>
      </c>
      <c r="L33" s="2">
        <v>2730</v>
      </c>
      <c r="M33" s="2">
        <v>2057</v>
      </c>
      <c r="N33" s="2">
        <v>2073</v>
      </c>
      <c r="O33" s="2">
        <v>1960</v>
      </c>
      <c r="P33" s="2">
        <v>1700</v>
      </c>
      <c r="Q33" s="2">
        <v>3178</v>
      </c>
      <c r="R33" s="2">
        <v>2698</v>
      </c>
      <c r="S33" s="2">
        <v>2290</v>
      </c>
      <c r="T33" s="2">
        <v>1700</v>
      </c>
      <c r="U33" s="2">
        <v>1723</v>
      </c>
    </row>
    <row r="34" spans="2:21" x14ac:dyDescent="0.35">
      <c r="B34" s="5">
        <v>27</v>
      </c>
      <c r="C34" s="2">
        <v>2700</v>
      </c>
      <c r="D34" s="2">
        <v>2586</v>
      </c>
      <c r="E34" s="2">
        <v>2321</v>
      </c>
      <c r="F34" s="2">
        <v>3907</v>
      </c>
      <c r="G34" s="2">
        <v>3406</v>
      </c>
      <c r="H34" s="2">
        <v>2980</v>
      </c>
      <c r="I34" s="2">
        <v>2363</v>
      </c>
      <c r="J34" s="2">
        <v>2390</v>
      </c>
      <c r="K34" s="2">
        <v>2273</v>
      </c>
      <c r="L34" s="2">
        <v>2968</v>
      </c>
      <c r="M34" s="2">
        <v>2730</v>
      </c>
      <c r="N34" s="2">
        <v>2057</v>
      </c>
      <c r="O34" s="2">
        <v>2073</v>
      </c>
      <c r="P34" s="2">
        <v>1960</v>
      </c>
      <c r="Q34" s="2">
        <v>1700</v>
      </c>
      <c r="R34" s="2">
        <v>3178</v>
      </c>
      <c r="S34" s="2">
        <v>2698</v>
      </c>
      <c r="T34" s="2">
        <v>2290</v>
      </c>
      <c r="U34" s="2">
        <v>1700</v>
      </c>
    </row>
    <row r="35" spans="2:21" x14ac:dyDescent="0.35">
      <c r="B35" s="5">
        <v>28</v>
      </c>
      <c r="C35" s="2">
        <v>2540</v>
      </c>
      <c r="D35" s="2">
        <v>2700</v>
      </c>
      <c r="E35" s="2">
        <v>2586</v>
      </c>
      <c r="F35" s="2">
        <v>2321</v>
      </c>
      <c r="G35" s="2">
        <v>3907</v>
      </c>
      <c r="H35" s="2">
        <v>3406</v>
      </c>
      <c r="I35" s="2">
        <v>2980</v>
      </c>
      <c r="J35" s="2">
        <v>2363</v>
      </c>
      <c r="K35" s="2">
        <v>2390</v>
      </c>
      <c r="L35" s="2">
        <v>2273</v>
      </c>
      <c r="M35" s="2">
        <v>2968</v>
      </c>
      <c r="N35" s="2">
        <v>2730</v>
      </c>
      <c r="O35" s="2">
        <v>2057</v>
      </c>
      <c r="P35" s="2">
        <v>2073</v>
      </c>
      <c r="Q35" s="2">
        <v>1960</v>
      </c>
      <c r="R35" s="2">
        <v>1700</v>
      </c>
      <c r="S35" s="2">
        <v>3178</v>
      </c>
      <c r="T35" s="2">
        <v>2698</v>
      </c>
      <c r="U35" s="2">
        <v>2290</v>
      </c>
    </row>
    <row r="36" spans="2:21" x14ac:dyDescent="0.35">
      <c r="B36" s="5">
        <v>29</v>
      </c>
      <c r="C36" s="2">
        <v>3200</v>
      </c>
      <c r="D36" s="2">
        <v>2540</v>
      </c>
      <c r="E36" s="2">
        <v>2700</v>
      </c>
      <c r="F36" s="2">
        <v>2586</v>
      </c>
      <c r="G36" s="2">
        <v>2321</v>
      </c>
      <c r="H36" s="2">
        <v>3907</v>
      </c>
      <c r="I36" s="2">
        <v>3406</v>
      </c>
      <c r="J36" s="2">
        <v>2980</v>
      </c>
      <c r="K36" s="2">
        <v>2363</v>
      </c>
      <c r="L36" s="2">
        <v>2390</v>
      </c>
      <c r="M36" s="2">
        <v>2273</v>
      </c>
      <c r="N36" s="2">
        <v>2968</v>
      </c>
      <c r="O36" s="2">
        <v>2730</v>
      </c>
      <c r="P36" s="2">
        <v>2057</v>
      </c>
      <c r="Q36" s="2">
        <v>2073</v>
      </c>
      <c r="R36" s="2">
        <v>1960</v>
      </c>
      <c r="S36" s="2">
        <v>1700</v>
      </c>
      <c r="T36" s="2">
        <v>3178</v>
      </c>
      <c r="U36" s="2">
        <v>2698</v>
      </c>
    </row>
    <row r="37" spans="2:21" x14ac:dyDescent="0.35">
      <c r="B37" s="5">
        <v>30</v>
      </c>
      <c r="C37" s="2">
        <v>3480</v>
      </c>
      <c r="D37" s="2">
        <v>3200</v>
      </c>
      <c r="E37" s="2">
        <v>2540</v>
      </c>
      <c r="F37" s="2">
        <v>2700</v>
      </c>
      <c r="G37" s="2">
        <v>2586</v>
      </c>
      <c r="H37" s="2">
        <v>2321</v>
      </c>
      <c r="I37" s="2">
        <v>3907</v>
      </c>
      <c r="J37" s="2">
        <v>3406</v>
      </c>
      <c r="K37" s="2">
        <v>2980</v>
      </c>
      <c r="L37" s="2">
        <v>2363</v>
      </c>
      <c r="M37" s="2">
        <v>2390</v>
      </c>
      <c r="N37" s="2">
        <v>2273</v>
      </c>
      <c r="O37" s="2">
        <v>2968</v>
      </c>
      <c r="P37" s="2">
        <v>2730</v>
      </c>
      <c r="Q37" s="2">
        <v>2057</v>
      </c>
      <c r="R37" s="2">
        <v>2073</v>
      </c>
      <c r="S37" s="2">
        <v>1960</v>
      </c>
      <c r="T37" s="2">
        <v>1700</v>
      </c>
      <c r="U37" s="2">
        <v>3178</v>
      </c>
    </row>
    <row r="38" spans="2:21" x14ac:dyDescent="0.35">
      <c r="B38" s="5">
        <v>31</v>
      </c>
      <c r="C38" s="2">
        <v>2810</v>
      </c>
      <c r="D38" s="2">
        <v>3480</v>
      </c>
      <c r="E38" s="2">
        <v>3200</v>
      </c>
      <c r="F38" s="2">
        <v>2540</v>
      </c>
      <c r="G38" s="2">
        <v>2700</v>
      </c>
      <c r="H38" s="2">
        <v>2586</v>
      </c>
      <c r="I38" s="2">
        <v>2321</v>
      </c>
      <c r="J38" s="2">
        <v>3907</v>
      </c>
      <c r="K38" s="2">
        <v>3406</v>
      </c>
      <c r="L38" s="2">
        <v>2980</v>
      </c>
      <c r="M38" s="2">
        <v>2363</v>
      </c>
      <c r="N38" s="2">
        <v>2390</v>
      </c>
      <c r="O38" s="2">
        <v>2273</v>
      </c>
      <c r="P38" s="2">
        <v>2968</v>
      </c>
      <c r="Q38" s="2">
        <v>2730</v>
      </c>
      <c r="R38" s="2">
        <v>2057</v>
      </c>
      <c r="S38" s="2">
        <v>2073</v>
      </c>
      <c r="T38" s="2">
        <v>1960</v>
      </c>
      <c r="U38" s="2">
        <v>1700</v>
      </c>
    </row>
    <row r="39" spans="2:21" x14ac:dyDescent="0.35">
      <c r="B39" s="5">
        <v>32</v>
      </c>
      <c r="C39" s="2">
        <v>2940</v>
      </c>
      <c r="D39" s="2">
        <v>2810</v>
      </c>
      <c r="E39" s="2">
        <v>3480</v>
      </c>
      <c r="F39" s="2">
        <v>3200</v>
      </c>
      <c r="G39" s="2">
        <v>2540</v>
      </c>
      <c r="H39" s="2">
        <v>2700</v>
      </c>
      <c r="I39" s="2">
        <v>2586</v>
      </c>
      <c r="J39" s="2">
        <v>2321</v>
      </c>
      <c r="K39" s="2">
        <v>3907</v>
      </c>
      <c r="L39" s="2">
        <v>3406</v>
      </c>
      <c r="M39" s="2">
        <v>2980</v>
      </c>
      <c r="N39" s="2">
        <v>2363</v>
      </c>
      <c r="O39" s="2">
        <v>2390</v>
      </c>
      <c r="P39" s="2">
        <v>2273</v>
      </c>
      <c r="Q39" s="2">
        <v>2968</v>
      </c>
      <c r="R39" s="2">
        <v>2730</v>
      </c>
      <c r="S39" s="2">
        <v>2057</v>
      </c>
      <c r="T39" s="2">
        <v>2073</v>
      </c>
      <c r="U39" s="2">
        <v>1960</v>
      </c>
    </row>
    <row r="40" spans="2:21" x14ac:dyDescent="0.35">
      <c r="B40" s="5">
        <v>33</v>
      </c>
      <c r="C40" s="2">
        <v>2890</v>
      </c>
      <c r="D40" s="2">
        <v>2940</v>
      </c>
      <c r="E40" s="2">
        <v>2810</v>
      </c>
      <c r="F40" s="2">
        <v>3480</v>
      </c>
      <c r="G40" s="2">
        <v>3200</v>
      </c>
      <c r="H40" s="2">
        <v>2540</v>
      </c>
      <c r="I40" s="2">
        <v>2700</v>
      </c>
      <c r="J40" s="2">
        <v>2586</v>
      </c>
      <c r="K40" s="2">
        <v>2321</v>
      </c>
      <c r="L40" s="2">
        <v>3907</v>
      </c>
      <c r="M40" s="2">
        <v>3406</v>
      </c>
      <c r="N40" s="2">
        <v>2980</v>
      </c>
      <c r="O40" s="2">
        <v>2363</v>
      </c>
      <c r="P40" s="2">
        <v>2390</v>
      </c>
      <c r="Q40" s="2">
        <v>2273</v>
      </c>
      <c r="R40" s="2">
        <v>2968</v>
      </c>
      <c r="S40" s="2">
        <v>2730</v>
      </c>
      <c r="T40" s="2">
        <v>2057</v>
      </c>
      <c r="U40" s="2">
        <v>2073</v>
      </c>
    </row>
    <row r="41" spans="2:21" x14ac:dyDescent="0.35">
      <c r="B41" s="5">
        <v>34</v>
      </c>
      <c r="C41" s="2">
        <v>3500</v>
      </c>
      <c r="D41" s="2">
        <v>2890</v>
      </c>
      <c r="E41" s="2">
        <v>2940</v>
      </c>
      <c r="F41" s="2">
        <v>2810</v>
      </c>
      <c r="G41" s="2">
        <v>3480</v>
      </c>
      <c r="H41" s="2">
        <v>3200</v>
      </c>
      <c r="I41" s="2">
        <v>2540</v>
      </c>
      <c r="J41" s="2">
        <v>2700</v>
      </c>
      <c r="K41" s="2">
        <v>2586</v>
      </c>
      <c r="L41" s="2">
        <v>2321</v>
      </c>
      <c r="M41" s="2">
        <v>3907</v>
      </c>
      <c r="N41" s="2">
        <v>3406</v>
      </c>
      <c r="O41" s="2">
        <v>2980</v>
      </c>
      <c r="P41" s="2">
        <v>2363</v>
      </c>
      <c r="Q41" s="2">
        <v>2390</v>
      </c>
      <c r="R41" s="2">
        <v>2273</v>
      </c>
      <c r="S41" s="2">
        <v>2968</v>
      </c>
      <c r="T41" s="2">
        <v>2730</v>
      </c>
      <c r="U41" s="2">
        <v>2057</v>
      </c>
    </row>
    <row r="42" spans="2:21" x14ac:dyDescent="0.35">
      <c r="B42" s="5">
        <v>35</v>
      </c>
      <c r="C42" s="2">
        <v>3950</v>
      </c>
      <c r="D42" s="2">
        <v>3500</v>
      </c>
      <c r="E42" s="2">
        <v>2890</v>
      </c>
      <c r="F42" s="2">
        <v>2940</v>
      </c>
      <c r="G42" s="2">
        <v>2810</v>
      </c>
      <c r="H42" s="2">
        <v>3480</v>
      </c>
      <c r="I42" s="2">
        <v>3200</v>
      </c>
      <c r="J42" s="2">
        <v>2540</v>
      </c>
      <c r="K42" s="2">
        <v>2700</v>
      </c>
      <c r="L42" s="2">
        <v>2586</v>
      </c>
      <c r="M42" s="2">
        <v>2321</v>
      </c>
      <c r="N42" s="2">
        <v>3907</v>
      </c>
      <c r="O42" s="2">
        <v>3406</v>
      </c>
      <c r="P42" s="2">
        <v>2980</v>
      </c>
      <c r="Q42" s="2">
        <v>2363</v>
      </c>
      <c r="R42" s="2">
        <v>2390</v>
      </c>
      <c r="S42" s="2">
        <v>2273</v>
      </c>
      <c r="T42" s="2">
        <v>2968</v>
      </c>
      <c r="U42" s="2">
        <v>2730</v>
      </c>
    </row>
    <row r="43" spans="2:21" x14ac:dyDescent="0.35">
      <c r="B43" s="5">
        <v>36</v>
      </c>
      <c r="C43" s="2">
        <v>4400</v>
      </c>
      <c r="D43" s="2">
        <v>3950</v>
      </c>
      <c r="E43" s="2">
        <v>3500</v>
      </c>
      <c r="F43" s="2">
        <v>2890</v>
      </c>
      <c r="G43" s="2">
        <v>2940</v>
      </c>
      <c r="H43" s="2">
        <v>2810</v>
      </c>
      <c r="I43" s="2">
        <v>3480</v>
      </c>
      <c r="J43" s="2">
        <v>3200</v>
      </c>
      <c r="K43" s="2">
        <v>2540</v>
      </c>
      <c r="L43" s="2">
        <v>2700</v>
      </c>
      <c r="M43" s="2">
        <v>2586</v>
      </c>
      <c r="N43" s="2">
        <v>2321</v>
      </c>
      <c r="O43" s="2">
        <v>3907</v>
      </c>
      <c r="P43" s="2">
        <v>3406</v>
      </c>
      <c r="Q43" s="2">
        <v>2980</v>
      </c>
      <c r="R43" s="2">
        <v>2363</v>
      </c>
      <c r="S43" s="2">
        <v>2390</v>
      </c>
      <c r="T43" s="2">
        <v>2273</v>
      </c>
      <c r="U43" s="2">
        <v>2968</v>
      </c>
    </row>
    <row r="44" spans="2:21" x14ac:dyDescent="0.35">
      <c r="D44" s="2">
        <v>4400</v>
      </c>
      <c r="E44" s="2">
        <v>3950</v>
      </c>
      <c r="F44" s="2">
        <v>3500</v>
      </c>
      <c r="G44" s="2">
        <v>2890</v>
      </c>
      <c r="H44" s="2">
        <v>2940</v>
      </c>
      <c r="I44" s="2">
        <v>2810</v>
      </c>
      <c r="J44" s="2">
        <v>3480</v>
      </c>
      <c r="K44" s="2">
        <v>3200</v>
      </c>
      <c r="L44" s="2">
        <v>2540</v>
      </c>
      <c r="M44" s="2">
        <v>2700</v>
      </c>
      <c r="N44" s="2">
        <v>2586</v>
      </c>
      <c r="O44" s="2">
        <v>2321</v>
      </c>
      <c r="P44" s="2">
        <v>3907</v>
      </c>
      <c r="Q44" s="2">
        <v>3406</v>
      </c>
      <c r="R44" s="2">
        <v>2980</v>
      </c>
      <c r="S44" s="2">
        <v>2363</v>
      </c>
      <c r="T44" s="2">
        <v>2390</v>
      </c>
      <c r="U44" s="2">
        <v>2273</v>
      </c>
    </row>
    <row r="45" spans="2:21" x14ac:dyDescent="0.35">
      <c r="E45" s="2">
        <v>4400</v>
      </c>
      <c r="F45" s="2">
        <v>3950</v>
      </c>
      <c r="G45" s="2">
        <v>3500</v>
      </c>
      <c r="H45" s="2">
        <v>2890</v>
      </c>
      <c r="I45" s="2">
        <v>2940</v>
      </c>
      <c r="J45" s="2">
        <v>2810</v>
      </c>
      <c r="K45" s="2">
        <v>3480</v>
      </c>
      <c r="L45" s="2">
        <v>3200</v>
      </c>
      <c r="M45" s="2">
        <v>2540</v>
      </c>
      <c r="N45" s="2">
        <v>2700</v>
      </c>
      <c r="O45" s="2">
        <v>2586</v>
      </c>
      <c r="P45" s="2">
        <v>2321</v>
      </c>
      <c r="Q45" s="2">
        <v>3907</v>
      </c>
      <c r="R45" s="2">
        <v>3406</v>
      </c>
      <c r="S45" s="2">
        <v>2980</v>
      </c>
      <c r="T45" s="2">
        <v>2363</v>
      </c>
      <c r="U45" s="2">
        <v>2390</v>
      </c>
    </row>
    <row r="46" spans="2:21" x14ac:dyDescent="0.35">
      <c r="F46" s="2">
        <v>4400</v>
      </c>
      <c r="G46" s="2">
        <v>3950</v>
      </c>
      <c r="H46" s="2">
        <v>3500</v>
      </c>
      <c r="I46" s="2">
        <v>2890</v>
      </c>
      <c r="J46" s="2">
        <v>2940</v>
      </c>
      <c r="K46" s="2">
        <v>2810</v>
      </c>
      <c r="L46" s="2">
        <v>3480</v>
      </c>
      <c r="M46" s="2">
        <v>3200</v>
      </c>
      <c r="N46" s="2">
        <v>2540</v>
      </c>
      <c r="O46" s="2">
        <v>2700</v>
      </c>
      <c r="P46" s="2">
        <v>2586</v>
      </c>
      <c r="Q46" s="2">
        <v>2321</v>
      </c>
      <c r="R46" s="2">
        <v>3907</v>
      </c>
      <c r="S46" s="2">
        <v>3406</v>
      </c>
      <c r="T46" s="2">
        <v>2980</v>
      </c>
      <c r="U46" s="2">
        <v>2363</v>
      </c>
    </row>
    <row r="47" spans="2:21" x14ac:dyDescent="0.35">
      <c r="G47" s="2">
        <v>4400</v>
      </c>
      <c r="H47" s="2">
        <v>3950</v>
      </c>
      <c r="I47" s="2">
        <v>3500</v>
      </c>
      <c r="J47" s="2">
        <v>2890</v>
      </c>
      <c r="K47" s="2">
        <v>2940</v>
      </c>
      <c r="L47" s="2">
        <v>2810</v>
      </c>
      <c r="M47" s="2">
        <v>3480</v>
      </c>
      <c r="N47" s="2">
        <v>3200</v>
      </c>
      <c r="O47" s="2">
        <v>2540</v>
      </c>
      <c r="P47" s="2">
        <v>2700</v>
      </c>
      <c r="Q47" s="2">
        <v>2586</v>
      </c>
      <c r="R47" s="2">
        <v>2321</v>
      </c>
      <c r="S47" s="2">
        <v>3907</v>
      </c>
      <c r="T47" s="2">
        <v>3406</v>
      </c>
      <c r="U47" s="2">
        <v>2980</v>
      </c>
    </row>
    <row r="48" spans="2:21" x14ac:dyDescent="0.35">
      <c r="H48" s="2">
        <v>4400</v>
      </c>
      <c r="I48" s="2">
        <v>3950</v>
      </c>
      <c r="J48" s="2">
        <v>3500</v>
      </c>
      <c r="K48" s="2">
        <v>2890</v>
      </c>
      <c r="L48" s="2">
        <v>2940</v>
      </c>
      <c r="M48" s="2">
        <v>2810</v>
      </c>
      <c r="N48" s="2">
        <v>3480</v>
      </c>
      <c r="O48" s="2">
        <v>3200</v>
      </c>
      <c r="P48" s="2">
        <v>2540</v>
      </c>
      <c r="Q48" s="2">
        <v>2700</v>
      </c>
      <c r="R48" s="2">
        <v>2586</v>
      </c>
      <c r="S48" s="2">
        <v>2321</v>
      </c>
      <c r="T48" s="2">
        <v>3907</v>
      </c>
      <c r="U48" s="2">
        <v>3406</v>
      </c>
    </row>
    <row r="49" spans="2:21" x14ac:dyDescent="0.35">
      <c r="I49" s="2">
        <v>4400</v>
      </c>
      <c r="J49" s="2">
        <v>3950</v>
      </c>
      <c r="K49" s="2">
        <v>3500</v>
      </c>
      <c r="L49" s="2">
        <v>2890</v>
      </c>
      <c r="M49" s="2">
        <v>2940</v>
      </c>
      <c r="N49" s="2">
        <v>2810</v>
      </c>
      <c r="O49" s="2">
        <v>3480</v>
      </c>
      <c r="P49" s="2">
        <v>3200</v>
      </c>
      <c r="Q49" s="2">
        <v>2540</v>
      </c>
      <c r="R49" s="2">
        <v>2700</v>
      </c>
      <c r="S49" s="2">
        <v>2586</v>
      </c>
      <c r="T49" s="2">
        <v>2321</v>
      </c>
      <c r="U49" s="2">
        <v>3907</v>
      </c>
    </row>
    <row r="50" spans="2:21" x14ac:dyDescent="0.35">
      <c r="J50" s="2">
        <v>4400</v>
      </c>
      <c r="K50" s="2">
        <v>3950</v>
      </c>
      <c r="L50" s="2">
        <v>3500</v>
      </c>
      <c r="M50" s="2">
        <v>2890</v>
      </c>
      <c r="N50" s="2">
        <v>2940</v>
      </c>
      <c r="O50" s="2">
        <v>2810</v>
      </c>
      <c r="P50" s="2">
        <v>3480</v>
      </c>
      <c r="Q50" s="2">
        <v>3200</v>
      </c>
      <c r="R50" s="2">
        <v>2540</v>
      </c>
      <c r="S50" s="2">
        <v>2700</v>
      </c>
      <c r="T50" s="2">
        <v>2586</v>
      </c>
      <c r="U50" s="2">
        <v>2321</v>
      </c>
    </row>
    <row r="51" spans="2:21" x14ac:dyDescent="0.35">
      <c r="K51" s="2">
        <v>4400</v>
      </c>
      <c r="L51" s="2">
        <v>3950</v>
      </c>
      <c r="M51" s="2">
        <v>3500</v>
      </c>
      <c r="N51" s="2">
        <v>2890</v>
      </c>
      <c r="O51" s="2">
        <v>2940</v>
      </c>
      <c r="P51" s="2">
        <v>2810</v>
      </c>
      <c r="Q51" s="2">
        <v>3480</v>
      </c>
      <c r="R51" s="2">
        <v>3200</v>
      </c>
      <c r="S51" s="2">
        <v>2540</v>
      </c>
      <c r="T51" s="2">
        <v>2700</v>
      </c>
      <c r="U51" s="2">
        <v>2586</v>
      </c>
    </row>
    <row r="52" spans="2:21" x14ac:dyDescent="0.35">
      <c r="L52" s="2">
        <v>4400</v>
      </c>
      <c r="M52" s="2">
        <v>3950</v>
      </c>
      <c r="N52" s="2">
        <v>3500</v>
      </c>
      <c r="O52" s="2">
        <v>2890</v>
      </c>
      <c r="P52" s="2">
        <v>2940</v>
      </c>
      <c r="Q52" s="2">
        <v>2810</v>
      </c>
      <c r="R52" s="2">
        <v>3480</v>
      </c>
      <c r="S52" s="2">
        <v>3200</v>
      </c>
      <c r="T52" s="2">
        <v>2540</v>
      </c>
      <c r="U52" s="2">
        <v>2700</v>
      </c>
    </row>
    <row r="53" spans="2:21" x14ac:dyDescent="0.35">
      <c r="M53" s="2">
        <v>4400</v>
      </c>
      <c r="N53" s="2">
        <v>3950</v>
      </c>
      <c r="O53" s="2">
        <v>3500</v>
      </c>
      <c r="P53" s="2">
        <v>2890</v>
      </c>
      <c r="Q53" s="2">
        <v>2940</v>
      </c>
      <c r="R53" s="2">
        <v>2810</v>
      </c>
      <c r="S53" s="2">
        <v>3480</v>
      </c>
      <c r="T53" s="2">
        <v>3200</v>
      </c>
      <c r="U53" s="2">
        <v>2540</v>
      </c>
    </row>
    <row r="54" spans="2:21" x14ac:dyDescent="0.35">
      <c r="N54" s="2">
        <v>4400</v>
      </c>
      <c r="O54" s="2">
        <v>3950</v>
      </c>
      <c r="P54" s="2">
        <v>3500</v>
      </c>
      <c r="Q54" s="2">
        <v>2890</v>
      </c>
      <c r="R54" s="2">
        <v>2940</v>
      </c>
      <c r="S54" s="2">
        <v>2810</v>
      </c>
      <c r="T54" s="2">
        <v>3480</v>
      </c>
      <c r="U54" s="2">
        <v>3200</v>
      </c>
    </row>
    <row r="55" spans="2:21" x14ac:dyDescent="0.35">
      <c r="O55" s="2">
        <v>4400</v>
      </c>
      <c r="P55" s="2">
        <v>3950</v>
      </c>
      <c r="Q55" s="2">
        <v>3500</v>
      </c>
      <c r="R55" s="2">
        <v>2890</v>
      </c>
      <c r="S55" s="2">
        <v>2940</v>
      </c>
      <c r="T55" s="2">
        <v>2810</v>
      </c>
      <c r="U55" s="2">
        <v>3480</v>
      </c>
    </row>
    <row r="56" spans="2:21" x14ac:dyDescent="0.35">
      <c r="P56" s="2">
        <v>4400</v>
      </c>
      <c r="Q56" s="2">
        <v>3950</v>
      </c>
      <c r="R56" s="2">
        <v>3500</v>
      </c>
      <c r="S56" s="2">
        <v>2890</v>
      </c>
      <c r="T56" s="2">
        <v>2940</v>
      </c>
      <c r="U56" s="2">
        <v>2810</v>
      </c>
    </row>
    <row r="57" spans="2:21" x14ac:dyDescent="0.35">
      <c r="Q57" s="2">
        <v>4400</v>
      </c>
      <c r="R57" s="2">
        <v>3950</v>
      </c>
      <c r="S57" s="2">
        <v>3500</v>
      </c>
      <c r="T57" s="2">
        <v>2890</v>
      </c>
      <c r="U57" s="2">
        <v>2940</v>
      </c>
    </row>
    <row r="58" spans="2:21" x14ac:dyDescent="0.35">
      <c r="R58" s="2">
        <v>4400</v>
      </c>
      <c r="S58" s="2">
        <v>3950</v>
      </c>
      <c r="T58" s="2">
        <v>3500</v>
      </c>
      <c r="U58" s="2">
        <v>2890</v>
      </c>
    </row>
    <row r="59" spans="2:21" x14ac:dyDescent="0.35">
      <c r="S59" s="2">
        <v>4400</v>
      </c>
      <c r="T59" s="2">
        <v>3950</v>
      </c>
      <c r="U59" s="2">
        <v>3500</v>
      </c>
    </row>
    <row r="60" spans="2:21" x14ac:dyDescent="0.35">
      <c r="T60" s="2">
        <v>4400</v>
      </c>
      <c r="U60" s="2">
        <v>3950</v>
      </c>
    </row>
    <row r="61" spans="2:21" x14ac:dyDescent="0.35">
      <c r="U61" s="2">
        <v>4400</v>
      </c>
    </row>
    <row r="62" spans="2:21" x14ac:dyDescent="0.35">
      <c r="R62" s="6"/>
    </row>
    <row r="63" spans="2:21" x14ac:dyDescent="0.35">
      <c r="B63" s="2" t="s">
        <v>4</v>
      </c>
      <c r="R63" s="6"/>
    </row>
    <row r="64" spans="2:21" x14ac:dyDescent="0.35">
      <c r="B64" s="7" t="s">
        <v>5</v>
      </c>
      <c r="R64" s="6"/>
    </row>
    <row r="65" spans="2:21" x14ac:dyDescent="0.35">
      <c r="B65" s="7" t="s">
        <v>6</v>
      </c>
      <c r="R65" s="6"/>
    </row>
    <row r="66" spans="2:21" x14ac:dyDescent="0.35">
      <c r="B66" s="7" t="s">
        <v>7</v>
      </c>
      <c r="R66" s="6"/>
    </row>
    <row r="67" spans="2:21" x14ac:dyDescent="0.35">
      <c r="R67" s="6"/>
    </row>
    <row r="68" spans="2:21" x14ac:dyDescent="0.35">
      <c r="B68" s="8"/>
      <c r="C68" s="9">
        <v>0</v>
      </c>
      <c r="D68" s="9">
        <v>1</v>
      </c>
      <c r="E68" s="9">
        <v>2</v>
      </c>
      <c r="F68" s="9">
        <v>3</v>
      </c>
      <c r="G68" s="9">
        <v>4</v>
      </c>
      <c r="H68" s="9">
        <v>5</v>
      </c>
      <c r="I68" s="10">
        <v>6</v>
      </c>
      <c r="J68" s="9">
        <v>7</v>
      </c>
      <c r="K68" s="9">
        <v>8</v>
      </c>
      <c r="L68" s="9">
        <v>9</v>
      </c>
      <c r="M68" s="9">
        <v>10</v>
      </c>
      <c r="N68" s="9">
        <v>11</v>
      </c>
      <c r="O68" s="10">
        <v>12</v>
      </c>
      <c r="P68" s="9">
        <v>13</v>
      </c>
      <c r="Q68" s="9">
        <v>14</v>
      </c>
      <c r="R68" s="9">
        <v>15</v>
      </c>
      <c r="S68" s="9">
        <v>16</v>
      </c>
      <c r="T68" s="9">
        <v>17</v>
      </c>
      <c r="U68" s="9">
        <v>18</v>
      </c>
    </row>
    <row r="69" spans="2:21" ht="21" x14ac:dyDescent="0.4">
      <c r="B69" s="11" t="s">
        <v>8</v>
      </c>
      <c r="C69" s="12">
        <f>CORREL(C8:C43,C8:C43)</f>
        <v>1</v>
      </c>
      <c r="D69" s="12">
        <f ca="1">CORREL(INDEX($D$68:$D$132,COLUMN()+1):$C43,INDEX(E68:E172,COLUMN()+1):D$43)</f>
        <v>0.74391756308941503</v>
      </c>
      <c r="E69" s="12">
        <f ca="1">CORREL(INDEX($D$68:$D$132,COLUMN()+1):$C43,INDEX(F68:F172,COLUMN()+1):E$43)</f>
        <v>0.52538481667387316</v>
      </c>
      <c r="F69" s="12">
        <f ca="1">CORREL(INDEX($D$68:$D$132,COLUMN()+1):$C43,INDEX(G68:G172,COLUMN()+1):F$43)</f>
        <v>0.39348890251997454</v>
      </c>
      <c r="G69" s="12">
        <f ca="1">CORREL(INDEX($D$68:$D$132,COLUMN()+1):$C43,INDEX(H68:H172,COLUMN()+1):G$43)</f>
        <v>0.39768532510175569</v>
      </c>
      <c r="H69" s="12">
        <f ca="1">CORREL(INDEX($D$68:$D$132,COLUMN()+1):$C43,INDEX(I68:I172,COLUMN()+1):H$43)</f>
        <v>0.57989401013921993</v>
      </c>
      <c r="I69" s="13">
        <f ca="1">CORREL(INDEX($D$68:$D$132,COLUMN()+1):$C43,INDEX(J68:J172,COLUMN()+1):I$43)</f>
        <v>0.82789899455571458</v>
      </c>
      <c r="J69" s="12">
        <f ca="1">CORREL(INDEX($D$68:$D$132,COLUMN()+1):$C43,INDEX(K68:K172,COLUMN()+1):J$43)</f>
        <v>0.56291115067569686</v>
      </c>
      <c r="K69" s="12">
        <f ca="1">CORREL(INDEX($D$68:$D$132,COLUMN()+1):$C43,INDEX(L68:L172,COLUMN()+1):K$43)</f>
        <v>0.29237510017626922</v>
      </c>
      <c r="L69" s="12">
        <f ca="1">CORREL(INDEX($D$68:$D$132,COLUMN()+1):$C43,INDEX(M68:M172,COLUMN()+1):L$43)</f>
        <v>0.20421960032339651</v>
      </c>
      <c r="M69" s="12">
        <f ca="1">CORREL(INDEX($D$68:$D$132,COLUMN()+1):$C43,INDEX(N68:N172,COLUMN()+1):M$43)</f>
        <v>0.27181059337225527</v>
      </c>
      <c r="N69" s="12">
        <f ca="1">CORREL(INDEX($D$68:$D$132,COLUMN()+1):$C43,INDEX(O68:O172,COLUMN()+1):N$43)</f>
        <v>0.5122758222224838</v>
      </c>
      <c r="O69" s="13">
        <f ca="1">CORREL(INDEX($D$68:$D$132,COLUMN()+1):$C43,INDEX(P68:P172,COLUMN()+1):O$43)</f>
        <v>0.99442722942507122</v>
      </c>
      <c r="P69" s="12">
        <f ca="1">CORREL(INDEX($D$68:$D$132,COLUMN()+1):$C43,INDEX(Q68:Q172,COLUMN()+1):P$43)</f>
        <v>0.69158842666537212</v>
      </c>
      <c r="Q69" s="12">
        <f ca="1">CORREL(INDEX($D$68:$D$132,COLUMN()+1):$C43,INDEX(R68:R172,COLUMN()+1):Q$43)</f>
        <v>0.38373804383420723</v>
      </c>
      <c r="R69" s="12">
        <f ca="1">CORREL(INDEX($D$68:$D$132,COLUMN()+1):$C43,INDEX(S68:S172,COLUMN()+1):R$43)</f>
        <v>0.17587684854544069</v>
      </c>
      <c r="S69" s="12">
        <f ca="1">CORREL(INDEX($D$68:$D$132,COLUMN()+1):$C43,INDEX(T68:T172,COLUMN()+1):S$43)</f>
        <v>0.16570078133645771</v>
      </c>
      <c r="T69" s="12">
        <f ca="1">CORREL(INDEX($D$68:$D$132,COLUMN()+1):$C43,INDEX(U68:U172,COLUMN()+1):T$43)</f>
        <v>0.41897466548792245</v>
      </c>
      <c r="U69" s="12">
        <f ca="1">CORREL(INDEX($D$68:$D$132,COLUMN()+1):$C43,INDEX(V68:V172,COLUMN()+1):U$43)</f>
        <v>0.77913464779017672</v>
      </c>
    </row>
    <row r="70" spans="2:21" ht="24.6" x14ac:dyDescent="0.55000000000000004">
      <c r="B70" s="14" t="s">
        <v>9</v>
      </c>
      <c r="C70" s="6"/>
      <c r="D70" s="6">
        <f>_xlfn.T.INV.2T(0.05,36-D68-2)</f>
        <v>2.0345152974493397</v>
      </c>
      <c r="E70" s="6">
        <f t="shared" ref="E70:U70" si="0">_xlfn.T.INV.2T(0.05,36-E68-2)</f>
        <v>2.0369333434601011</v>
      </c>
      <c r="F70" s="6">
        <f t="shared" si="0"/>
        <v>2.0395134463964082</v>
      </c>
      <c r="G70" s="6">
        <f t="shared" si="0"/>
        <v>2.0422724563012378</v>
      </c>
      <c r="H70" s="6">
        <f t="shared" si="0"/>
        <v>2.0452296421327048</v>
      </c>
      <c r="I70" s="15">
        <f t="shared" si="0"/>
        <v>2.0484071417952445</v>
      </c>
      <c r="J70" s="6">
        <f t="shared" si="0"/>
        <v>2.0518305164802859</v>
      </c>
      <c r="K70" s="6">
        <f t="shared" si="0"/>
        <v>2.0555294386428731</v>
      </c>
      <c r="L70" s="6">
        <f t="shared" si="0"/>
        <v>2.0595385527532977</v>
      </c>
      <c r="M70" s="6">
        <f t="shared" si="0"/>
        <v>2.0638985616280254</v>
      </c>
      <c r="N70" s="6">
        <f t="shared" si="0"/>
        <v>2.0686576104190491</v>
      </c>
      <c r="O70" s="15">
        <f t="shared" si="0"/>
        <v>2.0738730679040258</v>
      </c>
      <c r="P70" s="6">
        <f t="shared" si="0"/>
        <v>2.07961384472768</v>
      </c>
      <c r="Q70" s="6">
        <f t="shared" si="0"/>
        <v>2.0859634472658648</v>
      </c>
      <c r="R70" s="6">
        <f t="shared" si="0"/>
        <v>2.0930240544083096</v>
      </c>
      <c r="S70" s="6">
        <f t="shared" si="0"/>
        <v>2.1009220402410378</v>
      </c>
      <c r="T70" s="6">
        <f t="shared" si="0"/>
        <v>2.109815577833317</v>
      </c>
      <c r="U70" s="6">
        <f t="shared" si="0"/>
        <v>2.119905299221255</v>
      </c>
    </row>
    <row r="71" spans="2:21" ht="24.6" x14ac:dyDescent="0.55000000000000004">
      <c r="B71" s="16" t="s">
        <v>10</v>
      </c>
      <c r="C71" s="17"/>
      <c r="D71" s="17">
        <f ca="1">D69*SQRT(36-D68-2)/SQRT(1-D69^2)</f>
        <v>6.3948286095474316</v>
      </c>
      <c r="E71" s="17">
        <f t="shared" ref="E71:U71" ca="1" si="1">E69*SQRT(36-E68-2)/SQRT(1-E69^2)</f>
        <v>3.4929469002928992</v>
      </c>
      <c r="F71" s="17">
        <f t="shared" ca="1" si="1"/>
        <v>2.3830996475496233</v>
      </c>
      <c r="G71" s="17">
        <f t="shared" ca="1" si="1"/>
        <v>2.3740166903272102</v>
      </c>
      <c r="H71" s="17">
        <f t="shared" ca="1" si="1"/>
        <v>3.8331358262198112</v>
      </c>
      <c r="I71" s="18">
        <f t="shared" ca="1" si="1"/>
        <v>7.8106750497334687</v>
      </c>
      <c r="J71" s="17">
        <f t="shared" ca="1" si="1"/>
        <v>3.538911689088772</v>
      </c>
      <c r="K71" s="17">
        <f t="shared" ca="1" si="1"/>
        <v>1.5589465075177995</v>
      </c>
      <c r="L71" s="17">
        <f t="shared" ca="1" si="1"/>
        <v>1.0430808238419804</v>
      </c>
      <c r="M71" s="17">
        <f t="shared" ca="1" si="1"/>
        <v>1.3836893622300352</v>
      </c>
      <c r="N71" s="17">
        <f t="shared" ca="1" si="1"/>
        <v>2.8606526663911001</v>
      </c>
      <c r="O71" s="18">
        <f t="shared" ca="1" si="1"/>
        <v>44.242500926061908</v>
      </c>
      <c r="P71" s="17">
        <f t="shared" ca="1" si="1"/>
        <v>4.3877783238619221</v>
      </c>
      <c r="Q71" s="17">
        <f t="shared" ca="1" si="1"/>
        <v>1.8584044443148682</v>
      </c>
      <c r="R71" s="17">
        <f t="shared" ca="1" si="1"/>
        <v>0.77876871828830507</v>
      </c>
      <c r="S71" s="17">
        <f t="shared" ca="1" si="1"/>
        <v>0.71286344756125863</v>
      </c>
      <c r="T71" s="17">
        <f t="shared" ca="1" si="1"/>
        <v>1.9025118394304603</v>
      </c>
      <c r="U71" s="17">
        <f t="shared" ca="1" si="1"/>
        <v>4.97169301031379</v>
      </c>
    </row>
    <row r="72" spans="2:21" ht="21" x14ac:dyDescent="0.4">
      <c r="B72" s="19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4" spans="2:21" x14ac:dyDescent="0.35">
      <c r="B74" s="20" t="s">
        <v>11</v>
      </c>
      <c r="K74" s="1" t="s">
        <v>12</v>
      </c>
    </row>
    <row r="75" spans="2:21" x14ac:dyDescent="0.35">
      <c r="B75" s="2" t="s">
        <v>13</v>
      </c>
    </row>
    <row r="81" spans="2:22" x14ac:dyDescent="0.35">
      <c r="B81" s="2" t="s">
        <v>14</v>
      </c>
    </row>
    <row r="82" spans="2:22" x14ac:dyDescent="0.35">
      <c r="B82" s="2" t="s">
        <v>15</v>
      </c>
    </row>
    <row r="84" spans="2:22" x14ac:dyDescent="0.35">
      <c r="B84" s="2" t="s">
        <v>16</v>
      </c>
    </row>
    <row r="85" spans="2:22" x14ac:dyDescent="0.35">
      <c r="B85" s="7" t="s">
        <v>17</v>
      </c>
    </row>
    <row r="86" spans="2:22" x14ac:dyDescent="0.35">
      <c r="B86" s="7"/>
    </row>
    <row r="87" spans="2:22" x14ac:dyDescent="0.35">
      <c r="B87" s="7"/>
    </row>
    <row r="88" spans="2:22" x14ac:dyDescent="0.35">
      <c r="B88" s="20" t="s">
        <v>6</v>
      </c>
    </row>
    <row r="89" spans="2:22" x14ac:dyDescent="0.35">
      <c r="B89" s="2" t="s">
        <v>18</v>
      </c>
    </row>
    <row r="90" spans="2:22" x14ac:dyDescent="0.35">
      <c r="B90" s="2" t="s">
        <v>19</v>
      </c>
    </row>
    <row r="91" spans="2:22" ht="21" x14ac:dyDescent="0.4">
      <c r="B91" s="2" t="s">
        <v>20</v>
      </c>
    </row>
    <row r="93" spans="2:22" x14ac:dyDescent="0.35">
      <c r="B93" s="2" t="s">
        <v>21</v>
      </c>
    </row>
    <row r="94" spans="2:22" x14ac:dyDescent="0.35">
      <c r="B94" s="7" t="s">
        <v>22</v>
      </c>
      <c r="V94" s="7"/>
    </row>
    <row r="97" spans="2:2" x14ac:dyDescent="0.35">
      <c r="B97" s="20" t="s">
        <v>7</v>
      </c>
    </row>
    <row r="98" spans="2:2" x14ac:dyDescent="0.35">
      <c r="B98" s="2" t="s">
        <v>23</v>
      </c>
    </row>
    <row r="104" spans="2:2" x14ac:dyDescent="0.35">
      <c r="B104" s="2" t="s">
        <v>24</v>
      </c>
    </row>
    <row r="105" spans="2:2" x14ac:dyDescent="0.35">
      <c r="B105" s="7" t="s">
        <v>25</v>
      </c>
    </row>
    <row r="108" spans="2:2" x14ac:dyDescent="0.35">
      <c r="B108" s="1" t="s">
        <v>26</v>
      </c>
    </row>
    <row r="110" spans="2:2" x14ac:dyDescent="0.35">
      <c r="B110" s="2" t="s">
        <v>27</v>
      </c>
    </row>
    <row r="111" spans="2:2" x14ac:dyDescent="0.35">
      <c r="B111" s="2" t="s">
        <v>28</v>
      </c>
    </row>
    <row r="112" spans="2:2" x14ac:dyDescent="0.35">
      <c r="B112" s="2" t="s">
        <v>29</v>
      </c>
    </row>
    <row r="114" spans="2:2" ht="24.6" x14ac:dyDescent="0.55000000000000004">
      <c r="B114" s="2" t="s">
        <v>30</v>
      </c>
    </row>
    <row r="115" spans="2:2" x14ac:dyDescent="0.35">
      <c r="B115" s="2" t="s">
        <v>31</v>
      </c>
    </row>
    <row r="116" spans="2:2" x14ac:dyDescent="0.35">
      <c r="B116" s="2" t="s">
        <v>32</v>
      </c>
    </row>
    <row r="118" spans="2:2" x14ac:dyDescent="0.35">
      <c r="B118" s="2" t="s">
        <v>34</v>
      </c>
    </row>
  </sheetData>
  <conditionalFormatting sqref="D71:U71">
    <cfRule type="expression" dxfId="0" priority="1">
      <formula>D$71&lt;D$70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Решение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AlexAlik_PC</dc:creator>
  <cp:lastModifiedBy>Alex Olenev</cp:lastModifiedBy>
  <dcterms:created xsi:type="dcterms:W3CDTF">2015-06-05T18:17:20Z</dcterms:created>
  <dcterms:modified xsi:type="dcterms:W3CDTF">2024-07-16T13:01:15Z</dcterms:modified>
</cp:coreProperties>
</file>