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ec1075\Box\Masters and lab stuff\Feeding data cleanup\"/>
    </mc:Choice>
  </mc:AlternateContent>
  <bookViews>
    <workbookView xWindow="360" yWindow="135" windowWidth="11340" windowHeight="6285" tabRatio="705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</sheets>
  <definedNames>
    <definedName name="_xlnm._FilterDatabase" localSheetId="1" hidden="1">'Blind Time'!$A$1:$S$46</definedName>
    <definedName name="_xlnm._FilterDatabase" localSheetId="2" hidden="1">'bt2'!$A$1:$H$80</definedName>
    <definedName name="_xlnm._FilterDatabase" localSheetId="3" hidden="1">COTE!$A$1:$J$637</definedName>
    <definedName name="_xlnm._FilterDatabase" localSheetId="0" hidden="1">Feedings!#REF!</definedName>
    <definedName name="_xlnm._FilterDatabase" localSheetId="7" hidden="1">ROST!$A$1:$J$193</definedName>
    <definedName name="_xlnm._FilterDatabase" localSheetId="10" hidden="1">Totals!$F$6:$F$122</definedName>
    <definedName name="_xlnm.Criteria" localSheetId="1">'Blind Time'!$H$6</definedName>
    <definedName name="_xlnm.Print_Titles" localSheetId="0">Feedings!$1:$1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2" l="1"/>
  <c r="F19" i="3"/>
  <c r="E142" i="4"/>
  <c r="E143" i="4"/>
  <c r="E144" i="4"/>
  <c r="E145" i="4"/>
  <c r="E146" i="4"/>
  <c r="E147" i="4"/>
  <c r="E148" i="4"/>
  <c r="E149" i="4"/>
  <c r="E150" i="4"/>
  <c r="E141" i="4"/>
  <c r="E137" i="4"/>
  <c r="E138" i="4"/>
  <c r="E139" i="4"/>
  <c r="E140" i="4"/>
  <c r="E136" i="4"/>
  <c r="E132" i="4"/>
  <c r="E133" i="4"/>
  <c r="E134" i="4"/>
  <c r="E135" i="4"/>
  <c r="E131" i="4"/>
  <c r="E127" i="4"/>
  <c r="E128" i="4"/>
  <c r="E129" i="4"/>
  <c r="E130" i="4"/>
  <c r="E126" i="4"/>
  <c r="E123" i="4"/>
  <c r="E124" i="4"/>
  <c r="E125" i="4"/>
  <c r="E122" i="4"/>
  <c r="E121" i="4"/>
  <c r="E116" i="4"/>
  <c r="E117" i="4"/>
  <c r="E118" i="4"/>
  <c r="E119" i="4"/>
  <c r="E120" i="4"/>
  <c r="E115" i="4"/>
  <c r="E112" i="4"/>
  <c r="E113" i="4"/>
  <c r="E114" i="4"/>
  <c r="E111" i="4"/>
  <c r="Q22" i="2"/>
  <c r="E107" i="4"/>
  <c r="E108" i="4"/>
  <c r="E109" i="4"/>
  <c r="E110" i="4"/>
  <c r="E106" i="4"/>
  <c r="M3" i="1"/>
  <c r="M4" i="1"/>
  <c r="M2" i="1"/>
  <c r="E8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31" i="2"/>
  <c r="Q31" i="2"/>
  <c r="R31" i="2"/>
  <c r="E32" i="2"/>
  <c r="Q32" i="2"/>
  <c r="R32" i="2"/>
  <c r="E33" i="2"/>
  <c r="Q33" i="2"/>
  <c r="R33" i="2"/>
  <c r="E34" i="2"/>
  <c r="Q34" i="2"/>
  <c r="R34" i="2"/>
  <c r="E35" i="2"/>
  <c r="Q35" i="2"/>
  <c r="R35" i="2"/>
  <c r="E36" i="2"/>
  <c r="Q36" i="2"/>
  <c r="R36" i="2"/>
  <c r="E37" i="2"/>
  <c r="Q37" i="2"/>
  <c r="R37" i="2"/>
  <c r="E38" i="2"/>
  <c r="Q38" i="2"/>
  <c r="R38" i="2"/>
  <c r="E39" i="2"/>
  <c r="Q39" i="2"/>
  <c r="R39" i="2"/>
  <c r="E40" i="2"/>
  <c r="Q40" i="2"/>
  <c r="R40" i="2"/>
  <c r="E41" i="2"/>
  <c r="Q41" i="2"/>
  <c r="R41" i="2"/>
  <c r="E42" i="2"/>
  <c r="Q42" i="2"/>
  <c r="R42" i="2"/>
  <c r="E43" i="2"/>
  <c r="Q43" i="2"/>
  <c r="R43" i="2"/>
  <c r="E44" i="2"/>
  <c r="Q44" i="2"/>
  <c r="R44" i="2"/>
  <c r="E45" i="2"/>
  <c r="Q45" i="2"/>
  <c r="R45" i="2"/>
  <c r="E46" i="2"/>
  <c r="Q46" i="2"/>
  <c r="R46" i="2"/>
  <c r="Q3" i="2"/>
  <c r="Q6" i="2"/>
  <c r="Q7" i="2"/>
  <c r="Q10" i="2"/>
  <c r="Q11" i="2"/>
  <c r="Q13" i="2"/>
  <c r="Q15" i="2"/>
  <c r="Q16" i="2"/>
  <c r="Q17" i="2"/>
  <c r="Q2" i="2"/>
  <c r="Q4" i="2"/>
  <c r="Q5" i="2"/>
  <c r="Q9" i="2"/>
  <c r="Q12" i="2"/>
  <c r="Q19" i="2"/>
  <c r="Q23" i="2"/>
  <c r="Q26" i="2"/>
  <c r="Q28" i="2"/>
  <c r="Q29" i="2"/>
  <c r="Q18" i="2"/>
  <c r="Q20" i="2"/>
  <c r="Q21" i="2"/>
  <c r="Q24" i="2"/>
  <c r="Q25" i="2"/>
  <c r="Q27" i="2"/>
  <c r="Q30" i="2"/>
  <c r="E3" i="2"/>
  <c r="R3" i="2"/>
  <c r="E6" i="2"/>
  <c r="R6" i="2"/>
  <c r="E7" i="2"/>
  <c r="R7" i="2"/>
  <c r="E10" i="2"/>
  <c r="R10" i="2"/>
  <c r="E11" i="2"/>
  <c r="R11" i="2"/>
  <c r="E13" i="2"/>
  <c r="R13" i="2"/>
  <c r="E15" i="2"/>
  <c r="R15" i="2"/>
  <c r="E16" i="2"/>
  <c r="R16" i="2"/>
  <c r="E17" i="2"/>
  <c r="R17" i="2"/>
  <c r="E2" i="2"/>
  <c r="R2" i="2"/>
  <c r="E4" i="2"/>
  <c r="E5" i="2"/>
  <c r="E9" i="2"/>
  <c r="R9" i="2"/>
  <c r="E12" i="2"/>
  <c r="R12" i="2"/>
  <c r="E19" i="2"/>
  <c r="R19" i="2"/>
  <c r="E22" i="2"/>
  <c r="R22" i="2"/>
  <c r="E23" i="2"/>
  <c r="E26" i="2"/>
  <c r="R26" i="2"/>
  <c r="E28" i="2"/>
  <c r="R28" i="2"/>
  <c r="E29" i="2"/>
  <c r="E18" i="2"/>
  <c r="R18" i="2"/>
  <c r="E20" i="2"/>
  <c r="E21" i="2"/>
  <c r="R21" i="2"/>
  <c r="E24" i="2"/>
  <c r="R24" i="2"/>
  <c r="E25" i="2"/>
  <c r="R25" i="2"/>
  <c r="E27" i="2"/>
  <c r="R27" i="2"/>
  <c r="E30" i="2"/>
  <c r="E14" i="2"/>
  <c r="R14" i="2"/>
  <c r="Q8" i="2"/>
  <c r="E8" i="2"/>
  <c r="R8" i="2"/>
  <c r="E3" i="4"/>
  <c r="E4" i="4"/>
  <c r="E5" i="4"/>
  <c r="E6" i="4"/>
  <c r="E7" i="4"/>
  <c r="E8" i="4"/>
  <c r="E9" i="4"/>
  <c r="E2" i="4"/>
  <c r="B9" i="11"/>
  <c r="B7" i="10"/>
  <c r="B9" i="10"/>
  <c r="B11" i="10"/>
  <c r="B13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G33" i="10"/>
  <c r="G7" i="10"/>
  <c r="G35" i="10"/>
  <c r="G11" i="10"/>
  <c r="G15" i="10"/>
  <c r="G19" i="10"/>
  <c r="G23" i="10"/>
  <c r="G27" i="10"/>
  <c r="G31" i="10"/>
  <c r="B13" i="11"/>
  <c r="B7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E37" i="11"/>
  <c r="B18" i="11"/>
  <c r="B20" i="11"/>
  <c r="B11" i="11"/>
  <c r="E37" i="10"/>
  <c r="B18" i="10"/>
  <c r="B20" i="10"/>
  <c r="S18" i="9"/>
  <c r="R18" i="9"/>
  <c r="C18" i="9"/>
  <c r="S30" i="8"/>
  <c r="R30" i="8"/>
  <c r="C30" i="8"/>
  <c r="Q11" i="6"/>
  <c r="Q14" i="6"/>
  <c r="Q16" i="6"/>
  <c r="Q10" i="6"/>
  <c r="Q4" i="6"/>
  <c r="Q12" i="6"/>
  <c r="Q17" i="6"/>
  <c r="Q18" i="6"/>
  <c r="Q15" i="6"/>
  <c r="Q5" i="6"/>
  <c r="Q9" i="6"/>
  <c r="Q13" i="6"/>
  <c r="Q6" i="6"/>
  <c r="Q7" i="6"/>
  <c r="Q8" i="6"/>
  <c r="Q19" i="6"/>
  <c r="Q20" i="6"/>
  <c r="O3" i="5"/>
  <c r="O5" i="5"/>
  <c r="O6" i="5"/>
  <c r="O8" i="5"/>
  <c r="O4" i="5"/>
  <c r="O7" i="5"/>
  <c r="O2" i="5"/>
  <c r="O9" i="5"/>
  <c r="B7" i="3"/>
  <c r="F13" i="3"/>
  <c r="F20" i="3"/>
  <c r="F29" i="3"/>
  <c r="F24" i="3"/>
  <c r="F33" i="3"/>
  <c r="F12" i="3"/>
  <c r="F23" i="3"/>
  <c r="F18" i="3"/>
  <c r="F8" i="3"/>
  <c r="F34" i="3"/>
  <c r="F17" i="3"/>
  <c r="F32" i="3"/>
  <c r="F7" i="3"/>
  <c r="F10" i="3"/>
  <c r="F31" i="3"/>
  <c r="F30" i="3"/>
  <c r="F21" i="3"/>
  <c r="F14" i="3"/>
  <c r="F28" i="3"/>
  <c r="F27" i="3"/>
  <c r="F35" i="3"/>
  <c r="F11" i="3"/>
  <c r="F22" i="3"/>
  <c r="F9" i="3"/>
  <c r="F15" i="3"/>
  <c r="F25" i="3"/>
  <c r="F26" i="3"/>
  <c r="F16" i="3"/>
  <c r="A9" i="3"/>
  <c r="S49" i="2"/>
  <c r="C49" i="2"/>
  <c r="O2" i="4"/>
  <c r="O3" i="7"/>
  <c r="O2" i="7"/>
  <c r="B9" i="3"/>
  <c r="B13" i="3"/>
  <c r="M5" i="1"/>
  <c r="R30" i="2"/>
  <c r="R20" i="2"/>
  <c r="R29" i="2"/>
  <c r="R23" i="2"/>
  <c r="R5" i="2"/>
  <c r="R4" i="2"/>
  <c r="E38" i="3"/>
  <c r="B18" i="3"/>
  <c r="B20" i="3"/>
  <c r="B11" i="3"/>
  <c r="O7" i="7"/>
  <c r="O10" i="5"/>
  <c r="Q21" i="6"/>
  <c r="R20" i="6"/>
  <c r="G29" i="10"/>
  <c r="G25" i="10"/>
  <c r="G21" i="10"/>
  <c r="G17" i="10"/>
  <c r="G13" i="10"/>
  <c r="G9" i="10"/>
  <c r="F35" i="11"/>
  <c r="G32" i="11"/>
  <c r="G34" i="10"/>
  <c r="G32" i="10"/>
  <c r="G30" i="10"/>
  <c r="G28" i="10"/>
  <c r="G26" i="10"/>
  <c r="G24" i="10"/>
  <c r="G22" i="10"/>
  <c r="G20" i="10"/>
  <c r="G18" i="10"/>
  <c r="G16" i="10"/>
  <c r="G14" i="10"/>
  <c r="G12" i="10"/>
  <c r="G10" i="10"/>
  <c r="G8" i="10"/>
  <c r="F36" i="3"/>
  <c r="G16" i="3"/>
  <c r="P3" i="7"/>
  <c r="P2" i="7"/>
  <c r="P7" i="7"/>
  <c r="P6" i="5"/>
  <c r="P4" i="5"/>
  <c r="P2" i="5"/>
  <c r="P10" i="5"/>
  <c r="P3" i="5"/>
  <c r="P8" i="5"/>
  <c r="P7" i="5"/>
  <c r="P9" i="5"/>
  <c r="R16" i="6"/>
  <c r="R4" i="6"/>
  <c r="R21" i="6"/>
  <c r="R17" i="6"/>
  <c r="R15" i="6"/>
  <c r="R9" i="6"/>
  <c r="R6" i="6"/>
  <c r="R11" i="6"/>
  <c r="R10" i="6"/>
  <c r="R12" i="6"/>
  <c r="R18" i="6"/>
  <c r="R5" i="6"/>
  <c r="R13" i="6"/>
  <c r="R7" i="6"/>
  <c r="R19" i="6"/>
  <c r="R14" i="6"/>
  <c r="G8" i="11"/>
  <c r="G10" i="11"/>
  <c r="G12" i="11"/>
  <c r="G14" i="11"/>
  <c r="G16" i="11"/>
  <c r="G18" i="11"/>
  <c r="G20" i="11"/>
  <c r="G22" i="11"/>
  <c r="G24" i="11"/>
  <c r="G26" i="11"/>
  <c r="G28" i="11"/>
  <c r="G7" i="11"/>
  <c r="G35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P5" i="5"/>
  <c r="R8" i="6"/>
  <c r="G19" i="3"/>
  <c r="R49" i="2"/>
  <c r="G30" i="3"/>
  <c r="G15" i="3"/>
  <c r="G35" i="3"/>
  <c r="G34" i="3"/>
  <c r="G28" i="3"/>
  <c r="G7" i="3"/>
  <c r="G9" i="3"/>
  <c r="G14" i="3"/>
  <c r="G32" i="3"/>
  <c r="G13" i="3"/>
  <c r="G11" i="3"/>
  <c r="G29" i="3"/>
  <c r="G20" i="3"/>
  <c r="G25" i="3"/>
  <c r="G22" i="3"/>
  <c r="G24" i="3"/>
  <c r="G21" i="3"/>
  <c r="G10" i="3"/>
  <c r="G33" i="3"/>
  <c r="G18" i="3"/>
  <c r="G26" i="3"/>
  <c r="G23" i="3"/>
  <c r="G27" i="3"/>
  <c r="G12" i="3"/>
  <c r="G31" i="3"/>
  <c r="G17" i="3"/>
  <c r="G8" i="3"/>
  <c r="G30" i="11"/>
  <c r="G34" i="11"/>
  <c r="G36" i="3"/>
</calcChain>
</file>

<file path=xl/sharedStrings.xml><?xml version="1.0" encoding="utf-8"?>
<sst xmlns="http://schemas.openxmlformats.org/spreadsheetml/2006/main" count="699" uniqueCount="137">
  <si>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</si>
  <si>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</si>
  <si>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</si>
  <si>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</si>
  <si>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</si>
  <si>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</si>
  <si>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</si>
  <si>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</si>
  <si>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</si>
  <si>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</si>
  <si>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</si>
  <si>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</si>
  <si>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</si>
  <si>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</si>
  <si>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</si>
  <si>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</si>
  <si>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</si>
  <si>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</si>
  <si>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</si>
  <si>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</si>
  <si>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</si>
  <si>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</si>
  <si>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</si>
  <si>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</si>
  <si>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</si>
  <si>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</si>
  <si>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</si>
  <si>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</si>
  <si>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</si>
  <si>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</si>
  <si>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</si>
  <si>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</si>
  <si>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</si>
  <si>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</si>
  <si>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</si>
  <si>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</si>
  <si>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</si>
  <si>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</si>
  <si>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</si>
  <si>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</si>
  <si>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</si>
  <si>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</si>
  <si>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</si>
  <si>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</si>
  <si>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</si>
  <si>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</si>
  <si>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</si>
  <si>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</si>
  <si>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</si>
  <si>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</si>
  <si>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</si>
  <si>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</si>
  <si>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</si>
  <si>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</si>
  <si>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</si>
  <si>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</si>
  <si>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</si>
  <si>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</si>
  <si>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</si>
  <si>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</si>
  <si>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</si>
  <si>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</si>
  <si>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</si>
  <si>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</si>
  <si>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</si>
  <si>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</si>
  <si>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</si>
  <si>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</si>
  <si>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</si>
  <si>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</si>
  <si>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</si>
  <si>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</si>
  <si>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</si>
  <si>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</si>
  <si>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</si>
  <si>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</si>
  <si>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</si>
  <si>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</si>
  <si>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</si>
  <si>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</si>
  <si>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</si>
  <si>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</si>
  <si>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</si>
  <si>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</si>
  <si>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</si>
  <si>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</si>
  <si>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</si>
  <si>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</si>
  <si>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</si>
  <si>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</si>
  <si>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</si>
  <si>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</si>
  <si>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</si>
  <si>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</si>
  <si>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</si>
  <si>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</si>
  <si>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</si>
  <si>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</si>
  <si>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</si>
  <si>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101</t>
  </si>
  <si>
    <t>105</t>
  </si>
  <si>
    <t>106</t>
  </si>
  <si>
    <t>108</t>
  </si>
  <si>
    <t>2</t>
  </si>
  <si>
    <t>3</t>
  </si>
  <si>
    <t>4</t>
  </si>
  <si>
    <t>R-52</t>
  </si>
  <si>
    <t>R-58</t>
  </si>
  <si>
    <t>R-56</t>
  </si>
  <si>
    <t>R-3</t>
  </si>
  <si>
    <t>Watchtower</t>
  </si>
  <si>
    <t>6</t>
  </si>
  <si>
    <t>Camo</t>
  </si>
  <si>
    <t>5</t>
  </si>
  <si>
    <t>JoEB</t>
  </si>
  <si>
    <t>Section 4</t>
  </si>
  <si>
    <t>CPC</t>
  </si>
  <si>
    <t>278</t>
  </si>
  <si>
    <t>290</t>
  </si>
  <si>
    <t>289</t>
  </si>
  <si>
    <t>79</t>
  </si>
  <si>
    <t>82</t>
  </si>
  <si>
    <t>83</t>
  </si>
  <si>
    <t>85</t>
  </si>
  <si>
    <t>107</t>
  </si>
  <si>
    <t>SF</t>
  </si>
  <si>
    <t>Sunset</t>
  </si>
  <si>
    <t>Z</t>
  </si>
  <si>
    <t>288</t>
  </si>
  <si>
    <t>SouthPark</t>
  </si>
  <si>
    <t>230</t>
  </si>
  <si>
    <t>229</t>
  </si>
  <si>
    <t>231</t>
  </si>
  <si>
    <t>228</t>
  </si>
  <si>
    <t>227</t>
  </si>
  <si>
    <t>R202</t>
  </si>
  <si>
    <t>R204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</si>
</sst>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[h]:mm:ss;@"/>
  </numFmts>
  <fonts count="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3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2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10" fontId="6" fillId="9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19" fontId="7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0"/>
  <sheetViews>
    <sheetView tabSelected="1" workbookViewId="0">
      <pane ySplit="1" topLeftCell="A2" activePane="bottomLeft" state="frozenSplit"/>
      <selection pane="bottomLeft" activeCell="A2" sqref="A2"/>
    </sheetView>
  </sheetViews>
  <sheetFormatPr defaultColWidth="8.85546875" defaultRowHeight="15.75" x14ac:dyDescent="0.25"/>
  <cols>
    <col min="1" max="1" width="12.85546875" style="12" bestFit="1" customWidth="1"/>
    <col min="2" max="2" width="13.42578125" style="8" customWidth="1"/>
    <col min="3" max="3" width="12" style="8" bestFit="1" customWidth="1"/>
    <col min="4" max="4" width="11.85546875" style="8" bestFit="1" customWidth="1"/>
    <col min="5" max="5" width="9.7109375" style="8" bestFit="1" customWidth="1"/>
    <col min="6" max="6" width="6.85546875" style="8" bestFit="1" customWidth="1"/>
    <col min="7" max="7" width="7.7109375" style="8" bestFit="1" customWidth="1"/>
    <col min="8" max="8" width="6.85546875" style="8" bestFit="1" customWidth="1"/>
    <col min="9" max="9" width="9" style="7" bestFit="1" customWidth="1"/>
    <col min="10" max="10" width="9.140625" style="8" bestFit="1"/>
    <col min="11" max="11" width="6.42578125" style="8" customWidth="1"/>
    <col min="12" max="12" width="10.28515625" style="8" customWidth="1"/>
    <col min="13" max="13" width="7.7109375" style="8" bestFit="1" customWidth="1"/>
    <col min="14" max="16384" width="8.85546875" style="8"/>
  </cols>
  <sheetData>
    <row r="1" spans="1:21" s="16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17" t="s">
        <v>6</v>
      </c>
      <c r="M1" s="17" t="s">
        <v>14</v>
      </c>
      <c r="O1" s="119"/>
      <c r="P1" s="119"/>
      <c r="Q1" s="119"/>
      <c r="R1" s="119"/>
      <c r="S1" s="119"/>
      <c r="T1" s="119"/>
      <c r="U1" s="119"/>
    </row>
    <row r="2" spans="1:21" ht="16.5" thickTop="1" x14ac:dyDescent="0.25">
      <c r="A2" s="13"/>
      <c r="B2" s="13"/>
      <c r="C2" s="14"/>
      <c r="D2" s="14"/>
      <c r="E2" s="14"/>
      <c r="F2" s="14"/>
      <c r="G2" s="14"/>
      <c r="H2" s="14"/>
      <c r="I2" s="15"/>
      <c r="J2" s="14"/>
      <c r="L2" s="14"/>
      <c r="M2" s="8">
        <f>COUNTIF(J:J,L2)</f>
        <v>0</v>
      </c>
      <c r="O2" s="120"/>
      <c r="P2" s="120"/>
      <c r="Q2" s="120"/>
      <c r="R2" s="120"/>
      <c r="S2" s="120"/>
      <c r="T2" s="120"/>
      <c r="U2" s="120"/>
    </row>
    <row r="3" spans="1:21" x14ac:dyDescent="0.25">
      <c r="A3" s="13"/>
      <c r="B3" s="9"/>
      <c r="C3" s="10"/>
      <c r="D3" s="10"/>
      <c r="E3" s="14"/>
      <c r="F3" s="10"/>
      <c r="G3" s="14"/>
      <c r="H3" s="10"/>
      <c r="I3" s="15"/>
      <c r="J3" s="14"/>
      <c r="L3" s="10"/>
      <c r="M3" s="8">
        <f>COUNTIF(J:J,L3)</f>
        <v>0</v>
      </c>
    </row>
    <row r="4" spans="1:21" x14ac:dyDescent="0.25">
      <c r="A4" s="9"/>
      <c r="B4" s="9"/>
      <c r="C4" s="10"/>
      <c r="D4" s="10"/>
      <c r="E4" s="14"/>
      <c r="F4" s="10"/>
      <c r="G4" s="14"/>
      <c r="H4" s="10"/>
      <c r="I4" s="15"/>
      <c r="J4" s="14"/>
      <c r="L4" s="10"/>
      <c r="M4" s="8">
        <f>COUNTIF(J:J,L4)</f>
        <v>0</v>
      </c>
    </row>
    <row r="5" spans="1:21" x14ac:dyDescent="0.25">
      <c r="A5" s="9"/>
      <c r="B5" s="9"/>
      <c r="C5" s="10"/>
      <c r="D5" s="10"/>
      <c r="E5" s="14"/>
      <c r="F5" s="10"/>
      <c r="G5" s="14"/>
      <c r="H5" s="10"/>
      <c r="I5" s="15"/>
      <c r="J5" s="14"/>
      <c r="L5" s="10"/>
      <c r="M5" s="8">
        <f>SUM(M2:M4)</f>
        <v>0</v>
      </c>
    </row>
    <row r="6" spans="1:21" x14ac:dyDescent="0.25">
      <c r="A6" s="9"/>
      <c r="B6" s="9"/>
      <c r="C6" s="10"/>
      <c r="D6" s="10"/>
      <c r="E6" s="14"/>
      <c r="F6" s="10"/>
      <c r="G6" s="14"/>
      <c r="H6" s="10"/>
      <c r="I6" s="15"/>
      <c r="J6" s="14"/>
      <c r="L6" s="10"/>
    </row>
    <row r="7" spans="1:21" x14ac:dyDescent="0.25">
      <c r="A7" s="9"/>
      <c r="B7" s="9"/>
      <c r="C7" s="10"/>
      <c r="D7" s="10"/>
      <c r="E7" s="14"/>
      <c r="F7" s="10"/>
      <c r="G7" s="14"/>
      <c r="H7" s="10"/>
      <c r="I7" s="15"/>
      <c r="J7" s="14"/>
      <c r="L7" s="10"/>
    </row>
    <row r="8" spans="1:21" x14ac:dyDescent="0.25">
      <c r="A8" s="9"/>
      <c r="B8" s="9"/>
      <c r="C8" s="10"/>
      <c r="D8" s="10"/>
      <c r="E8" s="14"/>
      <c r="F8" s="10"/>
      <c r="G8" s="14"/>
      <c r="H8" s="10"/>
      <c r="I8" s="15"/>
      <c r="J8" s="14"/>
      <c r="L8" s="10"/>
    </row>
    <row r="9" spans="1:21" x14ac:dyDescent="0.25">
      <c r="A9" s="9"/>
      <c r="B9" s="9"/>
      <c r="C9" s="10"/>
      <c r="D9" s="10"/>
      <c r="E9" s="14"/>
      <c r="F9" s="10"/>
      <c r="G9" s="14"/>
      <c r="H9" s="10"/>
      <c r="I9" s="15"/>
      <c r="J9" s="14"/>
      <c r="L9" s="10"/>
    </row>
    <row r="10" spans="1:21" x14ac:dyDescent="0.25">
      <c r="A10" s="9"/>
      <c r="B10" s="9"/>
      <c r="C10" s="10"/>
      <c r="D10" s="10"/>
      <c r="E10" s="14"/>
      <c r="F10" s="10"/>
      <c r="G10" s="14"/>
      <c r="H10" s="10"/>
      <c r="I10" s="15"/>
      <c r="J10" s="14"/>
      <c r="L10" s="10"/>
    </row>
    <row r="11" spans="1:21" x14ac:dyDescent="0.25">
      <c r="A11" s="9"/>
      <c r="B11" s="9"/>
      <c r="C11" s="10"/>
      <c r="D11" s="10"/>
      <c r="E11" s="14"/>
      <c r="F11" s="10"/>
      <c r="G11" s="14"/>
      <c r="H11" s="10"/>
      <c r="I11" s="15"/>
      <c r="J11" s="14"/>
      <c r="L11" s="10"/>
    </row>
    <row r="12" spans="1:21" x14ac:dyDescent="0.25">
      <c r="A12" s="9"/>
      <c r="B12" s="9"/>
      <c r="C12" s="10"/>
      <c r="D12" s="10"/>
      <c r="E12" s="14"/>
      <c r="F12" s="10"/>
      <c r="G12" s="14"/>
      <c r="H12" s="10"/>
      <c r="I12" s="15"/>
      <c r="J12" s="14"/>
      <c r="L12" s="10"/>
    </row>
    <row r="13" spans="1:21" x14ac:dyDescent="0.25">
      <c r="A13" s="9"/>
      <c r="B13" s="9"/>
      <c r="C13" s="10"/>
      <c r="D13" s="10"/>
      <c r="E13" s="14"/>
      <c r="F13" s="10"/>
      <c r="G13" s="14"/>
      <c r="H13" s="10"/>
      <c r="I13" s="15"/>
      <c r="J13" s="14"/>
      <c r="L13" s="10"/>
    </row>
    <row r="14" spans="1:21" x14ac:dyDescent="0.25">
      <c r="A14" s="9"/>
      <c r="B14" s="9"/>
      <c r="C14" s="10"/>
      <c r="D14" s="10"/>
      <c r="E14" s="14"/>
      <c r="F14" s="10"/>
      <c r="G14" s="14"/>
      <c r="H14" s="10"/>
      <c r="I14" s="15"/>
      <c r="J14" s="14"/>
      <c r="L14" s="10"/>
    </row>
    <row r="15" spans="1:21" x14ac:dyDescent="0.25">
      <c r="A15" s="9"/>
      <c r="B15" s="9"/>
      <c r="C15" s="10"/>
      <c r="D15" s="10"/>
      <c r="E15" s="14"/>
      <c r="F15" s="10"/>
      <c r="G15" s="14"/>
      <c r="H15" s="10"/>
      <c r="I15" s="15"/>
      <c r="J15" s="14"/>
      <c r="L15" s="10"/>
    </row>
    <row r="16" spans="1:21" x14ac:dyDescent="0.25">
      <c r="A16" s="9"/>
      <c r="B16" s="9"/>
      <c r="C16" s="10"/>
      <c r="D16" s="10"/>
      <c r="E16" s="14"/>
      <c r="F16" s="10"/>
      <c r="G16" s="14"/>
      <c r="H16" s="10"/>
      <c r="I16" s="15"/>
      <c r="J16" s="14"/>
      <c r="L16" s="10"/>
    </row>
    <row r="17" spans="1:12" x14ac:dyDescent="0.25">
      <c r="A17" s="9"/>
      <c r="B17" s="9"/>
      <c r="C17" s="10"/>
      <c r="D17" s="10"/>
      <c r="E17" s="14"/>
      <c r="F17" s="10"/>
      <c r="G17" s="14"/>
      <c r="H17" s="10"/>
      <c r="I17" s="15"/>
      <c r="J17" s="14"/>
      <c r="L17" s="10"/>
    </row>
    <row r="18" spans="1:12" x14ac:dyDescent="0.25">
      <c r="A18" s="9"/>
      <c r="B18" s="9"/>
      <c r="C18" s="10"/>
      <c r="D18" s="10"/>
      <c r="E18" s="14"/>
      <c r="F18" s="10"/>
      <c r="G18" s="14"/>
      <c r="H18" s="10"/>
      <c r="I18" s="15"/>
      <c r="J18" s="14"/>
      <c r="L18" s="10"/>
    </row>
    <row r="19" spans="1:12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  <c r="L19" s="10"/>
    </row>
    <row r="20" spans="1:12" x14ac:dyDescent="0.25">
      <c r="A20" s="9"/>
      <c r="B20" s="9"/>
      <c r="C20" s="10"/>
      <c r="D20" s="10"/>
      <c r="E20" s="10"/>
      <c r="F20" s="10"/>
      <c r="G20" s="10"/>
      <c r="H20" s="10"/>
      <c r="I20" s="11"/>
      <c r="J20" s="10"/>
      <c r="L20" s="10"/>
    </row>
    <row r="21" spans="1:12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  <c r="L21" s="10"/>
    </row>
    <row r="22" spans="1:12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  <c r="L22" s="10"/>
    </row>
    <row r="23" spans="1:12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  <c r="L23" s="10"/>
    </row>
    <row r="24" spans="1:12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  <c r="L24" s="10"/>
    </row>
    <row r="25" spans="1:12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  <c r="L25" s="10"/>
    </row>
    <row r="26" spans="1:12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  <c r="L26" s="10"/>
    </row>
    <row r="27" spans="1:12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  <c r="L27" s="10"/>
    </row>
    <row r="28" spans="1:12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  <c r="L28" s="10"/>
    </row>
    <row r="29" spans="1:12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  <c r="L29" s="10"/>
    </row>
    <row r="30" spans="1:12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  <c r="L30" s="10"/>
    </row>
    <row r="31" spans="1:12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  <c r="L31" s="10"/>
    </row>
    <row r="32" spans="1:12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  <c r="L32" s="10"/>
    </row>
    <row r="33" spans="1:12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  <c r="L33" s="10"/>
    </row>
    <row r="34" spans="1:12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  <c r="L34" s="10"/>
    </row>
    <row r="35" spans="1:12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  <c r="L35" s="10"/>
    </row>
    <row r="36" spans="1:12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  <c r="L36" s="10"/>
    </row>
    <row r="37" spans="1:12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  <c r="L37" s="10"/>
    </row>
    <row r="38" spans="1:12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  <c r="L38" s="10"/>
    </row>
    <row r="39" spans="1:12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  <c r="L39" s="10"/>
    </row>
    <row r="40" spans="1:12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  <c r="L40" s="10"/>
    </row>
    <row r="41" spans="1:12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  <c r="L41" s="10"/>
    </row>
    <row r="42" spans="1:12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  <c r="L42" s="10"/>
    </row>
    <row r="43" spans="1:12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  <c r="L43" s="10"/>
    </row>
    <row r="44" spans="1:12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  <c r="L44" s="10"/>
    </row>
    <row r="45" spans="1:12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  <c r="L45" s="10"/>
    </row>
    <row r="46" spans="1:12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  <c r="L46" s="10"/>
    </row>
    <row r="47" spans="1:12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  <c r="L47" s="10"/>
    </row>
    <row r="48" spans="1:12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  <c r="L48" s="10"/>
    </row>
    <row r="49" spans="1:12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  <c r="L49" s="10"/>
    </row>
    <row r="50" spans="1:12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  <c r="L50" s="10"/>
    </row>
    <row r="51" spans="1:12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  <c r="L51" s="10"/>
    </row>
    <row r="52" spans="1:12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  <c r="L52" s="10"/>
    </row>
    <row r="53" spans="1:12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  <c r="L53" s="10"/>
    </row>
    <row r="54" spans="1:12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  <c r="L54" s="10"/>
    </row>
    <row r="55" spans="1:12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  <c r="L55" s="10"/>
    </row>
    <row r="56" spans="1:12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  <c r="L56" s="10"/>
    </row>
    <row r="57" spans="1:12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  <c r="L57" s="10"/>
    </row>
    <row r="58" spans="1:12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  <c r="L58" s="10"/>
    </row>
    <row r="59" spans="1:12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  <c r="L59" s="10"/>
    </row>
    <row r="60" spans="1:12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  <c r="L60" s="101"/>
    </row>
    <row r="61" spans="1:12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  <c r="L61" s="10"/>
    </row>
    <row r="62" spans="1:12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  <c r="L62" s="10"/>
    </row>
    <row r="63" spans="1:12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  <c r="L63" s="101"/>
    </row>
    <row r="64" spans="1:12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  <c r="L64" s="10"/>
    </row>
    <row r="65" spans="1:12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  <c r="L65" s="10"/>
    </row>
    <row r="66" spans="1:12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  <c r="L66" s="101"/>
    </row>
    <row r="67" spans="1:12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  <c r="L67" s="10"/>
    </row>
    <row r="68" spans="1:12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  <c r="L68" s="101"/>
    </row>
    <row r="69" spans="1:12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  <c r="L69" s="10"/>
    </row>
    <row r="70" spans="1:12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  <c r="L70" s="10"/>
    </row>
    <row r="71" spans="1:12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  <c r="L71" s="10"/>
    </row>
    <row r="72" spans="1:12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  <c r="L72" s="10"/>
    </row>
    <row r="73" spans="1:12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  <c r="L73" s="10"/>
    </row>
    <row r="74" spans="1:12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  <c r="L74" s="10"/>
    </row>
    <row r="75" spans="1:12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  <c r="L75" s="10"/>
    </row>
    <row r="76" spans="1:12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  <c r="L76" s="10"/>
    </row>
    <row r="77" spans="1:12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  <c r="L77" s="10"/>
    </row>
    <row r="78" spans="1:12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  <c r="L78" s="10"/>
    </row>
    <row r="79" spans="1:12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  <c r="L79" s="10"/>
    </row>
    <row r="80" spans="1:12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  <c r="L80" s="10"/>
    </row>
    <row r="81" spans="1:12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  <c r="L81" s="10"/>
    </row>
    <row r="82" spans="1:12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  <c r="L82" s="10"/>
    </row>
    <row r="83" spans="1:12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  <c r="L83" s="10"/>
    </row>
    <row r="84" spans="1:12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  <c r="L84" s="10"/>
    </row>
    <row r="85" spans="1:12" x14ac:dyDescent="0.25">
      <c r="A85" s="9"/>
      <c r="B85" s="9"/>
      <c r="C85" s="10"/>
      <c r="D85" s="9"/>
      <c r="E85" s="10"/>
      <c r="F85" s="10"/>
      <c r="G85" s="10"/>
      <c r="H85" s="10"/>
      <c r="I85" s="11"/>
      <c r="J85" s="10"/>
      <c r="L85" s="10"/>
    </row>
    <row r="86" spans="1:12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  <c r="L86" s="10"/>
    </row>
    <row r="87" spans="1:12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  <c r="L87" s="10"/>
    </row>
    <row r="88" spans="1:12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  <c r="L88" s="10"/>
    </row>
    <row r="89" spans="1:12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  <c r="L89" s="10"/>
    </row>
    <row r="90" spans="1:12" x14ac:dyDescent="0.25">
      <c r="A90" s="9"/>
      <c r="B90" s="9"/>
      <c r="C90" s="10"/>
      <c r="D90" s="10"/>
      <c r="E90" s="10"/>
      <c r="F90" s="10"/>
      <c r="G90" s="10"/>
      <c r="H90" s="10"/>
      <c r="I90" s="11"/>
      <c r="J90" s="10"/>
      <c r="L90" s="10"/>
    </row>
    <row r="91" spans="1:12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  <c r="L91" s="10"/>
    </row>
    <row r="92" spans="1:12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  <c r="L92" s="10"/>
    </row>
    <row r="93" spans="1:12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  <c r="L93" s="10"/>
    </row>
    <row r="94" spans="1:12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  <c r="L94" s="10"/>
    </row>
    <row r="95" spans="1:12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  <c r="L95" s="10"/>
    </row>
    <row r="96" spans="1:12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  <c r="L96" s="10"/>
    </row>
    <row r="97" spans="1:12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  <c r="L97" s="10"/>
    </row>
    <row r="98" spans="1:12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  <c r="L98" s="10"/>
    </row>
    <row r="99" spans="1:12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  <c r="L99" s="10"/>
    </row>
    <row r="100" spans="1:12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  <c r="L100" s="10"/>
    </row>
    <row r="101" spans="1:12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  <c r="L101" s="10"/>
    </row>
    <row r="102" spans="1:12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  <c r="L102" s="10"/>
    </row>
    <row r="103" spans="1:12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  <c r="L103" s="10"/>
    </row>
    <row r="104" spans="1:12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  <c r="L104" s="10"/>
    </row>
    <row r="105" spans="1:12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  <c r="L105" s="10"/>
    </row>
    <row r="106" spans="1:12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  <c r="L106" s="10"/>
    </row>
    <row r="107" spans="1:12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  <c r="L107" s="10"/>
    </row>
    <row r="108" spans="1:12" x14ac:dyDescent="0.25">
      <c r="A108" s="9"/>
      <c r="B108" s="9"/>
      <c r="C108" s="10"/>
      <c r="D108" s="10"/>
      <c r="E108" s="10"/>
      <c r="F108" s="10"/>
      <c r="G108" s="10"/>
      <c r="H108" s="10"/>
      <c r="I108" s="11"/>
      <c r="J108" s="10"/>
      <c r="L108" s="10"/>
    </row>
    <row r="109" spans="1:12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  <c r="L109" s="10"/>
    </row>
    <row r="110" spans="1:12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  <c r="L110" s="10"/>
    </row>
    <row r="111" spans="1:12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  <c r="L111" s="10"/>
    </row>
    <row r="112" spans="1:12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  <c r="L112" s="10"/>
    </row>
    <row r="113" spans="1:12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  <c r="L113" s="10"/>
    </row>
    <row r="114" spans="1:12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  <c r="L114" s="10"/>
    </row>
    <row r="115" spans="1:12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  <c r="L115" s="10"/>
    </row>
    <row r="116" spans="1:12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  <c r="L116" s="10"/>
    </row>
    <row r="117" spans="1:12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  <c r="L117" s="10"/>
    </row>
    <row r="118" spans="1:12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  <c r="L118" s="10"/>
    </row>
    <row r="119" spans="1:12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  <c r="L119" s="10"/>
    </row>
    <row r="120" spans="1:12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  <c r="L120" s="10"/>
    </row>
    <row r="121" spans="1:12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  <c r="L121" s="10"/>
    </row>
    <row r="122" spans="1:12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  <c r="L122" s="10"/>
    </row>
    <row r="123" spans="1:12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  <c r="L123" s="10"/>
    </row>
    <row r="124" spans="1:12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  <c r="L124" s="10"/>
    </row>
    <row r="125" spans="1:12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  <c r="L125" s="10"/>
    </row>
    <row r="126" spans="1:12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  <c r="L126" s="10"/>
    </row>
    <row r="127" spans="1:12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  <c r="L127" s="10"/>
    </row>
    <row r="128" spans="1:12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  <c r="L128" s="10"/>
    </row>
    <row r="129" spans="1:12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  <c r="L129" s="10"/>
    </row>
    <row r="130" spans="1:12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  <c r="L130" s="10"/>
    </row>
    <row r="131" spans="1:12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  <c r="L131" s="10"/>
    </row>
    <row r="132" spans="1:12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  <c r="L132" s="10"/>
    </row>
    <row r="133" spans="1:12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  <c r="L133" s="10"/>
    </row>
    <row r="134" spans="1:12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  <c r="L134" s="10"/>
    </row>
    <row r="135" spans="1:12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  <c r="L135" s="10"/>
    </row>
    <row r="136" spans="1:12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  <c r="L136" s="10"/>
    </row>
    <row r="137" spans="1:12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  <c r="L137" s="10"/>
    </row>
    <row r="138" spans="1:12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  <c r="L138" s="10"/>
    </row>
    <row r="139" spans="1:12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  <c r="L139" s="10"/>
    </row>
    <row r="140" spans="1:12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  <c r="L140" s="10"/>
    </row>
    <row r="141" spans="1:12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  <c r="L141" s="10"/>
    </row>
    <row r="142" spans="1:12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  <c r="L142" s="10"/>
    </row>
    <row r="143" spans="1:12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  <c r="L143" s="10"/>
    </row>
    <row r="144" spans="1:12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  <c r="L144" s="10"/>
    </row>
    <row r="145" spans="1:12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  <c r="L145" s="10"/>
    </row>
    <row r="146" spans="1:12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  <c r="L146" s="10"/>
    </row>
    <row r="147" spans="1:12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  <c r="L147" s="10"/>
    </row>
    <row r="148" spans="1:12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  <c r="L148" s="10"/>
    </row>
    <row r="149" spans="1:12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  <c r="L149" s="10"/>
    </row>
    <row r="150" spans="1:12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  <c r="L150" s="10"/>
    </row>
    <row r="151" spans="1:12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  <c r="L151" s="10"/>
    </row>
    <row r="152" spans="1:12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  <c r="L152" s="10"/>
    </row>
    <row r="153" spans="1:12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  <c r="L153" s="10"/>
    </row>
    <row r="154" spans="1:12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  <c r="L154" s="10"/>
    </row>
    <row r="155" spans="1:12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  <c r="L155" s="10"/>
    </row>
    <row r="156" spans="1:12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  <c r="L156" s="10"/>
    </row>
    <row r="157" spans="1:12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  <c r="L157" s="10"/>
    </row>
    <row r="158" spans="1:12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  <c r="L158" s="10"/>
    </row>
    <row r="159" spans="1:12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  <c r="L159" s="10"/>
    </row>
    <row r="160" spans="1:12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  <c r="L160" s="10"/>
    </row>
    <row r="161" spans="1:12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  <c r="L161" s="10"/>
    </row>
    <row r="162" spans="1:12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  <c r="L162" s="10"/>
    </row>
    <row r="163" spans="1:12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  <c r="L163" s="10"/>
    </row>
    <row r="164" spans="1:12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  <c r="L164" s="10"/>
    </row>
    <row r="165" spans="1:12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  <c r="L165" s="10"/>
    </row>
    <row r="166" spans="1:12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  <c r="L166" s="10"/>
    </row>
    <row r="167" spans="1:12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  <c r="L167" s="10"/>
    </row>
    <row r="168" spans="1:12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  <c r="L168" s="10"/>
    </row>
    <row r="169" spans="1:12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  <c r="L169" s="10"/>
    </row>
    <row r="170" spans="1:12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  <c r="L170" s="10"/>
    </row>
    <row r="171" spans="1:12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  <c r="L171" s="10"/>
    </row>
    <row r="172" spans="1:12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  <c r="L172" s="10"/>
    </row>
    <row r="173" spans="1:12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  <c r="L173" s="10"/>
    </row>
    <row r="174" spans="1:12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  <c r="L174" s="10"/>
    </row>
    <row r="175" spans="1:12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  <c r="L175" s="10"/>
    </row>
    <row r="176" spans="1:12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  <c r="L176" s="10"/>
    </row>
    <row r="177" spans="1:12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  <c r="L177" s="10"/>
    </row>
    <row r="178" spans="1:12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  <c r="L178" s="10"/>
    </row>
    <row r="179" spans="1:12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  <c r="L179" s="10"/>
    </row>
    <row r="180" spans="1:12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  <c r="L180" s="10"/>
    </row>
    <row r="181" spans="1:12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  <c r="L181" s="10"/>
    </row>
    <row r="182" spans="1:12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  <c r="L182" s="10"/>
    </row>
    <row r="183" spans="1:12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  <c r="L183" s="10"/>
    </row>
    <row r="184" spans="1:12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  <c r="L184" s="10"/>
    </row>
    <row r="185" spans="1:12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  <c r="L185" s="10"/>
    </row>
    <row r="186" spans="1:12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  <c r="L186" s="10"/>
    </row>
    <row r="187" spans="1:12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  <c r="L187" s="10"/>
    </row>
    <row r="188" spans="1:12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  <c r="L188" s="10"/>
    </row>
    <row r="189" spans="1:12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  <c r="L189" s="10"/>
    </row>
    <row r="190" spans="1:12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  <c r="L190" s="10"/>
    </row>
    <row r="191" spans="1:12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  <c r="L191" s="10"/>
    </row>
    <row r="192" spans="1:12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  <c r="L192" s="10"/>
    </row>
    <row r="193" spans="1:12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  <c r="L193" s="10"/>
    </row>
    <row r="194" spans="1:12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  <c r="L194" s="10"/>
    </row>
    <row r="195" spans="1:12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  <c r="L195" s="10"/>
    </row>
    <row r="196" spans="1:12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  <c r="L196" s="10"/>
    </row>
    <row r="197" spans="1:12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  <c r="L197" s="10"/>
    </row>
    <row r="198" spans="1:12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  <c r="L198" s="10"/>
    </row>
    <row r="199" spans="1:12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  <c r="L199" s="10"/>
    </row>
    <row r="200" spans="1:12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  <c r="L200" s="10"/>
    </row>
    <row r="201" spans="1:12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  <c r="L201" s="10"/>
    </row>
    <row r="202" spans="1:12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  <c r="L202" s="10"/>
    </row>
    <row r="203" spans="1:12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  <c r="L203" s="10"/>
    </row>
    <row r="204" spans="1:12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  <c r="L204" s="10"/>
    </row>
    <row r="205" spans="1:12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  <c r="L205" s="10"/>
    </row>
    <row r="206" spans="1:12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  <c r="L206" s="10"/>
    </row>
    <row r="207" spans="1:12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  <c r="L207" s="10"/>
    </row>
    <row r="208" spans="1:12" x14ac:dyDescent="0.25">
      <c r="A208" s="9"/>
      <c r="B208" s="9"/>
      <c r="C208" s="10"/>
      <c r="D208" s="10"/>
      <c r="E208" s="10"/>
      <c r="F208" s="10"/>
      <c r="G208" s="10"/>
      <c r="H208" s="10"/>
      <c r="I208" s="11"/>
      <c r="J208" s="10"/>
      <c r="L208" s="10"/>
    </row>
    <row r="209" spans="1:12" x14ac:dyDescent="0.25">
      <c r="A209" s="9"/>
      <c r="B209" s="9"/>
      <c r="C209" s="10"/>
      <c r="D209" s="10"/>
      <c r="E209" s="10"/>
      <c r="F209" s="10"/>
      <c r="G209" s="10"/>
      <c r="H209" s="10"/>
      <c r="I209" s="11"/>
      <c r="J209" s="10"/>
      <c r="L209" s="10"/>
    </row>
    <row r="210" spans="1:12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  <c r="L210" s="10"/>
    </row>
    <row r="211" spans="1:12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  <c r="L211" s="10"/>
    </row>
    <row r="212" spans="1:12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  <c r="L212" s="10"/>
    </row>
    <row r="213" spans="1:12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  <c r="L213" s="10"/>
    </row>
    <row r="214" spans="1:12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  <c r="L214" s="10"/>
    </row>
    <row r="215" spans="1:12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  <c r="L215" s="10"/>
    </row>
    <row r="216" spans="1:12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  <c r="L216" s="10"/>
    </row>
    <row r="217" spans="1:12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  <c r="L217" s="10"/>
    </row>
    <row r="218" spans="1:12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  <c r="L218" s="10"/>
    </row>
    <row r="219" spans="1:12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  <c r="L219" s="10"/>
    </row>
    <row r="220" spans="1:12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  <c r="L220" s="10"/>
    </row>
    <row r="221" spans="1:12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  <c r="L221" s="10"/>
    </row>
    <row r="222" spans="1:12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  <c r="L222" s="10"/>
    </row>
    <row r="223" spans="1:12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  <c r="L223" s="10"/>
    </row>
    <row r="224" spans="1:12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  <c r="L224" s="10"/>
    </row>
    <row r="225" spans="1:12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  <c r="L225" s="10"/>
    </row>
    <row r="226" spans="1:12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  <c r="L226" s="10"/>
    </row>
    <row r="227" spans="1:12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  <c r="L227" s="10"/>
    </row>
    <row r="228" spans="1:12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  <c r="L228" s="10"/>
    </row>
    <row r="229" spans="1:12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  <c r="L229" s="10"/>
    </row>
    <row r="230" spans="1:12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  <c r="L230" s="10"/>
    </row>
    <row r="231" spans="1:12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  <c r="L231" s="10"/>
    </row>
    <row r="232" spans="1:12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  <c r="L232" s="10"/>
    </row>
    <row r="233" spans="1:12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  <c r="L233" s="10"/>
    </row>
    <row r="234" spans="1:12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  <c r="L234" s="10"/>
    </row>
    <row r="235" spans="1:12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  <c r="L235" s="10"/>
    </row>
    <row r="236" spans="1:12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  <c r="L236" s="10"/>
    </row>
    <row r="237" spans="1:12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  <c r="L237" s="10"/>
    </row>
    <row r="238" spans="1:12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  <c r="L238" s="10"/>
    </row>
    <row r="239" spans="1:12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  <c r="L239" s="10"/>
    </row>
    <row r="240" spans="1:12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  <c r="L240" s="10"/>
    </row>
    <row r="241" spans="1:12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  <c r="L241" s="10"/>
    </row>
    <row r="242" spans="1:12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  <c r="L242" s="10"/>
    </row>
    <row r="243" spans="1:12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  <c r="L243" s="10"/>
    </row>
    <row r="244" spans="1:12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  <c r="L244" s="10"/>
    </row>
    <row r="245" spans="1:12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  <c r="L245" s="10"/>
    </row>
    <row r="246" spans="1:12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  <c r="L246" s="10"/>
    </row>
    <row r="247" spans="1:12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  <c r="L247" s="10"/>
    </row>
    <row r="248" spans="1:12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  <c r="L248" s="10"/>
    </row>
    <row r="249" spans="1:12" x14ac:dyDescent="0.25">
      <c r="A249" s="9"/>
      <c r="B249" s="9"/>
      <c r="C249" s="10"/>
      <c r="D249" s="10"/>
      <c r="E249" s="10"/>
      <c r="F249" s="10"/>
      <c r="G249" s="10"/>
      <c r="H249" s="10"/>
      <c r="I249" s="11"/>
      <c r="J249" s="10"/>
      <c r="L249" s="10"/>
    </row>
    <row r="250" spans="1:12" x14ac:dyDescent="0.25">
      <c r="A250" s="9"/>
      <c r="B250" s="9"/>
      <c r="C250" s="10"/>
      <c r="D250" s="10"/>
      <c r="E250" s="10"/>
      <c r="F250" s="10"/>
      <c r="G250" s="10"/>
      <c r="H250" s="10"/>
      <c r="I250" s="11"/>
      <c r="J250" s="10"/>
      <c r="L250" s="10"/>
    </row>
    <row r="251" spans="1:12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  <c r="L251" s="10"/>
    </row>
    <row r="252" spans="1:12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  <c r="L252" s="10"/>
    </row>
    <row r="253" spans="1:12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  <c r="L253" s="10"/>
    </row>
    <row r="254" spans="1:12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  <c r="L254" s="10"/>
    </row>
    <row r="255" spans="1:12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  <c r="L255" s="10"/>
    </row>
    <row r="256" spans="1:12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  <c r="L256" s="10"/>
    </row>
    <row r="257" spans="1:12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  <c r="L257" s="10"/>
    </row>
    <row r="258" spans="1:12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  <c r="L258" s="10"/>
    </row>
    <row r="259" spans="1:12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  <c r="L259" s="10"/>
    </row>
    <row r="260" spans="1:12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  <c r="L260" s="10"/>
    </row>
    <row r="261" spans="1:12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  <c r="L261" s="10"/>
    </row>
    <row r="262" spans="1:12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  <c r="L262" s="10"/>
    </row>
    <row r="263" spans="1:12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  <c r="L263" s="10"/>
    </row>
    <row r="264" spans="1:12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  <c r="L264" s="10"/>
    </row>
    <row r="265" spans="1:12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  <c r="L265" s="10"/>
    </row>
    <row r="266" spans="1:12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  <c r="L266" s="10"/>
    </row>
    <row r="267" spans="1:12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  <c r="L267" s="10"/>
    </row>
    <row r="268" spans="1:12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  <c r="L268" s="10"/>
    </row>
    <row r="269" spans="1:12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  <c r="L269" s="10"/>
    </row>
    <row r="270" spans="1:12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  <c r="L270" s="10"/>
    </row>
    <row r="271" spans="1:12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  <c r="L271" s="10"/>
    </row>
    <row r="272" spans="1:12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  <c r="L272" s="10"/>
    </row>
    <row r="273" spans="1:12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  <c r="L273" s="10"/>
    </row>
    <row r="274" spans="1:12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  <c r="L274" s="10"/>
    </row>
    <row r="275" spans="1:12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  <c r="L275" s="10"/>
    </row>
    <row r="276" spans="1:12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  <c r="L276" s="10"/>
    </row>
    <row r="277" spans="1:12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  <c r="L277" s="10"/>
    </row>
    <row r="278" spans="1:12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  <c r="L278" s="10"/>
    </row>
    <row r="279" spans="1:12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  <c r="L279" s="10"/>
    </row>
    <row r="280" spans="1:12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  <c r="L280" s="10"/>
    </row>
    <row r="281" spans="1:12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  <c r="L281" s="10"/>
    </row>
    <row r="282" spans="1:12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  <c r="L282" s="10"/>
    </row>
    <row r="283" spans="1:12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  <c r="L283" s="10"/>
    </row>
    <row r="284" spans="1:12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  <c r="L284" s="10"/>
    </row>
    <row r="285" spans="1:12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  <c r="L285" s="10"/>
    </row>
    <row r="286" spans="1:12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  <c r="L286" s="10"/>
    </row>
    <row r="287" spans="1:12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  <c r="L287" s="10"/>
    </row>
    <row r="288" spans="1:12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  <c r="L288" s="10"/>
    </row>
    <row r="289" spans="1:12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  <c r="L289" s="10"/>
    </row>
    <row r="290" spans="1:12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  <c r="L290" s="10"/>
    </row>
    <row r="291" spans="1:12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  <c r="L291" s="10"/>
    </row>
    <row r="292" spans="1:12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  <c r="L292" s="10"/>
    </row>
    <row r="293" spans="1:12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  <c r="L293" s="10"/>
    </row>
    <row r="294" spans="1:12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  <c r="L294" s="10"/>
    </row>
    <row r="295" spans="1:12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  <c r="L295" s="10"/>
    </row>
    <row r="296" spans="1:12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  <c r="L296" s="10"/>
    </row>
    <row r="297" spans="1:12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  <c r="L297" s="10"/>
    </row>
    <row r="298" spans="1:12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  <c r="L298" s="10"/>
    </row>
    <row r="299" spans="1:12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  <c r="L299" s="10"/>
    </row>
    <row r="300" spans="1:12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  <c r="L300" s="10"/>
    </row>
    <row r="301" spans="1:12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  <c r="L301" s="10"/>
    </row>
    <row r="302" spans="1:12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  <c r="L302" s="10"/>
    </row>
    <row r="303" spans="1:12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  <c r="L303" s="10"/>
    </row>
    <row r="304" spans="1:12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  <c r="L304" s="10"/>
    </row>
    <row r="305" spans="1:12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  <c r="L305" s="10"/>
    </row>
    <row r="306" spans="1:12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  <c r="L306" s="10"/>
    </row>
    <row r="307" spans="1:12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  <c r="L307" s="10"/>
    </row>
    <row r="308" spans="1:12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  <c r="L308" s="10"/>
    </row>
    <row r="309" spans="1:12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  <c r="L309" s="10"/>
    </row>
    <row r="310" spans="1:12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  <c r="L310" s="10"/>
    </row>
    <row r="311" spans="1:12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  <c r="L311" s="10"/>
    </row>
    <row r="312" spans="1:12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  <c r="L312" s="10"/>
    </row>
    <row r="313" spans="1:12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  <c r="L313" s="10"/>
    </row>
    <row r="314" spans="1:12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  <c r="L314" s="10"/>
    </row>
    <row r="315" spans="1:12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  <c r="L315" s="10"/>
    </row>
    <row r="316" spans="1:12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  <c r="L316" s="10"/>
    </row>
    <row r="317" spans="1:12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  <c r="L317" s="10"/>
    </row>
    <row r="318" spans="1:12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  <c r="L318" s="10"/>
    </row>
    <row r="319" spans="1:12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  <c r="L319" s="10"/>
    </row>
    <row r="320" spans="1:12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  <c r="L320" s="10"/>
    </row>
    <row r="321" spans="1:12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  <c r="L321" s="10"/>
    </row>
    <row r="322" spans="1:12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  <c r="L322" s="10"/>
    </row>
    <row r="323" spans="1:12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  <c r="L323" s="10"/>
    </row>
    <row r="324" spans="1:12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  <c r="L324" s="10"/>
    </row>
    <row r="325" spans="1:12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  <c r="L325" s="10"/>
    </row>
    <row r="326" spans="1:12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  <c r="L326" s="10"/>
    </row>
    <row r="327" spans="1:12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  <c r="L327" s="10"/>
    </row>
    <row r="328" spans="1:12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  <c r="L328" s="10"/>
    </row>
    <row r="329" spans="1:12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  <c r="L329" s="10"/>
    </row>
    <row r="330" spans="1:12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  <c r="L330" s="10"/>
    </row>
    <row r="331" spans="1:12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  <c r="L331" s="10"/>
    </row>
    <row r="332" spans="1:12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  <c r="L332" s="10"/>
    </row>
    <row r="333" spans="1:12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  <c r="L333" s="10"/>
    </row>
    <row r="334" spans="1:12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  <c r="L334" s="10"/>
    </row>
    <row r="335" spans="1:12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  <c r="L335" s="10"/>
    </row>
    <row r="336" spans="1:12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  <c r="L336" s="10"/>
    </row>
    <row r="337" spans="1:12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  <c r="L337" s="10"/>
    </row>
    <row r="338" spans="1:12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  <c r="L338" s="10"/>
    </row>
    <row r="339" spans="1:12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  <c r="L339" s="10"/>
    </row>
    <row r="340" spans="1:12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  <c r="L340" s="10"/>
    </row>
    <row r="341" spans="1:12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  <c r="L341" s="10"/>
    </row>
    <row r="342" spans="1:12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  <c r="L342" s="10"/>
    </row>
    <row r="343" spans="1:12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  <c r="L343" s="10"/>
    </row>
    <row r="344" spans="1:12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  <c r="L344" s="10"/>
    </row>
    <row r="345" spans="1:12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  <c r="L345" s="10"/>
    </row>
    <row r="346" spans="1:12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  <c r="L346" s="10"/>
    </row>
    <row r="347" spans="1:12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  <c r="L347" s="10"/>
    </row>
    <row r="348" spans="1:12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  <c r="L348" s="10"/>
    </row>
    <row r="349" spans="1:12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  <c r="L349" s="10"/>
    </row>
    <row r="350" spans="1:12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  <c r="L350" s="10"/>
    </row>
    <row r="351" spans="1:12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  <c r="L351" s="10"/>
    </row>
    <row r="352" spans="1:12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  <c r="L352" s="10"/>
    </row>
    <row r="353" spans="1:12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  <c r="L353" s="10"/>
    </row>
    <row r="354" spans="1:12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  <c r="L354" s="10"/>
    </row>
    <row r="355" spans="1:12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  <c r="L355" s="10"/>
    </row>
    <row r="356" spans="1:12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  <c r="L356" s="10"/>
    </row>
    <row r="357" spans="1:12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  <c r="L357" s="10"/>
    </row>
    <row r="358" spans="1:12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  <c r="L358" s="10"/>
    </row>
    <row r="359" spans="1:12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  <c r="L359" s="10"/>
    </row>
    <row r="360" spans="1:12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  <c r="L360" s="10"/>
    </row>
    <row r="361" spans="1:12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  <c r="L361" s="10"/>
    </row>
    <row r="362" spans="1:12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  <c r="L362" s="10"/>
    </row>
    <row r="363" spans="1:12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  <c r="L363" s="10"/>
    </row>
    <row r="364" spans="1:12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  <c r="L364" s="10"/>
    </row>
    <row r="365" spans="1:12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  <c r="L365" s="10"/>
    </row>
    <row r="366" spans="1:12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  <c r="L366" s="10"/>
    </row>
    <row r="367" spans="1:12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  <c r="L367" s="10"/>
    </row>
    <row r="368" spans="1:12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  <c r="L368" s="10"/>
    </row>
    <row r="369" spans="1:12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  <c r="L369" s="10"/>
    </row>
    <row r="370" spans="1:12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  <c r="L370" s="10"/>
    </row>
    <row r="371" spans="1:12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  <c r="L371" s="10"/>
    </row>
    <row r="372" spans="1:12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  <c r="L372" s="10"/>
    </row>
    <row r="373" spans="1:12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  <c r="L373" s="10"/>
    </row>
    <row r="374" spans="1:12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  <c r="L374" s="10"/>
    </row>
    <row r="375" spans="1:12" x14ac:dyDescent="0.25">
      <c r="A375" s="9"/>
      <c r="B375" s="9"/>
      <c r="C375" s="10"/>
      <c r="D375" s="10"/>
      <c r="E375" s="10"/>
      <c r="F375" s="10"/>
      <c r="G375" s="10"/>
      <c r="H375" s="10"/>
      <c r="I375" s="11"/>
      <c r="J375" s="10"/>
      <c r="L375" s="10"/>
    </row>
    <row r="376" spans="1:12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  <c r="L376" s="10"/>
    </row>
    <row r="377" spans="1:12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  <c r="L377" s="10"/>
    </row>
    <row r="378" spans="1:12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  <c r="L378" s="10"/>
    </row>
    <row r="379" spans="1:12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  <c r="L379" s="10"/>
    </row>
    <row r="380" spans="1:12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  <c r="L380" s="10"/>
    </row>
    <row r="381" spans="1:12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  <c r="L381" s="10"/>
    </row>
    <row r="382" spans="1:12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  <c r="L382" s="10"/>
    </row>
    <row r="383" spans="1:12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  <c r="L383" s="10"/>
    </row>
    <row r="384" spans="1:12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  <c r="L384" s="10"/>
    </row>
    <row r="385" spans="1:12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  <c r="L385" s="10"/>
    </row>
    <row r="386" spans="1:12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  <c r="L386" s="10"/>
    </row>
    <row r="387" spans="1:12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  <c r="L387" s="10"/>
    </row>
    <row r="388" spans="1:12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  <c r="L388" s="10"/>
    </row>
    <row r="389" spans="1:12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  <c r="L389" s="10"/>
    </row>
    <row r="390" spans="1:12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  <c r="L390" s="10"/>
    </row>
    <row r="391" spans="1:12" x14ac:dyDescent="0.25">
      <c r="A391" s="9"/>
      <c r="B391" s="9"/>
      <c r="C391" s="10"/>
      <c r="D391" s="10"/>
      <c r="E391" s="10"/>
      <c r="F391" s="10"/>
      <c r="G391" s="10"/>
      <c r="H391" s="10"/>
      <c r="I391" s="11"/>
      <c r="J391" s="10"/>
      <c r="L391" s="10"/>
    </row>
    <row r="392" spans="1:12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  <c r="L392" s="10"/>
    </row>
    <row r="393" spans="1:12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  <c r="L393" s="10"/>
    </row>
    <row r="394" spans="1:12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  <c r="L394" s="10"/>
    </row>
    <row r="395" spans="1:12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  <c r="L395" s="10"/>
    </row>
    <row r="396" spans="1:12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  <c r="L396" s="10"/>
    </row>
    <row r="397" spans="1:12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  <c r="L397" s="10"/>
    </row>
    <row r="398" spans="1:12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  <c r="L398" s="10"/>
    </row>
    <row r="399" spans="1:12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  <c r="L399" s="10"/>
    </row>
    <row r="400" spans="1:12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  <c r="L400" s="10"/>
    </row>
    <row r="401" spans="1:12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  <c r="L401" s="10"/>
    </row>
    <row r="402" spans="1:12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  <c r="L402" s="10"/>
    </row>
    <row r="403" spans="1:12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  <c r="L403" s="10"/>
    </row>
    <row r="404" spans="1:12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  <c r="L404" s="10"/>
    </row>
    <row r="405" spans="1:12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  <c r="L405" s="10"/>
    </row>
    <row r="406" spans="1:12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  <c r="L406" s="10"/>
    </row>
    <row r="407" spans="1:12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  <c r="L407" s="10"/>
    </row>
    <row r="408" spans="1:12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  <c r="L408" s="10"/>
    </row>
    <row r="409" spans="1:12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  <c r="L409" s="10"/>
    </row>
    <row r="410" spans="1:12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  <c r="L410" s="10"/>
    </row>
    <row r="411" spans="1:12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  <c r="L411" s="10"/>
    </row>
    <row r="412" spans="1:12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  <c r="L412" s="10"/>
    </row>
    <row r="413" spans="1:12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  <c r="L413" s="10"/>
    </row>
    <row r="414" spans="1:12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  <c r="L414" s="10"/>
    </row>
    <row r="415" spans="1:12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  <c r="L415" s="10"/>
    </row>
    <row r="416" spans="1:12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  <c r="L416" s="10"/>
    </row>
    <row r="417" spans="1:12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  <c r="L417" s="10"/>
    </row>
    <row r="418" spans="1:12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  <c r="L418" s="10"/>
    </row>
    <row r="419" spans="1:12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  <c r="L419" s="10"/>
    </row>
    <row r="420" spans="1:12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  <c r="L420" s="10"/>
    </row>
    <row r="421" spans="1:12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  <c r="L421" s="10"/>
    </row>
    <row r="422" spans="1:12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  <c r="L422" s="10"/>
    </row>
    <row r="423" spans="1:12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  <c r="L423" s="10"/>
    </row>
    <row r="424" spans="1:12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  <c r="L424" s="10"/>
    </row>
    <row r="425" spans="1:12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  <c r="L425" s="10"/>
    </row>
    <row r="426" spans="1:12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  <c r="L426" s="10"/>
    </row>
    <row r="427" spans="1:12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  <c r="L427" s="10"/>
    </row>
    <row r="428" spans="1:12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  <c r="L428" s="10"/>
    </row>
    <row r="429" spans="1:12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  <c r="L429" s="10"/>
    </row>
    <row r="430" spans="1:12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  <c r="L430" s="10"/>
    </row>
    <row r="431" spans="1:12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  <c r="L431" s="10"/>
    </row>
    <row r="432" spans="1:12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  <c r="L432" s="10"/>
    </row>
    <row r="433" spans="1:12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  <c r="L433" s="10"/>
    </row>
    <row r="434" spans="1:12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  <c r="L434" s="10"/>
    </row>
    <row r="435" spans="1:12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  <c r="L435" s="10"/>
    </row>
    <row r="436" spans="1:12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  <c r="L436" s="10"/>
    </row>
    <row r="437" spans="1:12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  <c r="L437" s="10"/>
    </row>
    <row r="438" spans="1:12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  <c r="L438" s="10"/>
    </row>
    <row r="439" spans="1:12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  <c r="L439" s="10"/>
    </row>
    <row r="440" spans="1:12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  <c r="L440" s="10"/>
    </row>
    <row r="441" spans="1:12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  <c r="L441" s="10"/>
    </row>
    <row r="442" spans="1:12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  <c r="L442" s="10"/>
    </row>
    <row r="443" spans="1:12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  <c r="L443" s="10"/>
    </row>
    <row r="444" spans="1:12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  <c r="L444" s="10"/>
    </row>
    <row r="445" spans="1:12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  <c r="L445" s="10"/>
    </row>
    <row r="446" spans="1:12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  <c r="L446" s="10"/>
    </row>
    <row r="447" spans="1:12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  <c r="L447" s="10"/>
    </row>
    <row r="448" spans="1:12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  <c r="L448" s="10"/>
    </row>
    <row r="449" spans="1:12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  <c r="L449" s="10"/>
    </row>
    <row r="450" spans="1:12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  <c r="L450" s="10"/>
    </row>
    <row r="451" spans="1:12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  <c r="L451" s="10"/>
    </row>
    <row r="452" spans="1:12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  <c r="L452" s="10"/>
    </row>
    <row r="453" spans="1:12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  <c r="L453" s="10"/>
    </row>
    <row r="454" spans="1:12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  <c r="L454" s="10"/>
    </row>
    <row r="455" spans="1:12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  <c r="L455" s="10"/>
    </row>
    <row r="456" spans="1:12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  <c r="L456" s="10"/>
    </row>
    <row r="457" spans="1:12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  <c r="L457" s="10"/>
    </row>
    <row r="458" spans="1:12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  <c r="L458" s="10"/>
    </row>
    <row r="459" spans="1:12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  <c r="L459" s="10"/>
    </row>
    <row r="460" spans="1:12" x14ac:dyDescent="0.25">
      <c r="A460" s="9"/>
      <c r="B460" s="9"/>
    </row>
  </sheetData>
  <phoneticPr fontId="0" type="noConversion"/>
  <pageMargins left="0.79" right="0.75" top="1" bottom="1" header="0.5" footer="0.5"/>
  <pageSetup scale="75" fitToHeight="6" orientation="portrait" verticalDpi="360"/>
  <headerFooter alignWithMargins="0">
    <oddHeader>&amp;F</oddHeader>
    <oddFooter>&amp;Z&amp;F&amp;RPage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B13" sqref="B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42578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42578125" style="3" bestFit="1" customWidth="1"/>
    <col min="9" max="9" width="4.85546875" style="3" bestFit="1" customWidth="1"/>
    <col min="10" max="10" width="9.42578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42578125" style="3" bestFit="1" customWidth="1"/>
    <col min="15" max="15" width="9.42578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5" customFormat="1" x14ac:dyDescent="0.2">
      <c r="F1" s="67"/>
    </row>
    <row r="2" spans="1:25" s="65" customFormat="1" x14ac:dyDescent="0.2">
      <c r="F2" s="67"/>
    </row>
    <row r="3" spans="1:25" s="65" customFormat="1" x14ac:dyDescent="0.2">
      <c r="F3" s="67"/>
    </row>
    <row r="4" spans="1:25" s="65" customFormat="1" x14ac:dyDescent="0.2">
      <c r="F4" s="67"/>
    </row>
    <row r="5" spans="1:25" s="65" customFormat="1" ht="12" thickBot="1" x14ac:dyDescent="0.25">
      <c r="F5" s="67"/>
    </row>
    <row r="6" spans="1:25" x14ac:dyDescent="0.2">
      <c r="A6" s="65"/>
      <c r="B6" s="68" t="s">
        <v>21</v>
      </c>
      <c r="C6" s="65"/>
      <c r="D6" s="76" t="s">
        <v>5</v>
      </c>
      <c r="E6" s="61" t="s">
        <v>5</v>
      </c>
      <c r="F6" s="61" t="s">
        <v>25</v>
      </c>
      <c r="G6" s="77" t="s">
        <v>26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x14ac:dyDescent="0.2">
      <c r="A7" s="65"/>
      <c r="B7" s="70">
        <f>COUNTA(ROST!E2:E1103)</f>
        <v>0</v>
      </c>
      <c r="C7" s="65"/>
      <c r="D7" s="82" t="s">
        <v>32</v>
      </c>
      <c r="E7" s="62" t="s">
        <v>19</v>
      </c>
      <c r="F7" s="62">
        <f>COUNTIF(ROST!G:G,E7)</f>
        <v>0</v>
      </c>
      <c r="G7" s="97" t="e">
        <f t="shared" ref="G7:G34" si="0">F7/$F$35</f>
        <v>#DIV/0!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x14ac:dyDescent="0.2">
      <c r="A8" s="65"/>
      <c r="B8" s="69" t="s">
        <v>22</v>
      </c>
      <c r="C8" s="65"/>
      <c r="D8" s="82" t="s">
        <v>29</v>
      </c>
      <c r="E8" s="62" t="s">
        <v>16</v>
      </c>
      <c r="F8" s="62">
        <f>COUNTIF(ROST!G:G,E8)</f>
        <v>0</v>
      </c>
      <c r="G8" s="97" t="e">
        <f t="shared" si="0"/>
        <v>#DIV/0!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x14ac:dyDescent="0.2">
      <c r="A9" s="74"/>
      <c r="B9" s="99">
        <f>SUM('ROST Time'!S2:S15)</f>
        <v>0</v>
      </c>
      <c r="C9" s="65"/>
      <c r="D9" s="82" t="s">
        <v>41</v>
      </c>
      <c r="E9" s="62" t="s">
        <v>37</v>
      </c>
      <c r="F9" s="62">
        <f>COUNTIF(ROST!G:G,E9)</f>
        <v>0</v>
      </c>
      <c r="G9" s="97" t="e">
        <f t="shared" si="0"/>
        <v>#DIV/0!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x14ac:dyDescent="0.2">
      <c r="A10" s="65"/>
      <c r="B10" s="69" t="s">
        <v>33</v>
      </c>
      <c r="C10" s="65"/>
      <c r="D10" s="82" t="s">
        <v>28</v>
      </c>
      <c r="E10" s="62" t="s">
        <v>18</v>
      </c>
      <c r="F10" s="62">
        <f>COUNTIF(ROST!G:G,E10)</f>
        <v>0</v>
      </c>
      <c r="G10" s="97" t="e">
        <f t="shared" si="0"/>
        <v>#DIV/0!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x14ac:dyDescent="0.2">
      <c r="A11" s="65"/>
      <c r="B11" s="71" t="e">
        <f>B7/B9</f>
        <v>#DIV/0!</v>
      </c>
      <c r="C11" s="65"/>
      <c r="D11" s="82" t="s">
        <v>31</v>
      </c>
      <c r="E11" s="62" t="s">
        <v>17</v>
      </c>
      <c r="F11" s="62">
        <f>COUNTIF(ROST!G:G,E11)</f>
        <v>0</v>
      </c>
      <c r="G11" s="97" t="e">
        <f t="shared" si="0"/>
        <v>#DIV/0!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x14ac:dyDescent="0.2">
      <c r="A12" s="65"/>
      <c r="B12" s="69" t="s">
        <v>27</v>
      </c>
      <c r="C12" s="66"/>
      <c r="D12" s="82" t="s">
        <v>52</v>
      </c>
      <c r="E12" s="62" t="s">
        <v>49</v>
      </c>
      <c r="F12" s="62">
        <f>COUNTIF(ROST!G:G,E12)</f>
        <v>0</v>
      </c>
      <c r="G12" s="97" t="e">
        <f t="shared" si="0"/>
        <v>#DIV/0!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ht="12" thickBot="1" x14ac:dyDescent="0.25">
      <c r="A13" s="65"/>
      <c r="B13" s="72">
        <f>SUM('ROST Time'!E2:E15)</f>
        <v>0</v>
      </c>
      <c r="C13" s="65"/>
      <c r="D13" s="82" t="s">
        <v>61</v>
      </c>
      <c r="E13" s="62" t="s">
        <v>35</v>
      </c>
      <c r="F13" s="62">
        <f>COUNTIF(ROST!G:G,E13)</f>
        <v>0</v>
      </c>
      <c r="G13" s="97" t="e">
        <f t="shared" si="0"/>
        <v>#DIV/0!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x14ac:dyDescent="0.2">
      <c r="A14" s="65"/>
      <c r="B14" s="65"/>
      <c r="C14" s="65"/>
      <c r="D14" s="82" t="s">
        <v>78</v>
      </c>
      <c r="E14" s="62" t="s">
        <v>36</v>
      </c>
      <c r="F14" s="62">
        <f>COUNTIF(ROST!G:G,E14)</f>
        <v>0</v>
      </c>
      <c r="G14" s="97" t="e">
        <f t="shared" si="0"/>
        <v>#DIV/0!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x14ac:dyDescent="0.2">
      <c r="A15" s="65"/>
      <c r="B15" s="73"/>
      <c r="C15" s="65"/>
      <c r="D15" s="82" t="s">
        <v>51</v>
      </c>
      <c r="E15" s="62" t="s">
        <v>50</v>
      </c>
      <c r="F15" s="62">
        <f>COUNTIF(ROST!G:G,E15)</f>
        <v>0</v>
      </c>
      <c r="G15" s="97" t="e">
        <f t="shared" si="0"/>
        <v>#DIV/0!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ht="12" thickBot="1" x14ac:dyDescent="0.25">
      <c r="A16" s="65"/>
      <c r="B16" s="65"/>
      <c r="C16" s="65"/>
      <c r="D16" s="82" t="s">
        <v>30</v>
      </c>
      <c r="E16" s="62" t="s">
        <v>20</v>
      </c>
      <c r="F16" s="62">
        <f>COUNTIF(ROST!G:G,E16)</f>
        <v>0</v>
      </c>
      <c r="G16" s="97" t="e">
        <f t="shared" si="0"/>
        <v>#DIV/0!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">
      <c r="A17" s="65"/>
      <c r="B17" s="68" t="s">
        <v>71</v>
      </c>
      <c r="C17" s="65"/>
      <c r="D17" s="82" t="s">
        <v>70</v>
      </c>
      <c r="E17" s="62" t="s">
        <v>62</v>
      </c>
      <c r="F17" s="62">
        <f>COUNTIF(ROST!G:G,E17)</f>
        <v>0</v>
      </c>
      <c r="G17" s="97" t="e">
        <f t="shared" si="0"/>
        <v>#DIV/0!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x14ac:dyDescent="0.2">
      <c r="A18" s="65"/>
      <c r="B18" s="70">
        <f>B7-F13</f>
        <v>0</v>
      </c>
      <c r="C18" s="65"/>
      <c r="D18" s="82" t="s">
        <v>44</v>
      </c>
      <c r="E18" s="62" t="s">
        <v>38</v>
      </c>
      <c r="F18" s="62">
        <f>COUNTIF(ROST!G:G,E18)</f>
        <v>0</v>
      </c>
      <c r="G18" s="97" t="e">
        <f t="shared" si="0"/>
        <v>#DIV/0!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x14ac:dyDescent="0.2">
      <c r="A19" s="65"/>
      <c r="B19" s="69" t="s">
        <v>72</v>
      </c>
      <c r="C19" s="65"/>
      <c r="D19" s="82" t="s">
        <v>57</v>
      </c>
      <c r="E19" s="62" t="s">
        <v>56</v>
      </c>
      <c r="F19" s="62">
        <f>COUNTIF(ROST!G:G,E19)</f>
        <v>0</v>
      </c>
      <c r="G19" s="97" t="e">
        <f t="shared" si="0"/>
        <v>#DIV/0!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spans="1:25" ht="12" thickBot="1" x14ac:dyDescent="0.25">
      <c r="A20" s="65"/>
      <c r="B20" s="75" t="e">
        <f>B18/B9</f>
        <v>#DIV/0!</v>
      </c>
      <c r="C20" s="65"/>
      <c r="D20" s="82" t="s">
        <v>48</v>
      </c>
      <c r="E20" s="62" t="s">
        <v>46</v>
      </c>
      <c r="F20" s="62">
        <f>COUNTIF(ROST!G:G,E20)</f>
        <v>0</v>
      </c>
      <c r="G20" s="97" t="e">
        <f t="shared" si="0"/>
        <v>#DIV/0!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spans="1:25" x14ac:dyDescent="0.2">
      <c r="A21" s="65"/>
      <c r="B21" s="65"/>
      <c r="C21" s="65"/>
      <c r="D21" s="82" t="s">
        <v>84</v>
      </c>
      <c r="E21" s="62" t="s">
        <v>82</v>
      </c>
      <c r="F21" s="62">
        <f>COUNTIF(ROST!G:G,E21)</f>
        <v>0</v>
      </c>
      <c r="G21" s="97" t="e">
        <f t="shared" si="0"/>
        <v>#DIV/0!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spans="1:25" x14ac:dyDescent="0.2">
      <c r="A22" s="65"/>
      <c r="B22" s="65"/>
      <c r="C22" s="65"/>
      <c r="D22" s="82" t="s">
        <v>83</v>
      </c>
      <c r="E22" s="62" t="s">
        <v>81</v>
      </c>
      <c r="F22" s="62">
        <f>COUNTIF(ROST!G:G,E22)</f>
        <v>0</v>
      </c>
      <c r="G22" s="97" t="e">
        <f t="shared" si="0"/>
        <v>#DIV/0!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spans="1:25" x14ac:dyDescent="0.2">
      <c r="A23" s="65"/>
      <c r="B23" s="65"/>
      <c r="C23" s="65"/>
      <c r="D23" s="82" t="s">
        <v>85</v>
      </c>
      <c r="E23" s="62" t="s">
        <v>80</v>
      </c>
      <c r="F23" s="62">
        <f>COUNTIF(ROST!G:G,E23)</f>
        <v>0</v>
      </c>
      <c r="G23" s="97" t="e">
        <f t="shared" si="0"/>
        <v>#DIV/0!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1:25" x14ac:dyDescent="0.2">
      <c r="A24" s="65"/>
      <c r="B24" s="65"/>
      <c r="C24" s="65"/>
      <c r="D24" s="82" t="s">
        <v>98</v>
      </c>
      <c r="E24" s="62" t="s">
        <v>97</v>
      </c>
      <c r="F24" s="62">
        <f>COUNTIF(ROST!G:G,E24)</f>
        <v>0</v>
      </c>
      <c r="G24" s="97" t="e">
        <f t="shared" si="0"/>
        <v>#DIV/0!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spans="1:25" x14ac:dyDescent="0.2">
      <c r="A25" s="65"/>
      <c r="B25" s="65"/>
      <c r="C25" s="65"/>
      <c r="D25" s="82" t="s">
        <v>54</v>
      </c>
      <c r="E25" s="62" t="s">
        <v>53</v>
      </c>
      <c r="F25" s="62">
        <f>COUNTIF(ROST!G:G,E25)</f>
        <v>0</v>
      </c>
      <c r="G25" s="97" t="e">
        <f t="shared" si="0"/>
        <v>#DIV/0!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spans="1:25" x14ac:dyDescent="0.2">
      <c r="A26" s="65"/>
      <c r="B26" s="65"/>
      <c r="C26" s="65"/>
      <c r="D26" s="82" t="s">
        <v>60</v>
      </c>
      <c r="E26" s="62" t="s">
        <v>34</v>
      </c>
      <c r="F26" s="62">
        <f>COUNTIF(ROST!G:G,E26)</f>
        <v>0</v>
      </c>
      <c r="G26" s="97" t="e">
        <f t="shared" si="0"/>
        <v>#DIV/0!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1:25" x14ac:dyDescent="0.2">
      <c r="A27" s="65"/>
      <c r="B27" s="65"/>
      <c r="C27" s="65"/>
      <c r="D27" s="82" t="s">
        <v>68</v>
      </c>
      <c r="E27" s="62" t="s">
        <v>59</v>
      </c>
      <c r="F27" s="62">
        <f>COUNTIF(ROST!G:G,E27)</f>
        <v>0</v>
      </c>
      <c r="G27" s="97" t="e">
        <f t="shared" si="0"/>
        <v>#DIV/0!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spans="1:25" x14ac:dyDescent="0.2">
      <c r="A28" s="65"/>
      <c r="B28" s="65"/>
      <c r="C28" s="65"/>
      <c r="D28" s="82" t="s">
        <v>77</v>
      </c>
      <c r="E28" s="62" t="s">
        <v>74</v>
      </c>
      <c r="F28" s="62">
        <f>COUNTIF(ROST!G:G,E28)</f>
        <v>0</v>
      </c>
      <c r="G28" s="97" t="e">
        <f t="shared" si="0"/>
        <v>#DIV/0!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65"/>
      <c r="B29" s="65"/>
      <c r="C29" s="65"/>
      <c r="D29" s="82" t="s">
        <v>42</v>
      </c>
      <c r="E29" s="62" t="s">
        <v>40</v>
      </c>
      <c r="F29" s="62">
        <f>COUNTIF(ROST!G:G,E29)</f>
        <v>0</v>
      </c>
      <c r="G29" s="97" t="e">
        <f t="shared" si="0"/>
        <v>#DIV/0!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spans="1:25" x14ac:dyDescent="0.2">
      <c r="A30" s="65"/>
      <c r="B30" s="65"/>
      <c r="C30" s="65"/>
      <c r="D30" s="82" t="s">
        <v>58</v>
      </c>
      <c r="E30" s="62" t="s">
        <v>55</v>
      </c>
      <c r="F30" s="62">
        <f>COUNTIF(ROST!G:G,E30)</f>
        <v>0</v>
      </c>
      <c r="G30" s="97" t="e">
        <f t="shared" si="0"/>
        <v>#DIV/0!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1:25" x14ac:dyDescent="0.2">
      <c r="A31" s="65"/>
      <c r="B31" s="65"/>
      <c r="C31" s="65"/>
      <c r="D31" s="82" t="s">
        <v>47</v>
      </c>
      <c r="E31" s="62" t="s">
        <v>39</v>
      </c>
      <c r="F31" s="62">
        <f>COUNTIF(ROST!G:G,E31)</f>
        <v>0</v>
      </c>
      <c r="G31" s="97" t="e">
        <f t="shared" si="0"/>
        <v>#DIV/0!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spans="1:25" x14ac:dyDescent="0.2">
      <c r="A32" s="65"/>
      <c r="B32" s="65"/>
      <c r="C32" s="65"/>
      <c r="D32" s="82" t="s">
        <v>69</v>
      </c>
      <c r="E32" s="62" t="s">
        <v>67</v>
      </c>
      <c r="F32" s="62">
        <f>COUNTIF(ROST!G:G,E32)</f>
        <v>0</v>
      </c>
      <c r="G32" s="97" t="e">
        <f t="shared" si="0"/>
        <v>#DIV/0!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spans="1:25" s="4" customFormat="1" x14ac:dyDescent="0.2">
      <c r="A33" s="67"/>
      <c r="B33" s="67"/>
      <c r="C33" s="67"/>
      <c r="D33" s="82" t="s">
        <v>86</v>
      </c>
      <c r="E33" s="62" t="s">
        <v>43</v>
      </c>
      <c r="F33" s="62">
        <f>COUNTIF(ROST!G:G,E33)</f>
        <v>0</v>
      </c>
      <c r="G33" s="97" t="e">
        <f t="shared" si="0"/>
        <v>#DIV/0!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x14ac:dyDescent="0.2">
      <c r="A34" s="65"/>
      <c r="B34" s="65"/>
      <c r="C34" s="65"/>
      <c r="D34" s="82"/>
      <c r="E34" s="62"/>
      <c r="F34" s="62">
        <f>COUNTIF(ROST!G:G,E34)</f>
        <v>0</v>
      </c>
      <c r="G34" s="97" t="e">
        <f t="shared" si="0"/>
        <v>#DIV/0!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spans="1:25" x14ac:dyDescent="0.2">
      <c r="A35" s="65"/>
      <c r="B35" s="65"/>
      <c r="C35" s="65"/>
      <c r="D35" s="78"/>
      <c r="E35" s="63"/>
      <c r="F35" s="83">
        <f>SUM(F7:F34)</f>
        <v>0</v>
      </c>
      <c r="G35" s="105" t="e">
        <f>SUM(G7:G34)</f>
        <v>#DIV/0!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1:25" x14ac:dyDescent="0.2">
      <c r="A36" s="65"/>
      <c r="B36" s="65"/>
      <c r="C36" s="65"/>
      <c r="D36" s="79"/>
      <c r="E36" s="63"/>
      <c r="F36" s="63"/>
      <c r="G36" s="80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1:25" ht="12" thickBot="1" x14ac:dyDescent="0.25">
      <c r="A37" s="65"/>
      <c r="B37" s="65"/>
      <c r="C37" s="65"/>
      <c r="D37" s="85" t="s">
        <v>45</v>
      </c>
      <c r="E37" s="86">
        <f>COUNTIF(F7:F31,"&gt;0")</f>
        <v>0</v>
      </c>
      <c r="F37" s="64"/>
      <c r="G37" s="81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:25" x14ac:dyDescent="0.2">
      <c r="A38" s="65"/>
      <c r="B38" s="65"/>
      <c r="C38" s="65"/>
      <c r="D38" s="65"/>
      <c r="E38" s="65"/>
      <c r="F38" s="67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spans="1:25" x14ac:dyDescent="0.2">
      <c r="A39" s="65"/>
      <c r="B39" s="65"/>
      <c r="C39" s="65"/>
      <c r="D39" s="65"/>
      <c r="E39" s="65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:2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spans="1:25" x14ac:dyDescent="0.2">
      <c r="A41" s="65"/>
      <c r="B41" s="65"/>
      <c r="C41" s="65"/>
      <c r="D41" s="67"/>
      <c r="E41" s="67"/>
      <c r="F41" s="67"/>
      <c r="G41" s="67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1:2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spans="1:2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:2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spans="1:2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2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spans="1:2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spans="1:2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spans="1:2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spans="1:2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spans="1:2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spans="1:2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1:2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spans="1:25" x14ac:dyDescent="0.2">
      <c r="D56" s="65"/>
      <c r="E56" s="65"/>
      <c r="F56" s="65"/>
      <c r="G56" s="65"/>
    </row>
    <row r="57" spans="1:25" x14ac:dyDescent="0.2">
      <c r="D57" s="65"/>
      <c r="E57" s="65"/>
      <c r="F57" s="65"/>
      <c r="G57" s="65"/>
    </row>
    <row r="58" spans="1:25" x14ac:dyDescent="0.2">
      <c r="D58" s="65"/>
      <c r="E58" s="65"/>
      <c r="F58" s="65"/>
      <c r="G58" s="65"/>
    </row>
    <row r="59" spans="1:25" x14ac:dyDescent="0.2">
      <c r="D59" s="65"/>
      <c r="E59" s="65"/>
      <c r="F59" s="65"/>
      <c r="G59" s="65"/>
    </row>
    <row r="60" spans="1:25" x14ac:dyDescent="0.2">
      <c r="D60" s="65"/>
      <c r="E60" s="65"/>
      <c r="F60" s="65"/>
      <c r="G60" s="65"/>
    </row>
    <row r="61" spans="1:25" x14ac:dyDescent="0.2">
      <c r="D61" s="65"/>
      <c r="E61" s="65"/>
      <c r="F61" s="65"/>
      <c r="G61" s="6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4"/>
  <sheetViews>
    <sheetView workbookViewId="0">
      <selection activeCell="L13" sqref="L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42578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" style="3" bestFit="1" customWidth="1"/>
    <col min="8" max="8" width="3.42578125" style="3" bestFit="1" customWidth="1"/>
    <col min="9" max="9" width="4.85546875" style="3" bestFit="1" customWidth="1"/>
    <col min="10" max="10" width="9.42578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42578125" style="3" bestFit="1" customWidth="1"/>
    <col min="15" max="15" width="9.42578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5" customFormat="1" x14ac:dyDescent="0.2">
      <c r="F1" s="67"/>
    </row>
    <row r="2" spans="1:25" s="65" customFormat="1" x14ac:dyDescent="0.2">
      <c r="F2" s="67"/>
    </row>
    <row r="3" spans="1:25" s="65" customFormat="1" x14ac:dyDescent="0.2">
      <c r="F3" s="67"/>
    </row>
    <row r="4" spans="1:25" s="65" customFormat="1" x14ac:dyDescent="0.2">
      <c r="F4" s="67"/>
    </row>
    <row r="5" spans="1:25" s="65" customFormat="1" ht="12" thickBot="1" x14ac:dyDescent="0.25">
      <c r="F5" s="67"/>
    </row>
    <row r="6" spans="1:25" x14ac:dyDescent="0.2">
      <c r="A6" s="65"/>
      <c r="B6" s="68" t="s">
        <v>21</v>
      </c>
      <c r="C6" s="65"/>
      <c r="D6" s="76" t="s">
        <v>5</v>
      </c>
      <c r="E6" s="61" t="s">
        <v>5</v>
      </c>
      <c r="F6" s="61" t="s">
        <v>25</v>
      </c>
      <c r="G6" s="77" t="s">
        <v>26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x14ac:dyDescent="0.2">
      <c r="A7" s="65"/>
      <c r="B7" s="70">
        <f>COUNTA(Feedings!E2:E459)</f>
        <v>0</v>
      </c>
      <c r="C7" s="65"/>
      <c r="D7" s="82" t="s">
        <v>28</v>
      </c>
      <c r="E7" s="62" t="s">
        <v>18</v>
      </c>
      <c r="F7" s="62">
        <f>COUNTIF(Feedings!G:G,E7)</f>
        <v>0</v>
      </c>
      <c r="G7" s="97" t="e">
        <f t="shared" ref="G7:G35" si="0">F7/$F$36</f>
        <v>#DIV/0!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x14ac:dyDescent="0.2">
      <c r="A8" s="65"/>
      <c r="B8" s="69" t="s">
        <v>22</v>
      </c>
      <c r="C8" s="65"/>
      <c r="D8" s="82" t="s">
        <v>30</v>
      </c>
      <c r="E8" s="62" t="s">
        <v>20</v>
      </c>
      <c r="F8" s="62">
        <f>COUNTIF(Feedings!G:G,E8)</f>
        <v>0</v>
      </c>
      <c r="G8" s="97" t="e">
        <f t="shared" si="0"/>
        <v>#DIV/0!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x14ac:dyDescent="0.2">
      <c r="A9" s="74">
        <f>SUM('bt2'!H:H)</f>
        <v>577.43333333333317</v>
      </c>
      <c r="B9" s="99">
        <f>SUM('Blind Time'!S2:S46)</f>
        <v>0</v>
      </c>
      <c r="C9" s="65"/>
      <c r="D9" s="82" t="s">
        <v>32</v>
      </c>
      <c r="E9" s="62" t="s">
        <v>19</v>
      </c>
      <c r="F9" s="62">
        <f>COUNTIF(Feedings!G:G,E9)</f>
        <v>0</v>
      </c>
      <c r="G9" s="97" t="e">
        <f t="shared" si="0"/>
        <v>#DIV/0!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x14ac:dyDescent="0.2">
      <c r="A10" s="65"/>
      <c r="B10" s="69" t="s">
        <v>33</v>
      </c>
      <c r="C10" s="65"/>
      <c r="D10" s="82" t="s">
        <v>41</v>
      </c>
      <c r="E10" s="62" t="s">
        <v>37</v>
      </c>
      <c r="F10" s="62">
        <f>COUNTIF(Feedings!G:G,E10)</f>
        <v>0</v>
      </c>
      <c r="G10" s="97" t="e">
        <f t="shared" si="0"/>
        <v>#DIV/0!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x14ac:dyDescent="0.2">
      <c r="A11" s="65"/>
      <c r="B11" s="71" t="e">
        <f>B7/B9</f>
        <v>#DIV/0!</v>
      </c>
      <c r="C11" s="65"/>
      <c r="D11" s="82" t="s">
        <v>29</v>
      </c>
      <c r="E11" s="62" t="s">
        <v>16</v>
      </c>
      <c r="F11" s="62">
        <f>COUNTIF(Feedings!G:G,E11)</f>
        <v>0</v>
      </c>
      <c r="G11" s="97" t="e">
        <f t="shared" si="0"/>
        <v>#DIV/0!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x14ac:dyDescent="0.2">
      <c r="A12" s="65"/>
      <c r="B12" s="69" t="s">
        <v>27</v>
      </c>
      <c r="C12" s="66"/>
      <c r="D12" s="82" t="s">
        <v>52</v>
      </c>
      <c r="E12" s="62" t="s">
        <v>49</v>
      </c>
      <c r="F12" s="62">
        <f>COUNTIF(Feedings!G:G,E12)</f>
        <v>0</v>
      </c>
      <c r="G12" s="97" t="e">
        <f t="shared" si="0"/>
        <v>#DIV/0!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ht="12" thickBot="1" x14ac:dyDescent="0.25">
      <c r="A13" s="65"/>
      <c r="B13" s="72">
        <f>SUM('Blind Time'!E2:E47)</f>
        <v>0</v>
      </c>
      <c r="C13" s="65"/>
      <c r="D13" s="82" t="s">
        <v>78</v>
      </c>
      <c r="E13" s="62" t="s">
        <v>36</v>
      </c>
      <c r="F13" s="62">
        <f>COUNTIF(Feedings!G:G,E13)</f>
        <v>0</v>
      </c>
      <c r="G13" s="97" t="e">
        <f t="shared" si="0"/>
        <v>#DIV/0!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x14ac:dyDescent="0.2">
      <c r="A14" s="65"/>
      <c r="B14" s="65"/>
      <c r="C14" s="65"/>
      <c r="D14" s="82" t="s">
        <v>44</v>
      </c>
      <c r="E14" s="62" t="s">
        <v>38</v>
      </c>
      <c r="F14" s="62">
        <f>COUNTIF(Feedings!G:G,E14)</f>
        <v>0</v>
      </c>
      <c r="G14" s="97" t="e">
        <f t="shared" si="0"/>
        <v>#DIV/0!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x14ac:dyDescent="0.2">
      <c r="A15" s="65"/>
      <c r="B15" s="73"/>
      <c r="C15" s="65"/>
      <c r="D15" s="82" t="s">
        <v>31</v>
      </c>
      <c r="E15" s="62" t="s">
        <v>17</v>
      </c>
      <c r="F15" s="62">
        <f>COUNTIF(Feedings!G:G,E15)</f>
        <v>0</v>
      </c>
      <c r="G15" s="97" t="e">
        <f t="shared" si="0"/>
        <v>#DIV/0!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ht="12" thickBot="1" x14ac:dyDescent="0.25">
      <c r="A16" s="65"/>
      <c r="B16" s="65"/>
      <c r="C16" s="65"/>
      <c r="D16" s="82"/>
      <c r="E16" s="62" t="s">
        <v>127</v>
      </c>
      <c r="F16" s="62">
        <f>COUNTIF(Feedings!G:G,E16)</f>
        <v>0</v>
      </c>
      <c r="G16" s="97" t="e">
        <f t="shared" si="0"/>
        <v>#DIV/0!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">
      <c r="A17" s="65"/>
      <c r="B17" s="68" t="s">
        <v>71</v>
      </c>
      <c r="C17" s="65"/>
      <c r="D17" s="82" t="s">
        <v>48</v>
      </c>
      <c r="E17" s="62" t="s">
        <v>46</v>
      </c>
      <c r="F17" s="62">
        <f>COUNTIF(Feedings!G:G,E17)</f>
        <v>0</v>
      </c>
      <c r="G17" s="97" t="e">
        <f t="shared" si="0"/>
        <v>#DIV/0!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x14ac:dyDescent="0.2">
      <c r="A18" s="65"/>
      <c r="B18" s="70">
        <f>B7-F13</f>
        <v>0</v>
      </c>
      <c r="C18" s="65"/>
      <c r="D18" s="82" t="s">
        <v>70</v>
      </c>
      <c r="E18" s="62" t="s">
        <v>62</v>
      </c>
      <c r="F18" s="62">
        <f>COUNTIF(Feedings!G:G,E18)</f>
        <v>0</v>
      </c>
      <c r="G18" s="97" t="e">
        <f t="shared" si="0"/>
        <v>#DIV/0!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x14ac:dyDescent="0.2">
      <c r="A19" s="65"/>
      <c r="B19" s="69" t="s">
        <v>72</v>
      </c>
      <c r="C19" s="65"/>
      <c r="D19" s="82"/>
      <c r="E19" s="62" t="s">
        <v>125</v>
      </c>
      <c r="F19" s="62">
        <f>COUNTIF(Feedings!G:G,E19)</f>
        <v>0</v>
      </c>
      <c r="G19" s="97" t="e">
        <f t="shared" si="0"/>
        <v>#DIV/0!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spans="1:25" ht="12" thickBot="1" x14ac:dyDescent="0.25">
      <c r="A20" s="65"/>
      <c r="B20" s="75" t="e">
        <f>B18/B9</f>
        <v>#DIV/0!</v>
      </c>
      <c r="C20" s="65"/>
      <c r="D20" s="82" t="s">
        <v>61</v>
      </c>
      <c r="E20" s="62" t="s">
        <v>35</v>
      </c>
      <c r="F20" s="62">
        <f>COUNTIF(Feedings!G:G,E20)</f>
        <v>0</v>
      </c>
      <c r="G20" s="97" t="e">
        <f t="shared" si="0"/>
        <v>#DIV/0!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spans="1:25" x14ac:dyDescent="0.2">
      <c r="A21" s="65"/>
      <c r="B21" s="65"/>
      <c r="C21" s="65"/>
      <c r="D21" s="82" t="s">
        <v>51</v>
      </c>
      <c r="E21" s="62" t="s">
        <v>50</v>
      </c>
      <c r="F21" s="62">
        <f>COUNTIF(Feedings!G:G,E21)</f>
        <v>0</v>
      </c>
      <c r="G21" s="97" t="e">
        <f t="shared" si="0"/>
        <v>#DIV/0!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spans="1:25" x14ac:dyDescent="0.2">
      <c r="A22" s="65"/>
      <c r="B22" s="65"/>
      <c r="C22" s="65"/>
      <c r="D22" s="82" t="s">
        <v>57</v>
      </c>
      <c r="E22" s="62" t="s">
        <v>56</v>
      </c>
      <c r="F22" s="62">
        <f>COUNTIF(Feedings!G:G,E22)</f>
        <v>0</v>
      </c>
      <c r="G22" s="97" t="e">
        <f t="shared" si="0"/>
        <v>#DIV/0!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spans="1:25" x14ac:dyDescent="0.2">
      <c r="A23" s="65"/>
      <c r="B23" s="65"/>
      <c r="C23" s="65"/>
      <c r="D23" s="82" t="s">
        <v>84</v>
      </c>
      <c r="E23" s="62" t="s">
        <v>82</v>
      </c>
      <c r="F23" s="62">
        <f>COUNTIF(Feedings!G:G,E23)</f>
        <v>0</v>
      </c>
      <c r="G23" s="97" t="e">
        <f t="shared" si="0"/>
        <v>#DIV/0!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1:25" x14ac:dyDescent="0.2">
      <c r="A24" s="65"/>
      <c r="B24" s="65"/>
      <c r="C24" s="65"/>
      <c r="D24" s="82" t="s">
        <v>83</v>
      </c>
      <c r="E24" s="62" t="s">
        <v>81</v>
      </c>
      <c r="F24" s="62">
        <f>COUNTIF(Feedings!G:G,E24)</f>
        <v>0</v>
      </c>
      <c r="G24" s="97" t="e">
        <f t="shared" si="0"/>
        <v>#DIV/0!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spans="1:25" x14ac:dyDescent="0.2">
      <c r="A25" s="65"/>
      <c r="B25" s="65"/>
      <c r="C25" s="65"/>
      <c r="D25" s="82" t="s">
        <v>85</v>
      </c>
      <c r="E25" s="62" t="s">
        <v>80</v>
      </c>
      <c r="F25" s="62">
        <f>COUNTIF(Feedings!G:G,E25)</f>
        <v>0</v>
      </c>
      <c r="G25" s="97" t="e">
        <f t="shared" si="0"/>
        <v>#DIV/0!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spans="1:25" x14ac:dyDescent="0.2">
      <c r="A26" s="65"/>
      <c r="B26" s="65"/>
      <c r="C26" s="65"/>
      <c r="D26" s="82" t="s">
        <v>98</v>
      </c>
      <c r="E26" s="62" t="s">
        <v>97</v>
      </c>
      <c r="F26" s="62">
        <f>COUNTIF(Feedings!G:G,E26)</f>
        <v>0</v>
      </c>
      <c r="G26" s="97" t="e">
        <f t="shared" si="0"/>
        <v>#DIV/0!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1:25" x14ac:dyDescent="0.2">
      <c r="A27" s="65"/>
      <c r="B27" s="65"/>
      <c r="C27" s="65"/>
      <c r="D27" s="82" t="s">
        <v>54</v>
      </c>
      <c r="E27" s="62" t="s">
        <v>53</v>
      </c>
      <c r="F27" s="62">
        <f>COUNTIF(Feedings!G:G,E27)</f>
        <v>0</v>
      </c>
      <c r="G27" s="97" t="e">
        <f t="shared" si="0"/>
        <v>#DIV/0!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spans="1:25" x14ac:dyDescent="0.2">
      <c r="A28" s="65"/>
      <c r="B28" s="65"/>
      <c r="C28" s="65"/>
      <c r="D28" s="82" t="s">
        <v>60</v>
      </c>
      <c r="E28" s="62" t="s">
        <v>34</v>
      </c>
      <c r="F28" s="62">
        <f>COUNTIF(Feedings!G:G,E28)</f>
        <v>0</v>
      </c>
      <c r="G28" s="97" t="e">
        <f t="shared" si="0"/>
        <v>#DIV/0!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65"/>
      <c r="B29" s="65"/>
      <c r="C29" s="65"/>
      <c r="D29" s="82" t="s">
        <v>68</v>
      </c>
      <c r="E29" s="62" t="s">
        <v>59</v>
      </c>
      <c r="F29" s="62">
        <f>COUNTIF(Feedings!G:G,E29)</f>
        <v>0</v>
      </c>
      <c r="G29" s="97" t="e">
        <f t="shared" si="0"/>
        <v>#DIV/0!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spans="1:25" x14ac:dyDescent="0.2">
      <c r="A30" s="65"/>
      <c r="B30" s="65"/>
      <c r="C30" s="65"/>
      <c r="D30" s="82" t="s">
        <v>77</v>
      </c>
      <c r="E30" s="62" t="s">
        <v>74</v>
      </c>
      <c r="F30" s="62">
        <f>COUNTIF(Feedings!G:G,E30)</f>
        <v>0</v>
      </c>
      <c r="G30" s="97" t="e">
        <f t="shared" si="0"/>
        <v>#DIV/0!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1:25" x14ac:dyDescent="0.2">
      <c r="A31" s="65"/>
      <c r="B31" s="65"/>
      <c r="C31" s="65"/>
      <c r="D31" s="82" t="s">
        <v>42</v>
      </c>
      <c r="E31" s="62" t="s">
        <v>40</v>
      </c>
      <c r="F31" s="62">
        <f>COUNTIF(Feedings!G:G,E31)</f>
        <v>0</v>
      </c>
      <c r="G31" s="97" t="e">
        <f t="shared" si="0"/>
        <v>#DIV/0!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spans="1:25" x14ac:dyDescent="0.2">
      <c r="A32" s="65"/>
      <c r="B32" s="65"/>
      <c r="C32" s="65"/>
      <c r="D32" s="82" t="s">
        <v>58</v>
      </c>
      <c r="E32" s="62" t="s">
        <v>55</v>
      </c>
      <c r="F32" s="62">
        <f>COUNTIF(Feedings!G:G,E32)</f>
        <v>0</v>
      </c>
      <c r="G32" s="97" t="e">
        <f t="shared" si="0"/>
        <v>#DIV/0!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spans="1:25" s="4" customFormat="1" x14ac:dyDescent="0.2">
      <c r="A33" s="67"/>
      <c r="B33" s="67"/>
      <c r="C33" s="67"/>
      <c r="D33" s="82" t="s">
        <v>47</v>
      </c>
      <c r="E33" s="62" t="s">
        <v>39</v>
      </c>
      <c r="F33" s="62">
        <f>COUNTIF(Feedings!G:G,E33)</f>
        <v>0</v>
      </c>
      <c r="G33" s="97" t="e">
        <f t="shared" si="0"/>
        <v>#DIV/0!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x14ac:dyDescent="0.2">
      <c r="A34" s="65"/>
      <c r="B34" s="65"/>
      <c r="C34" s="65"/>
      <c r="D34" s="82" t="s">
        <v>69</v>
      </c>
      <c r="E34" s="62" t="s">
        <v>67</v>
      </c>
      <c r="F34" s="62">
        <f>COUNTIF(Feedings!G:G,E34)</f>
        <v>0</v>
      </c>
      <c r="G34" s="97" t="e">
        <f t="shared" si="0"/>
        <v>#DIV/0!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spans="1:25" x14ac:dyDescent="0.2">
      <c r="A35" s="65"/>
      <c r="B35" s="65"/>
      <c r="C35" s="65"/>
      <c r="D35" s="82" t="s">
        <v>86</v>
      </c>
      <c r="E35" s="62" t="s">
        <v>43</v>
      </c>
      <c r="F35" s="62">
        <f>COUNTIF(Feedings!G:G,E35)</f>
        <v>0</v>
      </c>
      <c r="G35" s="97" t="e">
        <f t="shared" si="0"/>
        <v>#DIV/0!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1:25" x14ac:dyDescent="0.2">
      <c r="A36" s="65"/>
      <c r="B36" s="65"/>
      <c r="C36" s="65"/>
      <c r="D36" s="78"/>
      <c r="E36" s="63"/>
      <c r="F36" s="83">
        <f>SUM(F7:F35)</f>
        <v>0</v>
      </c>
      <c r="G36" s="84" t="e">
        <f>SUM(G7:G35)</f>
        <v>#DIV/0!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1:25" x14ac:dyDescent="0.2">
      <c r="A37" s="65"/>
      <c r="B37" s="65"/>
      <c r="C37" s="65"/>
      <c r="D37" s="79"/>
      <c r="E37" s="63"/>
      <c r="F37" s="63"/>
      <c r="G37" s="80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:25" ht="12" thickBot="1" x14ac:dyDescent="0.25">
      <c r="A38" s="65"/>
      <c r="B38" s="65"/>
      <c r="C38" s="65"/>
      <c r="D38" s="85" t="s">
        <v>45</v>
      </c>
      <c r="E38" s="86">
        <f>COUNTIF(F7:F31,"&gt;0")</f>
        <v>0</v>
      </c>
      <c r="F38" s="64"/>
      <c r="G38" s="81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spans="1:25" x14ac:dyDescent="0.2">
      <c r="A39" s="65"/>
      <c r="B39" s="65"/>
      <c r="C39" s="65"/>
      <c r="D39" s="65"/>
      <c r="E39" s="65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:25" x14ac:dyDescent="0.2">
      <c r="A40" s="65"/>
      <c r="B40" s="65"/>
      <c r="C40" s="65"/>
      <c r="D40" s="65"/>
      <c r="E40" s="65"/>
      <c r="F40" s="67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spans="1:2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65"/>
      <c r="B42" s="65"/>
      <c r="C42" s="65"/>
      <c r="D42" s="67"/>
      <c r="E42" s="67"/>
      <c r="F42" s="67"/>
      <c r="G42" s="67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1:2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spans="1:2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:2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spans="1:2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2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spans="1:2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spans="1:2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spans="1:2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spans="1:2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spans="1:2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spans="1:2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1:2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spans="1:25" x14ac:dyDescent="0.2">
      <c r="D56" s="65"/>
      <c r="E56" s="65"/>
      <c r="F56" s="65"/>
      <c r="G56" s="65"/>
    </row>
    <row r="57" spans="1:25" x14ac:dyDescent="0.2">
      <c r="D57" s="65"/>
      <c r="E57" s="65"/>
      <c r="F57" s="65"/>
      <c r="G57" s="65"/>
    </row>
    <row r="58" spans="1:25" x14ac:dyDescent="0.2">
      <c r="D58" s="65"/>
      <c r="E58" s="65"/>
      <c r="F58" s="65"/>
      <c r="G58" s="65"/>
    </row>
    <row r="59" spans="1:25" x14ac:dyDescent="0.2">
      <c r="D59" s="65"/>
      <c r="E59" s="65"/>
      <c r="F59" s="65"/>
      <c r="G59" s="65"/>
    </row>
    <row r="60" spans="1:25" x14ac:dyDescent="0.2">
      <c r="D60" s="65"/>
      <c r="E60" s="65"/>
      <c r="F60" s="65"/>
      <c r="G60" s="65"/>
    </row>
    <row r="61" spans="1:25" x14ac:dyDescent="0.2">
      <c r="D61" s="65"/>
      <c r="E61" s="65"/>
      <c r="F61" s="65"/>
      <c r="G61" s="65"/>
    </row>
    <row r="62" spans="1:25" x14ac:dyDescent="0.2">
      <c r="D62" s="65"/>
      <c r="E62" s="65"/>
      <c r="F62" s="65"/>
      <c r="G62" s="65"/>
    </row>
    <row r="63" spans="1:25" x14ac:dyDescent="0.2">
      <c r="F63" s="3"/>
    </row>
    <row r="64" spans="1:25" x14ac:dyDescent="0.2">
      <c r="F64" s="3"/>
    </row>
  </sheetData>
  <sortState ref="D7:G35">
    <sortCondition descending="1" ref="G7:G35"/>
  </sortState>
  <phoneticPr fontId="0" type="noConversion"/>
  <conditionalFormatting sqref="F7:F35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pageMargins left="0.75" right="0.75" top="1" bottom="1" header="0.5" footer="0.5"/>
  <pageSetup scale="85" orientation="landscape" verticalDpi="360"/>
  <headerFooter alignWithMargins="0">
    <oddHeader>&amp;F</oddHeader>
    <oddFooter>&amp;Z&amp;F&amp;RPage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workbookViewId="0">
      <pane ySplit="1" topLeftCell="A2" activePane="bottomLeft" state="frozenSplit"/>
      <selection sqref="A1:IV65536"/>
      <selection pane="bottomLeft" activeCell="A2" sqref="A2"/>
    </sheetView>
  </sheetViews>
  <sheetFormatPr defaultColWidth="8.85546875" defaultRowHeight="12.75" x14ac:dyDescent="0.2"/>
  <cols>
    <col min="1" max="1" width="10.7109375" style="25" customWidth="1"/>
    <col min="2" max="2" width="6.42578125" style="25" bestFit="1" customWidth="1"/>
    <col min="3" max="3" width="13.85546875" style="25" customWidth="1"/>
    <col min="4" max="4" width="12.42578125" style="25" customWidth="1"/>
    <col min="5" max="5" width="13" style="25" customWidth="1"/>
    <col min="6" max="6" width="6.42578125" style="32" bestFit="1" customWidth="1"/>
    <col min="7" max="8" width="6.140625" style="32" bestFit="1" customWidth="1"/>
    <col min="9" max="9" width="6.28515625" style="32" bestFit="1" customWidth="1"/>
    <col min="10" max="11" width="6" style="32" bestFit="1" customWidth="1"/>
    <col min="12" max="12" width="6.140625" style="32" bestFit="1" customWidth="1"/>
    <col min="13" max="13" width="6.28515625" style="32" bestFit="1" customWidth="1"/>
    <col min="14" max="14" width="6.28515625" style="32" customWidth="1"/>
    <col min="15" max="15" width="6.7109375" style="32" customWidth="1"/>
    <col min="16" max="16" width="8.28515625" style="25" customWidth="1"/>
    <col min="17" max="17" width="6.85546875" style="25" bestFit="1" customWidth="1"/>
    <col min="18" max="18" width="14.85546875" style="25" customWidth="1"/>
    <col min="19" max="19" width="15" style="40" bestFit="1" customWidth="1"/>
    <col min="20" max="16384" width="8.85546875" style="25"/>
  </cols>
  <sheetData>
    <row r="1" spans="1:24" s="1" customFormat="1" ht="13.5" thickBot="1" x14ac:dyDescent="0.25">
      <c r="A1" s="5" t="s">
        <v>9</v>
      </c>
      <c r="B1" s="5" t="s">
        <v>7</v>
      </c>
      <c r="C1" s="5" t="s">
        <v>10</v>
      </c>
      <c r="D1" s="5" t="s">
        <v>11</v>
      </c>
      <c r="E1" s="6" t="s">
        <v>12</v>
      </c>
      <c r="F1" s="98" t="s">
        <v>87</v>
      </c>
      <c r="G1" s="98" t="s">
        <v>88</v>
      </c>
      <c r="H1" s="98" t="s">
        <v>89</v>
      </c>
      <c r="I1" s="98" t="s">
        <v>90</v>
      </c>
      <c r="J1" s="98" t="s">
        <v>91</v>
      </c>
      <c r="K1" s="98" t="s">
        <v>92</v>
      </c>
      <c r="L1" s="98" t="s">
        <v>93</v>
      </c>
      <c r="M1" s="98" t="s">
        <v>94</v>
      </c>
      <c r="N1" s="98" t="s">
        <v>95</v>
      </c>
      <c r="O1" s="98" t="s">
        <v>96</v>
      </c>
      <c r="P1" s="5" t="s">
        <v>13</v>
      </c>
      <c r="Q1" s="5" t="s">
        <v>14</v>
      </c>
      <c r="R1" s="6" t="s">
        <v>15</v>
      </c>
      <c r="S1" s="6" t="s">
        <v>66</v>
      </c>
    </row>
    <row r="2" spans="1:24" ht="13.5" thickTop="1" x14ac:dyDescent="0.2">
      <c r="A2" s="114"/>
      <c r="B2" s="21"/>
      <c r="C2" s="22"/>
      <c r="D2" s="22"/>
      <c r="E2" s="22">
        <f t="shared" ref="E2:E30" si="0">D2-C2</f>
        <v>0</v>
      </c>
      <c r="F2" s="115"/>
      <c r="G2" s="115"/>
      <c r="H2" s="115"/>
      <c r="I2" s="23"/>
      <c r="J2" s="23"/>
      <c r="K2" s="23"/>
      <c r="L2" s="23"/>
      <c r="M2" s="23"/>
      <c r="N2" s="23"/>
      <c r="O2" s="23"/>
      <c r="P2" s="118"/>
      <c r="Q2" s="20">
        <f t="shared" ref="Q2:Q14" si="1">COUNTA(F2:O2)</f>
        <v>0</v>
      </c>
      <c r="R2" s="24">
        <f t="shared" ref="R2:R30" si="2">E2*Q2</f>
        <v>0</v>
      </c>
      <c r="S2" s="44"/>
    </row>
    <row r="3" spans="1:24" x14ac:dyDescent="0.2">
      <c r="A3" s="114"/>
      <c r="B3" s="21"/>
      <c r="C3" s="22"/>
      <c r="D3" s="22"/>
      <c r="E3" s="22">
        <f t="shared" si="0"/>
        <v>0</v>
      </c>
      <c r="F3" s="115"/>
      <c r="G3" s="115"/>
      <c r="H3" s="115"/>
      <c r="I3" s="115"/>
      <c r="J3" s="115"/>
      <c r="K3" s="23"/>
      <c r="L3" s="23"/>
      <c r="M3" s="23"/>
      <c r="N3" s="23"/>
      <c r="O3" s="23"/>
      <c r="P3" s="118"/>
      <c r="Q3" s="20">
        <f t="shared" si="1"/>
        <v>0</v>
      </c>
      <c r="R3" s="24">
        <f t="shared" si="2"/>
        <v>0</v>
      </c>
      <c r="S3" s="44"/>
    </row>
    <row r="4" spans="1:24" x14ac:dyDescent="0.2">
      <c r="A4" s="114"/>
      <c r="B4" s="21"/>
      <c r="C4" s="22"/>
      <c r="D4" s="22"/>
      <c r="E4" s="22">
        <f t="shared" si="0"/>
        <v>0</v>
      </c>
      <c r="F4" s="115"/>
      <c r="G4" s="115"/>
      <c r="H4" s="115"/>
      <c r="I4" s="115"/>
      <c r="J4" s="23"/>
      <c r="K4" s="23"/>
      <c r="L4" s="23"/>
      <c r="M4" s="23"/>
      <c r="N4" s="23"/>
      <c r="O4" s="23"/>
      <c r="P4" s="118"/>
      <c r="Q4" s="20">
        <f t="shared" si="1"/>
        <v>0</v>
      </c>
      <c r="R4" s="24">
        <f t="shared" si="2"/>
        <v>0</v>
      </c>
      <c r="S4" s="44"/>
    </row>
    <row r="5" spans="1:24" x14ac:dyDescent="0.2">
      <c r="A5" s="114"/>
      <c r="B5" s="21"/>
      <c r="C5" s="22"/>
      <c r="D5" s="22"/>
      <c r="E5" s="22">
        <f t="shared" si="0"/>
        <v>0</v>
      </c>
      <c r="F5" s="115"/>
      <c r="G5" s="115"/>
      <c r="H5" s="115"/>
      <c r="I5" s="115"/>
      <c r="J5" s="23"/>
      <c r="K5" s="23"/>
      <c r="L5" s="23"/>
      <c r="M5" s="23"/>
      <c r="N5" s="23"/>
      <c r="O5" s="23"/>
      <c r="P5" s="118"/>
      <c r="Q5" s="20">
        <f t="shared" si="1"/>
        <v>0</v>
      </c>
      <c r="R5" s="24">
        <f t="shared" si="2"/>
        <v>0</v>
      </c>
      <c r="S5" s="44"/>
      <c r="U5" s="37"/>
      <c r="V5" s="37"/>
      <c r="W5" s="37"/>
      <c r="X5" s="37"/>
    </row>
    <row r="6" spans="1:24" x14ac:dyDescent="0.2">
      <c r="A6" s="114"/>
      <c r="B6" s="21"/>
      <c r="C6" s="22"/>
      <c r="D6" s="22"/>
      <c r="E6" s="22">
        <f t="shared" si="0"/>
        <v>0</v>
      </c>
      <c r="F6" s="115"/>
      <c r="G6" s="115"/>
      <c r="H6" s="115"/>
      <c r="I6" s="115"/>
      <c r="J6" s="115"/>
      <c r="K6" s="115"/>
      <c r="L6" s="23"/>
      <c r="M6" s="23"/>
      <c r="N6" s="23"/>
      <c r="O6" s="23"/>
      <c r="P6" s="118"/>
      <c r="Q6" s="20">
        <f t="shared" si="1"/>
        <v>0</v>
      </c>
      <c r="R6" s="24">
        <f t="shared" si="2"/>
        <v>0</v>
      </c>
      <c r="S6" s="44"/>
      <c r="U6" s="37"/>
      <c r="V6" s="37"/>
      <c r="W6" s="37"/>
      <c r="X6" s="37"/>
    </row>
    <row r="7" spans="1:24" x14ac:dyDescent="0.2">
      <c r="A7" s="114"/>
      <c r="B7" s="21"/>
      <c r="C7" s="22"/>
      <c r="D7" s="22"/>
      <c r="E7" s="22">
        <f t="shared" si="0"/>
        <v>0</v>
      </c>
      <c r="F7" s="115"/>
      <c r="G7" s="115"/>
      <c r="H7" s="115"/>
      <c r="I7" s="115"/>
      <c r="J7" s="115"/>
      <c r="K7" s="115"/>
      <c r="L7" s="23"/>
      <c r="M7" s="23"/>
      <c r="N7" s="23"/>
      <c r="O7" s="23"/>
      <c r="P7" s="118"/>
      <c r="Q7" s="20">
        <f t="shared" si="1"/>
        <v>0</v>
      </c>
      <c r="R7" s="24">
        <f t="shared" si="2"/>
        <v>0</v>
      </c>
      <c r="S7" s="44"/>
      <c r="U7" s="37"/>
      <c r="V7" s="37"/>
      <c r="W7" s="37"/>
      <c r="X7" s="37"/>
    </row>
    <row r="8" spans="1:24" x14ac:dyDescent="0.2">
      <c r="A8" s="87"/>
      <c r="B8" s="21"/>
      <c r="C8" s="22"/>
      <c r="D8" s="22"/>
      <c r="E8" s="22">
        <f t="shared" si="0"/>
        <v>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0"/>
      <c r="Q8" s="20">
        <f t="shared" si="1"/>
        <v>0</v>
      </c>
      <c r="R8" s="24">
        <f t="shared" si="2"/>
        <v>0</v>
      </c>
      <c r="S8" s="44"/>
      <c r="U8" s="37"/>
      <c r="V8" s="108"/>
      <c r="W8" s="108"/>
      <c r="X8" s="37"/>
    </row>
    <row r="9" spans="1:24" x14ac:dyDescent="0.2">
      <c r="A9" s="114"/>
      <c r="B9" s="21"/>
      <c r="C9" s="22"/>
      <c r="D9" s="22"/>
      <c r="E9" s="22">
        <f t="shared" si="0"/>
        <v>0</v>
      </c>
      <c r="F9" s="115"/>
      <c r="G9" s="115"/>
      <c r="H9" s="115"/>
      <c r="I9" s="115"/>
      <c r="J9" s="23"/>
      <c r="K9" s="23"/>
      <c r="L9" s="23"/>
      <c r="M9" s="23"/>
      <c r="N9" s="23"/>
      <c r="O9" s="23"/>
      <c r="P9" s="118"/>
      <c r="Q9" s="20">
        <f t="shared" si="1"/>
        <v>0</v>
      </c>
      <c r="R9" s="24">
        <f t="shared" si="2"/>
        <v>0</v>
      </c>
      <c r="S9" s="44"/>
      <c r="U9" s="37"/>
      <c r="V9" s="108"/>
      <c r="W9" s="108"/>
      <c r="X9" s="37"/>
    </row>
    <row r="10" spans="1:24" x14ac:dyDescent="0.2">
      <c r="A10" s="114"/>
      <c r="B10" s="21"/>
      <c r="C10" s="22"/>
      <c r="D10" s="22"/>
      <c r="E10" s="22">
        <f t="shared" si="0"/>
        <v>0</v>
      </c>
      <c r="F10" s="115"/>
      <c r="G10" s="115"/>
      <c r="H10" s="115"/>
      <c r="I10" s="23"/>
      <c r="J10" s="23"/>
      <c r="K10" s="23"/>
      <c r="L10" s="23"/>
      <c r="M10" s="23"/>
      <c r="N10" s="23"/>
      <c r="O10" s="23"/>
      <c r="P10" s="118"/>
      <c r="Q10" s="20">
        <f t="shared" si="1"/>
        <v>0</v>
      </c>
      <c r="R10" s="24">
        <f t="shared" si="2"/>
        <v>0</v>
      </c>
      <c r="S10" s="44"/>
      <c r="U10" s="37"/>
      <c r="V10" s="36"/>
      <c r="W10" s="108"/>
      <c r="X10" s="37"/>
    </row>
    <row r="11" spans="1:24" x14ac:dyDescent="0.2">
      <c r="A11" s="114"/>
      <c r="B11" s="21"/>
      <c r="C11" s="22"/>
      <c r="D11" s="22"/>
      <c r="E11" s="22">
        <f t="shared" si="0"/>
        <v>0</v>
      </c>
      <c r="F11" s="115"/>
      <c r="G11" s="115"/>
      <c r="H11" s="115"/>
      <c r="I11" s="115"/>
      <c r="J11" s="115"/>
      <c r="K11" s="115"/>
      <c r="L11" s="23"/>
      <c r="M11" s="23"/>
      <c r="N11" s="23"/>
      <c r="O11" s="23"/>
      <c r="P11" s="118"/>
      <c r="Q11" s="20">
        <f t="shared" si="1"/>
        <v>0</v>
      </c>
      <c r="R11" s="24">
        <f t="shared" si="2"/>
        <v>0</v>
      </c>
      <c r="S11" s="44"/>
      <c r="U11" s="37"/>
      <c r="V11" s="36"/>
      <c r="W11" s="109"/>
      <c r="X11" s="37"/>
    </row>
    <row r="12" spans="1:24" x14ac:dyDescent="0.2">
      <c r="A12" s="114"/>
      <c r="B12" s="21"/>
      <c r="C12" s="22"/>
      <c r="D12" s="22"/>
      <c r="E12" s="22">
        <f t="shared" si="0"/>
        <v>0</v>
      </c>
      <c r="F12" s="115"/>
      <c r="G12" s="115"/>
      <c r="H12" s="115"/>
      <c r="I12" s="115"/>
      <c r="J12" s="23"/>
      <c r="K12" s="23"/>
      <c r="L12" s="23"/>
      <c r="M12" s="23"/>
      <c r="N12" s="23"/>
      <c r="O12" s="23"/>
      <c r="P12" s="118"/>
      <c r="Q12" s="20">
        <f t="shared" si="1"/>
        <v>0</v>
      </c>
      <c r="R12" s="24">
        <f t="shared" si="2"/>
        <v>0</v>
      </c>
      <c r="S12" s="44"/>
      <c r="U12" s="37"/>
      <c r="V12" s="36"/>
      <c r="W12" s="108"/>
      <c r="X12" s="37"/>
    </row>
    <row r="13" spans="1:24" x14ac:dyDescent="0.2">
      <c r="A13" s="114"/>
      <c r="B13" s="21"/>
      <c r="C13" s="22"/>
      <c r="D13" s="22"/>
      <c r="E13" s="22">
        <f t="shared" si="0"/>
        <v>0</v>
      </c>
      <c r="F13" s="115"/>
      <c r="G13" s="115"/>
      <c r="H13" s="115"/>
      <c r="I13" s="115"/>
      <c r="J13" s="115"/>
      <c r="K13" s="115"/>
      <c r="L13" s="23"/>
      <c r="M13" s="23"/>
      <c r="N13" s="23"/>
      <c r="O13" s="23"/>
      <c r="P13" s="118"/>
      <c r="Q13" s="20">
        <f t="shared" si="1"/>
        <v>0</v>
      </c>
      <c r="R13" s="24">
        <f t="shared" si="2"/>
        <v>0</v>
      </c>
      <c r="S13" s="44"/>
      <c r="U13" s="37"/>
      <c r="V13" s="108"/>
      <c r="W13" s="108"/>
      <c r="X13" s="37"/>
    </row>
    <row r="14" spans="1:24" x14ac:dyDescent="0.2">
      <c r="A14" s="87"/>
      <c r="B14" s="21"/>
      <c r="C14" s="22"/>
      <c r="D14" s="22"/>
      <c r="E14" s="22">
        <f t="shared" si="0"/>
        <v>0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0"/>
      <c r="Q14" s="20">
        <f t="shared" si="1"/>
        <v>0</v>
      </c>
      <c r="R14" s="24">
        <f t="shared" si="2"/>
        <v>0</v>
      </c>
      <c r="S14" s="44"/>
      <c r="U14" s="37"/>
      <c r="V14" s="108"/>
      <c r="W14" s="108"/>
      <c r="X14" s="37"/>
    </row>
    <row r="15" spans="1:24" x14ac:dyDescent="0.2">
      <c r="A15" s="114"/>
      <c r="B15" s="21"/>
      <c r="C15" s="22"/>
      <c r="D15" s="22"/>
      <c r="E15" s="22">
        <f t="shared" si="0"/>
        <v>0</v>
      </c>
      <c r="F15" s="115"/>
      <c r="G15" s="115"/>
      <c r="H15" s="115"/>
      <c r="I15" s="23"/>
      <c r="J15" s="23"/>
      <c r="K15" s="23"/>
      <c r="L15" s="23"/>
      <c r="M15" s="23"/>
      <c r="N15" s="23"/>
      <c r="O15" s="23"/>
      <c r="P15" s="118"/>
      <c r="Q15" s="20">
        <f t="shared" ref="Q15:Q21" si="3">COUNTA(F15:O15)</f>
        <v>0</v>
      </c>
      <c r="R15" s="24">
        <f t="shared" si="2"/>
        <v>0</v>
      </c>
      <c r="S15" s="44"/>
      <c r="U15" s="37"/>
      <c r="V15" s="108"/>
      <c r="W15" s="108"/>
      <c r="X15" s="37"/>
    </row>
    <row r="16" spans="1:24" x14ac:dyDescent="0.2">
      <c r="A16" s="114"/>
      <c r="B16" s="21"/>
      <c r="C16" s="22"/>
      <c r="D16" s="22"/>
      <c r="E16" s="22">
        <f t="shared" si="0"/>
        <v>0</v>
      </c>
      <c r="F16" s="115"/>
      <c r="G16" s="115"/>
      <c r="H16" s="115"/>
      <c r="I16" s="115"/>
      <c r="J16" s="115"/>
      <c r="K16" s="115"/>
      <c r="L16" s="23"/>
      <c r="M16" s="23"/>
      <c r="N16" s="23"/>
      <c r="O16" s="23"/>
      <c r="P16" s="118"/>
      <c r="Q16" s="20">
        <f t="shared" si="3"/>
        <v>0</v>
      </c>
      <c r="R16" s="24">
        <f t="shared" si="2"/>
        <v>0</v>
      </c>
      <c r="S16" s="44"/>
      <c r="U16" s="37"/>
      <c r="V16" s="108"/>
      <c r="W16" s="108"/>
      <c r="X16" s="37"/>
    </row>
    <row r="17" spans="1:24" x14ac:dyDescent="0.2">
      <c r="A17" s="114"/>
      <c r="B17" s="21"/>
      <c r="C17" s="22"/>
      <c r="D17" s="22"/>
      <c r="E17" s="22">
        <f t="shared" si="0"/>
        <v>0</v>
      </c>
      <c r="F17" s="115"/>
      <c r="G17" s="115"/>
      <c r="H17" s="115"/>
      <c r="I17" s="115"/>
      <c r="J17" s="115"/>
      <c r="K17" s="115"/>
      <c r="L17" s="23"/>
      <c r="M17" s="23"/>
      <c r="N17" s="23"/>
      <c r="O17" s="23"/>
      <c r="P17" s="118"/>
      <c r="Q17" s="20">
        <f t="shared" si="3"/>
        <v>0</v>
      </c>
      <c r="R17" s="24">
        <f t="shared" si="2"/>
        <v>0</v>
      </c>
      <c r="S17" s="44"/>
      <c r="U17" s="37"/>
      <c r="V17" s="36"/>
      <c r="W17" s="36"/>
      <c r="X17" s="37"/>
    </row>
    <row r="18" spans="1:24" x14ac:dyDescent="0.2">
      <c r="A18" s="87"/>
      <c r="B18" s="21"/>
      <c r="C18" s="22"/>
      <c r="D18" s="22"/>
      <c r="E18" s="22">
        <f t="shared" si="0"/>
        <v>0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0"/>
      <c r="Q18" s="20">
        <f t="shared" si="3"/>
        <v>0</v>
      </c>
      <c r="R18" s="24">
        <f t="shared" si="2"/>
        <v>0</v>
      </c>
      <c r="S18" s="44"/>
      <c r="U18" s="37"/>
      <c r="V18" s="37"/>
      <c r="W18" s="37"/>
      <c r="X18" s="37"/>
    </row>
    <row r="19" spans="1:24" x14ac:dyDescent="0.2">
      <c r="A19" s="87"/>
      <c r="B19" s="21"/>
      <c r="C19" s="22"/>
      <c r="D19" s="22"/>
      <c r="E19" s="22">
        <f t="shared" si="0"/>
        <v>0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0"/>
      <c r="Q19" s="20">
        <f t="shared" si="3"/>
        <v>0</v>
      </c>
      <c r="R19" s="24">
        <f t="shared" si="2"/>
        <v>0</v>
      </c>
      <c r="S19" s="44"/>
      <c r="U19" s="37"/>
      <c r="V19" s="37"/>
      <c r="W19" s="37"/>
      <c r="X19" s="37"/>
    </row>
    <row r="20" spans="1:24" x14ac:dyDescent="0.2">
      <c r="A20" s="87"/>
      <c r="B20" s="21"/>
      <c r="C20" s="22"/>
      <c r="D20" s="22"/>
      <c r="E20" s="22">
        <f t="shared" si="0"/>
        <v>0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0"/>
      <c r="Q20" s="20">
        <f t="shared" si="3"/>
        <v>0</v>
      </c>
      <c r="R20" s="24">
        <f t="shared" si="2"/>
        <v>0</v>
      </c>
      <c r="S20" s="44"/>
    </row>
    <row r="21" spans="1:24" x14ac:dyDescent="0.2">
      <c r="A21" s="87"/>
      <c r="B21" s="21"/>
      <c r="C21" s="22"/>
      <c r="D21" s="22"/>
      <c r="E21" s="22">
        <f t="shared" si="0"/>
        <v>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0"/>
      <c r="Q21" s="20">
        <f t="shared" si="3"/>
        <v>0</v>
      </c>
      <c r="R21" s="24">
        <f t="shared" si="2"/>
        <v>0</v>
      </c>
      <c r="S21" s="44"/>
    </row>
    <row r="22" spans="1:24" x14ac:dyDescent="0.2">
      <c r="A22" s="87"/>
      <c r="B22" s="21"/>
      <c r="C22" s="22"/>
      <c r="D22" s="22"/>
      <c r="E22" s="22">
        <f t="shared" si="0"/>
        <v>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0"/>
      <c r="Q22" s="20">
        <f>COUNTA(F22:P22)</f>
        <v>0</v>
      </c>
      <c r="R22" s="24">
        <f t="shared" si="2"/>
        <v>0</v>
      </c>
      <c r="S22" s="44"/>
    </row>
    <row r="23" spans="1:24" x14ac:dyDescent="0.2">
      <c r="A23" s="87"/>
      <c r="B23" s="21"/>
      <c r="C23" s="22"/>
      <c r="D23" s="22"/>
      <c r="E23" s="22">
        <f t="shared" si="0"/>
        <v>0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0"/>
      <c r="Q23" s="20">
        <f t="shared" ref="Q23:Q30" si="4">COUNTA(F23:O23)</f>
        <v>0</v>
      </c>
      <c r="R23" s="24">
        <f t="shared" si="2"/>
        <v>0</v>
      </c>
      <c r="S23" s="44"/>
    </row>
    <row r="24" spans="1:24" x14ac:dyDescent="0.2">
      <c r="A24" s="87"/>
      <c r="B24" s="21"/>
      <c r="C24" s="22"/>
      <c r="D24" s="22"/>
      <c r="E24" s="22">
        <f t="shared" si="0"/>
        <v>0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0"/>
      <c r="Q24" s="20">
        <f t="shared" si="4"/>
        <v>0</v>
      </c>
      <c r="R24" s="24">
        <f t="shared" si="2"/>
        <v>0</v>
      </c>
      <c r="S24" s="44"/>
    </row>
    <row r="25" spans="1:24" x14ac:dyDescent="0.2">
      <c r="A25" s="87"/>
      <c r="B25" s="21"/>
      <c r="C25" s="22"/>
      <c r="D25" s="22"/>
      <c r="E25" s="22">
        <f t="shared" si="0"/>
        <v>0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0"/>
      <c r="Q25" s="20">
        <f t="shared" si="4"/>
        <v>0</v>
      </c>
      <c r="R25" s="24">
        <f t="shared" si="2"/>
        <v>0</v>
      </c>
      <c r="S25" s="44"/>
    </row>
    <row r="26" spans="1:24" x14ac:dyDescent="0.2">
      <c r="A26" s="87"/>
      <c r="B26" s="21"/>
      <c r="C26" s="22"/>
      <c r="D26" s="22"/>
      <c r="E26" s="22">
        <f t="shared" si="0"/>
        <v>0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0"/>
      <c r="Q26" s="20">
        <f t="shared" si="4"/>
        <v>0</v>
      </c>
      <c r="R26" s="24">
        <f t="shared" si="2"/>
        <v>0</v>
      </c>
      <c r="S26" s="44"/>
    </row>
    <row r="27" spans="1:24" x14ac:dyDescent="0.2">
      <c r="A27" s="87"/>
      <c r="B27" s="21"/>
      <c r="C27" s="22"/>
      <c r="D27" s="22"/>
      <c r="E27" s="22">
        <f t="shared" si="0"/>
        <v>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0"/>
      <c r="Q27" s="20">
        <f t="shared" si="4"/>
        <v>0</v>
      </c>
      <c r="R27" s="24">
        <f t="shared" si="2"/>
        <v>0</v>
      </c>
      <c r="S27" s="44"/>
    </row>
    <row r="28" spans="1:24" x14ac:dyDescent="0.2">
      <c r="A28" s="87"/>
      <c r="B28" s="21"/>
      <c r="C28" s="22"/>
      <c r="D28" s="22"/>
      <c r="E28" s="22">
        <f t="shared" si="0"/>
        <v>0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0"/>
      <c r="Q28" s="20">
        <f t="shared" si="4"/>
        <v>0</v>
      </c>
      <c r="R28" s="24">
        <f t="shared" si="2"/>
        <v>0</v>
      </c>
      <c r="S28" s="44"/>
    </row>
    <row r="29" spans="1:24" x14ac:dyDescent="0.2">
      <c r="A29" s="87"/>
      <c r="B29" s="21"/>
      <c r="C29" s="22"/>
      <c r="D29" s="22"/>
      <c r="E29" s="22">
        <f t="shared" si="0"/>
        <v>0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0"/>
      <c r="Q29" s="20">
        <f t="shared" si="4"/>
        <v>0</v>
      </c>
      <c r="R29" s="24">
        <f t="shared" si="2"/>
        <v>0</v>
      </c>
      <c r="S29" s="44"/>
    </row>
    <row r="30" spans="1:24" x14ac:dyDescent="0.2">
      <c r="A30" s="87"/>
      <c r="B30" s="21"/>
      <c r="C30" s="22"/>
      <c r="D30" s="22"/>
      <c r="E30" s="22">
        <f t="shared" si="0"/>
        <v>0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0"/>
      <c r="Q30" s="20">
        <f t="shared" si="4"/>
        <v>0</v>
      </c>
      <c r="R30" s="24">
        <f t="shared" si="2"/>
        <v>0</v>
      </c>
      <c r="S30" s="44"/>
    </row>
    <row r="31" spans="1:24" x14ac:dyDescent="0.2">
      <c r="A31" s="87"/>
      <c r="B31" s="21"/>
      <c r="C31" s="22"/>
      <c r="D31" s="22"/>
      <c r="E31" s="22">
        <f t="shared" ref="E31:E46" si="5">D31-C31</f>
        <v>0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0"/>
      <c r="Q31" s="20">
        <f t="shared" ref="Q31:Q46" si="6">COUNTA(F31:O31)</f>
        <v>0</v>
      </c>
      <c r="R31" s="24">
        <f t="shared" ref="R31:R46" si="7">E31*Q31</f>
        <v>0</v>
      </c>
      <c r="S31" s="44"/>
    </row>
    <row r="32" spans="1:24" x14ac:dyDescent="0.2">
      <c r="A32" s="87"/>
      <c r="B32" s="21"/>
      <c r="C32" s="22"/>
      <c r="D32" s="22"/>
      <c r="E32" s="22">
        <f t="shared" si="5"/>
        <v>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0"/>
      <c r="Q32" s="20">
        <f t="shared" si="6"/>
        <v>0</v>
      </c>
      <c r="R32" s="24">
        <f t="shared" si="7"/>
        <v>0</v>
      </c>
      <c r="S32" s="44"/>
    </row>
    <row r="33" spans="1:19" x14ac:dyDescent="0.2">
      <c r="A33" s="87"/>
      <c r="B33" s="21"/>
      <c r="C33" s="22"/>
      <c r="D33" s="22"/>
      <c r="E33" s="22">
        <f t="shared" si="5"/>
        <v>0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0"/>
      <c r="Q33" s="20">
        <f t="shared" si="6"/>
        <v>0</v>
      </c>
      <c r="R33" s="24">
        <f t="shared" si="7"/>
        <v>0</v>
      </c>
      <c r="S33" s="44"/>
    </row>
    <row r="34" spans="1:19" x14ac:dyDescent="0.2">
      <c r="A34" s="87"/>
      <c r="B34" s="21"/>
      <c r="C34" s="22"/>
      <c r="D34" s="22"/>
      <c r="E34" s="22">
        <f t="shared" si="5"/>
        <v>0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0"/>
      <c r="Q34" s="20">
        <f t="shared" si="6"/>
        <v>0</v>
      </c>
      <c r="R34" s="24">
        <f t="shared" si="7"/>
        <v>0</v>
      </c>
      <c r="S34" s="44"/>
    </row>
    <row r="35" spans="1:19" x14ac:dyDescent="0.2">
      <c r="A35" s="87"/>
      <c r="B35" s="21"/>
      <c r="C35" s="22"/>
      <c r="D35" s="22"/>
      <c r="E35" s="22">
        <f t="shared" si="5"/>
        <v>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0"/>
      <c r="Q35" s="20">
        <f t="shared" si="6"/>
        <v>0</v>
      </c>
      <c r="R35" s="24">
        <f t="shared" si="7"/>
        <v>0</v>
      </c>
      <c r="S35" s="44"/>
    </row>
    <row r="36" spans="1:19" x14ac:dyDescent="0.2">
      <c r="A36" s="87"/>
      <c r="B36" s="21"/>
      <c r="C36" s="22"/>
      <c r="D36" s="22"/>
      <c r="E36" s="22">
        <f t="shared" si="5"/>
        <v>0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0"/>
      <c r="Q36" s="20">
        <f t="shared" si="6"/>
        <v>0</v>
      </c>
      <c r="R36" s="24">
        <f t="shared" si="7"/>
        <v>0</v>
      </c>
      <c r="S36" s="44"/>
    </row>
    <row r="37" spans="1:19" x14ac:dyDescent="0.2">
      <c r="A37" s="87"/>
      <c r="B37" s="21"/>
      <c r="C37" s="22"/>
      <c r="D37" s="22"/>
      <c r="E37" s="22">
        <f t="shared" si="5"/>
        <v>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0"/>
      <c r="Q37" s="20">
        <f t="shared" si="6"/>
        <v>0</v>
      </c>
      <c r="R37" s="24">
        <f t="shared" si="7"/>
        <v>0</v>
      </c>
      <c r="S37" s="44"/>
    </row>
    <row r="38" spans="1:19" x14ac:dyDescent="0.2">
      <c r="A38" s="87"/>
      <c r="B38" s="21"/>
      <c r="C38" s="22"/>
      <c r="D38" s="22"/>
      <c r="E38" s="22">
        <f t="shared" si="5"/>
        <v>0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0"/>
      <c r="Q38" s="20">
        <f t="shared" si="6"/>
        <v>0</v>
      </c>
      <c r="R38" s="24">
        <f t="shared" si="7"/>
        <v>0</v>
      </c>
      <c r="S38" s="44"/>
    </row>
    <row r="39" spans="1:19" x14ac:dyDescent="0.2">
      <c r="A39" s="87"/>
      <c r="B39" s="21"/>
      <c r="C39" s="22"/>
      <c r="D39" s="22"/>
      <c r="E39" s="22">
        <f t="shared" si="5"/>
        <v>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0"/>
      <c r="Q39" s="20">
        <f t="shared" si="6"/>
        <v>0</v>
      </c>
      <c r="R39" s="24">
        <f t="shared" si="7"/>
        <v>0</v>
      </c>
      <c r="S39" s="44"/>
    </row>
    <row r="40" spans="1:19" x14ac:dyDescent="0.2">
      <c r="A40" s="87"/>
      <c r="B40" s="21"/>
      <c r="C40" s="22"/>
      <c r="D40" s="22"/>
      <c r="E40" s="22">
        <f t="shared" si="5"/>
        <v>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0"/>
      <c r="Q40" s="20">
        <f t="shared" si="6"/>
        <v>0</v>
      </c>
      <c r="R40" s="24">
        <f t="shared" si="7"/>
        <v>0</v>
      </c>
      <c r="S40" s="44"/>
    </row>
    <row r="41" spans="1:19" x14ac:dyDescent="0.2">
      <c r="A41" s="87"/>
      <c r="B41" s="21"/>
      <c r="C41" s="22"/>
      <c r="D41" s="22"/>
      <c r="E41" s="22">
        <f t="shared" si="5"/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0"/>
      <c r="Q41" s="20">
        <f t="shared" si="6"/>
        <v>0</v>
      </c>
      <c r="R41" s="24">
        <f t="shared" si="7"/>
        <v>0</v>
      </c>
      <c r="S41" s="44"/>
    </row>
    <row r="42" spans="1:19" x14ac:dyDescent="0.2">
      <c r="A42" s="87"/>
      <c r="B42" s="21"/>
      <c r="C42" s="22"/>
      <c r="D42" s="22"/>
      <c r="E42" s="22">
        <f t="shared" si="5"/>
        <v>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0"/>
      <c r="Q42" s="20">
        <f t="shared" si="6"/>
        <v>0</v>
      </c>
      <c r="R42" s="24">
        <f t="shared" si="7"/>
        <v>0</v>
      </c>
      <c r="S42" s="44"/>
    </row>
    <row r="43" spans="1:19" x14ac:dyDescent="0.2">
      <c r="A43" s="87"/>
      <c r="B43" s="21"/>
      <c r="C43" s="22"/>
      <c r="D43" s="22"/>
      <c r="E43" s="22">
        <f t="shared" si="5"/>
        <v>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0"/>
      <c r="Q43" s="20">
        <f t="shared" si="6"/>
        <v>0</v>
      </c>
      <c r="R43" s="24">
        <f t="shared" si="7"/>
        <v>0</v>
      </c>
      <c r="S43" s="44"/>
    </row>
    <row r="44" spans="1:19" x14ac:dyDescent="0.2">
      <c r="A44" s="87"/>
      <c r="B44" s="21"/>
      <c r="C44" s="22"/>
      <c r="D44" s="22"/>
      <c r="E44" s="22">
        <f t="shared" si="5"/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0"/>
      <c r="Q44" s="20">
        <f t="shared" si="6"/>
        <v>0</v>
      </c>
      <c r="R44" s="24">
        <f t="shared" si="7"/>
        <v>0</v>
      </c>
      <c r="S44" s="44"/>
    </row>
    <row r="45" spans="1:19" x14ac:dyDescent="0.2">
      <c r="A45" s="87"/>
      <c r="B45" s="21"/>
      <c r="C45" s="22"/>
      <c r="D45" s="22"/>
      <c r="E45" s="22">
        <f t="shared" si="5"/>
        <v>0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0"/>
      <c r="Q45" s="20">
        <f t="shared" si="6"/>
        <v>0</v>
      </c>
      <c r="R45" s="24">
        <f t="shared" si="7"/>
        <v>0</v>
      </c>
      <c r="S45" s="44"/>
    </row>
    <row r="46" spans="1:19" x14ac:dyDescent="0.2">
      <c r="A46" s="87"/>
      <c r="B46" s="21"/>
      <c r="C46" s="22"/>
      <c r="D46" s="22"/>
      <c r="E46" s="22">
        <f t="shared" si="5"/>
        <v>0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0"/>
      <c r="Q46" s="20">
        <f t="shared" si="6"/>
        <v>0</v>
      </c>
      <c r="R46" s="24">
        <f t="shared" si="7"/>
        <v>0</v>
      </c>
      <c r="S46" s="44"/>
    </row>
    <row r="47" spans="1:19" x14ac:dyDescent="0.2">
      <c r="E47" s="31"/>
      <c r="R47" s="33"/>
    </row>
    <row r="48" spans="1:19" x14ac:dyDescent="0.2">
      <c r="Q48" s="25" t="s">
        <v>23</v>
      </c>
    </row>
    <row r="49" spans="1:19" x14ac:dyDescent="0.2">
      <c r="A49" s="2" t="s">
        <v>27</v>
      </c>
      <c r="C49" s="33">
        <f>SUM(E2:E46)</f>
        <v>0</v>
      </c>
      <c r="Q49" s="25" t="s">
        <v>24</v>
      </c>
      <c r="R49" s="33">
        <f>SUM(R2:R46)</f>
        <v>0</v>
      </c>
      <c r="S49" s="40">
        <f>SUM(S2:S46)</f>
        <v>0</v>
      </c>
    </row>
    <row r="51" spans="1:19" x14ac:dyDescent="0.2">
      <c r="R51" s="34"/>
    </row>
    <row r="56" spans="1:19" x14ac:dyDescent="0.2">
      <c r="R56" s="34"/>
    </row>
  </sheetData>
  <autoFilter ref="A1:S46"/>
  <sortState ref="A2:S30">
    <sortCondition ref="B2:B30"/>
    <sortCondition ref="C2:C30"/>
  </sortState>
  <phoneticPr fontId="0" type="noConversion"/>
  <pageMargins left="0.75" right="0.75" top="1" bottom="1" header="0.5" footer="0.5"/>
  <pageSetup scale="96" fitToHeight="8" orientation="landscape" verticalDpi="0"/>
  <headerFooter alignWithMargins="0">
    <oddHeader>&amp;LCommon Tern Feeding Study&amp;R2005</oddHeader>
    <oddFooter>&amp;Z&amp;F&amp;RPage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workbookViewId="0">
      <pane ySplit="1" topLeftCell="A2" activePane="bottomLeft" state="frozenSplit"/>
      <selection pane="bottomLeft" activeCell="H150" sqref="H150"/>
    </sheetView>
  </sheetViews>
  <sheetFormatPr defaultColWidth="8.85546875" defaultRowHeight="12.75" x14ac:dyDescent="0.2"/>
  <cols>
    <col min="1" max="1" width="10.85546875" style="26" bestFit="1" customWidth="1"/>
    <col min="2" max="2" width="6.42578125" style="26" bestFit="1" customWidth="1"/>
    <col min="3" max="3" width="9.140625" style="26" bestFit="1"/>
    <col min="4" max="4" width="8" style="26" bestFit="1" customWidth="1"/>
    <col min="5" max="5" width="8.140625" style="26" bestFit="1" customWidth="1"/>
    <col min="6" max="6" width="6" style="43" bestFit="1" customWidth="1"/>
    <col min="7" max="7" width="5.140625" style="26" bestFit="1" customWidth="1"/>
    <col min="8" max="8" width="15" style="30" bestFit="1" customWidth="1"/>
    <col min="9" max="9" width="6" style="25" bestFit="1" customWidth="1"/>
    <col min="10" max="10" width="6.140625" style="25" bestFit="1" customWidth="1"/>
    <col min="11" max="11" width="9.140625" style="25" bestFit="1"/>
    <col min="12" max="12" width="6.42578125" style="25" bestFit="1" customWidth="1"/>
    <col min="13" max="13" width="6.7109375" style="25" bestFit="1" customWidth="1"/>
    <col min="14" max="14" width="8" style="25" bestFit="1" customWidth="1"/>
    <col min="15" max="15" width="8.140625" style="25" bestFit="1" customWidth="1"/>
    <col min="16" max="16" width="6" style="25" bestFit="1" customWidth="1"/>
    <col min="17" max="17" width="5" style="25" bestFit="1" customWidth="1"/>
    <col min="18" max="18" width="15" style="25" bestFit="1" customWidth="1"/>
    <col min="19" max="16384" width="8.85546875" style="25"/>
  </cols>
  <sheetData>
    <row r="1" spans="1:18" s="1" customFormat="1" ht="13.5" thickBot="1" x14ac:dyDescent="0.25">
      <c r="A1" s="92" t="s">
        <v>9</v>
      </c>
      <c r="B1" s="92" t="s">
        <v>7</v>
      </c>
      <c r="C1" s="92" t="s">
        <v>10</v>
      </c>
      <c r="D1" s="92" t="s">
        <v>11</v>
      </c>
      <c r="E1" s="93" t="s">
        <v>12</v>
      </c>
      <c r="F1" s="94" t="s">
        <v>6</v>
      </c>
      <c r="G1" s="92" t="s">
        <v>13</v>
      </c>
      <c r="H1" s="93" t="s">
        <v>66</v>
      </c>
      <c r="J1" s="35" t="s">
        <v>79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41" t="s">
        <v>6</v>
      </c>
      <c r="Q1" s="5" t="s">
        <v>13</v>
      </c>
      <c r="R1" s="6" t="s">
        <v>66</v>
      </c>
    </row>
    <row r="2" spans="1:18" ht="13.5" thickTop="1" x14ac:dyDescent="0.2">
      <c r="A2" s="26" t="s">
        <v>64</v>
      </c>
      <c r="B2" s="27">
        <v>40721</v>
      </c>
      <c r="C2" s="28">
        <v>0.61458333333333337</v>
      </c>
      <c r="D2" s="28">
        <v>0.69791666666666663</v>
      </c>
      <c r="E2" s="28">
        <f>D2-C2</f>
        <v>8.3333333333333259E-2</v>
      </c>
      <c r="F2" s="43">
        <v>101</v>
      </c>
      <c r="G2" s="26" t="s">
        <v>63</v>
      </c>
      <c r="H2" s="30">
        <v>2</v>
      </c>
      <c r="J2" s="37"/>
      <c r="K2" s="20" t="s">
        <v>64</v>
      </c>
      <c r="L2" s="21">
        <v>38898</v>
      </c>
      <c r="M2" s="22">
        <v>0.57638888888888895</v>
      </c>
      <c r="N2" s="22">
        <v>0.66319444444444442</v>
      </c>
      <c r="O2" s="22">
        <f>N2-M2</f>
        <v>8.6805555555555469E-2</v>
      </c>
      <c r="P2" s="42" t="s">
        <v>65</v>
      </c>
      <c r="Q2" s="25" t="s">
        <v>63</v>
      </c>
      <c r="R2" s="40">
        <v>2.0833333333333335</v>
      </c>
    </row>
    <row r="3" spans="1:18" x14ac:dyDescent="0.2">
      <c r="A3" s="26" t="s">
        <v>64</v>
      </c>
      <c r="B3" s="27">
        <v>40721</v>
      </c>
      <c r="C3" s="28">
        <v>0.61458333333333337</v>
      </c>
      <c r="D3" s="28">
        <v>0.69791666666666663</v>
      </c>
      <c r="E3" s="28">
        <f t="shared" ref="E3:E57" si="0">D3-C3</f>
        <v>8.3333333333333259E-2</v>
      </c>
      <c r="F3" s="43">
        <v>102</v>
      </c>
      <c r="G3" s="26" t="s">
        <v>63</v>
      </c>
      <c r="H3" s="30">
        <v>2</v>
      </c>
      <c r="J3" s="37"/>
      <c r="K3" s="37"/>
      <c r="L3" s="37"/>
      <c r="M3" s="37"/>
      <c r="N3" s="37"/>
      <c r="O3" s="37"/>
    </row>
    <row r="4" spans="1:18" x14ac:dyDescent="0.2">
      <c r="A4" s="26" t="s">
        <v>64</v>
      </c>
      <c r="B4" s="27">
        <v>40721</v>
      </c>
      <c r="C4" s="28">
        <v>0.61458333333333337</v>
      </c>
      <c r="D4" s="28">
        <v>0.69791666666666663</v>
      </c>
      <c r="E4" s="28">
        <f t="shared" si="0"/>
        <v>8.3333333333333259E-2</v>
      </c>
      <c r="F4" s="43">
        <v>103</v>
      </c>
      <c r="G4" s="26" t="s">
        <v>63</v>
      </c>
      <c r="H4" s="30">
        <v>2</v>
      </c>
      <c r="J4" s="37"/>
      <c r="K4" s="37"/>
      <c r="L4" s="37"/>
      <c r="M4" s="37"/>
      <c r="N4" s="37"/>
      <c r="O4" s="37"/>
    </row>
    <row r="5" spans="1:18" x14ac:dyDescent="0.2">
      <c r="A5" s="26" t="s">
        <v>64</v>
      </c>
      <c r="B5" s="27">
        <v>40721</v>
      </c>
      <c r="C5" s="28">
        <v>0.61458333333333337</v>
      </c>
      <c r="D5" s="28">
        <v>0.69791666666666663</v>
      </c>
      <c r="E5" s="28">
        <f t="shared" si="0"/>
        <v>8.3333333333333259E-2</v>
      </c>
      <c r="F5" s="43">
        <v>105</v>
      </c>
      <c r="G5" s="26" t="s">
        <v>63</v>
      </c>
      <c r="H5" s="30">
        <v>2</v>
      </c>
      <c r="J5" s="37"/>
      <c r="K5" s="37"/>
      <c r="L5" s="37"/>
      <c r="M5" s="37"/>
      <c r="N5" s="37"/>
      <c r="O5" s="37"/>
    </row>
    <row r="6" spans="1:18" x14ac:dyDescent="0.2">
      <c r="A6" s="26" t="s">
        <v>64</v>
      </c>
      <c r="B6" s="27">
        <v>40721</v>
      </c>
      <c r="C6" s="28">
        <v>0.61458333333333337</v>
      </c>
      <c r="D6" s="28">
        <v>0.69791666666666663</v>
      </c>
      <c r="E6" s="28">
        <f t="shared" si="0"/>
        <v>8.3333333333333259E-2</v>
      </c>
      <c r="F6" s="43">
        <v>106</v>
      </c>
      <c r="G6" s="26" t="s">
        <v>63</v>
      </c>
      <c r="H6" s="30">
        <v>2</v>
      </c>
      <c r="J6" s="37"/>
      <c r="K6" s="45"/>
      <c r="L6" s="37"/>
      <c r="M6" s="37"/>
      <c r="N6" s="37"/>
      <c r="O6" s="37"/>
    </row>
    <row r="7" spans="1:18" x14ac:dyDescent="0.2">
      <c r="A7" s="26" t="s">
        <v>64</v>
      </c>
      <c r="B7" s="27">
        <v>40721</v>
      </c>
      <c r="C7" s="28">
        <v>0.61458333333333337</v>
      </c>
      <c r="D7" s="28">
        <v>0.69791666666666663</v>
      </c>
      <c r="E7" s="28">
        <f t="shared" si="0"/>
        <v>8.3333333333333259E-2</v>
      </c>
      <c r="F7" s="43">
        <v>108</v>
      </c>
      <c r="G7" s="26" t="s">
        <v>63</v>
      </c>
      <c r="H7" s="30">
        <v>2</v>
      </c>
      <c r="J7" s="37"/>
      <c r="K7" s="37"/>
      <c r="L7" s="36"/>
      <c r="M7" s="36"/>
      <c r="N7" s="36"/>
      <c r="O7" s="37"/>
    </row>
    <row r="8" spans="1:18" x14ac:dyDescent="0.2">
      <c r="A8" s="26" t="s">
        <v>64</v>
      </c>
      <c r="B8" s="27">
        <v>40721</v>
      </c>
      <c r="C8" s="28">
        <v>0.61458333333333337</v>
      </c>
      <c r="D8" s="28">
        <v>0.69791666666666663</v>
      </c>
      <c r="E8" s="28">
        <f t="shared" si="0"/>
        <v>8.3333333333333259E-2</v>
      </c>
      <c r="F8" s="43">
        <v>110</v>
      </c>
      <c r="G8" s="26" t="s">
        <v>63</v>
      </c>
      <c r="H8" s="30">
        <v>2</v>
      </c>
      <c r="J8" s="37"/>
      <c r="K8" s="37"/>
      <c r="L8" s="37"/>
      <c r="M8" s="37"/>
      <c r="N8" s="37"/>
      <c r="O8" s="37"/>
    </row>
    <row r="9" spans="1:18" x14ac:dyDescent="0.2">
      <c r="A9" s="26" t="s">
        <v>64</v>
      </c>
      <c r="B9" s="27">
        <v>40721</v>
      </c>
      <c r="C9" s="28">
        <v>0.61458333333333337</v>
      </c>
      <c r="D9" s="28">
        <v>0.69791666666666663</v>
      </c>
      <c r="E9" s="28">
        <f t="shared" si="0"/>
        <v>8.3333333333333259E-2</v>
      </c>
      <c r="F9" s="43">
        <v>111</v>
      </c>
      <c r="G9" s="26" t="s">
        <v>63</v>
      </c>
      <c r="H9" s="30">
        <v>2</v>
      </c>
      <c r="J9" s="37"/>
      <c r="K9" s="37"/>
      <c r="L9" s="37"/>
      <c r="M9" s="37"/>
      <c r="N9" s="37"/>
      <c r="O9" s="37"/>
    </row>
    <row r="10" spans="1:18" x14ac:dyDescent="0.2">
      <c r="A10" s="116" t="s">
        <v>110</v>
      </c>
      <c r="B10" s="27">
        <v>40719</v>
      </c>
      <c r="C10" s="28">
        <v>0.5625</v>
      </c>
      <c r="D10" s="28">
        <v>0.7055555555555556</v>
      </c>
      <c r="E10" s="28">
        <f t="shared" si="0"/>
        <v>0.1430555555555556</v>
      </c>
      <c r="F10" s="43">
        <v>1</v>
      </c>
      <c r="G10" s="116" t="s">
        <v>114</v>
      </c>
      <c r="H10" s="30">
        <v>3.4333333333333336</v>
      </c>
      <c r="J10" s="37"/>
      <c r="K10" s="37"/>
      <c r="L10" s="37"/>
      <c r="M10" s="37"/>
      <c r="N10" s="37"/>
      <c r="O10" s="37"/>
    </row>
    <row r="11" spans="1:18" x14ac:dyDescent="0.2">
      <c r="A11" s="116" t="s">
        <v>110</v>
      </c>
      <c r="B11" s="27">
        <v>40719</v>
      </c>
      <c r="C11" s="28">
        <v>0.5625</v>
      </c>
      <c r="D11" s="28">
        <v>0.7055555555555556</v>
      </c>
      <c r="E11" s="28">
        <f t="shared" si="0"/>
        <v>0.1430555555555556</v>
      </c>
      <c r="F11" s="43">
        <v>2</v>
      </c>
      <c r="G11" s="116" t="s">
        <v>114</v>
      </c>
      <c r="H11" s="30">
        <v>3.4333333333333336</v>
      </c>
      <c r="J11" s="37"/>
      <c r="K11" s="37"/>
      <c r="L11" s="36"/>
      <c r="M11" s="36"/>
      <c r="N11" s="36"/>
      <c r="O11" s="37"/>
    </row>
    <row r="12" spans="1:18" x14ac:dyDescent="0.2">
      <c r="A12" s="116" t="s">
        <v>110</v>
      </c>
      <c r="B12" s="27">
        <v>40719</v>
      </c>
      <c r="C12" s="28">
        <v>0.5625</v>
      </c>
      <c r="D12" s="28">
        <v>0.7055555555555556</v>
      </c>
      <c r="E12" s="28">
        <f t="shared" si="0"/>
        <v>0.1430555555555556</v>
      </c>
      <c r="F12" s="43">
        <v>3</v>
      </c>
      <c r="G12" s="116" t="s">
        <v>114</v>
      </c>
      <c r="H12" s="30">
        <v>3.4333333333333336</v>
      </c>
      <c r="J12" s="37"/>
      <c r="K12" s="37"/>
      <c r="L12" s="37"/>
      <c r="M12" s="37"/>
      <c r="N12" s="37"/>
      <c r="O12" s="37"/>
    </row>
    <row r="13" spans="1:18" x14ac:dyDescent="0.2">
      <c r="A13" s="116" t="s">
        <v>110</v>
      </c>
      <c r="B13" s="27">
        <v>40719</v>
      </c>
      <c r="C13" s="28">
        <v>0.5625</v>
      </c>
      <c r="D13" s="28">
        <v>0.7055555555555556</v>
      </c>
      <c r="E13" s="28">
        <f t="shared" si="0"/>
        <v>0.1430555555555556</v>
      </c>
      <c r="F13" s="43">
        <v>4</v>
      </c>
      <c r="G13" s="116" t="s">
        <v>114</v>
      </c>
      <c r="H13" s="30">
        <v>3.4333333333333336</v>
      </c>
      <c r="J13" s="37"/>
      <c r="K13" s="37"/>
      <c r="L13" s="37"/>
      <c r="M13" s="37"/>
      <c r="N13" s="37"/>
      <c r="O13" s="37"/>
    </row>
    <row r="14" spans="1:18" x14ac:dyDescent="0.2">
      <c r="A14" s="116" t="s">
        <v>110</v>
      </c>
      <c r="B14" s="27">
        <v>40719</v>
      </c>
      <c r="C14" s="28">
        <v>0.5625</v>
      </c>
      <c r="D14" s="28">
        <v>0.7055555555555556</v>
      </c>
      <c r="E14" s="28">
        <f t="shared" si="0"/>
        <v>0.1430555555555556</v>
      </c>
      <c r="F14" s="43">
        <v>6</v>
      </c>
      <c r="G14" s="116" t="s">
        <v>114</v>
      </c>
      <c r="H14" s="30">
        <v>3.4333333333333336</v>
      </c>
      <c r="J14" s="37"/>
      <c r="K14" s="37"/>
      <c r="L14" s="37"/>
      <c r="M14" s="37"/>
      <c r="N14" s="37"/>
      <c r="O14" s="37"/>
    </row>
    <row r="15" spans="1:18" x14ac:dyDescent="0.2">
      <c r="A15" s="116" t="s">
        <v>110</v>
      </c>
      <c r="B15" s="27">
        <v>40721</v>
      </c>
      <c r="C15" s="28">
        <v>0.29166666666666669</v>
      </c>
      <c r="D15" s="28">
        <v>0.3888888888888889</v>
      </c>
      <c r="E15" s="28">
        <f t="shared" si="0"/>
        <v>9.722222222222221E-2</v>
      </c>
      <c r="F15" s="43">
        <v>1</v>
      </c>
      <c r="G15" s="116" t="s">
        <v>114</v>
      </c>
      <c r="H15" s="91">
        <v>2.3333333333333335</v>
      </c>
      <c r="J15" s="37"/>
      <c r="K15" s="37"/>
      <c r="L15" s="37"/>
      <c r="M15" s="37"/>
      <c r="N15" s="37"/>
      <c r="O15" s="37"/>
    </row>
    <row r="16" spans="1:18" x14ac:dyDescent="0.2">
      <c r="A16" s="116" t="s">
        <v>110</v>
      </c>
      <c r="B16" s="27">
        <v>40721</v>
      </c>
      <c r="C16" s="28">
        <v>0.29166666666666669</v>
      </c>
      <c r="D16" s="28">
        <v>0.3888888888888889</v>
      </c>
      <c r="E16" s="28">
        <f t="shared" si="0"/>
        <v>9.722222222222221E-2</v>
      </c>
      <c r="F16" s="43">
        <v>2</v>
      </c>
      <c r="G16" s="116" t="s">
        <v>114</v>
      </c>
      <c r="H16" s="91">
        <v>2.3333333333333335</v>
      </c>
      <c r="J16" s="37"/>
      <c r="K16" s="37"/>
      <c r="L16" s="37"/>
      <c r="M16" s="37"/>
      <c r="N16" s="37"/>
      <c r="O16" s="37"/>
    </row>
    <row r="17" spans="1:15" x14ac:dyDescent="0.2">
      <c r="A17" s="116" t="s">
        <v>110</v>
      </c>
      <c r="B17" s="27">
        <v>40721</v>
      </c>
      <c r="C17" s="28">
        <v>0.29166666666666669</v>
      </c>
      <c r="D17" s="28">
        <v>0.3888888888888889</v>
      </c>
      <c r="E17" s="28">
        <f t="shared" si="0"/>
        <v>9.722222222222221E-2</v>
      </c>
      <c r="F17" s="43">
        <v>3</v>
      </c>
      <c r="G17" s="116" t="s">
        <v>114</v>
      </c>
      <c r="H17" s="91">
        <v>2.3333333333333335</v>
      </c>
      <c r="J17" s="37"/>
      <c r="K17" s="37"/>
      <c r="L17" s="37"/>
      <c r="M17" s="37"/>
      <c r="N17" s="36"/>
      <c r="O17" s="37"/>
    </row>
    <row r="18" spans="1:15" x14ac:dyDescent="0.2">
      <c r="A18" s="116" t="s">
        <v>110</v>
      </c>
      <c r="B18" s="27">
        <v>40721</v>
      </c>
      <c r="C18" s="28">
        <v>0.29166666666666669</v>
      </c>
      <c r="D18" s="28">
        <v>0.3888888888888889</v>
      </c>
      <c r="E18" s="28">
        <f t="shared" si="0"/>
        <v>9.722222222222221E-2</v>
      </c>
      <c r="F18" s="43">
        <v>4</v>
      </c>
      <c r="G18" s="116" t="s">
        <v>114</v>
      </c>
      <c r="H18" s="91">
        <v>2.3333333333333335</v>
      </c>
      <c r="J18" s="37"/>
      <c r="K18" s="37"/>
      <c r="L18" s="37"/>
      <c r="M18" s="37"/>
      <c r="N18" s="37"/>
      <c r="O18" s="37"/>
    </row>
    <row r="19" spans="1:15" x14ac:dyDescent="0.2">
      <c r="A19" s="116" t="s">
        <v>110</v>
      </c>
      <c r="B19" s="27">
        <v>40721</v>
      </c>
      <c r="C19" s="28">
        <v>0.29166666666666669</v>
      </c>
      <c r="D19" s="28">
        <v>0.3888888888888889</v>
      </c>
      <c r="E19" s="28">
        <f t="shared" si="0"/>
        <v>9.722222222222221E-2</v>
      </c>
      <c r="F19" s="43">
        <v>5</v>
      </c>
      <c r="G19" s="116" t="s">
        <v>114</v>
      </c>
      <c r="H19" s="91">
        <v>2.3333333333333335</v>
      </c>
      <c r="J19" s="37"/>
      <c r="K19" s="37"/>
      <c r="L19" s="37"/>
      <c r="M19" s="37"/>
      <c r="N19" s="37"/>
      <c r="O19" s="37"/>
    </row>
    <row r="20" spans="1:15" x14ac:dyDescent="0.2">
      <c r="A20" s="116" t="s">
        <v>110</v>
      </c>
      <c r="B20" s="27">
        <v>40721</v>
      </c>
      <c r="C20" s="28">
        <v>0.29166666666666669</v>
      </c>
      <c r="D20" s="28">
        <v>0.3888888888888889</v>
      </c>
      <c r="E20" s="28">
        <f t="shared" si="0"/>
        <v>9.722222222222221E-2</v>
      </c>
      <c r="F20" s="43">
        <v>6</v>
      </c>
      <c r="G20" s="116" t="s">
        <v>114</v>
      </c>
      <c r="H20" s="91">
        <v>2.3333333333333335</v>
      </c>
      <c r="J20" s="37"/>
      <c r="K20" s="37"/>
      <c r="L20" s="37"/>
      <c r="M20" s="37"/>
      <c r="N20" s="37"/>
      <c r="O20" s="37"/>
    </row>
    <row r="21" spans="1:15" x14ac:dyDescent="0.2">
      <c r="A21" s="116" t="s">
        <v>110</v>
      </c>
      <c r="B21" s="27">
        <v>40721</v>
      </c>
      <c r="C21" s="28">
        <v>0.40625</v>
      </c>
      <c r="D21" s="28">
        <v>0.46875</v>
      </c>
      <c r="E21" s="28">
        <f t="shared" si="0"/>
        <v>6.25E-2</v>
      </c>
      <c r="F21" s="43">
        <v>1</v>
      </c>
      <c r="G21" s="116" t="s">
        <v>114</v>
      </c>
      <c r="H21" s="30">
        <v>1.5</v>
      </c>
      <c r="J21" s="37"/>
      <c r="K21" s="37"/>
      <c r="L21" s="37"/>
      <c r="M21" s="37"/>
      <c r="N21" s="37"/>
      <c r="O21" s="37"/>
    </row>
    <row r="22" spans="1:15" x14ac:dyDescent="0.2">
      <c r="A22" s="116" t="s">
        <v>110</v>
      </c>
      <c r="B22" s="27">
        <v>40721</v>
      </c>
      <c r="C22" s="28">
        <v>0.40625</v>
      </c>
      <c r="D22" s="28">
        <v>0.46875</v>
      </c>
      <c r="E22" s="28">
        <f t="shared" si="0"/>
        <v>6.25E-2</v>
      </c>
      <c r="F22" s="43">
        <v>2</v>
      </c>
      <c r="G22" s="116" t="s">
        <v>114</v>
      </c>
      <c r="H22" s="30">
        <v>1.5</v>
      </c>
      <c r="J22" s="37"/>
      <c r="K22" s="37"/>
      <c r="L22" s="37"/>
      <c r="M22" s="37"/>
      <c r="N22" s="37"/>
      <c r="O22" s="37"/>
    </row>
    <row r="23" spans="1:15" x14ac:dyDescent="0.2">
      <c r="A23" s="116" t="s">
        <v>110</v>
      </c>
      <c r="B23" s="27">
        <v>40721</v>
      </c>
      <c r="C23" s="28">
        <v>0.40625</v>
      </c>
      <c r="D23" s="28">
        <v>0.46875</v>
      </c>
      <c r="E23" s="28">
        <f t="shared" si="0"/>
        <v>6.25E-2</v>
      </c>
      <c r="F23" s="43">
        <v>3</v>
      </c>
      <c r="G23" s="116" t="s">
        <v>114</v>
      </c>
      <c r="H23" s="30">
        <v>1.5</v>
      </c>
      <c r="J23" s="37"/>
      <c r="K23" s="37"/>
      <c r="L23" s="37"/>
      <c r="M23" s="37"/>
      <c r="N23" s="37"/>
      <c r="O23" s="37"/>
    </row>
    <row r="24" spans="1:15" x14ac:dyDescent="0.2">
      <c r="A24" s="116" t="s">
        <v>110</v>
      </c>
      <c r="B24" s="27">
        <v>40721</v>
      </c>
      <c r="C24" s="28">
        <v>0.40625</v>
      </c>
      <c r="D24" s="28">
        <v>0.46875</v>
      </c>
      <c r="E24" s="28">
        <f t="shared" si="0"/>
        <v>6.25E-2</v>
      </c>
      <c r="F24" s="43">
        <v>4</v>
      </c>
      <c r="G24" s="116" t="s">
        <v>114</v>
      </c>
      <c r="H24" s="30">
        <v>1.5</v>
      </c>
      <c r="J24" s="37"/>
      <c r="K24" s="37"/>
      <c r="L24" s="37"/>
      <c r="M24" s="37"/>
      <c r="N24" s="37"/>
      <c r="O24" s="37"/>
    </row>
    <row r="25" spans="1:15" x14ac:dyDescent="0.2">
      <c r="A25" s="116" t="s">
        <v>110</v>
      </c>
      <c r="B25" s="27">
        <v>40721</v>
      </c>
      <c r="C25" s="28">
        <v>0.40625</v>
      </c>
      <c r="D25" s="28">
        <v>0.46875</v>
      </c>
      <c r="E25" s="28">
        <f t="shared" si="0"/>
        <v>6.25E-2</v>
      </c>
      <c r="F25" s="43">
        <v>5</v>
      </c>
      <c r="G25" s="116" t="s">
        <v>114</v>
      </c>
      <c r="H25" s="30">
        <v>1.5</v>
      </c>
      <c r="J25" s="37"/>
      <c r="K25" s="37"/>
      <c r="L25" s="37"/>
      <c r="M25" s="37"/>
      <c r="N25" s="37"/>
      <c r="O25" s="37"/>
    </row>
    <row r="26" spans="1:15" x14ac:dyDescent="0.2">
      <c r="A26" s="116" t="s">
        <v>110</v>
      </c>
      <c r="B26" s="27">
        <v>40721</v>
      </c>
      <c r="C26" s="28">
        <v>0.40625</v>
      </c>
      <c r="D26" s="28">
        <v>0.46875</v>
      </c>
      <c r="E26" s="28">
        <f t="shared" si="0"/>
        <v>6.25E-2</v>
      </c>
      <c r="F26" s="43">
        <v>6</v>
      </c>
      <c r="G26" s="116" t="s">
        <v>114</v>
      </c>
      <c r="H26" s="30">
        <v>1.5</v>
      </c>
      <c r="J26" s="37"/>
      <c r="K26" s="37"/>
      <c r="L26" s="37"/>
      <c r="M26" s="37"/>
      <c r="N26" s="37"/>
      <c r="O26" s="37"/>
    </row>
    <row r="27" spans="1:15" x14ac:dyDescent="0.2">
      <c r="A27" s="116" t="s">
        <v>112</v>
      </c>
      <c r="B27" s="27">
        <v>40722</v>
      </c>
      <c r="C27" s="28">
        <v>0.34583333333333338</v>
      </c>
      <c r="D27" s="28">
        <v>0.44166666666666665</v>
      </c>
      <c r="E27" s="28">
        <f t="shared" si="0"/>
        <v>9.583333333333327E-2</v>
      </c>
      <c r="F27" s="117" t="s">
        <v>106</v>
      </c>
      <c r="G27" s="116" t="s">
        <v>114</v>
      </c>
      <c r="H27" s="30">
        <v>2.2999999999999998</v>
      </c>
      <c r="J27" s="37"/>
      <c r="K27" s="37"/>
      <c r="L27" s="36"/>
      <c r="M27" s="36"/>
      <c r="N27" s="36"/>
      <c r="O27" s="37"/>
    </row>
    <row r="28" spans="1:15" x14ac:dyDescent="0.2">
      <c r="A28" s="116" t="s">
        <v>112</v>
      </c>
      <c r="B28" s="27">
        <v>40722</v>
      </c>
      <c r="C28" s="28">
        <v>0.34583333333333338</v>
      </c>
      <c r="D28" s="28">
        <v>0.44166666666666665</v>
      </c>
      <c r="E28" s="28">
        <f t="shared" si="0"/>
        <v>9.583333333333327E-2</v>
      </c>
      <c r="F28" s="117" t="s">
        <v>108</v>
      </c>
      <c r="G28" s="116" t="s">
        <v>114</v>
      </c>
      <c r="H28" s="30">
        <v>2.2999999999999998</v>
      </c>
      <c r="J28" s="37"/>
      <c r="K28" s="37"/>
      <c r="L28" s="37"/>
      <c r="M28" s="37"/>
      <c r="N28" s="37"/>
      <c r="O28" s="37"/>
    </row>
    <row r="29" spans="1:15" x14ac:dyDescent="0.2">
      <c r="A29" s="116" t="s">
        <v>112</v>
      </c>
      <c r="B29" s="27">
        <v>40722</v>
      </c>
      <c r="C29" s="28">
        <v>0.34583333333333338</v>
      </c>
      <c r="D29" s="28">
        <v>0.44166666666666665</v>
      </c>
      <c r="E29" s="28">
        <f t="shared" si="0"/>
        <v>9.583333333333327E-2</v>
      </c>
      <c r="F29" s="117" t="s">
        <v>107</v>
      </c>
      <c r="G29" s="116" t="s">
        <v>114</v>
      </c>
      <c r="H29" s="30">
        <v>2.2999999999999998</v>
      </c>
      <c r="J29" s="37"/>
      <c r="K29" s="37"/>
      <c r="L29" s="37"/>
      <c r="M29" s="37"/>
      <c r="N29" s="37"/>
      <c r="O29" s="37"/>
    </row>
    <row r="30" spans="1:15" x14ac:dyDescent="0.2">
      <c r="A30" s="116" t="s">
        <v>110</v>
      </c>
      <c r="B30" s="27">
        <v>40722</v>
      </c>
      <c r="C30" s="28">
        <v>0.45555555555555555</v>
      </c>
      <c r="D30" s="28">
        <v>0.52083333333333337</v>
      </c>
      <c r="E30" s="28">
        <f t="shared" si="0"/>
        <v>6.5277777777777823E-2</v>
      </c>
      <c r="F30" s="43">
        <v>1</v>
      </c>
      <c r="G30" s="116" t="s">
        <v>114</v>
      </c>
      <c r="H30" s="30">
        <v>1.5666666666666667</v>
      </c>
      <c r="J30" s="37"/>
      <c r="K30" s="37"/>
      <c r="L30" s="37"/>
      <c r="M30" s="37"/>
      <c r="N30" s="37"/>
      <c r="O30" s="37"/>
    </row>
    <row r="31" spans="1:15" x14ac:dyDescent="0.2">
      <c r="A31" s="116" t="s">
        <v>110</v>
      </c>
      <c r="B31" s="27">
        <v>40722</v>
      </c>
      <c r="C31" s="28">
        <v>0.45555555555555555</v>
      </c>
      <c r="D31" s="28">
        <v>0.52083333333333337</v>
      </c>
      <c r="E31" s="28">
        <f t="shared" si="0"/>
        <v>6.5277777777777823E-2</v>
      </c>
      <c r="F31" s="43">
        <v>2</v>
      </c>
      <c r="G31" s="116" t="s">
        <v>114</v>
      </c>
      <c r="H31" s="30">
        <v>1.5666666666666667</v>
      </c>
      <c r="J31" s="37"/>
      <c r="K31" s="37"/>
      <c r="L31" s="37"/>
      <c r="M31" s="37"/>
      <c r="N31" s="37"/>
      <c r="O31" s="37"/>
    </row>
    <row r="32" spans="1:15" x14ac:dyDescent="0.2">
      <c r="A32" s="116" t="s">
        <v>110</v>
      </c>
      <c r="B32" s="27">
        <v>40722</v>
      </c>
      <c r="C32" s="28">
        <v>0.45555555555555555</v>
      </c>
      <c r="D32" s="28">
        <v>0.52083333333333337</v>
      </c>
      <c r="E32" s="28">
        <f t="shared" si="0"/>
        <v>6.5277777777777823E-2</v>
      </c>
      <c r="F32" s="43">
        <v>3</v>
      </c>
      <c r="G32" s="116" t="s">
        <v>114</v>
      </c>
      <c r="H32" s="30">
        <v>1.5666666666666667</v>
      </c>
      <c r="J32" s="37"/>
      <c r="K32" s="37"/>
      <c r="L32" s="37"/>
      <c r="M32" s="37"/>
      <c r="N32" s="37"/>
      <c r="O32" s="37"/>
    </row>
    <row r="33" spans="1:18" x14ac:dyDescent="0.2">
      <c r="A33" s="116" t="s">
        <v>110</v>
      </c>
      <c r="B33" s="27">
        <v>40722</v>
      </c>
      <c r="C33" s="28">
        <v>0.45555555555555555</v>
      </c>
      <c r="D33" s="28">
        <v>0.52083333333333337</v>
      </c>
      <c r="E33" s="28">
        <f t="shared" si="0"/>
        <v>6.5277777777777823E-2</v>
      </c>
      <c r="F33" s="43">
        <v>4</v>
      </c>
      <c r="G33" s="116" t="s">
        <v>114</v>
      </c>
      <c r="H33" s="30">
        <v>1.5666666666666667</v>
      </c>
      <c r="J33" s="37"/>
      <c r="K33" s="37"/>
      <c r="L33" s="36"/>
      <c r="M33" s="36"/>
      <c r="N33" s="36"/>
      <c r="O33" s="37"/>
    </row>
    <row r="34" spans="1:18" x14ac:dyDescent="0.2">
      <c r="A34" s="116" t="s">
        <v>110</v>
      </c>
      <c r="B34" s="27">
        <v>40722</v>
      </c>
      <c r="C34" s="28">
        <v>0.45555555555555555</v>
      </c>
      <c r="D34" s="28">
        <v>0.52083333333333337</v>
      </c>
      <c r="E34" s="28">
        <f t="shared" si="0"/>
        <v>6.5277777777777823E-2</v>
      </c>
      <c r="F34" s="43">
        <v>5</v>
      </c>
      <c r="G34" s="116" t="s">
        <v>114</v>
      </c>
      <c r="H34" s="30">
        <v>1.5666666666666667</v>
      </c>
      <c r="J34" s="37"/>
      <c r="K34" s="37"/>
      <c r="L34" s="37"/>
      <c r="M34" s="37"/>
      <c r="N34" s="37"/>
      <c r="O34" s="37"/>
    </row>
    <row r="35" spans="1:18" x14ac:dyDescent="0.2">
      <c r="A35" s="116" t="s">
        <v>110</v>
      </c>
      <c r="B35" s="27">
        <v>40722</v>
      </c>
      <c r="C35" s="28">
        <v>0.45555555555555555</v>
      </c>
      <c r="D35" s="28">
        <v>0.52083333333333337</v>
      </c>
      <c r="E35" s="28">
        <f t="shared" si="0"/>
        <v>6.5277777777777823E-2</v>
      </c>
      <c r="F35" s="43">
        <v>6</v>
      </c>
      <c r="G35" s="116" t="s">
        <v>114</v>
      </c>
      <c r="H35" s="30">
        <v>1.5666666666666667</v>
      </c>
      <c r="J35" s="37"/>
      <c r="K35" s="37"/>
      <c r="L35" s="37"/>
      <c r="M35" s="37"/>
      <c r="N35" s="37"/>
      <c r="O35" s="37"/>
    </row>
    <row r="36" spans="1:18" x14ac:dyDescent="0.2">
      <c r="A36" s="116" t="s">
        <v>110</v>
      </c>
      <c r="B36" s="27">
        <v>40724</v>
      </c>
      <c r="C36" s="28">
        <v>0.4861111111111111</v>
      </c>
      <c r="D36" s="28">
        <v>0.57152777777777775</v>
      </c>
      <c r="E36" s="28">
        <f t="shared" si="0"/>
        <v>8.5416666666666641E-2</v>
      </c>
      <c r="F36" s="43">
        <v>1</v>
      </c>
      <c r="G36" s="116" t="s">
        <v>114</v>
      </c>
      <c r="H36" s="30">
        <v>2.0499999999999998</v>
      </c>
      <c r="J36" s="37"/>
      <c r="K36" s="37"/>
      <c r="L36" s="37"/>
      <c r="M36" s="37"/>
      <c r="N36" s="37"/>
      <c r="O36" s="37"/>
    </row>
    <row r="37" spans="1:18" x14ac:dyDescent="0.2">
      <c r="A37" s="116" t="s">
        <v>110</v>
      </c>
      <c r="B37" s="27">
        <v>40724</v>
      </c>
      <c r="C37" s="28">
        <v>0.4861111111111111</v>
      </c>
      <c r="D37" s="28">
        <v>0.57152777777777775</v>
      </c>
      <c r="E37" s="28">
        <f t="shared" si="0"/>
        <v>8.5416666666666641E-2</v>
      </c>
      <c r="F37" s="43">
        <v>2</v>
      </c>
      <c r="G37" s="116" t="s">
        <v>114</v>
      </c>
      <c r="H37" s="30">
        <v>2.0499999999999998</v>
      </c>
      <c r="J37" s="37"/>
      <c r="K37" s="37"/>
      <c r="L37" s="37"/>
      <c r="M37" s="37"/>
      <c r="N37" s="37"/>
      <c r="O37" s="37"/>
    </row>
    <row r="38" spans="1:18" x14ac:dyDescent="0.2">
      <c r="A38" s="116" t="s">
        <v>110</v>
      </c>
      <c r="B38" s="27">
        <v>40724</v>
      </c>
      <c r="C38" s="28">
        <v>0.4861111111111111</v>
      </c>
      <c r="D38" s="28">
        <v>0.57152777777777775</v>
      </c>
      <c r="E38" s="28">
        <f t="shared" si="0"/>
        <v>8.5416666666666641E-2</v>
      </c>
      <c r="F38" s="43">
        <v>3</v>
      </c>
      <c r="G38" s="116" t="s">
        <v>114</v>
      </c>
      <c r="H38" s="30">
        <v>2.0499999999999998</v>
      </c>
      <c r="J38" s="37"/>
      <c r="K38" s="37"/>
      <c r="L38" s="37"/>
      <c r="M38" s="37"/>
      <c r="N38" s="37"/>
      <c r="O38" s="37"/>
    </row>
    <row r="39" spans="1:18" x14ac:dyDescent="0.2">
      <c r="A39" s="116" t="s">
        <v>110</v>
      </c>
      <c r="B39" s="27">
        <v>40724</v>
      </c>
      <c r="C39" s="28">
        <v>0.4861111111111111</v>
      </c>
      <c r="D39" s="28">
        <v>0.57152777777777775</v>
      </c>
      <c r="E39" s="28">
        <f t="shared" si="0"/>
        <v>8.5416666666666641E-2</v>
      </c>
      <c r="F39" s="43">
        <v>4</v>
      </c>
      <c r="G39" s="116" t="s">
        <v>114</v>
      </c>
      <c r="H39" s="30">
        <v>2.0499999999999998</v>
      </c>
      <c r="I39" s="36"/>
      <c r="J39" s="36"/>
      <c r="K39" s="36"/>
      <c r="L39" s="36"/>
      <c r="M39" s="36"/>
      <c r="N39" s="36"/>
      <c r="O39" s="36"/>
      <c r="P39" s="37"/>
      <c r="Q39" s="38"/>
      <c r="R39" s="39"/>
    </row>
    <row r="40" spans="1:18" x14ac:dyDescent="0.2">
      <c r="A40" s="116" t="s">
        <v>110</v>
      </c>
      <c r="B40" s="27">
        <v>40724</v>
      </c>
      <c r="C40" s="28">
        <v>0.4861111111111111</v>
      </c>
      <c r="D40" s="28">
        <v>0.57152777777777775</v>
      </c>
      <c r="E40" s="28">
        <f t="shared" si="0"/>
        <v>8.5416666666666641E-2</v>
      </c>
      <c r="F40" s="43">
        <v>5</v>
      </c>
      <c r="G40" s="116" t="s">
        <v>114</v>
      </c>
      <c r="H40" s="30">
        <v>2.0499999999999998</v>
      </c>
    </row>
    <row r="41" spans="1:18" x14ac:dyDescent="0.2">
      <c r="A41" s="116" t="s">
        <v>110</v>
      </c>
      <c r="B41" s="27">
        <v>40724</v>
      </c>
      <c r="C41" s="28">
        <v>0.4861111111111111</v>
      </c>
      <c r="D41" s="28">
        <v>0.57152777777777775</v>
      </c>
      <c r="E41" s="28">
        <f t="shared" si="0"/>
        <v>8.5416666666666641E-2</v>
      </c>
      <c r="F41" s="43">
        <v>6</v>
      </c>
      <c r="G41" s="116" t="s">
        <v>114</v>
      </c>
      <c r="H41" s="30">
        <v>2.0499999999999998</v>
      </c>
    </row>
    <row r="42" spans="1:18" x14ac:dyDescent="0.2">
      <c r="A42" s="116" t="s">
        <v>110</v>
      </c>
      <c r="B42" s="27">
        <v>40724</v>
      </c>
      <c r="C42" s="28">
        <v>0.57222222222222219</v>
      </c>
      <c r="D42" s="28">
        <v>0.61319444444444449</v>
      </c>
      <c r="E42" s="28">
        <f t="shared" si="0"/>
        <v>4.0972222222222299E-2</v>
      </c>
      <c r="F42" s="43">
        <v>27</v>
      </c>
      <c r="G42" s="116" t="s">
        <v>114</v>
      </c>
      <c r="H42" s="30">
        <v>0.98333333333333328</v>
      </c>
    </row>
    <row r="43" spans="1:18" x14ac:dyDescent="0.2">
      <c r="A43" s="116" t="s">
        <v>110</v>
      </c>
      <c r="B43" s="27">
        <v>40724</v>
      </c>
      <c r="C43" s="28">
        <v>0.57222222222222219</v>
      </c>
      <c r="D43" s="28">
        <v>0.61319444444444449</v>
      </c>
      <c r="E43" s="28">
        <f t="shared" si="0"/>
        <v>4.0972222222222299E-2</v>
      </c>
      <c r="F43" s="43">
        <v>29</v>
      </c>
      <c r="G43" s="116" t="s">
        <v>114</v>
      </c>
      <c r="H43" s="30">
        <v>0.98333333333333328</v>
      </c>
    </row>
    <row r="44" spans="1:18" x14ac:dyDescent="0.2">
      <c r="A44" s="116" t="s">
        <v>110</v>
      </c>
      <c r="B44" s="27">
        <v>40724</v>
      </c>
      <c r="C44" s="28">
        <v>0.57222222222222219</v>
      </c>
      <c r="D44" s="28">
        <v>0.61319444444444449</v>
      </c>
      <c r="E44" s="28">
        <f t="shared" si="0"/>
        <v>4.0972222222222299E-2</v>
      </c>
      <c r="F44" s="43">
        <v>30</v>
      </c>
      <c r="G44" s="116" t="s">
        <v>114</v>
      </c>
      <c r="H44" s="30">
        <v>0.98333333333333328</v>
      </c>
      <c r="I44" s="36"/>
    </row>
    <row r="45" spans="1:18" x14ac:dyDescent="0.2">
      <c r="A45" s="116" t="s">
        <v>110</v>
      </c>
      <c r="B45" s="27">
        <v>40724</v>
      </c>
      <c r="C45" s="28">
        <v>0.61388888888888882</v>
      </c>
      <c r="D45" s="28">
        <v>0.64583333333333337</v>
      </c>
      <c r="E45" s="28">
        <f t="shared" si="0"/>
        <v>3.1944444444444553E-2</v>
      </c>
      <c r="F45" s="43">
        <v>1</v>
      </c>
      <c r="G45" s="116" t="s">
        <v>114</v>
      </c>
      <c r="H45" s="30">
        <v>0.76666666666666672</v>
      </c>
    </row>
    <row r="46" spans="1:18" x14ac:dyDescent="0.2">
      <c r="A46" s="116" t="s">
        <v>110</v>
      </c>
      <c r="B46" s="27">
        <v>40724</v>
      </c>
      <c r="C46" s="28">
        <v>0.61388888888888882</v>
      </c>
      <c r="D46" s="28">
        <v>0.64583333333333337</v>
      </c>
      <c r="E46" s="28">
        <f t="shared" si="0"/>
        <v>3.1944444444444553E-2</v>
      </c>
      <c r="F46" s="95">
        <v>2</v>
      </c>
      <c r="G46" s="116" t="s">
        <v>114</v>
      </c>
      <c r="H46" s="30">
        <v>0.76666666666666672</v>
      </c>
    </row>
    <row r="47" spans="1:18" x14ac:dyDescent="0.2">
      <c r="A47" s="116" t="s">
        <v>110</v>
      </c>
      <c r="B47" s="27">
        <v>40724</v>
      </c>
      <c r="C47" s="28">
        <v>0.61388888888888882</v>
      </c>
      <c r="D47" s="28">
        <v>0.64583333333333337</v>
      </c>
      <c r="E47" s="28">
        <f t="shared" si="0"/>
        <v>3.1944444444444553E-2</v>
      </c>
      <c r="F47" s="43">
        <v>3</v>
      </c>
      <c r="G47" s="116" t="s">
        <v>114</v>
      </c>
      <c r="H47" s="30">
        <v>0.76666666666666672</v>
      </c>
    </row>
    <row r="48" spans="1:18" x14ac:dyDescent="0.2">
      <c r="A48" s="116" t="s">
        <v>110</v>
      </c>
      <c r="B48" s="27">
        <v>40724</v>
      </c>
      <c r="C48" s="28">
        <v>0.61388888888888882</v>
      </c>
      <c r="D48" s="28">
        <v>0.64583333333333337</v>
      </c>
      <c r="E48" s="28">
        <f t="shared" si="0"/>
        <v>3.1944444444444553E-2</v>
      </c>
      <c r="F48" s="43">
        <v>4</v>
      </c>
      <c r="G48" s="116" t="s">
        <v>114</v>
      </c>
      <c r="H48" s="30">
        <v>0.76666666666666672</v>
      </c>
    </row>
    <row r="49" spans="1:16" x14ac:dyDescent="0.2">
      <c r="A49" s="116" t="s">
        <v>110</v>
      </c>
      <c r="B49" s="27">
        <v>40724</v>
      </c>
      <c r="C49" s="28">
        <v>0.61388888888888882</v>
      </c>
      <c r="D49" s="28">
        <v>0.64583333333333337</v>
      </c>
      <c r="E49" s="28">
        <f t="shared" si="0"/>
        <v>3.1944444444444553E-2</v>
      </c>
      <c r="F49" s="43">
        <v>5</v>
      </c>
      <c r="G49" s="116" t="s">
        <v>114</v>
      </c>
      <c r="H49" s="30">
        <v>0.76666666666666672</v>
      </c>
    </row>
    <row r="50" spans="1:16" x14ac:dyDescent="0.2">
      <c r="A50" s="116" t="s">
        <v>110</v>
      </c>
      <c r="B50" s="27">
        <v>40724</v>
      </c>
      <c r="C50" s="28">
        <v>0.61388888888888882</v>
      </c>
      <c r="D50" s="28">
        <v>0.64583333333333337</v>
      </c>
      <c r="E50" s="28">
        <f t="shared" si="0"/>
        <v>3.1944444444444553E-2</v>
      </c>
      <c r="F50" s="43">
        <v>6</v>
      </c>
      <c r="G50" s="116" t="s">
        <v>114</v>
      </c>
      <c r="H50" s="30">
        <v>0.76666666666666672</v>
      </c>
      <c r="K50" s="37"/>
      <c r="L50" s="37"/>
      <c r="M50" s="37"/>
      <c r="N50" s="37"/>
      <c r="O50" s="37"/>
      <c r="P50" s="37"/>
    </row>
    <row r="51" spans="1:16" x14ac:dyDescent="0.2">
      <c r="A51" s="116" t="s">
        <v>110</v>
      </c>
      <c r="B51" s="27">
        <v>40726</v>
      </c>
      <c r="C51" s="28">
        <v>0.58333333333333337</v>
      </c>
      <c r="D51" s="28">
        <v>0.6645833333333333</v>
      </c>
      <c r="E51" s="28">
        <f t="shared" si="0"/>
        <v>8.1249999999999933E-2</v>
      </c>
      <c r="F51" s="43">
        <v>1</v>
      </c>
      <c r="G51" s="116" t="s">
        <v>114</v>
      </c>
      <c r="H51" s="30">
        <v>1.95</v>
      </c>
      <c r="K51" s="37"/>
      <c r="L51" s="36"/>
      <c r="M51" s="36"/>
      <c r="N51" s="36"/>
      <c r="O51" s="37"/>
      <c r="P51" s="37"/>
    </row>
    <row r="52" spans="1:16" x14ac:dyDescent="0.2">
      <c r="A52" s="116" t="s">
        <v>110</v>
      </c>
      <c r="B52" s="27">
        <v>40726</v>
      </c>
      <c r="C52" s="28">
        <v>0.58333333333333337</v>
      </c>
      <c r="D52" s="28">
        <v>0.6645833333333333</v>
      </c>
      <c r="E52" s="28">
        <f t="shared" si="0"/>
        <v>8.1249999999999933E-2</v>
      </c>
      <c r="F52" s="117">
        <v>2</v>
      </c>
      <c r="G52" s="116" t="s">
        <v>114</v>
      </c>
      <c r="H52" s="30">
        <v>1.95</v>
      </c>
      <c r="K52" s="37"/>
      <c r="L52" s="37"/>
      <c r="M52" s="37"/>
      <c r="N52" s="37"/>
      <c r="O52" s="37"/>
      <c r="P52" s="37"/>
    </row>
    <row r="53" spans="1:16" x14ac:dyDescent="0.2">
      <c r="A53" s="116" t="s">
        <v>110</v>
      </c>
      <c r="B53" s="27">
        <v>40726</v>
      </c>
      <c r="C53" s="28">
        <v>0.58333333333333337</v>
      </c>
      <c r="D53" s="28">
        <v>0.6645833333333333</v>
      </c>
      <c r="E53" s="28">
        <f t="shared" si="0"/>
        <v>8.1249999999999933E-2</v>
      </c>
      <c r="F53" s="43">
        <v>3</v>
      </c>
      <c r="G53" s="116" t="s">
        <v>114</v>
      </c>
      <c r="H53" s="30">
        <v>1.95</v>
      </c>
    </row>
    <row r="54" spans="1:16" x14ac:dyDescent="0.2">
      <c r="A54" s="116" t="s">
        <v>110</v>
      </c>
      <c r="B54" s="27">
        <v>40726</v>
      </c>
      <c r="C54" s="28">
        <v>0.58333333333333337</v>
      </c>
      <c r="D54" s="28">
        <v>0.6645833333333333</v>
      </c>
      <c r="E54" s="28">
        <f t="shared" si="0"/>
        <v>8.1249999999999933E-2</v>
      </c>
      <c r="F54" s="43">
        <v>4</v>
      </c>
      <c r="G54" s="116" t="s">
        <v>114</v>
      </c>
      <c r="H54" s="30">
        <v>1.95</v>
      </c>
    </row>
    <row r="55" spans="1:16" x14ac:dyDescent="0.2">
      <c r="A55" s="116" t="s">
        <v>110</v>
      </c>
      <c r="B55" s="27">
        <v>40726</v>
      </c>
      <c r="C55" s="28">
        <v>0.58333333333333337</v>
      </c>
      <c r="D55" s="28">
        <v>0.6645833333333333</v>
      </c>
      <c r="E55" s="28">
        <f t="shared" si="0"/>
        <v>8.1249999999999933E-2</v>
      </c>
      <c r="F55" s="43">
        <v>5</v>
      </c>
      <c r="G55" s="116" t="s">
        <v>114</v>
      </c>
      <c r="H55" s="30">
        <v>1.95</v>
      </c>
      <c r="L55" s="37"/>
      <c r="M55" s="37"/>
      <c r="N55" s="37"/>
      <c r="O55" s="37"/>
    </row>
    <row r="56" spans="1:16" x14ac:dyDescent="0.2">
      <c r="A56" s="116" t="s">
        <v>110</v>
      </c>
      <c r="B56" s="27">
        <v>40726</v>
      </c>
      <c r="C56" s="28">
        <v>0.58333333333333337</v>
      </c>
      <c r="D56" s="28">
        <v>0.6645833333333333</v>
      </c>
      <c r="E56" s="28">
        <f t="shared" si="0"/>
        <v>8.1249999999999933E-2</v>
      </c>
      <c r="F56" s="95">
        <v>6</v>
      </c>
      <c r="G56" s="116" t="s">
        <v>114</v>
      </c>
      <c r="H56" s="30">
        <v>1.95</v>
      </c>
      <c r="L56" s="37"/>
      <c r="M56" s="37"/>
      <c r="N56" s="37"/>
      <c r="O56" s="37"/>
    </row>
    <row r="57" spans="1:16" x14ac:dyDescent="0.2">
      <c r="A57" s="116" t="s">
        <v>115</v>
      </c>
      <c r="B57" s="27">
        <v>40717</v>
      </c>
      <c r="C57" s="28">
        <v>0.47222222222222227</v>
      </c>
      <c r="D57" s="28">
        <v>0.61458333333333337</v>
      </c>
      <c r="E57" s="28">
        <f t="shared" si="0"/>
        <v>0.1423611111111111</v>
      </c>
      <c r="F57" s="43">
        <v>276</v>
      </c>
      <c r="G57" s="116" t="s">
        <v>116</v>
      </c>
      <c r="H57" s="44">
        <v>10.25</v>
      </c>
      <c r="L57" s="37"/>
      <c r="M57" s="36"/>
      <c r="N57" s="36"/>
      <c r="O57" s="37"/>
    </row>
    <row r="58" spans="1:16" x14ac:dyDescent="0.2">
      <c r="A58" s="116" t="s">
        <v>115</v>
      </c>
      <c r="B58" s="27">
        <v>40717</v>
      </c>
      <c r="C58" s="28">
        <v>0.47222222222222227</v>
      </c>
      <c r="D58" s="28">
        <v>0.61458333333333337</v>
      </c>
      <c r="E58" s="28">
        <f t="shared" ref="E58:E60" si="1">D58-C58</f>
        <v>0.1423611111111111</v>
      </c>
      <c r="F58" s="43">
        <v>277</v>
      </c>
      <c r="G58" s="116" t="s">
        <v>116</v>
      </c>
      <c r="H58" s="44">
        <v>10.25</v>
      </c>
      <c r="I58" s="37"/>
      <c r="J58" s="37"/>
      <c r="K58" s="37"/>
      <c r="L58" s="37"/>
      <c r="M58" s="37"/>
      <c r="N58" s="37"/>
    </row>
    <row r="59" spans="1:16" x14ac:dyDescent="0.2">
      <c r="A59" s="116" t="s">
        <v>115</v>
      </c>
      <c r="B59" s="27">
        <v>40717</v>
      </c>
      <c r="C59" s="28">
        <v>0.47222222222222227</v>
      </c>
      <c r="D59" s="28">
        <v>0.61458333333333337</v>
      </c>
      <c r="E59" s="28">
        <f t="shared" si="1"/>
        <v>0.1423611111111111</v>
      </c>
      <c r="F59" s="43">
        <v>278</v>
      </c>
      <c r="G59" s="116" t="s">
        <v>116</v>
      </c>
      <c r="H59" s="44">
        <v>10.25</v>
      </c>
      <c r="I59" s="37"/>
      <c r="J59" s="37"/>
      <c r="K59" s="37"/>
      <c r="L59" s="37"/>
      <c r="M59" s="37"/>
      <c r="N59" s="37"/>
    </row>
    <row r="60" spans="1:16" x14ac:dyDescent="0.2">
      <c r="A60" s="116" t="s">
        <v>115</v>
      </c>
      <c r="B60" s="27">
        <v>40720</v>
      </c>
      <c r="C60" s="28">
        <v>0.5854166666666667</v>
      </c>
      <c r="D60" s="28">
        <v>0.70486111111111116</v>
      </c>
      <c r="E60" s="28">
        <f t="shared" si="1"/>
        <v>0.11944444444444446</v>
      </c>
      <c r="F60" s="43">
        <v>276</v>
      </c>
      <c r="G60" s="116" t="s">
        <v>116</v>
      </c>
      <c r="H60" s="44">
        <v>11.466666666666667</v>
      </c>
      <c r="I60" s="37"/>
      <c r="J60" s="37"/>
      <c r="K60" s="37"/>
      <c r="L60" s="37"/>
      <c r="M60" s="37"/>
      <c r="N60" s="37"/>
    </row>
    <row r="61" spans="1:16" x14ac:dyDescent="0.2">
      <c r="A61" s="116" t="s">
        <v>115</v>
      </c>
      <c r="B61" s="27">
        <v>40720</v>
      </c>
      <c r="C61" s="28">
        <v>0.5854166666666667</v>
      </c>
      <c r="D61" s="28">
        <v>0.70486111111111116</v>
      </c>
      <c r="E61" s="28">
        <f t="shared" ref="E61:E64" si="2">D61-C61</f>
        <v>0.11944444444444446</v>
      </c>
      <c r="F61" s="43">
        <v>277</v>
      </c>
      <c r="G61" s="116" t="s">
        <v>116</v>
      </c>
      <c r="H61" s="44">
        <v>11.466666666666667</v>
      </c>
      <c r="I61" s="37"/>
      <c r="J61" s="37"/>
      <c r="K61" s="37"/>
      <c r="L61" s="37"/>
      <c r="M61" s="37"/>
      <c r="N61" s="37"/>
    </row>
    <row r="62" spans="1:16" x14ac:dyDescent="0.2">
      <c r="A62" s="116" t="s">
        <v>115</v>
      </c>
      <c r="B62" s="27">
        <v>40720</v>
      </c>
      <c r="C62" s="28">
        <v>0.5854166666666667</v>
      </c>
      <c r="D62" s="28">
        <v>0.70486111111111116</v>
      </c>
      <c r="E62" s="28">
        <f t="shared" si="2"/>
        <v>0.11944444444444446</v>
      </c>
      <c r="F62" s="43">
        <v>278</v>
      </c>
      <c r="G62" s="116" t="s">
        <v>116</v>
      </c>
      <c r="H62" s="44">
        <v>11.466666666666667</v>
      </c>
      <c r="I62" s="37"/>
      <c r="J62" s="37"/>
      <c r="K62" s="37"/>
      <c r="L62" s="37"/>
      <c r="M62" s="37"/>
      <c r="N62" s="37"/>
      <c r="O62" s="37"/>
    </row>
    <row r="63" spans="1:16" x14ac:dyDescent="0.2">
      <c r="A63" s="116" t="s">
        <v>115</v>
      </c>
      <c r="B63" s="27">
        <v>40720</v>
      </c>
      <c r="C63" s="28">
        <v>0.5854166666666667</v>
      </c>
      <c r="D63" s="28">
        <v>0.70486111111111116</v>
      </c>
      <c r="E63" s="28">
        <f t="shared" si="2"/>
        <v>0.11944444444444446</v>
      </c>
      <c r="F63" s="43">
        <v>283</v>
      </c>
      <c r="G63" s="116" t="s">
        <v>116</v>
      </c>
      <c r="H63" s="44">
        <v>11.466666666666667</v>
      </c>
      <c r="I63" s="37"/>
      <c r="J63" s="37"/>
      <c r="K63" s="37"/>
      <c r="L63" s="37"/>
      <c r="M63" s="37"/>
      <c r="N63" s="37"/>
      <c r="O63" s="37"/>
    </row>
    <row r="64" spans="1:16" x14ac:dyDescent="0.2">
      <c r="A64" s="116" t="s">
        <v>115</v>
      </c>
      <c r="B64" s="27">
        <v>40721</v>
      </c>
      <c r="C64" s="28">
        <v>0.27777777777777779</v>
      </c>
      <c r="D64" s="28">
        <v>0.44444444444444442</v>
      </c>
      <c r="E64" s="28">
        <f t="shared" si="2"/>
        <v>0.16666666666666663</v>
      </c>
      <c r="F64" s="43">
        <v>279</v>
      </c>
      <c r="G64" s="116" t="s">
        <v>116</v>
      </c>
      <c r="H64" s="30">
        <v>16</v>
      </c>
      <c r="I64" s="37"/>
      <c r="J64" s="37"/>
      <c r="K64" s="36"/>
      <c r="L64" s="36"/>
      <c r="M64" s="36"/>
      <c r="N64" s="36"/>
      <c r="O64" s="37"/>
    </row>
    <row r="65" spans="1:15" x14ac:dyDescent="0.2">
      <c r="A65" s="116" t="s">
        <v>115</v>
      </c>
      <c r="B65" s="27">
        <v>40721</v>
      </c>
      <c r="C65" s="28">
        <v>0.27777777777777779</v>
      </c>
      <c r="D65" s="28">
        <v>0.44444444444444442</v>
      </c>
      <c r="E65" s="28">
        <f t="shared" ref="E65:E68" si="3">D65-C65</f>
        <v>0.16666666666666663</v>
      </c>
      <c r="F65" s="43">
        <v>283</v>
      </c>
      <c r="G65" s="116" t="s">
        <v>116</v>
      </c>
      <c r="H65" s="30">
        <v>16</v>
      </c>
      <c r="I65" s="37"/>
      <c r="J65" s="37"/>
      <c r="K65" s="37"/>
      <c r="L65" s="37"/>
      <c r="M65" s="37"/>
      <c r="N65" s="37"/>
      <c r="O65" s="37"/>
    </row>
    <row r="66" spans="1:15" x14ac:dyDescent="0.2">
      <c r="A66" s="116" t="s">
        <v>115</v>
      </c>
      <c r="B66" s="27">
        <v>40721</v>
      </c>
      <c r="C66" s="28">
        <v>0.27777777777777779</v>
      </c>
      <c r="D66" s="28">
        <v>0.44444444444444442</v>
      </c>
      <c r="E66" s="28">
        <f t="shared" si="3"/>
        <v>0.16666666666666663</v>
      </c>
      <c r="F66" s="43">
        <v>285</v>
      </c>
      <c r="G66" s="116" t="s">
        <v>116</v>
      </c>
      <c r="H66" s="30">
        <v>16</v>
      </c>
      <c r="I66" s="37"/>
      <c r="J66" s="37"/>
      <c r="K66" s="37"/>
      <c r="L66" s="37"/>
      <c r="M66" s="37"/>
      <c r="N66" s="37"/>
      <c r="O66" s="37"/>
    </row>
    <row r="67" spans="1:15" x14ac:dyDescent="0.2">
      <c r="A67" s="116" t="s">
        <v>115</v>
      </c>
      <c r="B67" s="27">
        <v>40721</v>
      </c>
      <c r="C67" s="28">
        <v>0.27777777777777779</v>
      </c>
      <c r="D67" s="28">
        <v>0.44444444444444442</v>
      </c>
      <c r="E67" s="28">
        <f t="shared" si="3"/>
        <v>0.16666666666666663</v>
      </c>
      <c r="F67" s="43">
        <v>286</v>
      </c>
      <c r="G67" s="116" t="s">
        <v>116</v>
      </c>
      <c r="H67" s="30">
        <v>16</v>
      </c>
      <c r="I67" s="37"/>
      <c r="J67" s="37"/>
      <c r="K67" s="37"/>
      <c r="L67" s="37"/>
      <c r="M67" s="37"/>
      <c r="N67" s="37"/>
      <c r="O67" s="37"/>
    </row>
    <row r="68" spans="1:15" x14ac:dyDescent="0.2">
      <c r="A68" s="116" t="s">
        <v>115</v>
      </c>
      <c r="B68" s="27">
        <v>40722</v>
      </c>
      <c r="C68" s="28">
        <v>0.33333333333333331</v>
      </c>
      <c r="D68" s="28">
        <v>0.4777777777777778</v>
      </c>
      <c r="E68" s="28">
        <f t="shared" si="3"/>
        <v>0.14444444444444449</v>
      </c>
      <c r="F68" s="117">
        <v>285</v>
      </c>
      <c r="G68" s="116" t="s">
        <v>116</v>
      </c>
      <c r="H68" s="44">
        <v>13.866666666666667</v>
      </c>
      <c r="I68" s="37"/>
      <c r="J68" s="37"/>
      <c r="K68" s="37"/>
      <c r="L68" s="37"/>
      <c r="M68" s="37"/>
      <c r="N68" s="37"/>
      <c r="O68" s="37"/>
    </row>
    <row r="69" spans="1:15" x14ac:dyDescent="0.2">
      <c r="A69" s="116" t="s">
        <v>115</v>
      </c>
      <c r="B69" s="27">
        <v>40722</v>
      </c>
      <c r="C69" s="28">
        <v>0.33333333333333331</v>
      </c>
      <c r="D69" s="28">
        <v>0.4777777777777778</v>
      </c>
      <c r="E69" s="28">
        <f t="shared" ref="E69:E72" si="4">D69-C69</f>
        <v>0.14444444444444449</v>
      </c>
      <c r="F69" s="117">
        <v>279</v>
      </c>
      <c r="G69" s="116" t="s">
        <v>116</v>
      </c>
      <c r="H69" s="44">
        <v>13.866666666666667</v>
      </c>
      <c r="I69" s="36"/>
      <c r="J69" s="36"/>
      <c r="K69" s="36"/>
      <c r="L69" s="36"/>
      <c r="M69" s="36"/>
      <c r="N69" s="36"/>
      <c r="O69" s="37"/>
    </row>
    <row r="70" spans="1:15" x14ac:dyDescent="0.2">
      <c r="A70" s="116" t="s">
        <v>115</v>
      </c>
      <c r="B70" s="27">
        <v>40722</v>
      </c>
      <c r="C70" s="28">
        <v>0.33333333333333331</v>
      </c>
      <c r="D70" s="28">
        <v>0.4777777777777778</v>
      </c>
      <c r="E70" s="28">
        <f t="shared" si="4"/>
        <v>0.14444444444444449</v>
      </c>
      <c r="F70" s="117">
        <v>286</v>
      </c>
      <c r="G70" s="116" t="s">
        <v>116</v>
      </c>
      <c r="H70" s="44">
        <v>13.866666666666667</v>
      </c>
      <c r="I70" s="37"/>
      <c r="J70" s="37"/>
      <c r="K70" s="37"/>
      <c r="L70" s="37"/>
      <c r="M70" s="37"/>
      <c r="N70" s="37"/>
      <c r="O70" s="37"/>
    </row>
    <row r="71" spans="1:15" x14ac:dyDescent="0.2">
      <c r="A71" s="116" t="s">
        <v>115</v>
      </c>
      <c r="B71" s="27">
        <v>40722</v>
      </c>
      <c r="C71" s="28">
        <v>0.33333333333333331</v>
      </c>
      <c r="D71" s="28">
        <v>0.4777777777777778</v>
      </c>
      <c r="E71" s="28">
        <f t="shared" si="4"/>
        <v>0.14444444444444449</v>
      </c>
      <c r="F71" s="117">
        <v>283</v>
      </c>
      <c r="G71" s="116" t="s">
        <v>116</v>
      </c>
      <c r="H71" s="44">
        <v>13.866666666666667</v>
      </c>
      <c r="I71" s="37"/>
      <c r="J71" s="37"/>
      <c r="K71" s="37"/>
      <c r="L71" s="37"/>
      <c r="M71" s="37"/>
      <c r="N71" s="37"/>
      <c r="O71" s="37"/>
    </row>
    <row r="72" spans="1:15" x14ac:dyDescent="0.2">
      <c r="A72" s="116" t="s">
        <v>115</v>
      </c>
      <c r="B72" s="27">
        <v>40724</v>
      </c>
      <c r="C72" s="28">
        <v>0.48055555555555557</v>
      </c>
      <c r="D72" s="28">
        <v>0.56111111111111112</v>
      </c>
      <c r="E72" s="28">
        <f t="shared" si="4"/>
        <v>8.0555555555555547E-2</v>
      </c>
      <c r="F72" s="43">
        <v>290</v>
      </c>
      <c r="G72" s="116" t="s">
        <v>116</v>
      </c>
      <c r="H72" s="44">
        <v>7.7333333333333334</v>
      </c>
      <c r="I72" s="37"/>
      <c r="J72" s="37"/>
      <c r="K72" s="37"/>
      <c r="L72" s="37"/>
      <c r="M72" s="37"/>
      <c r="N72" s="36"/>
      <c r="O72" s="37"/>
    </row>
    <row r="73" spans="1:15" x14ac:dyDescent="0.2">
      <c r="A73" s="116" t="s">
        <v>115</v>
      </c>
      <c r="B73" s="27">
        <v>40724</v>
      </c>
      <c r="C73" s="28">
        <v>0.48055555555555557</v>
      </c>
      <c r="D73" s="28">
        <v>0.56111111111111112</v>
      </c>
      <c r="E73" s="28">
        <f t="shared" ref="E73:E106" si="5">D73-C73</f>
        <v>8.0555555555555547E-2</v>
      </c>
      <c r="F73" s="43">
        <v>289</v>
      </c>
      <c r="G73" s="116" t="s">
        <v>116</v>
      </c>
      <c r="H73" s="44">
        <v>7.7333333333333334</v>
      </c>
      <c r="I73" s="37"/>
      <c r="J73" s="37"/>
      <c r="K73" s="37"/>
      <c r="L73" s="37"/>
      <c r="M73" s="37"/>
      <c r="N73" s="37"/>
      <c r="O73" s="37"/>
    </row>
    <row r="74" spans="1:15" x14ac:dyDescent="0.2">
      <c r="A74" s="116" t="s">
        <v>115</v>
      </c>
      <c r="B74" s="27">
        <v>40724</v>
      </c>
      <c r="C74" s="28">
        <v>0.48055555555555557</v>
      </c>
      <c r="D74" s="28">
        <v>0.56111111111111112</v>
      </c>
      <c r="E74" s="28">
        <f t="shared" si="5"/>
        <v>8.0555555555555547E-2</v>
      </c>
      <c r="F74" s="43">
        <v>284</v>
      </c>
      <c r="G74" s="116" t="s">
        <v>116</v>
      </c>
      <c r="H74" s="44">
        <v>7.7333333333333334</v>
      </c>
      <c r="I74" s="37"/>
      <c r="J74" s="37"/>
      <c r="K74" s="37"/>
      <c r="L74" s="37"/>
      <c r="M74" s="37"/>
      <c r="N74" s="37"/>
      <c r="O74" s="37"/>
    </row>
    <row r="75" spans="1:15" x14ac:dyDescent="0.2">
      <c r="A75" s="116" t="s">
        <v>115</v>
      </c>
      <c r="B75" s="27">
        <v>40724</v>
      </c>
      <c r="C75" s="28">
        <v>0.48055555555555557</v>
      </c>
      <c r="D75" s="28">
        <v>0.56111111111111112</v>
      </c>
      <c r="E75" s="28">
        <f t="shared" si="5"/>
        <v>8.0555555555555547E-2</v>
      </c>
      <c r="F75" s="43">
        <v>282</v>
      </c>
      <c r="G75" s="116" t="s">
        <v>116</v>
      </c>
      <c r="H75" s="44">
        <v>7.7333333333333334</v>
      </c>
      <c r="I75" s="37"/>
      <c r="J75" s="37"/>
      <c r="K75" s="37"/>
      <c r="L75" s="37"/>
      <c r="M75" s="37"/>
      <c r="N75" s="37"/>
      <c r="O75" s="37"/>
    </row>
    <row r="76" spans="1:15" x14ac:dyDescent="0.2">
      <c r="A76" s="26" t="s">
        <v>64</v>
      </c>
      <c r="B76" s="27">
        <v>40733</v>
      </c>
      <c r="C76" s="28">
        <v>0.3888888888888889</v>
      </c>
      <c r="D76" s="28">
        <v>0.54166666666666663</v>
      </c>
      <c r="E76" s="28">
        <f t="shared" si="5"/>
        <v>0.15277777777777773</v>
      </c>
      <c r="F76" s="43">
        <v>126</v>
      </c>
      <c r="G76" s="116" t="s">
        <v>114</v>
      </c>
      <c r="H76" s="30">
        <v>3.6666666666666665</v>
      </c>
      <c r="I76" s="37"/>
      <c r="J76" s="37"/>
      <c r="K76" s="37"/>
      <c r="L76" s="37"/>
      <c r="M76" s="37"/>
      <c r="N76" s="37"/>
    </row>
    <row r="77" spans="1:15" x14ac:dyDescent="0.2">
      <c r="A77" s="26" t="s">
        <v>64</v>
      </c>
      <c r="B77" s="27">
        <v>40733</v>
      </c>
      <c r="C77" s="28">
        <v>0.3888888888888889</v>
      </c>
      <c r="D77" s="28">
        <v>0.54166666666666663</v>
      </c>
      <c r="E77" s="28">
        <f t="shared" si="5"/>
        <v>0.15277777777777773</v>
      </c>
      <c r="F77" s="43">
        <v>127</v>
      </c>
      <c r="G77" s="116" t="s">
        <v>114</v>
      </c>
      <c r="H77" s="30">
        <v>3.6666666666666665</v>
      </c>
      <c r="I77" s="37"/>
      <c r="J77" s="37"/>
      <c r="K77" s="37"/>
      <c r="L77" s="37"/>
      <c r="M77" s="37"/>
      <c r="N77" s="37"/>
    </row>
    <row r="78" spans="1:15" x14ac:dyDescent="0.2">
      <c r="A78" s="26" t="s">
        <v>64</v>
      </c>
      <c r="B78" s="27">
        <v>40733</v>
      </c>
      <c r="C78" s="28">
        <v>0.3888888888888889</v>
      </c>
      <c r="D78" s="28">
        <v>0.54166666666666663</v>
      </c>
      <c r="E78" s="28">
        <f t="shared" si="5"/>
        <v>0.15277777777777773</v>
      </c>
      <c r="F78" s="43">
        <v>129</v>
      </c>
      <c r="G78" s="116" t="s">
        <v>114</v>
      </c>
      <c r="H78" s="30">
        <v>3.6666666666666665</v>
      </c>
      <c r="I78" s="37"/>
      <c r="J78" s="37"/>
      <c r="K78" s="37"/>
      <c r="L78" s="37"/>
      <c r="M78" s="37"/>
      <c r="N78" s="37"/>
    </row>
    <row r="79" spans="1:15" x14ac:dyDescent="0.2">
      <c r="A79" s="26" t="s">
        <v>64</v>
      </c>
      <c r="B79" s="27">
        <v>40733</v>
      </c>
      <c r="C79" s="28">
        <v>0.3888888888888889</v>
      </c>
      <c r="D79" s="28">
        <v>0.54166666666666663</v>
      </c>
      <c r="E79" s="28">
        <f t="shared" si="5"/>
        <v>0.15277777777777773</v>
      </c>
      <c r="F79" s="43">
        <v>137</v>
      </c>
      <c r="G79" s="116" t="s">
        <v>114</v>
      </c>
      <c r="H79" s="30">
        <v>3.6666666666666665</v>
      </c>
      <c r="I79" s="37"/>
      <c r="J79" s="37"/>
      <c r="K79" s="37"/>
      <c r="L79" s="37"/>
      <c r="M79" s="37"/>
      <c r="N79" s="37"/>
    </row>
    <row r="80" spans="1:15" x14ac:dyDescent="0.2">
      <c r="A80" s="26" t="s">
        <v>110</v>
      </c>
      <c r="B80" s="27">
        <v>40734</v>
      </c>
      <c r="C80" s="28">
        <v>0.44444444444444442</v>
      </c>
      <c r="D80" s="28">
        <v>0.58958333333333335</v>
      </c>
      <c r="E80" s="28">
        <f t="shared" si="5"/>
        <v>0.14513888888888893</v>
      </c>
      <c r="F80" s="43">
        <v>1</v>
      </c>
      <c r="G80" s="116" t="s">
        <v>114</v>
      </c>
      <c r="H80" s="30">
        <v>3.4833333333333334</v>
      </c>
      <c r="I80" s="37"/>
      <c r="J80" s="37"/>
      <c r="K80" s="37"/>
      <c r="L80" s="37"/>
      <c r="M80" s="37"/>
      <c r="N80" s="37"/>
    </row>
    <row r="81" spans="1:14" x14ac:dyDescent="0.2">
      <c r="A81" s="26" t="s">
        <v>110</v>
      </c>
      <c r="B81" s="27">
        <v>40734</v>
      </c>
      <c r="C81" s="28">
        <v>0.44444444444444442</v>
      </c>
      <c r="D81" s="28">
        <v>0.58958333333333335</v>
      </c>
      <c r="E81" s="28">
        <f t="shared" si="5"/>
        <v>0.14513888888888893</v>
      </c>
      <c r="F81" s="43">
        <v>2</v>
      </c>
      <c r="G81" s="116" t="s">
        <v>114</v>
      </c>
      <c r="H81" s="30">
        <v>3.4833333333333334</v>
      </c>
      <c r="I81" s="37"/>
      <c r="J81" s="37"/>
      <c r="K81" s="37"/>
      <c r="L81" s="37"/>
      <c r="M81" s="37"/>
      <c r="N81" s="37"/>
    </row>
    <row r="82" spans="1:14" x14ac:dyDescent="0.2">
      <c r="A82" s="26" t="s">
        <v>110</v>
      </c>
      <c r="B82" s="27">
        <v>40734</v>
      </c>
      <c r="C82" s="28">
        <v>0.44444444444444442</v>
      </c>
      <c r="D82" s="28">
        <v>0.58958333333333335</v>
      </c>
      <c r="E82" s="28">
        <f t="shared" si="5"/>
        <v>0.14513888888888893</v>
      </c>
      <c r="F82" s="95">
        <v>3</v>
      </c>
      <c r="G82" s="116" t="s">
        <v>114</v>
      </c>
      <c r="H82" s="30">
        <v>3.4833333333333334</v>
      </c>
      <c r="I82" s="37"/>
      <c r="J82" s="37"/>
      <c r="K82" s="37"/>
      <c r="L82" s="37"/>
      <c r="M82" s="37"/>
      <c r="N82" s="37"/>
    </row>
    <row r="83" spans="1:14" x14ac:dyDescent="0.2">
      <c r="A83" s="26" t="s">
        <v>110</v>
      </c>
      <c r="B83" s="27">
        <v>40734</v>
      </c>
      <c r="C83" s="28">
        <v>0.44444444444444442</v>
      </c>
      <c r="D83" s="28">
        <v>0.58958333333333335</v>
      </c>
      <c r="E83" s="28">
        <f t="shared" si="5"/>
        <v>0.14513888888888893</v>
      </c>
      <c r="F83" s="43">
        <v>4</v>
      </c>
      <c r="G83" s="116" t="s">
        <v>114</v>
      </c>
      <c r="H83" s="30">
        <v>3.4833333333333334</v>
      </c>
      <c r="I83" s="37"/>
      <c r="J83" s="37"/>
      <c r="K83" s="37"/>
      <c r="L83" s="37"/>
      <c r="M83" s="37"/>
      <c r="N83" s="37"/>
    </row>
    <row r="84" spans="1:14" x14ac:dyDescent="0.2">
      <c r="A84" s="26" t="s">
        <v>110</v>
      </c>
      <c r="B84" s="27">
        <v>40734</v>
      </c>
      <c r="C84" s="28">
        <v>0.44444444444444442</v>
      </c>
      <c r="D84" s="28">
        <v>0.58958333333333335</v>
      </c>
      <c r="E84" s="28">
        <f t="shared" si="5"/>
        <v>0.14513888888888893</v>
      </c>
      <c r="F84" s="43">
        <v>5</v>
      </c>
      <c r="G84" s="116" t="s">
        <v>114</v>
      </c>
      <c r="H84" s="30">
        <v>3.4833333333333334</v>
      </c>
      <c r="I84" s="37"/>
      <c r="J84" s="37"/>
      <c r="K84" s="37"/>
      <c r="L84" s="37"/>
      <c r="M84" s="37"/>
      <c r="N84" s="37"/>
    </row>
    <row r="85" spans="1:14" x14ac:dyDescent="0.2">
      <c r="A85" s="26" t="s">
        <v>110</v>
      </c>
      <c r="B85" s="27">
        <v>40734</v>
      </c>
      <c r="C85" s="28">
        <v>0.44444444444444442</v>
      </c>
      <c r="D85" s="28">
        <v>0.58958333333333335</v>
      </c>
      <c r="E85" s="28">
        <f t="shared" si="5"/>
        <v>0.14513888888888893</v>
      </c>
      <c r="F85" s="43">
        <v>6</v>
      </c>
      <c r="G85" s="116" t="s">
        <v>114</v>
      </c>
      <c r="H85" s="30">
        <v>3.4833333333333334</v>
      </c>
      <c r="I85" s="37"/>
      <c r="J85" s="37"/>
      <c r="K85" s="37"/>
      <c r="L85" s="37"/>
      <c r="M85" s="37"/>
      <c r="N85" s="37"/>
    </row>
    <row r="86" spans="1:14" x14ac:dyDescent="0.2">
      <c r="A86" s="26" t="s">
        <v>110</v>
      </c>
      <c r="B86" s="27">
        <v>40734</v>
      </c>
      <c r="C86" s="28">
        <v>0.44444444444444442</v>
      </c>
      <c r="D86" s="28">
        <v>0.58958333333333335</v>
      </c>
      <c r="E86" s="28">
        <f t="shared" si="5"/>
        <v>0.14513888888888893</v>
      </c>
      <c r="F86" s="43" t="s">
        <v>109</v>
      </c>
      <c r="G86" s="116" t="s">
        <v>114</v>
      </c>
      <c r="H86" s="30">
        <v>3.4833333333333334</v>
      </c>
      <c r="I86" s="37"/>
      <c r="J86" s="37"/>
      <c r="K86" s="37"/>
      <c r="L86" s="37"/>
      <c r="M86" s="37"/>
      <c r="N86" s="37"/>
    </row>
    <row r="87" spans="1:14" x14ac:dyDescent="0.2">
      <c r="A87" s="26" t="s">
        <v>112</v>
      </c>
      <c r="B87" s="27">
        <v>40735</v>
      </c>
      <c r="C87" s="28">
        <v>0.32291666666666669</v>
      </c>
      <c r="D87" s="28">
        <v>0.48958333333333331</v>
      </c>
      <c r="E87" s="28">
        <f t="shared" si="5"/>
        <v>0.16666666666666663</v>
      </c>
      <c r="F87" s="43">
        <v>77</v>
      </c>
      <c r="G87" s="116" t="s">
        <v>114</v>
      </c>
      <c r="H87" s="30">
        <v>4</v>
      </c>
      <c r="I87" s="37"/>
      <c r="J87" s="37"/>
      <c r="K87" s="37"/>
      <c r="L87" s="37"/>
      <c r="M87" s="37"/>
      <c r="N87" s="37"/>
    </row>
    <row r="88" spans="1:14" x14ac:dyDescent="0.2">
      <c r="A88" s="26" t="s">
        <v>112</v>
      </c>
      <c r="B88" s="27">
        <v>40735</v>
      </c>
      <c r="C88" s="28">
        <v>0.32291666666666669</v>
      </c>
      <c r="D88" s="28">
        <v>0.48958333333333331</v>
      </c>
      <c r="E88" s="28">
        <f t="shared" si="5"/>
        <v>0.16666666666666663</v>
      </c>
      <c r="F88" s="43">
        <v>78</v>
      </c>
      <c r="G88" s="116" t="s">
        <v>114</v>
      </c>
      <c r="H88" s="30">
        <v>4</v>
      </c>
      <c r="I88" s="37"/>
      <c r="J88" s="37"/>
      <c r="K88" s="37"/>
      <c r="L88" s="37"/>
      <c r="M88" s="37"/>
      <c r="N88" s="37"/>
    </row>
    <row r="89" spans="1:14" x14ac:dyDescent="0.2">
      <c r="A89" s="26" t="s">
        <v>112</v>
      </c>
      <c r="B89" s="27">
        <v>40735</v>
      </c>
      <c r="C89" s="28">
        <v>0.32291666666666669</v>
      </c>
      <c r="D89" s="28">
        <v>0.48958333333333331</v>
      </c>
      <c r="E89" s="28">
        <f t="shared" si="5"/>
        <v>0.16666666666666663</v>
      </c>
      <c r="F89" s="29" t="s">
        <v>120</v>
      </c>
      <c r="G89" s="116" t="s">
        <v>114</v>
      </c>
      <c r="H89" s="30">
        <v>4</v>
      </c>
      <c r="I89" s="37"/>
      <c r="J89" s="37"/>
      <c r="K89" s="37"/>
      <c r="L89" s="37"/>
      <c r="M89" s="37"/>
      <c r="N89" s="37"/>
    </row>
    <row r="90" spans="1:14" x14ac:dyDescent="0.2">
      <c r="A90" s="26" t="s">
        <v>112</v>
      </c>
      <c r="B90" s="27">
        <v>40735</v>
      </c>
      <c r="C90" s="28">
        <v>0.32291666666666669</v>
      </c>
      <c r="D90" s="28">
        <v>0.48958333333333331</v>
      </c>
      <c r="E90" s="28">
        <f t="shared" si="5"/>
        <v>0.16666666666666663</v>
      </c>
      <c r="F90" s="29" t="s">
        <v>121</v>
      </c>
      <c r="G90" s="116" t="s">
        <v>114</v>
      </c>
      <c r="H90" s="30">
        <v>4</v>
      </c>
      <c r="I90" s="37"/>
      <c r="J90" s="37"/>
      <c r="K90" s="37"/>
      <c r="L90" s="37"/>
      <c r="M90" s="37"/>
      <c r="N90" s="37"/>
    </row>
    <row r="91" spans="1:14" x14ac:dyDescent="0.2">
      <c r="A91" s="26" t="s">
        <v>112</v>
      </c>
      <c r="B91" s="27">
        <v>40735</v>
      </c>
      <c r="C91" s="28">
        <v>0.32291666666666669</v>
      </c>
      <c r="D91" s="28">
        <v>0.48958333333333331</v>
      </c>
      <c r="E91" s="28">
        <f t="shared" si="5"/>
        <v>0.16666666666666663</v>
      </c>
      <c r="F91" s="29" t="s">
        <v>122</v>
      </c>
      <c r="G91" s="116" t="s">
        <v>114</v>
      </c>
      <c r="H91" s="30">
        <v>4</v>
      </c>
      <c r="I91" s="37"/>
      <c r="J91" s="37"/>
      <c r="K91" s="37"/>
      <c r="L91" s="37"/>
      <c r="M91" s="37"/>
      <c r="N91" s="37"/>
    </row>
    <row r="92" spans="1:14" x14ac:dyDescent="0.2">
      <c r="A92" s="26" t="s">
        <v>112</v>
      </c>
      <c r="B92" s="27">
        <v>40735</v>
      </c>
      <c r="C92" s="28">
        <v>0.32291666666666669</v>
      </c>
      <c r="D92" s="28">
        <v>0.48958333333333331</v>
      </c>
      <c r="E92" s="28">
        <f t="shared" si="5"/>
        <v>0.16666666666666663</v>
      </c>
      <c r="F92" s="29" t="s">
        <v>123</v>
      </c>
      <c r="G92" s="116" t="s">
        <v>114</v>
      </c>
      <c r="H92" s="30">
        <v>4</v>
      </c>
      <c r="I92" s="37"/>
      <c r="J92" s="37"/>
      <c r="K92" s="37"/>
      <c r="L92" s="37"/>
      <c r="M92" s="37"/>
      <c r="N92" s="37"/>
    </row>
    <row r="93" spans="1:14" x14ac:dyDescent="0.2">
      <c r="A93" s="26" t="s">
        <v>110</v>
      </c>
      <c r="B93" s="27">
        <v>40736</v>
      </c>
      <c r="C93" s="28">
        <v>0.35416666666666669</v>
      </c>
      <c r="D93" s="28">
        <v>0.5</v>
      </c>
      <c r="E93" s="28">
        <f t="shared" si="5"/>
        <v>0.14583333333333331</v>
      </c>
      <c r="F93" s="29" t="s">
        <v>103</v>
      </c>
      <c r="G93" s="116" t="s">
        <v>114</v>
      </c>
      <c r="H93" s="30">
        <v>3.5</v>
      </c>
      <c r="I93" s="37"/>
      <c r="J93" s="37"/>
      <c r="K93" s="37"/>
      <c r="L93" s="37"/>
      <c r="M93" s="37"/>
      <c r="N93" s="37"/>
    </row>
    <row r="94" spans="1:14" x14ac:dyDescent="0.2">
      <c r="A94" s="26" t="s">
        <v>110</v>
      </c>
      <c r="B94" s="27">
        <v>40736</v>
      </c>
      <c r="C94" s="28">
        <v>0.35416666666666669</v>
      </c>
      <c r="D94" s="28">
        <v>0.5</v>
      </c>
      <c r="E94" s="28">
        <f t="shared" si="5"/>
        <v>0.14583333333333331</v>
      </c>
      <c r="F94" s="29" t="s">
        <v>104</v>
      </c>
      <c r="G94" s="116" t="s">
        <v>114</v>
      </c>
      <c r="H94" s="30">
        <v>3.5</v>
      </c>
      <c r="I94" s="36"/>
      <c r="J94" s="36"/>
      <c r="K94" s="36"/>
      <c r="L94" s="36"/>
      <c r="M94" s="36"/>
      <c r="N94" s="36"/>
    </row>
    <row r="95" spans="1:14" x14ac:dyDescent="0.2">
      <c r="A95" s="26" t="s">
        <v>110</v>
      </c>
      <c r="B95" s="27">
        <v>40736</v>
      </c>
      <c r="C95" s="28">
        <v>0.35416666666666669</v>
      </c>
      <c r="D95" s="28">
        <v>0.5</v>
      </c>
      <c r="E95" s="28">
        <f t="shared" si="5"/>
        <v>0.14583333333333331</v>
      </c>
      <c r="F95" s="29" t="s">
        <v>105</v>
      </c>
      <c r="G95" s="116" t="s">
        <v>114</v>
      </c>
      <c r="H95" s="30">
        <v>3.5</v>
      </c>
      <c r="I95" s="37"/>
      <c r="J95" s="37"/>
      <c r="K95" s="37"/>
      <c r="L95" s="37"/>
      <c r="M95" s="37"/>
      <c r="N95" s="37"/>
    </row>
    <row r="96" spans="1:14" x14ac:dyDescent="0.2">
      <c r="A96" s="26" t="s">
        <v>110</v>
      </c>
      <c r="B96" s="27">
        <v>40736</v>
      </c>
      <c r="C96" s="28">
        <v>0.35416666666666669</v>
      </c>
      <c r="D96" s="28">
        <v>0.5</v>
      </c>
      <c r="E96" s="28">
        <f t="shared" si="5"/>
        <v>0.14583333333333331</v>
      </c>
      <c r="F96" s="29" t="s">
        <v>113</v>
      </c>
      <c r="G96" s="116" t="s">
        <v>114</v>
      </c>
      <c r="H96" s="30">
        <v>3.5</v>
      </c>
      <c r="I96" s="37"/>
      <c r="J96" s="37"/>
      <c r="K96" s="37"/>
      <c r="L96" s="37"/>
      <c r="M96" s="37"/>
      <c r="N96" s="37"/>
    </row>
    <row r="97" spans="1:15" x14ac:dyDescent="0.2">
      <c r="A97" s="26" t="s">
        <v>110</v>
      </c>
      <c r="B97" s="27">
        <v>40736</v>
      </c>
      <c r="C97" s="28">
        <v>0.35416666666666669</v>
      </c>
      <c r="D97" s="28">
        <v>0.5</v>
      </c>
      <c r="E97" s="28">
        <f t="shared" si="5"/>
        <v>0.14583333333333331</v>
      </c>
      <c r="F97" s="29" t="s">
        <v>111</v>
      </c>
      <c r="G97" s="116" t="s">
        <v>114</v>
      </c>
      <c r="H97" s="30">
        <v>3.5</v>
      </c>
      <c r="I97" s="36"/>
      <c r="J97" s="37"/>
      <c r="K97" s="37"/>
      <c r="L97" s="37"/>
      <c r="M97" s="37"/>
      <c r="N97" s="37"/>
    </row>
    <row r="98" spans="1:15" x14ac:dyDescent="0.2">
      <c r="A98" s="26" t="s">
        <v>64</v>
      </c>
      <c r="B98" s="27">
        <v>40741</v>
      </c>
      <c r="C98" s="28">
        <v>0.45833333333333331</v>
      </c>
      <c r="D98" s="28">
        <v>0.52083333333333337</v>
      </c>
      <c r="E98" s="28">
        <f t="shared" si="5"/>
        <v>6.2500000000000056E-2</v>
      </c>
      <c r="F98" s="29" t="s">
        <v>65</v>
      </c>
      <c r="G98" s="116" t="s">
        <v>114</v>
      </c>
      <c r="H98" s="30">
        <v>1.5</v>
      </c>
    </row>
    <row r="99" spans="1:15" x14ac:dyDescent="0.2">
      <c r="A99" s="26" t="s">
        <v>64</v>
      </c>
      <c r="B99" s="27">
        <v>40741</v>
      </c>
      <c r="C99" s="28">
        <v>0.45833333333333331</v>
      </c>
      <c r="D99" s="28">
        <v>0.52083333333333337</v>
      </c>
      <c r="E99" s="28">
        <f t="shared" si="5"/>
        <v>6.2500000000000056E-2</v>
      </c>
      <c r="F99" s="29" t="s">
        <v>101</v>
      </c>
      <c r="G99" s="116" t="s">
        <v>114</v>
      </c>
      <c r="H99" s="30">
        <v>1.5</v>
      </c>
    </row>
    <row r="100" spans="1:15" x14ac:dyDescent="0.2">
      <c r="A100" s="26" t="s">
        <v>64</v>
      </c>
      <c r="B100" s="27">
        <v>40741</v>
      </c>
      <c r="C100" s="28">
        <v>0.45833333333333331</v>
      </c>
      <c r="D100" s="28">
        <v>0.52083333333333337</v>
      </c>
      <c r="E100" s="28">
        <f t="shared" si="5"/>
        <v>6.2500000000000056E-2</v>
      </c>
      <c r="F100" s="29" t="s">
        <v>124</v>
      </c>
      <c r="G100" s="116" t="s">
        <v>114</v>
      </c>
      <c r="H100" s="30">
        <v>1.5</v>
      </c>
    </row>
    <row r="101" spans="1:15" x14ac:dyDescent="0.2">
      <c r="A101" s="26" t="s">
        <v>64</v>
      </c>
      <c r="B101" s="27">
        <v>40741</v>
      </c>
      <c r="C101" s="28">
        <v>0.45833333333333331</v>
      </c>
      <c r="D101" s="28">
        <v>0.52083333333333337</v>
      </c>
      <c r="E101" s="28">
        <f t="shared" si="5"/>
        <v>6.2500000000000056E-2</v>
      </c>
      <c r="F101" s="29" t="s">
        <v>102</v>
      </c>
      <c r="G101" s="116" t="s">
        <v>114</v>
      </c>
      <c r="H101" s="30">
        <v>1.5</v>
      </c>
      <c r="I101" s="36"/>
    </row>
    <row r="102" spans="1:15" x14ac:dyDescent="0.2">
      <c r="A102" s="26" t="s">
        <v>64</v>
      </c>
      <c r="B102" s="27">
        <v>40741</v>
      </c>
      <c r="C102" s="28">
        <v>0.53472222222222221</v>
      </c>
      <c r="D102" s="28">
        <v>0.63888888888888895</v>
      </c>
      <c r="E102" s="28">
        <f t="shared" si="5"/>
        <v>0.10416666666666674</v>
      </c>
      <c r="F102" s="43">
        <v>104</v>
      </c>
      <c r="G102" s="116" t="s">
        <v>114</v>
      </c>
      <c r="H102" s="30">
        <v>2.5</v>
      </c>
    </row>
    <row r="103" spans="1:15" x14ac:dyDescent="0.2">
      <c r="A103" s="26" t="s">
        <v>64</v>
      </c>
      <c r="B103" s="27">
        <v>40741</v>
      </c>
      <c r="C103" s="28">
        <v>0.53472222222222221</v>
      </c>
      <c r="D103" s="28">
        <v>0.63888888888888895</v>
      </c>
      <c r="E103" s="28">
        <f t="shared" si="5"/>
        <v>0.10416666666666674</v>
      </c>
      <c r="F103" s="43">
        <v>106</v>
      </c>
      <c r="G103" s="116" t="s">
        <v>114</v>
      </c>
      <c r="H103" s="30">
        <v>2.5</v>
      </c>
    </row>
    <row r="104" spans="1:15" x14ac:dyDescent="0.2">
      <c r="A104" s="26" t="s">
        <v>64</v>
      </c>
      <c r="B104" s="27">
        <v>40741</v>
      </c>
      <c r="C104" s="28">
        <v>0.53472222222222221</v>
      </c>
      <c r="D104" s="28">
        <v>0.63888888888888895</v>
      </c>
      <c r="E104" s="28">
        <f t="shared" si="5"/>
        <v>0.10416666666666674</v>
      </c>
      <c r="F104" s="43">
        <v>107</v>
      </c>
      <c r="G104" s="116" t="s">
        <v>114</v>
      </c>
      <c r="H104" s="30">
        <v>2.5</v>
      </c>
    </row>
    <row r="105" spans="1:15" x14ac:dyDescent="0.2">
      <c r="A105" s="26" t="s">
        <v>64</v>
      </c>
      <c r="B105" s="27">
        <v>40741</v>
      </c>
      <c r="C105" s="28">
        <v>0.53472222222222221</v>
      </c>
      <c r="D105" s="28">
        <v>0.63888888888888895</v>
      </c>
      <c r="E105" s="28">
        <f t="shared" si="5"/>
        <v>0.10416666666666674</v>
      </c>
      <c r="F105" s="29" t="s">
        <v>102</v>
      </c>
      <c r="G105" s="116" t="s">
        <v>114</v>
      </c>
      <c r="H105" s="30">
        <v>2.5</v>
      </c>
      <c r="I105" s="36"/>
    </row>
    <row r="106" spans="1:15" x14ac:dyDescent="0.2">
      <c r="A106" s="26" t="s">
        <v>126</v>
      </c>
      <c r="B106" s="27">
        <v>40732</v>
      </c>
      <c r="C106" s="28">
        <v>0.42708333333333331</v>
      </c>
      <c r="D106" s="28">
        <v>0.58124999999999993</v>
      </c>
      <c r="E106" s="28">
        <f t="shared" si="5"/>
        <v>0.15416666666666662</v>
      </c>
      <c r="F106" s="43">
        <v>188</v>
      </c>
      <c r="G106" s="29" t="s">
        <v>116</v>
      </c>
      <c r="H106" s="30">
        <v>3.7</v>
      </c>
      <c r="I106" s="37"/>
      <c r="J106" s="37"/>
      <c r="K106" s="37"/>
      <c r="L106" s="37"/>
      <c r="M106" s="37"/>
      <c r="N106" s="37"/>
      <c r="O106" s="37"/>
    </row>
    <row r="107" spans="1:15" x14ac:dyDescent="0.2">
      <c r="A107" s="26" t="s">
        <v>126</v>
      </c>
      <c r="B107" s="27">
        <v>40732</v>
      </c>
      <c r="C107" s="28">
        <v>0.42708333333333331</v>
      </c>
      <c r="D107" s="28">
        <v>0.58124999999999993</v>
      </c>
      <c r="E107" s="28">
        <f t="shared" ref="E107:E111" si="6">D107-C107</f>
        <v>0.15416666666666662</v>
      </c>
      <c r="F107" s="43">
        <v>181</v>
      </c>
      <c r="G107" s="29" t="s">
        <v>116</v>
      </c>
      <c r="H107" s="30">
        <v>3.7</v>
      </c>
      <c r="I107" s="37"/>
      <c r="J107" s="37"/>
      <c r="K107" s="37"/>
      <c r="L107" s="37"/>
      <c r="M107" s="37"/>
      <c r="N107" s="45"/>
      <c r="O107" s="37"/>
    </row>
    <row r="108" spans="1:15" x14ac:dyDescent="0.2">
      <c r="A108" s="26" t="s">
        <v>126</v>
      </c>
      <c r="B108" s="27">
        <v>40732</v>
      </c>
      <c r="C108" s="28">
        <v>0.42708333333333331</v>
      </c>
      <c r="D108" s="28">
        <v>0.58124999999999993</v>
      </c>
      <c r="E108" s="28">
        <f t="shared" si="6"/>
        <v>0.15416666666666662</v>
      </c>
      <c r="F108" s="43">
        <v>182</v>
      </c>
      <c r="G108" s="29" t="s">
        <v>116</v>
      </c>
      <c r="H108" s="30">
        <v>3.7</v>
      </c>
      <c r="I108" s="37"/>
      <c r="J108" s="37"/>
      <c r="K108" s="37"/>
      <c r="L108" s="37"/>
      <c r="M108" s="37"/>
      <c r="N108" s="37"/>
      <c r="O108" s="37"/>
    </row>
    <row r="109" spans="1:15" x14ac:dyDescent="0.2">
      <c r="A109" s="26" t="s">
        <v>126</v>
      </c>
      <c r="B109" s="27">
        <v>40732</v>
      </c>
      <c r="C109" s="28">
        <v>0.42708333333333331</v>
      </c>
      <c r="D109" s="28">
        <v>0.58124999999999993</v>
      </c>
      <c r="E109" s="28">
        <f t="shared" si="6"/>
        <v>0.15416666666666662</v>
      </c>
      <c r="F109" s="43">
        <v>185</v>
      </c>
      <c r="G109" s="29" t="s">
        <v>116</v>
      </c>
      <c r="H109" s="30">
        <v>3.7</v>
      </c>
      <c r="I109" s="36"/>
      <c r="J109" s="36"/>
      <c r="K109" s="36"/>
      <c r="L109" s="36"/>
      <c r="M109" s="36"/>
      <c r="N109" s="36"/>
      <c r="O109" s="37"/>
    </row>
    <row r="110" spans="1:15" x14ac:dyDescent="0.2">
      <c r="A110" s="26" t="s">
        <v>126</v>
      </c>
      <c r="B110" s="27">
        <v>40732</v>
      </c>
      <c r="C110" s="28">
        <v>0.42708333333333331</v>
      </c>
      <c r="D110" s="28">
        <v>0.58124999999999993</v>
      </c>
      <c r="E110" s="28">
        <f t="shared" si="6"/>
        <v>0.15416666666666662</v>
      </c>
      <c r="F110" s="43">
        <v>178</v>
      </c>
      <c r="G110" s="29" t="s">
        <v>116</v>
      </c>
      <c r="H110" s="30">
        <v>3.7</v>
      </c>
      <c r="I110" s="37"/>
      <c r="J110" s="37"/>
      <c r="K110" s="37"/>
      <c r="L110" s="37"/>
      <c r="M110" s="37"/>
      <c r="N110" s="37"/>
      <c r="O110" s="37"/>
    </row>
    <row r="111" spans="1:15" x14ac:dyDescent="0.2">
      <c r="A111" s="26" t="s">
        <v>115</v>
      </c>
      <c r="B111" s="27">
        <v>40733</v>
      </c>
      <c r="C111" s="28">
        <v>0.52361111111111114</v>
      </c>
      <c r="D111" s="28">
        <v>0.6694444444444444</v>
      </c>
      <c r="E111" s="28">
        <f t="shared" si="6"/>
        <v>0.14583333333333326</v>
      </c>
      <c r="F111" s="29" t="s">
        <v>117</v>
      </c>
      <c r="G111" s="29" t="s">
        <v>116</v>
      </c>
      <c r="H111" s="30">
        <v>3.5</v>
      </c>
      <c r="I111" s="37"/>
      <c r="J111" s="37"/>
      <c r="K111" s="37"/>
      <c r="L111" s="37"/>
      <c r="M111" s="37"/>
      <c r="N111" s="37"/>
      <c r="O111" s="37"/>
    </row>
    <row r="112" spans="1:15" x14ac:dyDescent="0.2">
      <c r="A112" s="26" t="s">
        <v>115</v>
      </c>
      <c r="B112" s="27">
        <v>40733</v>
      </c>
      <c r="C112" s="28">
        <v>0.52361111111111114</v>
      </c>
      <c r="D112" s="28">
        <v>0.6694444444444444</v>
      </c>
      <c r="E112" s="28">
        <f t="shared" ref="E112:E115" si="7">D112-C112</f>
        <v>0.14583333333333326</v>
      </c>
      <c r="F112" s="29" t="s">
        <v>119</v>
      </c>
      <c r="G112" s="29" t="s">
        <v>116</v>
      </c>
      <c r="H112" s="30">
        <v>3.5</v>
      </c>
      <c r="I112" s="36"/>
      <c r="J112" s="37"/>
      <c r="K112" s="37"/>
      <c r="L112" s="37"/>
      <c r="M112" s="37"/>
      <c r="N112" s="37"/>
      <c r="O112" s="37"/>
    </row>
    <row r="113" spans="1:10" x14ac:dyDescent="0.2">
      <c r="A113" s="26" t="s">
        <v>115</v>
      </c>
      <c r="B113" s="27">
        <v>40733</v>
      </c>
      <c r="C113" s="28">
        <v>0.52361111111111114</v>
      </c>
      <c r="D113" s="28">
        <v>0.6694444444444444</v>
      </c>
      <c r="E113" s="28">
        <f t="shared" si="7"/>
        <v>0.14583333333333326</v>
      </c>
      <c r="F113" s="29" t="s">
        <v>118</v>
      </c>
      <c r="G113" s="29" t="s">
        <v>116</v>
      </c>
      <c r="H113" s="30">
        <v>3.5</v>
      </c>
    </row>
    <row r="114" spans="1:10" x14ac:dyDescent="0.2">
      <c r="A114" s="26" t="s">
        <v>115</v>
      </c>
      <c r="B114" s="27">
        <v>40733</v>
      </c>
      <c r="C114" s="28">
        <v>0.52361111111111114</v>
      </c>
      <c r="D114" s="28">
        <v>0.6694444444444444</v>
      </c>
      <c r="E114" s="28">
        <f t="shared" si="7"/>
        <v>0.14583333333333326</v>
      </c>
      <c r="F114" s="29" t="s">
        <v>128</v>
      </c>
      <c r="G114" s="29" t="s">
        <v>116</v>
      </c>
      <c r="H114" s="30">
        <v>3.5</v>
      </c>
    </row>
    <row r="115" spans="1:10" x14ac:dyDescent="0.2">
      <c r="A115" s="26" t="s">
        <v>129</v>
      </c>
      <c r="B115" s="27">
        <v>40734</v>
      </c>
      <c r="C115" s="28">
        <v>0.4236111111111111</v>
      </c>
      <c r="D115" s="28">
        <v>0.59166666666666667</v>
      </c>
      <c r="E115" s="28">
        <f t="shared" si="7"/>
        <v>0.16805555555555557</v>
      </c>
      <c r="F115" s="29" t="s">
        <v>130</v>
      </c>
      <c r="G115" s="29" t="s">
        <v>116</v>
      </c>
      <c r="H115" s="30">
        <v>4.0333333333333332</v>
      </c>
    </row>
    <row r="116" spans="1:10" x14ac:dyDescent="0.2">
      <c r="A116" s="26" t="s">
        <v>129</v>
      </c>
      <c r="B116" s="27">
        <v>40734</v>
      </c>
      <c r="C116" s="28">
        <v>0.4236111111111111</v>
      </c>
      <c r="D116" s="28">
        <v>0.59166666666666667</v>
      </c>
      <c r="E116" s="28">
        <f t="shared" ref="E116:E122" si="8">D116-C116</f>
        <v>0.16805555555555557</v>
      </c>
      <c r="F116" s="29" t="s">
        <v>131</v>
      </c>
      <c r="G116" s="29" t="s">
        <v>116</v>
      </c>
      <c r="H116" s="30">
        <v>4.0333333333333332</v>
      </c>
    </row>
    <row r="117" spans="1:10" x14ac:dyDescent="0.2">
      <c r="A117" s="26" t="s">
        <v>129</v>
      </c>
      <c r="B117" s="27">
        <v>40734</v>
      </c>
      <c r="C117" s="28">
        <v>0.4236111111111111</v>
      </c>
      <c r="D117" s="28">
        <v>0.59166666666666667</v>
      </c>
      <c r="E117" s="28">
        <f t="shared" si="8"/>
        <v>0.16805555555555557</v>
      </c>
      <c r="F117" s="29" t="s">
        <v>132</v>
      </c>
      <c r="G117" s="29" t="s">
        <v>116</v>
      </c>
      <c r="H117" s="30">
        <v>4.0333333333333332</v>
      </c>
    </row>
    <row r="118" spans="1:10" x14ac:dyDescent="0.2">
      <c r="A118" s="26" t="s">
        <v>129</v>
      </c>
      <c r="B118" s="27">
        <v>40734</v>
      </c>
      <c r="C118" s="28">
        <v>0.4236111111111111</v>
      </c>
      <c r="D118" s="28">
        <v>0.59166666666666667</v>
      </c>
      <c r="E118" s="28">
        <f t="shared" si="8"/>
        <v>0.16805555555555557</v>
      </c>
      <c r="F118" s="29" t="s">
        <v>133</v>
      </c>
      <c r="G118" s="29" t="s">
        <v>116</v>
      </c>
      <c r="H118" s="30">
        <v>4.0333333333333332</v>
      </c>
    </row>
    <row r="119" spans="1:10" x14ac:dyDescent="0.2">
      <c r="A119" s="26" t="s">
        <v>129</v>
      </c>
      <c r="B119" s="27">
        <v>40734</v>
      </c>
      <c r="C119" s="28">
        <v>0.4236111111111111</v>
      </c>
      <c r="D119" s="28">
        <v>0.59166666666666667</v>
      </c>
      <c r="E119" s="28">
        <f t="shared" si="8"/>
        <v>0.16805555555555557</v>
      </c>
      <c r="F119" s="29" t="s">
        <v>134</v>
      </c>
      <c r="G119" s="29" t="s">
        <v>116</v>
      </c>
      <c r="H119" s="30">
        <v>4.0333333333333332</v>
      </c>
      <c r="I119" s="36"/>
      <c r="J119" s="36"/>
    </row>
    <row r="120" spans="1:10" x14ac:dyDescent="0.2">
      <c r="A120" s="26" t="s">
        <v>129</v>
      </c>
      <c r="B120" s="27">
        <v>40734</v>
      </c>
      <c r="C120" s="28">
        <v>0.4236111111111111</v>
      </c>
      <c r="D120" s="28">
        <v>0.59166666666666667</v>
      </c>
      <c r="E120" s="28">
        <f t="shared" si="8"/>
        <v>0.16805555555555557</v>
      </c>
      <c r="F120" s="29" t="s">
        <v>135</v>
      </c>
      <c r="G120" s="29" t="s">
        <v>116</v>
      </c>
      <c r="H120" s="30">
        <v>4.0333333333333332</v>
      </c>
    </row>
    <row r="121" spans="1:10" x14ac:dyDescent="0.2">
      <c r="A121" s="26" t="s">
        <v>129</v>
      </c>
      <c r="B121" s="27">
        <v>40734</v>
      </c>
      <c r="C121" s="28">
        <v>0.4236111111111111</v>
      </c>
      <c r="D121" s="28">
        <v>0.59166666666666667</v>
      </c>
      <c r="E121" s="28">
        <f t="shared" si="8"/>
        <v>0.16805555555555557</v>
      </c>
      <c r="F121" s="29" t="s">
        <v>136</v>
      </c>
      <c r="G121" s="29" t="s">
        <v>116</v>
      </c>
      <c r="H121" s="30">
        <v>4.0333333333333332</v>
      </c>
    </row>
    <row r="122" spans="1:10" x14ac:dyDescent="0.2">
      <c r="A122" s="26" t="s">
        <v>126</v>
      </c>
      <c r="B122" s="27">
        <v>40735</v>
      </c>
      <c r="C122" s="28">
        <v>0.51527777777777783</v>
      </c>
      <c r="D122" s="28">
        <v>0.64930555555555558</v>
      </c>
      <c r="E122" s="28">
        <f t="shared" si="8"/>
        <v>0.13402777777777775</v>
      </c>
      <c r="F122" s="43">
        <v>190</v>
      </c>
      <c r="G122" s="29" t="s">
        <v>116</v>
      </c>
      <c r="H122" s="30">
        <v>3.2166666666666668</v>
      </c>
    </row>
    <row r="123" spans="1:10" x14ac:dyDescent="0.2">
      <c r="A123" s="26" t="s">
        <v>126</v>
      </c>
      <c r="B123" s="27">
        <v>40735</v>
      </c>
      <c r="C123" s="28">
        <v>0.51527777777777783</v>
      </c>
      <c r="D123" s="28">
        <v>0.64930555555555558</v>
      </c>
      <c r="E123" s="28">
        <f t="shared" ref="E123:E126" si="9">D123-C123</f>
        <v>0.13402777777777775</v>
      </c>
      <c r="F123" s="43">
        <v>188</v>
      </c>
      <c r="G123" s="29" t="s">
        <v>116</v>
      </c>
      <c r="H123" s="30">
        <v>3.2166666666666668</v>
      </c>
    </row>
    <row r="124" spans="1:10" x14ac:dyDescent="0.2">
      <c r="A124" s="26" t="s">
        <v>126</v>
      </c>
      <c r="B124" s="27">
        <v>40735</v>
      </c>
      <c r="C124" s="28">
        <v>0.51527777777777783</v>
      </c>
      <c r="D124" s="28">
        <v>0.64930555555555558</v>
      </c>
      <c r="E124" s="28">
        <f t="shared" si="9"/>
        <v>0.13402777777777775</v>
      </c>
      <c r="F124" s="43">
        <v>181</v>
      </c>
      <c r="G124" s="29" t="s">
        <v>116</v>
      </c>
      <c r="H124" s="30">
        <v>3.2166666666666668</v>
      </c>
    </row>
    <row r="125" spans="1:10" x14ac:dyDescent="0.2">
      <c r="A125" s="26" t="s">
        <v>126</v>
      </c>
      <c r="B125" s="27">
        <v>40735</v>
      </c>
      <c r="C125" s="28">
        <v>0.51527777777777783</v>
      </c>
      <c r="D125" s="28">
        <v>0.64930555555555558</v>
      </c>
      <c r="E125" s="28">
        <f t="shared" si="9"/>
        <v>0.13402777777777775</v>
      </c>
      <c r="F125" s="43">
        <v>179</v>
      </c>
      <c r="G125" s="29" t="s">
        <v>116</v>
      </c>
      <c r="H125" s="30">
        <v>3.2166666666666668</v>
      </c>
      <c r="I125" s="36"/>
    </row>
    <row r="126" spans="1:10" x14ac:dyDescent="0.2">
      <c r="A126" s="26" t="s">
        <v>115</v>
      </c>
      <c r="B126" s="27">
        <v>40736</v>
      </c>
      <c r="C126" s="28">
        <v>0.30416666666666664</v>
      </c>
      <c r="D126" s="28">
        <v>0.46180555555555558</v>
      </c>
      <c r="E126" s="28">
        <f t="shared" si="9"/>
        <v>0.15763888888888894</v>
      </c>
      <c r="F126" s="43">
        <v>401</v>
      </c>
      <c r="G126" s="29" t="s">
        <v>116</v>
      </c>
      <c r="H126" s="30">
        <v>3.7833333333333332</v>
      </c>
    </row>
    <row r="127" spans="1:10" x14ac:dyDescent="0.2">
      <c r="A127" s="26" t="s">
        <v>115</v>
      </c>
      <c r="B127" s="27">
        <v>40736</v>
      </c>
      <c r="C127" s="28">
        <v>0.30416666666666664</v>
      </c>
      <c r="D127" s="28">
        <v>0.46180555555555558</v>
      </c>
      <c r="E127" s="28">
        <f t="shared" ref="E127:E131" si="10">D127-C127</f>
        <v>0.15763888888888894</v>
      </c>
      <c r="F127" s="43">
        <v>407</v>
      </c>
      <c r="G127" s="29" t="s">
        <v>116</v>
      </c>
      <c r="H127" s="30">
        <v>3.7833333333333332</v>
      </c>
    </row>
    <row r="128" spans="1:10" x14ac:dyDescent="0.2">
      <c r="A128" s="26" t="s">
        <v>115</v>
      </c>
      <c r="B128" s="27">
        <v>40736</v>
      </c>
      <c r="C128" s="28">
        <v>0.30416666666666664</v>
      </c>
      <c r="D128" s="28">
        <v>0.46180555555555558</v>
      </c>
      <c r="E128" s="28">
        <f t="shared" si="10"/>
        <v>0.15763888888888894</v>
      </c>
      <c r="F128" s="43">
        <v>410</v>
      </c>
      <c r="G128" s="29" t="s">
        <v>116</v>
      </c>
      <c r="H128" s="30">
        <v>3.7833333333333332</v>
      </c>
    </row>
    <row r="129" spans="1:9" x14ac:dyDescent="0.2">
      <c r="A129" s="26" t="s">
        <v>115</v>
      </c>
      <c r="B129" s="27">
        <v>40736</v>
      </c>
      <c r="C129" s="28">
        <v>0.30416666666666664</v>
      </c>
      <c r="D129" s="28">
        <v>0.46180555555555558</v>
      </c>
      <c r="E129" s="28">
        <f t="shared" si="10"/>
        <v>0.15763888888888894</v>
      </c>
      <c r="F129" s="43">
        <v>411</v>
      </c>
      <c r="G129" s="29" t="s">
        <v>116</v>
      </c>
      <c r="H129" s="30">
        <v>3.7833333333333332</v>
      </c>
      <c r="I129" s="36"/>
    </row>
    <row r="130" spans="1:9" x14ac:dyDescent="0.2">
      <c r="A130" s="26" t="s">
        <v>115</v>
      </c>
      <c r="B130" s="27">
        <v>40736</v>
      </c>
      <c r="C130" s="28">
        <v>0.30416666666666664</v>
      </c>
      <c r="D130" s="28">
        <v>0.46180555555555558</v>
      </c>
      <c r="E130" s="28">
        <f t="shared" si="10"/>
        <v>0.15763888888888894</v>
      </c>
      <c r="F130" s="43">
        <v>413</v>
      </c>
      <c r="G130" s="29" t="s">
        <v>116</v>
      </c>
      <c r="H130" s="30">
        <v>3.7833333333333332</v>
      </c>
    </row>
    <row r="131" spans="1:9" x14ac:dyDescent="0.2">
      <c r="A131" s="26" t="s">
        <v>129</v>
      </c>
      <c r="B131" s="27">
        <v>40738</v>
      </c>
      <c r="C131" s="28">
        <v>0.42222222222222222</v>
      </c>
      <c r="D131" s="28">
        <v>0.59027777777777779</v>
      </c>
      <c r="E131" s="28">
        <f t="shared" si="10"/>
        <v>0.16805555555555557</v>
      </c>
      <c r="F131" s="43">
        <v>231</v>
      </c>
      <c r="G131" s="29" t="s">
        <v>116</v>
      </c>
      <c r="H131" s="30">
        <v>4.0333333333333332</v>
      </c>
    </row>
    <row r="132" spans="1:9" x14ac:dyDescent="0.2">
      <c r="A132" s="26" t="s">
        <v>129</v>
      </c>
      <c r="B132" s="27">
        <v>40738</v>
      </c>
      <c r="C132" s="28">
        <v>0.42222222222222222</v>
      </c>
      <c r="D132" s="28">
        <v>0.59027777777777779</v>
      </c>
      <c r="E132" s="28">
        <f t="shared" ref="E132:E136" si="11">D132-C132</f>
        <v>0.16805555555555557</v>
      </c>
      <c r="F132" s="43">
        <v>230</v>
      </c>
      <c r="G132" s="29" t="s">
        <v>116</v>
      </c>
      <c r="H132" s="30">
        <v>4.0333333333333332</v>
      </c>
    </row>
    <row r="133" spans="1:9" x14ac:dyDescent="0.2">
      <c r="A133" s="26" t="s">
        <v>129</v>
      </c>
      <c r="B133" s="27">
        <v>40738</v>
      </c>
      <c r="C133" s="28">
        <v>0.42222222222222222</v>
      </c>
      <c r="D133" s="28">
        <v>0.59027777777777779</v>
      </c>
      <c r="E133" s="28">
        <f t="shared" si="11"/>
        <v>0.16805555555555557</v>
      </c>
      <c r="F133" s="43">
        <v>229</v>
      </c>
      <c r="G133" s="29" t="s">
        <v>116</v>
      </c>
      <c r="H133" s="30">
        <v>4.0333333333333332</v>
      </c>
      <c r="I133" s="36"/>
    </row>
    <row r="134" spans="1:9" x14ac:dyDescent="0.2">
      <c r="A134" s="26" t="s">
        <v>129</v>
      </c>
      <c r="B134" s="27">
        <v>40738</v>
      </c>
      <c r="C134" s="28">
        <v>0.42222222222222222</v>
      </c>
      <c r="D134" s="28">
        <v>0.59027777777777779</v>
      </c>
      <c r="E134" s="28">
        <f t="shared" si="11"/>
        <v>0.16805555555555557</v>
      </c>
      <c r="F134" s="43">
        <v>228</v>
      </c>
      <c r="G134" s="29" t="s">
        <v>116</v>
      </c>
      <c r="H134" s="30">
        <v>4.0333333333333332</v>
      </c>
    </row>
    <row r="135" spans="1:9" x14ac:dyDescent="0.2">
      <c r="A135" s="26" t="s">
        <v>129</v>
      </c>
      <c r="B135" s="27">
        <v>40738</v>
      </c>
      <c r="C135" s="28">
        <v>0.42222222222222222</v>
      </c>
      <c r="D135" s="28">
        <v>0.59027777777777779</v>
      </c>
      <c r="E135" s="28">
        <f t="shared" si="11"/>
        <v>0.16805555555555557</v>
      </c>
      <c r="F135" s="43">
        <v>227</v>
      </c>
      <c r="G135" s="29" t="s">
        <v>116</v>
      </c>
      <c r="H135" s="30">
        <v>4.0333333333333332</v>
      </c>
    </row>
    <row r="136" spans="1:9" x14ac:dyDescent="0.2">
      <c r="A136" s="26" t="s">
        <v>129</v>
      </c>
      <c r="B136" s="27">
        <v>40743</v>
      </c>
      <c r="C136" s="28">
        <v>0.39861111111111108</v>
      </c>
      <c r="D136" s="28">
        <v>0.5625</v>
      </c>
      <c r="E136" s="28">
        <f t="shared" si="11"/>
        <v>0.16388888888888892</v>
      </c>
      <c r="F136" s="43">
        <v>231</v>
      </c>
      <c r="G136" s="29" t="s">
        <v>116</v>
      </c>
      <c r="H136" s="30">
        <v>3.9333333333333336</v>
      </c>
    </row>
    <row r="137" spans="1:9" x14ac:dyDescent="0.2">
      <c r="A137" s="26" t="s">
        <v>129</v>
      </c>
      <c r="B137" s="27">
        <v>40743</v>
      </c>
      <c r="C137" s="28">
        <v>0.39861111111111108</v>
      </c>
      <c r="D137" s="28">
        <v>0.5625</v>
      </c>
      <c r="E137" s="28">
        <f t="shared" ref="E137:E141" si="12">D137-C137</f>
        <v>0.16388888888888892</v>
      </c>
      <c r="F137" s="43">
        <v>228</v>
      </c>
      <c r="G137" s="29" t="s">
        <v>116</v>
      </c>
      <c r="H137" s="30">
        <v>3.9333333333333336</v>
      </c>
    </row>
    <row r="138" spans="1:9" x14ac:dyDescent="0.2">
      <c r="A138" s="26" t="s">
        <v>129</v>
      </c>
      <c r="B138" s="27">
        <v>40743</v>
      </c>
      <c r="C138" s="28">
        <v>0.39861111111111108</v>
      </c>
      <c r="D138" s="28">
        <v>0.5625</v>
      </c>
      <c r="E138" s="28">
        <f t="shared" si="12"/>
        <v>0.16388888888888892</v>
      </c>
      <c r="F138" s="43">
        <v>229</v>
      </c>
      <c r="G138" s="29" t="s">
        <v>116</v>
      </c>
      <c r="H138" s="30">
        <v>3.9333333333333336</v>
      </c>
    </row>
    <row r="139" spans="1:9" x14ac:dyDescent="0.2">
      <c r="A139" s="26" t="s">
        <v>129</v>
      </c>
      <c r="B139" s="27">
        <v>40743</v>
      </c>
      <c r="C139" s="28">
        <v>0.39861111111111108</v>
      </c>
      <c r="D139" s="28">
        <v>0.5625</v>
      </c>
      <c r="E139" s="28">
        <f t="shared" si="12"/>
        <v>0.16388888888888892</v>
      </c>
      <c r="F139" s="43">
        <v>230</v>
      </c>
      <c r="G139" s="29" t="s">
        <v>116</v>
      </c>
      <c r="H139" s="30">
        <v>3.9333333333333336</v>
      </c>
    </row>
    <row r="140" spans="1:9" x14ac:dyDescent="0.2">
      <c r="A140" s="26" t="s">
        <v>129</v>
      </c>
      <c r="B140" s="27">
        <v>40743</v>
      </c>
      <c r="C140" s="28">
        <v>0.39861111111111108</v>
      </c>
      <c r="D140" s="28">
        <v>0.5625</v>
      </c>
      <c r="E140" s="28">
        <f t="shared" si="12"/>
        <v>0.16388888888888892</v>
      </c>
      <c r="F140" s="43">
        <v>227</v>
      </c>
      <c r="G140" s="29" t="s">
        <v>116</v>
      </c>
      <c r="H140" s="30">
        <v>3.9333333333333336</v>
      </c>
    </row>
    <row r="141" spans="1:9" customFormat="1" x14ac:dyDescent="0.2">
      <c r="A141" s="26" t="s">
        <v>64</v>
      </c>
      <c r="B141" s="27">
        <v>40724</v>
      </c>
      <c r="C141" s="28">
        <v>0.50347222222222221</v>
      </c>
      <c r="D141" s="28">
        <v>0.57638888888888895</v>
      </c>
      <c r="E141" s="28">
        <f t="shared" si="12"/>
        <v>7.2916666666666741E-2</v>
      </c>
      <c r="F141" s="29" t="s">
        <v>65</v>
      </c>
      <c r="G141" s="29" t="s">
        <v>63</v>
      </c>
      <c r="H141" s="30">
        <v>1.75</v>
      </c>
    </row>
    <row r="142" spans="1:9" customFormat="1" x14ac:dyDescent="0.2">
      <c r="A142" s="26" t="s">
        <v>64</v>
      </c>
      <c r="B142" s="27">
        <v>40724</v>
      </c>
      <c r="C142" s="28">
        <v>0.50347222222222221</v>
      </c>
      <c r="D142" s="28">
        <v>0.57638888888888895</v>
      </c>
      <c r="E142" s="28">
        <f t="shared" ref="E142:E150" si="13">D142-C142</f>
        <v>7.2916666666666741E-2</v>
      </c>
      <c r="F142" s="29" t="s">
        <v>102</v>
      </c>
      <c r="G142" s="29" t="s">
        <v>63</v>
      </c>
      <c r="H142" s="30">
        <v>1.75</v>
      </c>
    </row>
    <row r="143" spans="1:9" customFormat="1" x14ac:dyDescent="0.2">
      <c r="A143" s="26" t="s">
        <v>64</v>
      </c>
      <c r="B143" s="27">
        <v>40724</v>
      </c>
      <c r="C143" s="28">
        <v>0.50347222222222221</v>
      </c>
      <c r="D143" s="28">
        <v>0.57638888888888895</v>
      </c>
      <c r="E143" s="28">
        <f t="shared" si="13"/>
        <v>7.2916666666666741E-2</v>
      </c>
      <c r="F143" s="29" t="s">
        <v>99</v>
      </c>
      <c r="G143" s="29" t="s">
        <v>63</v>
      </c>
      <c r="H143" s="30">
        <v>1.75</v>
      </c>
    </row>
    <row r="144" spans="1:9" customFormat="1" x14ac:dyDescent="0.2">
      <c r="A144" s="26" t="s">
        <v>64</v>
      </c>
      <c r="B144" s="27">
        <v>40724</v>
      </c>
      <c r="C144" s="28">
        <v>0.50347222222222221</v>
      </c>
      <c r="D144" s="28">
        <v>0.57638888888888895</v>
      </c>
      <c r="E144" s="28">
        <f t="shared" si="13"/>
        <v>7.2916666666666741E-2</v>
      </c>
      <c r="F144" s="29" t="s">
        <v>101</v>
      </c>
      <c r="G144" s="29" t="s">
        <v>63</v>
      </c>
      <c r="H144" s="30">
        <v>1.75</v>
      </c>
    </row>
    <row r="145" spans="1:8" customFormat="1" x14ac:dyDescent="0.2">
      <c r="A145" s="26" t="s">
        <v>64</v>
      </c>
      <c r="B145" s="27">
        <v>40724</v>
      </c>
      <c r="C145" s="28">
        <v>0.50347222222222221</v>
      </c>
      <c r="D145" s="28">
        <v>0.57638888888888895</v>
      </c>
      <c r="E145" s="28">
        <f t="shared" si="13"/>
        <v>7.2916666666666741E-2</v>
      </c>
      <c r="F145" s="43">
        <v>111</v>
      </c>
      <c r="G145" s="29" t="s">
        <v>63</v>
      </c>
      <c r="H145" s="30">
        <v>1.75</v>
      </c>
    </row>
    <row r="146" spans="1:8" customFormat="1" x14ac:dyDescent="0.2">
      <c r="A146" s="26" t="s">
        <v>64</v>
      </c>
      <c r="B146" s="27">
        <v>40724</v>
      </c>
      <c r="C146" s="28">
        <v>0.50347222222222221</v>
      </c>
      <c r="D146" s="28">
        <v>0.57638888888888895</v>
      </c>
      <c r="E146" s="28">
        <f t="shared" si="13"/>
        <v>7.2916666666666741E-2</v>
      </c>
      <c r="F146" s="43">
        <v>102</v>
      </c>
      <c r="G146" s="29" t="s">
        <v>63</v>
      </c>
      <c r="H146" s="30">
        <v>1.75</v>
      </c>
    </row>
    <row r="147" spans="1:8" customFormat="1" x14ac:dyDescent="0.2">
      <c r="A147" s="26" t="s">
        <v>64</v>
      </c>
      <c r="B147" s="27">
        <v>40724</v>
      </c>
      <c r="C147" s="28">
        <v>0.50347222222222221</v>
      </c>
      <c r="D147" s="28">
        <v>0.57638888888888895</v>
      </c>
      <c r="E147" s="28">
        <f t="shared" si="13"/>
        <v>7.2916666666666741E-2</v>
      </c>
      <c r="F147" s="43">
        <v>103</v>
      </c>
      <c r="G147" s="29" t="s">
        <v>63</v>
      </c>
      <c r="H147" s="30">
        <v>1.75</v>
      </c>
    </row>
    <row r="148" spans="1:8" customFormat="1" x14ac:dyDescent="0.2">
      <c r="A148" s="26" t="s">
        <v>64</v>
      </c>
      <c r="B148" s="27">
        <v>40724</v>
      </c>
      <c r="C148" s="28">
        <v>0.50347222222222221</v>
      </c>
      <c r="D148" s="28">
        <v>0.57638888888888895</v>
      </c>
      <c r="E148" s="28">
        <f t="shared" si="13"/>
        <v>7.2916666666666741E-2</v>
      </c>
      <c r="F148" s="29" t="s">
        <v>100</v>
      </c>
      <c r="G148" s="29" t="s">
        <v>63</v>
      </c>
      <c r="H148" s="30">
        <v>1.75</v>
      </c>
    </row>
    <row r="149" spans="1:8" customFormat="1" x14ac:dyDescent="0.2">
      <c r="A149" s="26" t="s">
        <v>64</v>
      </c>
      <c r="B149" s="27">
        <v>40724</v>
      </c>
      <c r="C149" s="28">
        <v>0.50347222222222221</v>
      </c>
      <c r="D149" s="28">
        <v>0.57638888888888895</v>
      </c>
      <c r="E149" s="28">
        <f t="shared" si="13"/>
        <v>7.2916666666666741E-2</v>
      </c>
      <c r="F149" s="43">
        <v>109</v>
      </c>
      <c r="G149" s="29" t="s">
        <v>63</v>
      </c>
      <c r="H149" s="30">
        <v>1.75</v>
      </c>
    </row>
    <row r="150" spans="1:8" customFormat="1" x14ac:dyDescent="0.2">
      <c r="A150" s="26" t="s">
        <v>64</v>
      </c>
      <c r="B150" s="27">
        <v>40724</v>
      </c>
      <c r="C150" s="28">
        <v>0.50347222222222221</v>
      </c>
      <c r="D150" s="28">
        <v>0.57638888888888895</v>
      </c>
      <c r="E150" s="28">
        <f t="shared" si="13"/>
        <v>7.2916666666666741E-2</v>
      </c>
      <c r="F150" s="43">
        <v>110</v>
      </c>
      <c r="G150" s="29" t="s">
        <v>63</v>
      </c>
      <c r="H150" s="30">
        <v>1.75</v>
      </c>
    </row>
    <row r="151" spans="1:8" customFormat="1" x14ac:dyDescent="0.2">
      <c r="A151" s="26"/>
      <c r="B151" s="27"/>
      <c r="C151" s="28"/>
      <c r="D151" s="28"/>
      <c r="E151" s="28"/>
      <c r="F151" s="43"/>
      <c r="G151" s="29"/>
      <c r="H151" s="30"/>
    </row>
    <row r="152" spans="1:8" customFormat="1" x14ac:dyDescent="0.2">
      <c r="A152" s="26"/>
      <c r="B152" s="27"/>
      <c r="C152" s="28"/>
      <c r="D152" s="28"/>
      <c r="E152" s="28"/>
      <c r="F152" s="43"/>
      <c r="G152" s="29"/>
      <c r="H152" s="30"/>
    </row>
    <row r="153" spans="1:8" customFormat="1" x14ac:dyDescent="0.2">
      <c r="A153" s="26"/>
      <c r="B153" s="27"/>
      <c r="C153" s="28"/>
      <c r="D153" s="28"/>
      <c r="E153" s="28"/>
      <c r="F153" s="29"/>
      <c r="G153" s="29"/>
      <c r="H153" s="30"/>
    </row>
    <row r="154" spans="1:8" customFormat="1" x14ac:dyDescent="0.2">
      <c r="A154" s="26"/>
      <c r="B154" s="27"/>
      <c r="C154" s="28"/>
      <c r="D154" s="28"/>
      <c r="E154" s="28"/>
      <c r="F154" s="43"/>
      <c r="G154" s="29"/>
      <c r="H154" s="30"/>
    </row>
    <row r="155" spans="1:8" customFormat="1" x14ac:dyDescent="0.2">
      <c r="A155" s="26"/>
      <c r="B155" s="27"/>
      <c r="C155" s="28"/>
      <c r="D155" s="28"/>
      <c r="E155" s="28"/>
      <c r="F155" s="43"/>
      <c r="G155" s="29"/>
      <c r="H155" s="30"/>
    </row>
    <row r="156" spans="1:8" customFormat="1" x14ac:dyDescent="0.2">
      <c r="A156" s="26"/>
      <c r="B156" s="27"/>
      <c r="C156" s="28"/>
      <c r="D156" s="28"/>
      <c r="E156" s="28"/>
      <c r="F156" s="29"/>
      <c r="G156" s="29"/>
      <c r="H156" s="30"/>
    </row>
    <row r="157" spans="1:8" customFormat="1" x14ac:dyDescent="0.2">
      <c r="A157" s="26"/>
      <c r="B157" s="27"/>
      <c r="C157" s="28"/>
      <c r="D157" s="28"/>
      <c r="E157" s="28"/>
      <c r="F157" s="43"/>
      <c r="G157" s="29"/>
      <c r="H157" s="30"/>
    </row>
    <row r="158" spans="1:8" customFormat="1" x14ac:dyDescent="0.2">
      <c r="A158" s="26"/>
      <c r="B158" s="27"/>
      <c r="C158" s="28"/>
      <c r="D158" s="28"/>
      <c r="E158" s="28"/>
      <c r="F158" s="43"/>
      <c r="G158" s="29"/>
      <c r="H158" s="30"/>
    </row>
    <row r="159" spans="1:8" customFormat="1" x14ac:dyDescent="0.2">
      <c r="A159" s="26"/>
      <c r="B159" s="27"/>
      <c r="C159" s="28"/>
      <c r="D159" s="28"/>
      <c r="E159" s="28"/>
      <c r="F159" s="43"/>
      <c r="G159" s="29"/>
      <c r="H159" s="30"/>
    </row>
    <row r="160" spans="1:8" customFormat="1" x14ac:dyDescent="0.2">
      <c r="A160" s="26"/>
      <c r="B160" s="27"/>
      <c r="C160" s="28"/>
      <c r="D160" s="28"/>
      <c r="E160" s="28"/>
      <c r="F160" s="43"/>
      <c r="G160" s="29"/>
      <c r="H160" s="30"/>
    </row>
    <row r="161" spans="1:8" customFormat="1" x14ac:dyDescent="0.2">
      <c r="A161" s="26"/>
      <c r="B161" s="27"/>
      <c r="C161" s="28"/>
      <c r="D161" s="28"/>
      <c r="E161" s="28"/>
      <c r="F161" s="43"/>
      <c r="G161" s="29"/>
      <c r="H161" s="30"/>
    </row>
    <row r="162" spans="1:8" customFormat="1" x14ac:dyDescent="0.2">
      <c r="A162" s="26"/>
      <c r="B162" s="27"/>
      <c r="C162" s="28"/>
      <c r="D162" s="28"/>
      <c r="E162" s="28"/>
      <c r="F162" s="29"/>
      <c r="G162" s="29"/>
      <c r="H162" s="30"/>
    </row>
    <row r="163" spans="1:8" customFormat="1" x14ac:dyDescent="0.2">
      <c r="A163" s="26"/>
      <c r="B163" s="27"/>
      <c r="C163" s="28"/>
      <c r="D163" s="28"/>
      <c r="E163" s="28"/>
      <c r="F163" s="43"/>
      <c r="G163" s="29"/>
      <c r="H163" s="30"/>
    </row>
    <row r="164" spans="1:8" customFormat="1" x14ac:dyDescent="0.2">
      <c r="A164" s="26"/>
      <c r="B164" s="27"/>
      <c r="C164" s="28"/>
      <c r="D164" s="28"/>
      <c r="E164" s="28"/>
      <c r="F164" s="43"/>
      <c r="G164" s="29"/>
      <c r="H164" s="30"/>
    </row>
    <row r="165" spans="1:8" customFormat="1" x14ac:dyDescent="0.2">
      <c r="A165" s="26"/>
      <c r="B165" s="27"/>
      <c r="C165" s="28"/>
      <c r="D165" s="28"/>
      <c r="E165" s="28"/>
      <c r="F165" s="43"/>
      <c r="G165" s="29"/>
      <c r="H165" s="30"/>
    </row>
    <row r="166" spans="1:8" customFormat="1" x14ac:dyDescent="0.2">
      <c r="A166" s="26"/>
      <c r="B166" s="27"/>
      <c r="C166" s="28"/>
      <c r="D166" s="28"/>
      <c r="E166" s="28"/>
      <c r="F166" s="43"/>
      <c r="G166" s="29"/>
      <c r="H166" s="30"/>
    </row>
    <row r="167" spans="1:8" customFormat="1" x14ac:dyDescent="0.2">
      <c r="A167" s="26"/>
      <c r="B167" s="27"/>
      <c r="C167" s="28"/>
      <c r="D167" s="28"/>
      <c r="E167" s="28"/>
      <c r="F167" s="43"/>
      <c r="G167" s="29"/>
      <c r="H167" s="30"/>
    </row>
    <row r="168" spans="1:8" customFormat="1" x14ac:dyDescent="0.2">
      <c r="A168" s="26"/>
      <c r="B168" s="27"/>
      <c r="C168" s="28"/>
      <c r="D168" s="28"/>
      <c r="E168" s="28"/>
      <c r="F168" s="29"/>
      <c r="G168" s="29"/>
      <c r="H168" s="30"/>
    </row>
    <row r="169" spans="1:8" customFormat="1" x14ac:dyDescent="0.2">
      <c r="A169" s="26"/>
      <c r="B169" s="27"/>
      <c r="C169" s="28"/>
      <c r="D169" s="28"/>
      <c r="E169" s="28"/>
      <c r="F169" s="43"/>
      <c r="G169" s="29"/>
      <c r="H169" s="30"/>
    </row>
    <row r="170" spans="1:8" customFormat="1" x14ac:dyDescent="0.2">
      <c r="A170" s="26"/>
      <c r="B170" s="27"/>
      <c r="C170" s="28"/>
      <c r="D170" s="28"/>
      <c r="E170" s="28"/>
      <c r="F170" s="43"/>
      <c r="G170" s="29"/>
      <c r="H170" s="30"/>
    </row>
    <row r="171" spans="1:8" customFormat="1" x14ac:dyDescent="0.2">
      <c r="A171" s="26"/>
      <c r="B171" s="27"/>
      <c r="C171" s="28"/>
      <c r="D171" s="28"/>
      <c r="E171" s="28"/>
      <c r="F171" s="29"/>
      <c r="G171" s="29"/>
      <c r="H171" s="30"/>
    </row>
    <row r="172" spans="1:8" customFormat="1" x14ac:dyDescent="0.2">
      <c r="A172" s="26"/>
      <c r="B172" s="27"/>
      <c r="C172" s="28"/>
      <c r="D172" s="28"/>
      <c r="E172" s="28"/>
      <c r="F172" s="43"/>
      <c r="G172" s="29"/>
      <c r="H172" s="30"/>
    </row>
    <row r="173" spans="1:8" customFormat="1" x14ac:dyDescent="0.2">
      <c r="A173" s="26"/>
      <c r="B173" s="27"/>
      <c r="C173" s="28"/>
      <c r="D173" s="28"/>
      <c r="E173" s="28"/>
      <c r="F173" s="43"/>
      <c r="G173" s="29"/>
      <c r="H173" s="30"/>
    </row>
    <row r="174" spans="1:8" x14ac:dyDescent="0.2">
      <c r="B174" s="27"/>
      <c r="C174" s="28"/>
      <c r="D174" s="28"/>
      <c r="E174" s="96"/>
    </row>
    <row r="175" spans="1:8" x14ac:dyDescent="0.2">
      <c r="B175" s="27"/>
      <c r="C175" s="28"/>
      <c r="D175" s="28"/>
      <c r="E175" s="96"/>
    </row>
    <row r="176" spans="1:8" x14ac:dyDescent="0.2">
      <c r="B176" s="27"/>
      <c r="C176" s="28"/>
      <c r="D176" s="28"/>
      <c r="E176" s="96"/>
    </row>
    <row r="177" spans="1:8" x14ac:dyDescent="0.2">
      <c r="B177" s="27"/>
      <c r="C177" s="28"/>
      <c r="D177" s="28"/>
      <c r="E177" s="96"/>
    </row>
    <row r="178" spans="1:8" x14ac:dyDescent="0.2">
      <c r="B178" s="27"/>
      <c r="C178" s="28"/>
      <c r="D178" s="28"/>
      <c r="E178" s="96"/>
    </row>
    <row r="179" spans="1:8" x14ac:dyDescent="0.2">
      <c r="B179" s="27"/>
      <c r="C179" s="28"/>
      <c r="D179" s="28"/>
      <c r="E179" s="96"/>
    </row>
    <row r="180" spans="1:8" x14ac:dyDescent="0.2">
      <c r="B180" s="27"/>
      <c r="C180" s="28"/>
      <c r="D180" s="28"/>
      <c r="E180" s="96"/>
    </row>
    <row r="181" spans="1:8" x14ac:dyDescent="0.2">
      <c r="B181" s="27"/>
      <c r="C181" s="28"/>
      <c r="D181" s="28"/>
      <c r="E181" s="96"/>
    </row>
    <row r="182" spans="1:8" customFormat="1" x14ac:dyDescent="0.2">
      <c r="A182" s="26"/>
      <c r="B182" s="27"/>
      <c r="C182" s="28"/>
      <c r="D182" s="28"/>
      <c r="E182" s="96"/>
      <c r="F182" s="29"/>
      <c r="G182" s="26"/>
      <c r="H182" s="30"/>
    </row>
    <row r="183" spans="1:8" customFormat="1" x14ac:dyDescent="0.2">
      <c r="A183" s="26"/>
      <c r="B183" s="27"/>
      <c r="C183" s="28"/>
      <c r="D183" s="28"/>
      <c r="E183" s="96"/>
      <c r="F183" s="29"/>
      <c r="G183" s="26"/>
      <c r="H183" s="30"/>
    </row>
    <row r="184" spans="1:8" customFormat="1" x14ac:dyDescent="0.2">
      <c r="A184" s="26"/>
      <c r="B184" s="27"/>
      <c r="C184" s="28"/>
      <c r="D184" s="28"/>
      <c r="E184" s="96"/>
      <c r="F184" s="29"/>
      <c r="G184" s="26"/>
      <c r="H184" s="30"/>
    </row>
    <row r="185" spans="1:8" customFormat="1" x14ac:dyDescent="0.2">
      <c r="A185" s="26"/>
      <c r="B185" s="27"/>
      <c r="C185" s="28"/>
      <c r="D185" s="28"/>
      <c r="E185" s="96"/>
      <c r="F185" s="29"/>
      <c r="G185" s="26"/>
      <c r="H185" s="30"/>
    </row>
    <row r="186" spans="1:8" customFormat="1" x14ac:dyDescent="0.2">
      <c r="A186" s="26"/>
      <c r="B186" s="27"/>
      <c r="C186" s="28"/>
      <c r="D186" s="28"/>
      <c r="E186" s="96"/>
      <c r="F186" s="43"/>
      <c r="G186" s="26"/>
      <c r="H186" s="30"/>
    </row>
    <row r="187" spans="1:8" customFormat="1" x14ac:dyDescent="0.2">
      <c r="A187" s="26"/>
      <c r="B187" s="27"/>
      <c r="C187" s="28"/>
      <c r="D187" s="28"/>
      <c r="E187" s="96"/>
      <c r="F187" s="43"/>
      <c r="G187" s="26"/>
      <c r="H187" s="30"/>
    </row>
    <row r="188" spans="1:8" customFormat="1" x14ac:dyDescent="0.2">
      <c r="A188" s="26"/>
      <c r="B188" s="27"/>
      <c r="C188" s="28"/>
      <c r="D188" s="28"/>
      <c r="E188" s="96"/>
      <c r="F188" s="43"/>
      <c r="G188" s="26"/>
      <c r="H188" s="30"/>
    </row>
    <row r="189" spans="1:8" customFormat="1" x14ac:dyDescent="0.2">
      <c r="A189" s="26"/>
      <c r="B189" s="27"/>
      <c r="C189" s="28"/>
      <c r="D189" s="28"/>
      <c r="E189" s="96"/>
      <c r="F189" s="29"/>
      <c r="G189" s="26"/>
      <c r="H189" s="30"/>
    </row>
    <row r="190" spans="1:8" customFormat="1" x14ac:dyDescent="0.2">
      <c r="A190" s="26"/>
      <c r="B190" s="27"/>
      <c r="C190" s="28"/>
      <c r="D190" s="28"/>
      <c r="E190" s="96"/>
      <c r="F190" s="43"/>
      <c r="G190" s="26"/>
      <c r="H190" s="30"/>
    </row>
    <row r="191" spans="1:8" customFormat="1" x14ac:dyDescent="0.2">
      <c r="A191" s="26"/>
      <c r="B191" s="27"/>
      <c r="C191" s="28"/>
      <c r="D191" s="28"/>
      <c r="E191" s="96"/>
      <c r="F191" s="43"/>
      <c r="G191" s="26"/>
      <c r="H191" s="30"/>
    </row>
    <row r="192" spans="1:8" customFormat="1" x14ac:dyDescent="0.2">
      <c r="A192" s="26"/>
      <c r="B192" s="27"/>
      <c r="C192" s="28"/>
      <c r="D192" s="28"/>
      <c r="E192" s="96"/>
      <c r="F192" s="29"/>
      <c r="G192" s="26"/>
      <c r="H192" s="30"/>
    </row>
    <row r="193" spans="1:8" customFormat="1" x14ac:dyDescent="0.2">
      <c r="A193" s="26"/>
      <c r="B193" s="27"/>
      <c r="C193" s="28"/>
      <c r="D193" s="28"/>
      <c r="E193" s="96"/>
      <c r="F193" s="29"/>
      <c r="G193" s="26"/>
      <c r="H193" s="30"/>
    </row>
    <row r="194" spans="1:8" customFormat="1" x14ac:dyDescent="0.2">
      <c r="A194" s="26"/>
      <c r="B194" s="27"/>
      <c r="C194" s="28"/>
      <c r="D194" s="28"/>
      <c r="E194" s="96"/>
      <c r="F194" s="29"/>
      <c r="G194" s="26"/>
      <c r="H194" s="30"/>
    </row>
    <row r="195" spans="1:8" customFormat="1" x14ac:dyDescent="0.2">
      <c r="A195" s="26"/>
      <c r="B195" s="27"/>
      <c r="C195" s="28"/>
      <c r="D195" s="28"/>
      <c r="E195" s="96"/>
      <c r="F195" s="29"/>
      <c r="G195" s="26"/>
      <c r="H195" s="30"/>
    </row>
    <row r="196" spans="1:8" customFormat="1" x14ac:dyDescent="0.2">
      <c r="A196" s="26"/>
      <c r="B196" s="27"/>
      <c r="C196" s="28"/>
      <c r="D196" s="28"/>
      <c r="E196" s="96"/>
      <c r="F196" s="43"/>
      <c r="G196" s="26"/>
      <c r="H196" s="30"/>
    </row>
    <row r="197" spans="1:8" customFormat="1" x14ac:dyDescent="0.2">
      <c r="A197" s="26"/>
      <c r="B197" s="27"/>
      <c r="C197" s="28"/>
      <c r="D197" s="28"/>
      <c r="E197" s="96"/>
      <c r="F197" s="43"/>
      <c r="G197" s="26"/>
      <c r="H197" s="30"/>
    </row>
    <row r="198" spans="1:8" customFormat="1" x14ac:dyDescent="0.2">
      <c r="A198" s="26"/>
      <c r="B198" s="27"/>
      <c r="C198" s="28"/>
      <c r="D198" s="28"/>
      <c r="E198" s="96"/>
      <c r="F198" s="43"/>
      <c r="G198" s="26"/>
      <c r="H198" s="30"/>
    </row>
    <row r="199" spans="1:8" customFormat="1" x14ac:dyDescent="0.2">
      <c r="A199" s="26"/>
      <c r="B199" s="27"/>
      <c r="C199" s="28"/>
      <c r="D199" s="28"/>
      <c r="E199" s="96"/>
      <c r="F199" s="29"/>
      <c r="G199" s="26"/>
      <c r="H199" s="30"/>
    </row>
    <row r="200" spans="1:8" customFormat="1" x14ac:dyDescent="0.2">
      <c r="A200" s="26"/>
      <c r="B200" s="27"/>
      <c r="C200" s="28"/>
      <c r="D200" s="28"/>
      <c r="E200" s="96"/>
      <c r="F200" s="43"/>
      <c r="G200" s="26"/>
      <c r="H200" s="30"/>
    </row>
    <row r="201" spans="1:8" customFormat="1" x14ac:dyDescent="0.2">
      <c r="A201" s="26"/>
      <c r="B201" s="27"/>
      <c r="C201" s="28"/>
      <c r="D201" s="28"/>
      <c r="E201" s="96"/>
      <c r="F201" s="43"/>
      <c r="G201" s="26"/>
      <c r="H201" s="30"/>
    </row>
    <row r="202" spans="1:8" customFormat="1" x14ac:dyDescent="0.2">
      <c r="A202" s="26"/>
      <c r="B202" s="27"/>
      <c r="C202" s="28"/>
      <c r="D202" s="28"/>
      <c r="E202" s="96"/>
      <c r="F202" s="43"/>
      <c r="G202" s="26"/>
      <c r="H202" s="30"/>
    </row>
    <row r="203" spans="1:8" customFormat="1" x14ac:dyDescent="0.2">
      <c r="A203" s="26"/>
      <c r="B203" s="27"/>
      <c r="C203" s="28"/>
      <c r="D203" s="28"/>
      <c r="E203" s="96"/>
      <c r="F203" s="43"/>
      <c r="G203" s="26"/>
      <c r="H203" s="30"/>
    </row>
    <row r="204" spans="1:8" customFormat="1" x14ac:dyDescent="0.2">
      <c r="A204" s="26"/>
      <c r="B204" s="27"/>
      <c r="C204" s="28"/>
      <c r="D204" s="28"/>
      <c r="E204" s="96"/>
      <c r="F204" s="29"/>
      <c r="G204" s="26"/>
      <c r="H204" s="30"/>
    </row>
    <row r="205" spans="1:8" customFormat="1" x14ac:dyDescent="0.2">
      <c r="A205" s="26"/>
      <c r="B205" s="27"/>
      <c r="C205" s="28"/>
      <c r="D205" s="28"/>
      <c r="E205" s="96"/>
      <c r="F205" s="43"/>
      <c r="G205" s="26"/>
      <c r="H205" s="30"/>
    </row>
    <row r="206" spans="1:8" customFormat="1" x14ac:dyDescent="0.2">
      <c r="A206" s="26"/>
      <c r="B206" s="27"/>
      <c r="C206" s="28"/>
      <c r="D206" s="28"/>
      <c r="E206" s="96"/>
      <c r="F206" s="43"/>
      <c r="G206" s="26"/>
      <c r="H206" s="30"/>
    </row>
    <row r="207" spans="1:8" customFormat="1" x14ac:dyDescent="0.2">
      <c r="A207" s="26"/>
      <c r="B207" s="27"/>
      <c r="C207" s="28"/>
      <c r="D207" s="28"/>
      <c r="E207" s="96"/>
      <c r="F207" s="29"/>
      <c r="G207" s="26"/>
      <c r="H207" s="30"/>
    </row>
    <row r="208" spans="1:8" customFormat="1" x14ac:dyDescent="0.2">
      <c r="A208" s="26"/>
      <c r="B208" s="27"/>
      <c r="C208" s="28"/>
      <c r="D208" s="28"/>
      <c r="E208" s="96"/>
      <c r="F208" s="43"/>
      <c r="G208" s="26"/>
      <c r="H208" s="30"/>
    </row>
    <row r="209" spans="1:8" customFormat="1" x14ac:dyDescent="0.2">
      <c r="A209" s="26"/>
      <c r="B209" s="27"/>
      <c r="C209" s="28"/>
      <c r="D209" s="28"/>
      <c r="E209" s="96"/>
      <c r="F209" s="43"/>
      <c r="G209" s="26"/>
      <c r="H209" s="30"/>
    </row>
    <row r="210" spans="1:8" x14ac:dyDescent="0.2">
      <c r="B210" s="27"/>
      <c r="C210" s="28"/>
      <c r="D210" s="28"/>
      <c r="E210" s="96"/>
    </row>
    <row r="211" spans="1:8" x14ac:dyDescent="0.2">
      <c r="B211" s="27"/>
      <c r="C211" s="28"/>
      <c r="D211" s="28"/>
      <c r="E211" s="96"/>
    </row>
    <row r="212" spans="1:8" x14ac:dyDescent="0.2">
      <c r="B212" s="27"/>
      <c r="C212" s="28"/>
      <c r="D212" s="28"/>
      <c r="E212" s="96"/>
    </row>
    <row r="213" spans="1:8" x14ac:dyDescent="0.2">
      <c r="B213" s="27"/>
      <c r="C213" s="28"/>
      <c r="D213" s="28"/>
      <c r="E213" s="96"/>
    </row>
    <row r="214" spans="1:8" x14ac:dyDescent="0.2">
      <c r="B214" s="27"/>
      <c r="C214" s="28"/>
      <c r="D214" s="28"/>
      <c r="E214" s="96"/>
    </row>
    <row r="215" spans="1:8" x14ac:dyDescent="0.2">
      <c r="B215" s="27"/>
      <c r="C215" s="28"/>
      <c r="D215" s="28"/>
      <c r="E215" s="96"/>
    </row>
    <row r="216" spans="1:8" x14ac:dyDescent="0.2">
      <c r="B216" s="27"/>
      <c r="C216" s="28"/>
      <c r="D216" s="28"/>
      <c r="E216" s="96"/>
    </row>
    <row r="217" spans="1:8" x14ac:dyDescent="0.2">
      <c r="B217" s="27"/>
      <c r="C217" s="28"/>
      <c r="D217" s="28"/>
      <c r="E217" s="96"/>
    </row>
    <row r="218" spans="1:8" x14ac:dyDescent="0.2">
      <c r="B218" s="27"/>
      <c r="C218" s="28"/>
      <c r="D218" s="28"/>
      <c r="E218" s="96"/>
    </row>
    <row r="219" spans="1:8" x14ac:dyDescent="0.2">
      <c r="B219" s="27"/>
      <c r="C219" s="28"/>
      <c r="D219" s="28"/>
      <c r="E219" s="96"/>
    </row>
    <row r="220" spans="1:8" x14ac:dyDescent="0.2">
      <c r="B220" s="27"/>
      <c r="C220" s="28"/>
      <c r="D220" s="28"/>
      <c r="E220" s="96"/>
    </row>
    <row r="221" spans="1:8" x14ac:dyDescent="0.2">
      <c r="B221" s="27"/>
      <c r="C221" s="28"/>
      <c r="D221" s="28"/>
      <c r="E221" s="96"/>
    </row>
    <row r="222" spans="1:8" x14ac:dyDescent="0.2">
      <c r="B222" s="27"/>
      <c r="C222" s="28"/>
      <c r="D222" s="28"/>
      <c r="E222" s="96"/>
    </row>
    <row r="223" spans="1:8" x14ac:dyDescent="0.2">
      <c r="B223" s="27"/>
      <c r="C223" s="28"/>
      <c r="D223" s="28"/>
      <c r="E223" s="96"/>
    </row>
    <row r="224" spans="1:8" x14ac:dyDescent="0.2">
      <c r="B224" s="27"/>
      <c r="C224" s="28"/>
      <c r="D224" s="28"/>
      <c r="E224" s="96"/>
    </row>
    <row r="225" spans="2:5" x14ac:dyDescent="0.2">
      <c r="B225" s="27"/>
      <c r="C225" s="28"/>
      <c r="D225" s="28"/>
      <c r="E225" s="96"/>
    </row>
    <row r="226" spans="2:5" x14ac:dyDescent="0.2">
      <c r="B226" s="27"/>
      <c r="C226" s="28"/>
      <c r="D226" s="28"/>
      <c r="E226" s="96"/>
    </row>
    <row r="227" spans="2:5" x14ac:dyDescent="0.2">
      <c r="B227" s="27"/>
      <c r="C227" s="28"/>
      <c r="D227" s="28"/>
      <c r="E227" s="96"/>
    </row>
    <row r="228" spans="2:5" x14ac:dyDescent="0.2">
      <c r="B228" s="27"/>
      <c r="C228" s="28"/>
      <c r="D228" s="28"/>
      <c r="E228" s="96"/>
    </row>
    <row r="229" spans="2:5" x14ac:dyDescent="0.2">
      <c r="B229" s="27"/>
      <c r="C229" s="28"/>
      <c r="D229" s="28"/>
      <c r="E229" s="96"/>
    </row>
    <row r="230" spans="2:5" x14ac:dyDescent="0.2">
      <c r="B230" s="27"/>
      <c r="C230" s="28"/>
      <c r="D230" s="28"/>
      <c r="E230" s="96"/>
    </row>
    <row r="231" spans="2:5" x14ac:dyDescent="0.2">
      <c r="B231" s="27"/>
      <c r="C231" s="28"/>
      <c r="D231" s="28"/>
      <c r="E231" s="96"/>
    </row>
    <row r="232" spans="2:5" x14ac:dyDescent="0.2">
      <c r="B232" s="27"/>
      <c r="C232" s="28"/>
      <c r="D232" s="28"/>
      <c r="E232" s="96"/>
    </row>
    <row r="233" spans="2:5" x14ac:dyDescent="0.2">
      <c r="B233" s="27"/>
      <c r="C233" s="28"/>
      <c r="D233" s="28"/>
      <c r="E233" s="96"/>
    </row>
    <row r="234" spans="2:5" x14ac:dyDescent="0.2">
      <c r="B234" s="27"/>
      <c r="C234" s="28"/>
      <c r="D234" s="28"/>
      <c r="E234" s="96"/>
    </row>
    <row r="235" spans="2:5" x14ac:dyDescent="0.2">
      <c r="B235" s="27"/>
      <c r="C235" s="28"/>
      <c r="D235" s="28"/>
      <c r="E235" s="96"/>
    </row>
    <row r="236" spans="2:5" x14ac:dyDescent="0.2">
      <c r="B236" s="27"/>
      <c r="C236" s="28"/>
      <c r="D236" s="28"/>
      <c r="E236" s="96"/>
    </row>
    <row r="237" spans="2:5" x14ac:dyDescent="0.2">
      <c r="B237" s="27"/>
      <c r="C237" s="28"/>
      <c r="D237" s="28"/>
      <c r="E237" s="96"/>
    </row>
    <row r="238" spans="2:5" x14ac:dyDescent="0.2">
      <c r="B238" s="27"/>
      <c r="C238" s="28"/>
      <c r="D238" s="28"/>
      <c r="E238" s="96"/>
    </row>
    <row r="239" spans="2:5" x14ac:dyDescent="0.2">
      <c r="B239" s="27"/>
      <c r="C239" s="28"/>
      <c r="D239" s="28"/>
      <c r="E239" s="96"/>
    </row>
    <row r="240" spans="2:5" x14ac:dyDescent="0.2">
      <c r="B240" s="27"/>
      <c r="C240" s="28"/>
      <c r="D240" s="28"/>
      <c r="E240" s="96"/>
    </row>
    <row r="241" spans="2:5" x14ac:dyDescent="0.2">
      <c r="B241" s="27"/>
      <c r="C241" s="28"/>
      <c r="D241" s="28"/>
      <c r="E241" s="96"/>
    </row>
    <row r="242" spans="2:5" x14ac:dyDescent="0.2">
      <c r="B242" s="27"/>
      <c r="C242" s="28"/>
      <c r="D242" s="28"/>
      <c r="E242" s="96"/>
    </row>
    <row r="243" spans="2:5" x14ac:dyDescent="0.2">
      <c r="B243" s="27"/>
      <c r="C243" s="28"/>
      <c r="D243" s="28"/>
      <c r="E243" s="96"/>
    </row>
    <row r="244" spans="2:5" x14ac:dyDescent="0.2">
      <c r="B244" s="27"/>
      <c r="C244" s="28"/>
      <c r="D244" s="28"/>
      <c r="E244" s="96"/>
    </row>
    <row r="245" spans="2:5" x14ac:dyDescent="0.2">
      <c r="B245" s="27"/>
      <c r="C245" s="28"/>
      <c r="D245" s="28"/>
      <c r="E245" s="96"/>
    </row>
    <row r="246" spans="2:5" x14ac:dyDescent="0.2">
      <c r="B246" s="27"/>
      <c r="C246" s="28"/>
      <c r="D246" s="28"/>
      <c r="E246" s="96"/>
    </row>
    <row r="247" spans="2:5" x14ac:dyDescent="0.2">
      <c r="B247" s="27"/>
      <c r="C247" s="28"/>
      <c r="D247" s="28"/>
      <c r="E247" s="96"/>
    </row>
    <row r="248" spans="2:5" x14ac:dyDescent="0.2">
      <c r="B248" s="27"/>
      <c r="C248" s="28"/>
      <c r="D248" s="28"/>
      <c r="E248" s="96"/>
    </row>
    <row r="249" spans="2:5" x14ac:dyDescent="0.2">
      <c r="B249" s="27"/>
      <c r="C249" s="28"/>
      <c r="D249" s="28"/>
      <c r="E249" s="96"/>
    </row>
    <row r="250" spans="2:5" x14ac:dyDescent="0.2">
      <c r="B250" s="27"/>
      <c r="C250" s="28"/>
      <c r="D250" s="28"/>
      <c r="E250" s="96"/>
    </row>
    <row r="251" spans="2:5" x14ac:dyDescent="0.2">
      <c r="B251" s="27"/>
      <c r="C251" s="28"/>
      <c r="D251" s="28"/>
      <c r="E251" s="96"/>
    </row>
    <row r="252" spans="2:5" x14ac:dyDescent="0.2">
      <c r="B252" s="27"/>
      <c r="C252" s="28"/>
      <c r="D252" s="28"/>
      <c r="E252" s="96"/>
    </row>
    <row r="253" spans="2:5" x14ac:dyDescent="0.2">
      <c r="B253" s="27"/>
      <c r="C253" s="28"/>
      <c r="D253" s="28"/>
      <c r="E253" s="28"/>
    </row>
    <row r="254" spans="2:5" x14ac:dyDescent="0.2">
      <c r="B254" s="27"/>
      <c r="C254" s="28"/>
      <c r="D254" s="28"/>
      <c r="E254" s="28"/>
    </row>
    <row r="255" spans="2:5" x14ac:dyDescent="0.2">
      <c r="B255" s="27"/>
      <c r="C255" s="28"/>
      <c r="D255" s="28"/>
      <c r="E255" s="28"/>
    </row>
    <row r="256" spans="2:5" x14ac:dyDescent="0.2">
      <c r="B256" s="27"/>
      <c r="C256" s="28"/>
      <c r="D256" s="28"/>
      <c r="E256" s="28"/>
    </row>
    <row r="257" spans="2:7" x14ac:dyDescent="0.2">
      <c r="B257" s="27"/>
      <c r="C257" s="28"/>
      <c r="D257" s="28"/>
      <c r="E257" s="28"/>
    </row>
    <row r="258" spans="2:7" x14ac:dyDescent="0.2">
      <c r="B258" s="27"/>
      <c r="C258" s="103"/>
      <c r="D258" s="28"/>
      <c r="E258" s="28"/>
    </row>
    <row r="259" spans="2:7" x14ac:dyDescent="0.2">
      <c r="B259" s="27"/>
      <c r="C259" s="103"/>
      <c r="D259" s="28"/>
      <c r="E259" s="28"/>
    </row>
    <row r="260" spans="2:7" x14ac:dyDescent="0.2">
      <c r="B260" s="27"/>
      <c r="C260" s="103"/>
      <c r="D260" s="28"/>
      <c r="E260" s="28"/>
    </row>
    <row r="261" spans="2:7" x14ac:dyDescent="0.2">
      <c r="B261" s="27"/>
      <c r="C261" s="103"/>
      <c r="D261" s="28"/>
      <c r="E261" s="28"/>
    </row>
    <row r="262" spans="2:7" x14ac:dyDescent="0.2">
      <c r="B262" s="27"/>
      <c r="C262" s="103"/>
      <c r="D262" s="28"/>
      <c r="E262" s="28"/>
    </row>
    <row r="263" spans="2:7" x14ac:dyDescent="0.2">
      <c r="B263" s="27"/>
      <c r="C263" s="103"/>
      <c r="D263" s="28"/>
      <c r="E263" s="28"/>
    </row>
    <row r="264" spans="2:7" x14ac:dyDescent="0.2">
      <c r="B264" s="27"/>
      <c r="C264" s="28"/>
      <c r="D264" s="28"/>
    </row>
    <row r="265" spans="2:7" x14ac:dyDescent="0.2">
      <c r="B265" s="27"/>
      <c r="C265" s="28"/>
      <c r="D265" s="28"/>
    </row>
    <row r="266" spans="2:7" x14ac:dyDescent="0.2">
      <c r="B266" s="27"/>
      <c r="C266" s="28"/>
      <c r="D266" s="28"/>
    </row>
    <row r="267" spans="2:7" x14ac:dyDescent="0.2">
      <c r="B267" s="27"/>
      <c r="C267" s="28"/>
      <c r="D267" s="28"/>
    </row>
    <row r="268" spans="2:7" x14ac:dyDescent="0.2">
      <c r="B268" s="27"/>
      <c r="C268" s="28"/>
      <c r="D268" s="28"/>
      <c r="E268" s="28"/>
      <c r="F268" s="29"/>
      <c r="G268" s="29"/>
    </row>
    <row r="269" spans="2:7" x14ac:dyDescent="0.2">
      <c r="B269" s="27"/>
      <c r="C269" s="28"/>
      <c r="D269" s="28"/>
      <c r="E269" s="28"/>
      <c r="F269" s="29"/>
      <c r="G269" s="29"/>
    </row>
    <row r="270" spans="2:7" x14ac:dyDescent="0.2">
      <c r="B270" s="27"/>
      <c r="C270" s="28"/>
      <c r="D270" s="28"/>
      <c r="E270" s="28"/>
      <c r="F270" s="29"/>
      <c r="G270" s="29"/>
    </row>
    <row r="271" spans="2:7" x14ac:dyDescent="0.2">
      <c r="B271" s="27"/>
      <c r="C271" s="28"/>
      <c r="D271" s="28"/>
      <c r="E271" s="28"/>
      <c r="F271" s="29"/>
      <c r="G271" s="29"/>
    </row>
    <row r="272" spans="2:7" x14ac:dyDescent="0.2">
      <c r="B272" s="27"/>
      <c r="C272" s="28"/>
      <c r="D272" s="28"/>
      <c r="E272" s="28"/>
      <c r="G272" s="29"/>
    </row>
    <row r="273" spans="2:7" x14ac:dyDescent="0.2">
      <c r="B273" s="27"/>
      <c r="C273" s="28"/>
      <c r="D273" s="28"/>
      <c r="E273" s="28"/>
      <c r="G273" s="29"/>
    </row>
    <row r="274" spans="2:7" x14ac:dyDescent="0.2">
      <c r="B274" s="27"/>
      <c r="C274" s="28"/>
      <c r="D274" s="28"/>
      <c r="E274" s="28"/>
      <c r="G274" s="29"/>
    </row>
    <row r="275" spans="2:7" x14ac:dyDescent="0.2">
      <c r="B275" s="27"/>
      <c r="C275" s="28"/>
      <c r="D275" s="28"/>
      <c r="E275" s="28"/>
      <c r="F275" s="29"/>
      <c r="G275" s="29"/>
    </row>
    <row r="276" spans="2:7" x14ac:dyDescent="0.2">
      <c r="B276" s="27"/>
      <c r="C276" s="28"/>
      <c r="D276" s="28"/>
      <c r="E276" s="28"/>
      <c r="G276" s="29"/>
    </row>
    <row r="277" spans="2:7" x14ac:dyDescent="0.2">
      <c r="B277" s="27"/>
      <c r="C277" s="28"/>
      <c r="D277" s="28"/>
      <c r="E277" s="28"/>
      <c r="G277" s="29"/>
    </row>
  </sheetData>
  <phoneticPr fontId="2" type="noConversion"/>
  <pageMargins left="0.75" right="0.75" top="1" bottom="1" header="0.5" footer="0.5"/>
  <pageSetup orientation="portrait" horizontalDpi="0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7"/>
  <sheetViews>
    <sheetView workbookViewId="0">
      <selection activeCell="A2" sqref="A2"/>
    </sheetView>
  </sheetViews>
  <sheetFormatPr defaultColWidth="8.85546875"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0" s="88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110"/>
      <c r="N1" s="89"/>
      <c r="O1" s="89"/>
      <c r="P1" s="90"/>
      <c r="Q1" s="90"/>
      <c r="R1" s="90"/>
      <c r="S1" s="89"/>
      <c r="T1" s="89"/>
    </row>
    <row r="2" spans="1:20" ht="17.25" thickTop="1" thickBot="1" x14ac:dyDescent="0.3">
      <c r="A2" s="13"/>
      <c r="B2" s="13"/>
      <c r="C2" s="14"/>
      <c r="D2" s="14"/>
      <c r="E2" s="14"/>
      <c r="F2" s="14"/>
      <c r="G2" s="14"/>
      <c r="H2" s="14"/>
      <c r="I2" s="15"/>
      <c r="J2" s="14"/>
      <c r="L2" s="16"/>
      <c r="N2" s="48"/>
      <c r="O2" s="48"/>
      <c r="P2" s="48"/>
      <c r="Q2" s="48"/>
      <c r="R2" s="48"/>
      <c r="S2" s="48"/>
      <c r="T2" s="48"/>
    </row>
    <row r="3" spans="1:20" ht="16.5" thickBot="1" x14ac:dyDescent="0.3">
      <c r="A3" s="9"/>
      <c r="B3" s="9"/>
      <c r="C3" s="10"/>
      <c r="D3" s="10"/>
      <c r="E3" s="10"/>
      <c r="F3" s="10"/>
      <c r="G3" s="10"/>
      <c r="H3" s="10"/>
      <c r="I3" s="11"/>
      <c r="J3" s="10"/>
      <c r="L3" s="16"/>
      <c r="N3" s="48"/>
      <c r="O3" s="48"/>
      <c r="P3" s="58" t="s">
        <v>5</v>
      </c>
      <c r="Q3" s="59" t="s">
        <v>75</v>
      </c>
      <c r="R3" s="60" t="s">
        <v>26</v>
      </c>
      <c r="S3" s="48"/>
      <c r="T3" s="48"/>
    </row>
    <row r="4" spans="1:20" ht="16.5" thickTop="1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16"/>
      <c r="N4" s="48"/>
      <c r="O4" s="48"/>
      <c r="P4" s="49" t="s">
        <v>18</v>
      </c>
      <c r="Q4" s="50">
        <f t="shared" ref="Q4:Q20" si="0">COUNTIF(G:G,P4)</f>
        <v>0</v>
      </c>
      <c r="R4" s="51" t="e">
        <f t="shared" ref="R4:R20" si="1">Q4/$Q$21</f>
        <v>#DIV/0!</v>
      </c>
      <c r="S4" s="48"/>
      <c r="T4" s="48"/>
    </row>
    <row r="5" spans="1:20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16"/>
      <c r="N5" s="48"/>
      <c r="O5" s="48"/>
      <c r="P5" s="49" t="s">
        <v>37</v>
      </c>
      <c r="Q5" s="50">
        <f t="shared" si="0"/>
        <v>0</v>
      </c>
      <c r="R5" s="51" t="e">
        <f t="shared" si="1"/>
        <v>#DIV/0!</v>
      </c>
      <c r="S5" s="48"/>
      <c r="T5" s="48"/>
    </row>
    <row r="6" spans="1:20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16"/>
      <c r="N6" s="48"/>
      <c r="O6" s="48"/>
      <c r="P6" s="52" t="s">
        <v>17</v>
      </c>
      <c r="Q6" s="50">
        <f t="shared" si="0"/>
        <v>0</v>
      </c>
      <c r="R6" s="51" t="e">
        <f t="shared" si="1"/>
        <v>#DIV/0!</v>
      </c>
      <c r="S6" s="48"/>
      <c r="T6" s="48"/>
    </row>
    <row r="7" spans="1:20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16"/>
      <c r="N7" s="48"/>
      <c r="O7" s="48"/>
      <c r="P7" s="52" t="s">
        <v>19</v>
      </c>
      <c r="Q7" s="50">
        <f t="shared" si="0"/>
        <v>0</v>
      </c>
      <c r="R7" s="51" t="e">
        <f t="shared" si="1"/>
        <v>#DIV/0!</v>
      </c>
      <c r="S7" s="48"/>
      <c r="T7" s="48"/>
    </row>
    <row r="8" spans="1:20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16"/>
      <c r="N8" s="48"/>
      <c r="O8" s="48"/>
      <c r="P8" s="52" t="s">
        <v>49</v>
      </c>
      <c r="Q8" s="50">
        <f t="shared" si="0"/>
        <v>0</v>
      </c>
      <c r="R8" s="51" t="e">
        <f t="shared" si="1"/>
        <v>#DIV/0!</v>
      </c>
      <c r="S8" s="48"/>
      <c r="T8" s="48"/>
    </row>
    <row r="9" spans="1:20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16"/>
      <c r="N9" s="48"/>
      <c r="O9" s="48"/>
      <c r="P9" s="52" t="s">
        <v>16</v>
      </c>
      <c r="Q9" s="50">
        <f t="shared" si="0"/>
        <v>0</v>
      </c>
      <c r="R9" s="51" t="e">
        <f t="shared" si="1"/>
        <v>#DIV/0!</v>
      </c>
      <c r="S9" s="48"/>
      <c r="T9" s="48"/>
    </row>
    <row r="10" spans="1:20" ht="15.75" x14ac:dyDescent="0.25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16"/>
      <c r="N10" s="48"/>
      <c r="O10" s="48"/>
      <c r="P10" s="52" t="s">
        <v>36</v>
      </c>
      <c r="Q10" s="50">
        <f t="shared" si="0"/>
        <v>0</v>
      </c>
      <c r="R10" s="51" t="e">
        <f t="shared" si="1"/>
        <v>#DIV/0!</v>
      </c>
      <c r="S10" s="48"/>
      <c r="T10" s="48"/>
    </row>
    <row r="11" spans="1:20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16"/>
      <c r="N11" s="48"/>
      <c r="O11" s="48"/>
      <c r="P11" s="52" t="s">
        <v>35</v>
      </c>
      <c r="Q11" s="50">
        <f t="shared" si="0"/>
        <v>0</v>
      </c>
      <c r="R11" s="51" t="e">
        <f t="shared" si="1"/>
        <v>#DIV/0!</v>
      </c>
      <c r="S11" s="48"/>
      <c r="T11" s="48"/>
    </row>
    <row r="12" spans="1:20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16"/>
      <c r="N12" s="48"/>
      <c r="O12" s="48"/>
      <c r="P12" s="52" t="s">
        <v>50</v>
      </c>
      <c r="Q12" s="50">
        <f t="shared" si="0"/>
        <v>0</v>
      </c>
      <c r="R12" s="51" t="e">
        <f t="shared" si="1"/>
        <v>#DIV/0!</v>
      </c>
      <c r="S12" s="48"/>
      <c r="T12" s="48"/>
    </row>
    <row r="13" spans="1:20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16"/>
      <c r="N13" s="48"/>
      <c r="O13" s="48"/>
      <c r="P13" s="52" t="s">
        <v>20</v>
      </c>
      <c r="Q13" s="50">
        <f t="shared" si="0"/>
        <v>0</v>
      </c>
      <c r="R13" s="51" t="e">
        <f t="shared" si="1"/>
        <v>#DIV/0!</v>
      </c>
      <c r="S13" s="48"/>
      <c r="T13" s="48"/>
    </row>
    <row r="14" spans="1:20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16"/>
      <c r="N14" s="48"/>
      <c r="O14" s="48"/>
      <c r="P14" s="52" t="s">
        <v>62</v>
      </c>
      <c r="Q14" s="50">
        <f t="shared" si="0"/>
        <v>0</v>
      </c>
      <c r="R14" s="51" t="e">
        <f t="shared" si="1"/>
        <v>#DIV/0!</v>
      </c>
      <c r="S14" s="48"/>
      <c r="T14" s="48"/>
    </row>
    <row r="15" spans="1:20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  <c r="L15" s="16"/>
      <c r="N15" s="48"/>
      <c r="O15" s="48"/>
      <c r="P15" s="52" t="s">
        <v>38</v>
      </c>
      <c r="Q15" s="50">
        <f t="shared" si="0"/>
        <v>0</v>
      </c>
      <c r="R15" s="51" t="e">
        <f t="shared" si="1"/>
        <v>#DIV/0!</v>
      </c>
      <c r="S15" s="48"/>
      <c r="T15" s="48"/>
    </row>
    <row r="16" spans="1:20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  <c r="L16" s="16"/>
      <c r="N16" s="48"/>
      <c r="O16" s="48"/>
      <c r="P16" s="52" t="s">
        <v>46</v>
      </c>
      <c r="Q16" s="50">
        <f t="shared" si="0"/>
        <v>0</v>
      </c>
      <c r="R16" s="51" t="e">
        <f t="shared" si="1"/>
        <v>#DIV/0!</v>
      </c>
      <c r="S16" s="48"/>
      <c r="T16" s="48"/>
    </row>
    <row r="17" spans="1:2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  <c r="L17" s="16"/>
      <c r="N17" s="48"/>
      <c r="O17" s="48"/>
      <c r="P17" s="52" t="s">
        <v>56</v>
      </c>
      <c r="Q17" s="50">
        <f t="shared" si="0"/>
        <v>0</v>
      </c>
      <c r="R17" s="51" t="e">
        <f t="shared" si="1"/>
        <v>#DIV/0!</v>
      </c>
      <c r="S17" s="48"/>
      <c r="T17" s="48"/>
    </row>
    <row r="18" spans="1:2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  <c r="L18" s="16"/>
      <c r="N18" s="48"/>
      <c r="O18" s="48"/>
      <c r="P18" s="52" t="s">
        <v>82</v>
      </c>
      <c r="Q18" s="50">
        <f t="shared" si="0"/>
        <v>0</v>
      </c>
      <c r="R18" s="51" t="e">
        <f t="shared" si="1"/>
        <v>#DIV/0!</v>
      </c>
      <c r="S18" s="48"/>
      <c r="T18" s="48"/>
    </row>
    <row r="19" spans="1:2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  <c r="N19" s="48"/>
      <c r="O19" s="48"/>
      <c r="P19" s="52" t="s">
        <v>80</v>
      </c>
      <c r="Q19" s="50">
        <f t="shared" si="0"/>
        <v>0</v>
      </c>
      <c r="R19" s="51" t="e">
        <f t="shared" si="1"/>
        <v>#DIV/0!</v>
      </c>
      <c r="S19" s="48"/>
      <c r="T19" s="48"/>
    </row>
    <row r="20" spans="1:20" ht="15.75" x14ac:dyDescent="0.25">
      <c r="A20" s="9"/>
      <c r="B20" s="9"/>
      <c r="C20" s="10"/>
      <c r="D20" s="10"/>
      <c r="E20" s="10"/>
      <c r="F20" s="10"/>
      <c r="G20" s="10"/>
      <c r="H20" s="10"/>
      <c r="I20" s="11"/>
      <c r="J20" s="10"/>
      <c r="N20" s="48"/>
      <c r="O20" s="48"/>
      <c r="P20" s="52" t="s">
        <v>81</v>
      </c>
      <c r="Q20" s="50">
        <f t="shared" si="0"/>
        <v>0</v>
      </c>
      <c r="R20" s="51" t="e">
        <f t="shared" si="1"/>
        <v>#DIV/0!</v>
      </c>
      <c r="S20" s="48"/>
      <c r="T20" s="48"/>
    </row>
    <row r="21" spans="1:20" ht="16.5" thickBot="1" x14ac:dyDescent="0.3">
      <c r="A21" s="9"/>
      <c r="B21" s="9"/>
      <c r="C21" s="10"/>
      <c r="D21" s="10"/>
      <c r="E21" s="10"/>
      <c r="F21" s="10"/>
      <c r="G21" s="10"/>
      <c r="H21" s="10"/>
      <c r="I21" s="11"/>
      <c r="J21" s="10"/>
      <c r="N21" s="48"/>
      <c r="O21" s="48"/>
      <c r="P21" s="55" t="s">
        <v>76</v>
      </c>
      <c r="Q21" s="56">
        <f>SUM(Q4:Q20)</f>
        <v>0</v>
      </c>
      <c r="R21" s="57" t="e">
        <f>SUM(R4:R20)</f>
        <v>#DIV/0!</v>
      </c>
      <c r="S21" s="48"/>
      <c r="T21" s="48"/>
    </row>
    <row r="22" spans="1:2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  <c r="N22" s="48"/>
      <c r="O22" s="48"/>
      <c r="P22" s="48"/>
      <c r="Q22" s="48"/>
      <c r="R22" s="48"/>
      <c r="S22" s="48"/>
      <c r="T22" s="48"/>
    </row>
    <row r="23" spans="1:2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  <c r="N23" s="48"/>
      <c r="O23" s="48"/>
      <c r="P23" s="48"/>
      <c r="Q23" s="48"/>
      <c r="R23" s="48"/>
      <c r="S23" s="48"/>
      <c r="T23" s="48"/>
    </row>
    <row r="24" spans="1:20" ht="15.75" x14ac:dyDescent="0.25">
      <c r="A24" s="9"/>
      <c r="B24" s="10"/>
      <c r="C24" s="10"/>
      <c r="D24" s="10"/>
      <c r="E24" s="10"/>
      <c r="F24" s="10"/>
      <c r="G24" s="10"/>
      <c r="H24" s="10"/>
      <c r="I24" s="11"/>
      <c r="J24" s="10"/>
      <c r="N24" s="48"/>
      <c r="O24" s="48"/>
      <c r="P24" s="48"/>
      <c r="Q24" s="48"/>
      <c r="R24" s="48"/>
      <c r="S24" s="48"/>
      <c r="T24" s="48"/>
    </row>
    <row r="25" spans="1:2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  <c r="N25" s="48"/>
      <c r="O25" s="48"/>
      <c r="P25" s="48"/>
      <c r="Q25" s="48"/>
      <c r="R25" s="48"/>
      <c r="S25" s="48"/>
      <c r="T25" s="48"/>
    </row>
    <row r="26" spans="1:2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  <c r="N26" s="48"/>
      <c r="O26" s="48"/>
      <c r="P26" s="48"/>
      <c r="Q26" s="48"/>
      <c r="R26" s="48"/>
      <c r="S26" s="48"/>
      <c r="T26" s="48"/>
    </row>
    <row r="27" spans="1:2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  <c r="N27" s="48"/>
      <c r="O27" s="48"/>
      <c r="P27" s="48"/>
      <c r="Q27" s="48"/>
      <c r="R27" s="48"/>
      <c r="S27" s="48"/>
      <c r="T27" s="48"/>
    </row>
    <row r="28" spans="1:2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2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2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2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2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5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5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5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5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5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5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5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5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5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5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  <c r="N42" s="106"/>
      <c r="O42" s="107"/>
    </row>
    <row r="43" spans="1:15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5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5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5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5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5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5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  <c r="N49" s="106"/>
      <c r="O49" s="107"/>
    </row>
    <row r="50" spans="1:15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  <c r="N50" s="106"/>
      <c r="O50" s="107"/>
    </row>
    <row r="51" spans="1:15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5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  <c r="N52" s="106"/>
      <c r="O52" s="107"/>
    </row>
    <row r="53" spans="1:15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5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5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  <c r="N55" s="106"/>
      <c r="O55" s="107"/>
    </row>
    <row r="56" spans="1:15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5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  <c r="N57" s="106"/>
      <c r="O57" s="107"/>
    </row>
    <row r="58" spans="1:15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5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5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  <c r="N60" s="106"/>
      <c r="O60" s="107"/>
    </row>
    <row r="61" spans="1:15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  <c r="N61" s="106"/>
      <c r="O61" s="107"/>
    </row>
    <row r="62" spans="1:15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5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  <c r="N63" s="106"/>
      <c r="O63" s="107"/>
    </row>
    <row r="64" spans="1:15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5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  <c r="N65" s="106"/>
      <c r="O65" s="107"/>
    </row>
    <row r="66" spans="1:15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5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  <c r="N67" s="106"/>
      <c r="O67" s="107"/>
    </row>
    <row r="68" spans="1:15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  <c r="N68" s="106"/>
      <c r="O68" s="107"/>
    </row>
    <row r="69" spans="1:15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  <c r="N69" s="106"/>
    </row>
    <row r="70" spans="1:15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5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5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  <c r="N72" s="106"/>
    </row>
    <row r="73" spans="1:15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5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5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  <c r="N75" s="106"/>
    </row>
    <row r="76" spans="1:15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  <c r="N76" s="106"/>
    </row>
    <row r="77" spans="1:15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  <c r="N77" s="106"/>
    </row>
    <row r="78" spans="1:15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  <c r="N78" s="106"/>
    </row>
    <row r="79" spans="1:15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  <c r="N79" s="106"/>
    </row>
    <row r="80" spans="1:15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4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4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  <c r="N82" s="106"/>
    </row>
    <row r="83" spans="1:14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  <c r="N83" s="106"/>
    </row>
    <row r="84" spans="1:14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  <c r="N84" s="106"/>
    </row>
    <row r="85" spans="1:14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  <c r="N85" s="106"/>
    </row>
    <row r="86" spans="1:14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4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  <c r="N87" s="106"/>
    </row>
    <row r="88" spans="1:14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4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  <c r="N89" s="106"/>
    </row>
    <row r="90" spans="1:14" ht="15.75" x14ac:dyDescent="0.25">
      <c r="A90" s="9"/>
      <c r="B90" s="9"/>
      <c r="C90" s="10"/>
      <c r="D90" s="10"/>
      <c r="E90" s="10"/>
      <c r="F90" s="10"/>
      <c r="G90" s="10"/>
      <c r="H90" s="10"/>
      <c r="I90" s="11"/>
      <c r="J90" s="10"/>
      <c r="N90" s="106"/>
    </row>
    <row r="91" spans="1:14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  <c r="N91" s="106"/>
    </row>
    <row r="92" spans="1:14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  <c r="N92" s="106"/>
    </row>
    <row r="93" spans="1:14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  <c r="N93" s="106"/>
    </row>
    <row r="94" spans="1:14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  <c r="N94" s="106"/>
    </row>
    <row r="95" spans="1:14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  <c r="N95" s="106"/>
    </row>
    <row r="96" spans="1:14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  <c r="N96" s="106"/>
    </row>
    <row r="97" spans="1:14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  <c r="N97" s="106"/>
    </row>
    <row r="98" spans="1:14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4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  <c r="N99" s="106"/>
    </row>
    <row r="100" spans="1:14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4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4" ht="15.75" x14ac:dyDescent="0.25">
      <c r="A102" s="9"/>
      <c r="B102" s="10"/>
      <c r="C102" s="10"/>
      <c r="D102" s="10"/>
      <c r="E102" s="10"/>
      <c r="F102" s="10"/>
      <c r="G102" s="10"/>
      <c r="H102" s="10"/>
      <c r="I102" s="11"/>
      <c r="J102" s="10"/>
    </row>
    <row r="103" spans="1:14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4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4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4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4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4" ht="15.75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</row>
    <row r="109" spans="1:14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4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4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4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</row>
    <row r="181" spans="1:10" ht="15.75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</row>
    <row r="194" spans="1:10" ht="15.75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</row>
    <row r="195" spans="1:10" ht="15.75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</row>
    <row r="196" spans="1:10" ht="15.75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</row>
    <row r="197" spans="1:10" ht="15.75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</row>
    <row r="198" spans="1:10" ht="15.75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</row>
    <row r="199" spans="1:10" ht="15.75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</row>
    <row r="200" spans="1:10" ht="15.75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</row>
    <row r="201" spans="1:10" ht="15.75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</row>
    <row r="202" spans="1:10" ht="15.75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</row>
    <row r="203" spans="1:10" ht="15.75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</row>
    <row r="204" spans="1:10" ht="15.75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</row>
    <row r="205" spans="1:10" ht="15.75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</row>
    <row r="206" spans="1:10" ht="15.75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</row>
    <row r="207" spans="1:10" ht="15.75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</row>
    <row r="208" spans="1:10" ht="15.75" x14ac:dyDescent="0.25">
      <c r="A208" s="9"/>
      <c r="B208" s="10"/>
      <c r="C208" s="10"/>
      <c r="D208" s="10"/>
      <c r="E208" s="10"/>
      <c r="F208" s="10"/>
      <c r="G208" s="10"/>
      <c r="H208" s="10"/>
      <c r="I208" s="11"/>
      <c r="J208" s="10"/>
    </row>
    <row r="209" spans="1:10" ht="15.75" x14ac:dyDescent="0.25">
      <c r="A209" s="9"/>
      <c r="B209" s="10"/>
      <c r="C209" s="10"/>
      <c r="D209" s="10"/>
      <c r="E209" s="10"/>
      <c r="F209" s="10"/>
      <c r="G209" s="10"/>
      <c r="H209" s="10"/>
      <c r="I209" s="11"/>
      <c r="J209" s="10"/>
    </row>
    <row r="210" spans="1:10" ht="15.75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</row>
    <row r="211" spans="1:10" ht="15.75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</row>
    <row r="212" spans="1:10" ht="15.75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</row>
    <row r="213" spans="1:10" ht="15.75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</row>
    <row r="214" spans="1:10" ht="15.75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</row>
    <row r="215" spans="1:10" ht="15.75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</row>
    <row r="216" spans="1:10" ht="15.75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</row>
    <row r="217" spans="1:10" ht="15.75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</row>
    <row r="218" spans="1:10" ht="15.75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</row>
    <row r="219" spans="1:10" ht="15.75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</row>
    <row r="220" spans="1:10" ht="15.75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</row>
    <row r="221" spans="1:10" ht="15.75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</row>
    <row r="222" spans="1:10" ht="15.75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</row>
    <row r="223" spans="1:10" ht="15.75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</row>
    <row r="224" spans="1:10" ht="15.75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</row>
    <row r="225" spans="1:10" ht="15.75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</row>
    <row r="226" spans="1:10" ht="15.75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</row>
    <row r="227" spans="1:10" ht="15.75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</row>
    <row r="228" spans="1:10" ht="15.75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</row>
    <row r="229" spans="1:10" ht="15.75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</row>
    <row r="230" spans="1:10" ht="15.75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</row>
    <row r="231" spans="1:10" ht="15.75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</row>
    <row r="232" spans="1:10" ht="15.75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</row>
    <row r="233" spans="1:10" ht="15.75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</row>
    <row r="234" spans="1:10" ht="15.75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</row>
    <row r="235" spans="1:10" ht="15.75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</row>
    <row r="236" spans="1:10" ht="15.75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</row>
    <row r="237" spans="1:10" ht="15.75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</row>
    <row r="238" spans="1:10" ht="15.75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</row>
    <row r="239" spans="1:10" ht="15.75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</row>
    <row r="240" spans="1:10" ht="15.75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</row>
    <row r="241" spans="1:10" ht="15.75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</row>
    <row r="242" spans="1:10" ht="15.75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</row>
    <row r="243" spans="1:10" ht="15.75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</row>
    <row r="244" spans="1:10" ht="15.75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</row>
    <row r="245" spans="1:10" ht="15.75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</row>
    <row r="246" spans="1:10" ht="15.75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</row>
    <row r="247" spans="1:10" ht="15.75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</row>
    <row r="248" spans="1:10" ht="15.75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</row>
    <row r="249" spans="1:10" ht="15.75" x14ac:dyDescent="0.25">
      <c r="A249" s="9"/>
      <c r="B249" s="9"/>
      <c r="C249" s="10"/>
      <c r="D249" s="10"/>
      <c r="E249" s="10"/>
      <c r="F249" s="10"/>
      <c r="G249" s="10"/>
      <c r="H249" s="10"/>
      <c r="I249" s="11"/>
      <c r="J249" s="10"/>
    </row>
    <row r="250" spans="1:10" ht="15.75" x14ac:dyDescent="0.25">
      <c r="A250" s="9"/>
      <c r="B250" s="9"/>
      <c r="C250" s="10"/>
      <c r="D250" s="10"/>
      <c r="E250" s="10"/>
      <c r="F250" s="10"/>
      <c r="G250" s="10"/>
      <c r="H250" s="10"/>
      <c r="I250" s="11"/>
      <c r="J250" s="10"/>
    </row>
    <row r="251" spans="1:10" ht="15.75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</row>
    <row r="252" spans="1:10" ht="15.75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</row>
    <row r="253" spans="1:10" ht="15.75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</row>
    <row r="254" spans="1:10" ht="15.75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</row>
    <row r="255" spans="1:10" ht="15.75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</row>
    <row r="256" spans="1:10" ht="15.75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</row>
    <row r="257" spans="1:10" ht="15.75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</row>
    <row r="258" spans="1:10" ht="15.75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</row>
    <row r="259" spans="1:10" ht="15.75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</row>
    <row r="260" spans="1:10" ht="15.75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</row>
    <row r="261" spans="1:10" ht="15.75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</row>
    <row r="262" spans="1:10" ht="15.75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</row>
    <row r="263" spans="1:10" ht="15.75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</row>
    <row r="264" spans="1:10" ht="15.75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</row>
    <row r="265" spans="1:10" ht="15.75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</row>
    <row r="266" spans="1:10" ht="15.75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</row>
    <row r="267" spans="1:10" ht="15.75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</row>
    <row r="268" spans="1:10" ht="15.75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</row>
    <row r="269" spans="1:10" ht="15.75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</row>
    <row r="270" spans="1:10" ht="15.75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</row>
    <row r="271" spans="1:10" ht="15.75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</row>
    <row r="272" spans="1:10" ht="15.75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</row>
    <row r="273" spans="1:10" ht="15.75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</row>
    <row r="274" spans="1:10" ht="15.75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</row>
    <row r="275" spans="1:10" ht="15.75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</row>
    <row r="276" spans="1:10" ht="15.75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</row>
    <row r="277" spans="1:10" ht="15.75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</row>
    <row r="278" spans="1:10" ht="15.75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</row>
    <row r="279" spans="1:10" ht="15.75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</row>
    <row r="280" spans="1:10" ht="15.75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</row>
    <row r="281" spans="1:10" ht="15.75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</row>
    <row r="282" spans="1:10" ht="15.75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</row>
    <row r="283" spans="1:10" ht="15.75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</row>
    <row r="284" spans="1:10" ht="15.75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</row>
    <row r="285" spans="1:10" ht="15.75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</row>
    <row r="286" spans="1:10" ht="15.75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</row>
    <row r="287" spans="1:10" ht="15.75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</row>
    <row r="288" spans="1:10" ht="15.75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</row>
    <row r="289" spans="1:10" ht="15.75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</row>
    <row r="290" spans="1:10" ht="15.75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</row>
    <row r="291" spans="1:10" ht="15.75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</row>
    <row r="292" spans="1:10" ht="15.75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</row>
    <row r="293" spans="1:10" ht="15.75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</row>
    <row r="294" spans="1:10" ht="15.75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</row>
    <row r="295" spans="1:10" ht="15.75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</row>
    <row r="296" spans="1:10" ht="15.75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</row>
    <row r="297" spans="1:10" ht="15.75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</row>
    <row r="298" spans="1:10" ht="15.75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</row>
    <row r="299" spans="1:10" ht="15.75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</row>
    <row r="300" spans="1:10" ht="15.75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</row>
    <row r="301" spans="1:10" ht="15.75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</row>
    <row r="302" spans="1:10" ht="15.75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</row>
    <row r="303" spans="1:10" ht="15.75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</row>
    <row r="304" spans="1:10" ht="15.75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</row>
    <row r="305" spans="1:10" ht="15.75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</row>
    <row r="306" spans="1:10" ht="15.75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</row>
    <row r="307" spans="1:10" ht="15.75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</row>
    <row r="308" spans="1:10" ht="15.75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</row>
    <row r="309" spans="1:10" ht="15.75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</row>
    <row r="310" spans="1:10" ht="15.75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</row>
    <row r="311" spans="1:10" ht="15.75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</row>
    <row r="312" spans="1:10" ht="15.75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</row>
    <row r="313" spans="1:10" ht="15.75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</row>
    <row r="314" spans="1:10" ht="15.75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</row>
    <row r="315" spans="1:10" ht="15.75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</row>
    <row r="316" spans="1:10" ht="15.75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</row>
    <row r="317" spans="1:10" ht="15.75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</row>
    <row r="318" spans="1:10" ht="15.75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</row>
    <row r="319" spans="1:10" ht="15.75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</row>
    <row r="320" spans="1:10" ht="15.75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</row>
    <row r="321" spans="1:10" ht="15.75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</row>
    <row r="322" spans="1:10" ht="15.75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</row>
    <row r="323" spans="1:10" ht="15.75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</row>
    <row r="324" spans="1:10" ht="15.75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</row>
    <row r="325" spans="1:10" ht="15.75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</row>
    <row r="326" spans="1:10" ht="15.75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</row>
    <row r="327" spans="1:10" ht="15.75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</row>
    <row r="328" spans="1:10" ht="15.75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</row>
    <row r="329" spans="1:10" ht="15.75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</row>
    <row r="330" spans="1:10" ht="15.75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</row>
    <row r="331" spans="1:10" ht="15.75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</row>
    <row r="332" spans="1:10" ht="15.75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</row>
    <row r="333" spans="1:10" ht="15.75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</row>
    <row r="334" spans="1:10" ht="15.75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</row>
    <row r="335" spans="1:10" ht="15.75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</row>
    <row r="336" spans="1:10" ht="15.75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</row>
    <row r="337" spans="1:10" ht="15.75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</row>
    <row r="338" spans="1:10" ht="15.75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</row>
    <row r="339" spans="1:10" ht="15.75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</row>
    <row r="340" spans="1:10" ht="15.75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</row>
    <row r="341" spans="1:10" ht="15.75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</row>
    <row r="342" spans="1:10" ht="15.75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</row>
    <row r="343" spans="1:10" ht="15.75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</row>
    <row r="344" spans="1:10" ht="15.75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</row>
    <row r="345" spans="1:10" ht="15.75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</row>
    <row r="346" spans="1:10" ht="15.75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</row>
    <row r="347" spans="1:10" ht="15.75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</row>
    <row r="348" spans="1:10" ht="15.75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</row>
    <row r="349" spans="1:10" ht="15.75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</row>
    <row r="350" spans="1:10" ht="15.75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</row>
    <row r="351" spans="1:10" ht="15.75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</row>
    <row r="352" spans="1:10" ht="15.75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</row>
    <row r="353" spans="1:10" ht="15.75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</row>
    <row r="354" spans="1:10" ht="15.75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</row>
    <row r="355" spans="1:10" ht="15.75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</row>
    <row r="356" spans="1:10" ht="15.75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</row>
    <row r="357" spans="1:10" ht="15.75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</row>
    <row r="358" spans="1:10" ht="15.75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</row>
    <row r="359" spans="1:10" ht="15.75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</row>
    <row r="360" spans="1:10" ht="15.75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</row>
    <row r="361" spans="1:10" ht="15.75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</row>
    <row r="362" spans="1:10" ht="15.75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</row>
    <row r="363" spans="1:10" ht="15.75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</row>
    <row r="364" spans="1:10" ht="15.75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</row>
    <row r="365" spans="1:10" ht="15.75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</row>
    <row r="366" spans="1:10" ht="15.75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</row>
    <row r="367" spans="1:10" ht="15.75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</row>
    <row r="368" spans="1:10" ht="15.75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</row>
    <row r="369" spans="1:10" ht="15.75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</row>
    <row r="370" spans="1:10" ht="15.75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</row>
    <row r="371" spans="1:10" ht="15.75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</row>
    <row r="372" spans="1:10" ht="15.75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</row>
    <row r="373" spans="1:10" ht="15.75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</row>
    <row r="374" spans="1:10" ht="15.75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</row>
    <row r="375" spans="1:10" ht="15.75" x14ac:dyDescent="0.25">
      <c r="A375" s="9"/>
      <c r="B375" s="10"/>
      <c r="C375" s="10"/>
      <c r="D375" s="10"/>
      <c r="E375" s="10"/>
      <c r="F375" s="10"/>
      <c r="G375" s="10"/>
      <c r="H375" s="10"/>
      <c r="I375" s="11"/>
      <c r="J375" s="10"/>
    </row>
    <row r="376" spans="1:10" ht="15.75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</row>
    <row r="377" spans="1:10" ht="15.75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</row>
    <row r="378" spans="1:10" ht="15.75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</row>
    <row r="379" spans="1:10" ht="15.75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</row>
    <row r="380" spans="1:10" ht="15.75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</row>
    <row r="381" spans="1:10" ht="15.75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</row>
    <row r="382" spans="1:10" ht="15.75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</row>
    <row r="383" spans="1:10" ht="15.75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</row>
    <row r="384" spans="1:10" ht="15.75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</row>
    <row r="385" spans="1:10" ht="15.75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</row>
    <row r="386" spans="1:10" ht="15.75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</row>
    <row r="387" spans="1:10" ht="15.75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</row>
    <row r="388" spans="1:10" ht="15.75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</row>
    <row r="389" spans="1:10" ht="15.75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</row>
    <row r="390" spans="1:10" ht="15.75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</row>
    <row r="391" spans="1:10" ht="15.75" x14ac:dyDescent="0.25">
      <c r="A391" s="100"/>
      <c r="B391" s="100"/>
      <c r="C391" s="101"/>
      <c r="D391" s="101"/>
      <c r="E391" s="101"/>
      <c r="F391" s="101"/>
      <c r="G391" s="101"/>
      <c r="H391" s="101"/>
      <c r="I391" s="102"/>
      <c r="J391" s="101"/>
    </row>
    <row r="392" spans="1:10" ht="15.75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</row>
    <row r="393" spans="1:10" ht="15.75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</row>
    <row r="394" spans="1:10" ht="15.75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</row>
    <row r="395" spans="1:10" ht="15.75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</row>
    <row r="396" spans="1:10" ht="15.75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</row>
    <row r="397" spans="1:10" ht="15.75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</row>
    <row r="398" spans="1:10" ht="15.75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</row>
    <row r="399" spans="1:10" ht="15.75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</row>
    <row r="400" spans="1:10" ht="15.75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</row>
    <row r="401" spans="1:10" ht="15.75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</row>
    <row r="402" spans="1:10" ht="15.75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</row>
    <row r="403" spans="1:10" ht="15.75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</row>
    <row r="404" spans="1:10" ht="15.75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</row>
    <row r="405" spans="1:10" ht="15.75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</row>
    <row r="406" spans="1:10" ht="15.75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</row>
    <row r="407" spans="1:10" ht="15.75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</row>
    <row r="408" spans="1:10" ht="15.75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</row>
    <row r="409" spans="1:10" ht="15.75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</row>
    <row r="410" spans="1:10" ht="15.75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</row>
    <row r="411" spans="1:10" ht="15.75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</row>
    <row r="412" spans="1:10" ht="15.7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</row>
    <row r="413" spans="1:10" ht="15.7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</row>
    <row r="414" spans="1:10" ht="15.7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</row>
    <row r="415" spans="1:10" ht="15.7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</row>
    <row r="416" spans="1:10" ht="15.7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</row>
    <row r="417" spans="1:10" ht="15.7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</row>
    <row r="418" spans="1:10" ht="15.7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</row>
    <row r="419" spans="1:10" ht="15.7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</row>
    <row r="420" spans="1:10" ht="15.7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</row>
    <row r="421" spans="1:10" ht="15.7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</row>
    <row r="422" spans="1:10" ht="15.7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</row>
    <row r="423" spans="1:10" ht="15.7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</row>
    <row r="424" spans="1:10" ht="15.7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</row>
    <row r="425" spans="1:10" ht="15.7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</row>
    <row r="426" spans="1:10" ht="15.7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</row>
    <row r="427" spans="1:10" ht="15.7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</row>
    <row r="428" spans="1:10" ht="15.7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</row>
    <row r="429" spans="1:10" ht="15.7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</row>
    <row r="430" spans="1:10" ht="15.7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</row>
    <row r="431" spans="1:10" ht="15.7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</row>
    <row r="432" spans="1:10" ht="15.7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</row>
    <row r="433" spans="1:10" ht="15.7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</row>
    <row r="434" spans="1:10" ht="15.7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</row>
    <row r="435" spans="1:10" ht="15.7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</row>
    <row r="436" spans="1:10" ht="15.7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</row>
    <row r="437" spans="1:10" ht="15.7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</row>
    <row r="438" spans="1:10" ht="15.7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</row>
    <row r="439" spans="1:10" ht="15.7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</row>
    <row r="440" spans="1:10" ht="15.7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</row>
    <row r="441" spans="1:10" ht="15.7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</row>
    <row r="442" spans="1:10" ht="15.7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</row>
    <row r="443" spans="1:10" ht="15.7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</row>
    <row r="444" spans="1:10" ht="15.7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</row>
    <row r="445" spans="1:10" ht="15.7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</row>
    <row r="446" spans="1:10" ht="15.7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</row>
    <row r="447" spans="1:10" ht="15.7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</row>
    <row r="448" spans="1:10" ht="15.7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</row>
    <row r="449" spans="1:10" ht="15.7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</row>
    <row r="450" spans="1:10" ht="15.7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</row>
    <row r="451" spans="1:10" ht="15.7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</row>
    <row r="452" spans="1:10" ht="15.7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</row>
    <row r="453" spans="1:10" ht="15.7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</row>
    <row r="454" spans="1:10" ht="15.7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</row>
    <row r="455" spans="1:10" ht="15.7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</row>
    <row r="456" spans="1:10" ht="15.7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</row>
    <row r="457" spans="1:10" ht="15.7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</row>
    <row r="458" spans="1:10" ht="15.75" x14ac:dyDescent="0.25">
      <c r="A458" s="100"/>
      <c r="B458" s="100"/>
      <c r="C458" s="101"/>
      <c r="D458" s="101"/>
      <c r="E458" s="101"/>
      <c r="F458" s="101"/>
      <c r="G458" s="101"/>
      <c r="H458" s="101"/>
      <c r="I458" s="102"/>
      <c r="J458" s="101"/>
    </row>
    <row r="459" spans="1:10" ht="15.75" x14ac:dyDescent="0.25">
      <c r="A459" s="100"/>
      <c r="B459" s="100"/>
      <c r="C459" s="101"/>
      <c r="D459" s="101"/>
      <c r="E459" s="101"/>
      <c r="F459" s="101"/>
      <c r="G459" s="101"/>
      <c r="H459" s="101"/>
      <c r="I459" s="102"/>
      <c r="J459" s="101"/>
    </row>
    <row r="460" spans="1:10" ht="15.75" x14ac:dyDescent="0.25">
      <c r="A460" s="100"/>
      <c r="B460" s="100"/>
      <c r="C460" s="101"/>
      <c r="D460" s="101"/>
      <c r="E460" s="101"/>
      <c r="F460" s="101"/>
      <c r="G460" s="101"/>
      <c r="H460" s="101"/>
      <c r="I460" s="102"/>
      <c r="J460" s="101"/>
    </row>
    <row r="461" spans="1:10" ht="15.75" x14ac:dyDescent="0.25">
      <c r="A461" s="100"/>
      <c r="B461" s="100"/>
      <c r="C461" s="101"/>
      <c r="D461" s="101"/>
      <c r="E461" s="101"/>
      <c r="F461" s="101"/>
      <c r="G461" s="101"/>
      <c r="H461" s="101"/>
      <c r="I461" s="102"/>
      <c r="J461" s="101"/>
    </row>
    <row r="462" spans="1:10" ht="15.75" x14ac:dyDescent="0.25">
      <c r="A462" s="100"/>
      <c r="B462" s="100"/>
      <c r="C462" s="101"/>
      <c r="D462" s="101"/>
      <c r="E462" s="101"/>
      <c r="F462" s="101"/>
      <c r="G462" s="101"/>
      <c r="H462" s="101"/>
      <c r="I462" s="102"/>
      <c r="J462" s="101"/>
    </row>
    <row r="463" spans="1:10" ht="15.75" x14ac:dyDescent="0.25">
      <c r="A463" s="100"/>
      <c r="B463" s="100"/>
      <c r="C463" s="101"/>
      <c r="D463" s="101"/>
      <c r="E463" s="101"/>
      <c r="F463" s="101"/>
      <c r="G463" s="101"/>
      <c r="H463" s="101"/>
      <c r="I463" s="102"/>
      <c r="J463" s="101"/>
    </row>
    <row r="464" spans="1:10" ht="15.75" x14ac:dyDescent="0.25">
      <c r="A464" s="100"/>
      <c r="B464" s="100"/>
      <c r="C464" s="101"/>
      <c r="D464" s="101"/>
      <c r="E464" s="101"/>
      <c r="F464" s="101"/>
      <c r="G464" s="101"/>
      <c r="H464" s="101"/>
      <c r="I464" s="102"/>
      <c r="J464" s="101"/>
    </row>
    <row r="465" spans="1:10" ht="15.75" x14ac:dyDescent="0.25">
      <c r="A465" s="100"/>
      <c r="B465" s="100"/>
      <c r="C465" s="101"/>
      <c r="D465" s="101"/>
      <c r="E465" s="101"/>
      <c r="F465" s="101"/>
      <c r="G465" s="101"/>
      <c r="H465" s="101"/>
      <c r="I465" s="102"/>
      <c r="J465" s="101"/>
    </row>
    <row r="466" spans="1:10" ht="15.75" x14ac:dyDescent="0.25">
      <c r="A466" s="100"/>
      <c r="B466" s="100"/>
      <c r="C466" s="101"/>
      <c r="D466" s="101"/>
      <c r="E466" s="101"/>
      <c r="F466" s="101"/>
      <c r="G466" s="101"/>
      <c r="H466" s="101"/>
      <c r="I466" s="102"/>
      <c r="J466" s="101"/>
    </row>
    <row r="467" spans="1:10" ht="15.75" x14ac:dyDescent="0.25">
      <c r="A467" s="100"/>
      <c r="B467" s="100"/>
      <c r="C467" s="101"/>
      <c r="D467" s="101"/>
      <c r="E467" s="101"/>
      <c r="F467" s="101"/>
      <c r="G467" s="101"/>
      <c r="H467" s="101"/>
      <c r="I467" s="102"/>
      <c r="J467" s="101"/>
    </row>
    <row r="468" spans="1:10" ht="15.75" x14ac:dyDescent="0.25">
      <c r="A468" s="100"/>
      <c r="B468" s="100"/>
      <c r="C468" s="101"/>
      <c r="D468" s="101"/>
      <c r="E468" s="101"/>
      <c r="F468" s="101"/>
      <c r="G468" s="101"/>
      <c r="H468" s="101"/>
      <c r="I468" s="102"/>
      <c r="J468" s="101"/>
    </row>
    <row r="469" spans="1:10" ht="15.75" x14ac:dyDescent="0.25">
      <c r="A469" s="100"/>
      <c r="B469" s="100"/>
      <c r="C469" s="101"/>
      <c r="D469" s="101"/>
      <c r="E469" s="101"/>
      <c r="F469" s="101"/>
      <c r="G469" s="101"/>
      <c r="H469" s="101"/>
      <c r="I469" s="102"/>
      <c r="J469" s="101"/>
    </row>
    <row r="470" spans="1:10" ht="15.75" x14ac:dyDescent="0.25">
      <c r="A470" s="100"/>
      <c r="B470" s="100"/>
      <c r="C470" s="101"/>
      <c r="D470" s="101"/>
      <c r="E470" s="101"/>
      <c r="F470" s="101"/>
      <c r="G470" s="101"/>
      <c r="H470" s="101"/>
      <c r="I470" s="102"/>
      <c r="J470" s="101"/>
    </row>
    <row r="471" spans="1:10" ht="15.75" x14ac:dyDescent="0.25">
      <c r="A471" s="100"/>
      <c r="B471" s="100"/>
      <c r="C471" s="101"/>
      <c r="D471" s="101"/>
      <c r="E471" s="101"/>
      <c r="F471" s="101"/>
      <c r="G471" s="101"/>
      <c r="H471" s="101"/>
      <c r="I471" s="102"/>
      <c r="J471" s="101"/>
    </row>
    <row r="472" spans="1:10" ht="15.75" x14ac:dyDescent="0.25">
      <c r="A472" s="100"/>
      <c r="B472" s="100"/>
      <c r="C472" s="101"/>
      <c r="D472" s="101"/>
      <c r="E472" s="101"/>
      <c r="F472" s="101"/>
      <c r="G472" s="101"/>
      <c r="H472" s="101"/>
      <c r="I472" s="102"/>
      <c r="J472" s="101"/>
    </row>
    <row r="473" spans="1:10" ht="15.75" x14ac:dyDescent="0.25">
      <c r="A473" s="100"/>
      <c r="B473" s="100"/>
      <c r="C473" s="101"/>
      <c r="D473" s="101"/>
      <c r="E473" s="101"/>
      <c r="F473" s="101"/>
      <c r="G473" s="101"/>
      <c r="H473" s="101"/>
      <c r="I473" s="102"/>
      <c r="J473" s="101"/>
    </row>
    <row r="474" spans="1:10" ht="15.75" x14ac:dyDescent="0.25">
      <c r="A474" s="100"/>
      <c r="B474" s="100"/>
      <c r="C474" s="101"/>
      <c r="D474" s="101"/>
      <c r="E474" s="101"/>
      <c r="F474" s="101"/>
      <c r="G474" s="101"/>
      <c r="H474" s="101"/>
      <c r="I474" s="102"/>
      <c r="J474" s="101"/>
    </row>
    <row r="475" spans="1:10" ht="15.75" x14ac:dyDescent="0.25">
      <c r="A475" s="100"/>
      <c r="B475" s="100"/>
      <c r="C475" s="101"/>
      <c r="D475" s="101"/>
      <c r="E475" s="101"/>
      <c r="F475" s="101"/>
      <c r="G475" s="101"/>
      <c r="H475" s="101"/>
      <c r="I475" s="102"/>
      <c r="J475" s="101"/>
    </row>
    <row r="476" spans="1:10" ht="15.75" x14ac:dyDescent="0.25">
      <c r="A476" s="100"/>
      <c r="B476" s="100"/>
      <c r="C476" s="101"/>
      <c r="D476" s="101"/>
      <c r="E476" s="101"/>
      <c r="F476" s="101"/>
      <c r="G476" s="101"/>
      <c r="H476" s="101"/>
      <c r="I476" s="102"/>
      <c r="J476" s="101"/>
    </row>
    <row r="477" spans="1:10" ht="15.75" x14ac:dyDescent="0.25">
      <c r="A477" s="100"/>
      <c r="B477" s="100"/>
      <c r="C477" s="101"/>
      <c r="D477" s="101"/>
      <c r="E477" s="101"/>
      <c r="F477" s="101"/>
      <c r="G477" s="101"/>
      <c r="H477" s="101"/>
      <c r="I477" s="102"/>
      <c r="J477" s="101"/>
    </row>
    <row r="478" spans="1:10" ht="15.75" x14ac:dyDescent="0.25">
      <c r="A478" s="100"/>
      <c r="B478" s="100"/>
      <c r="C478" s="101"/>
      <c r="D478" s="101"/>
      <c r="E478" s="101"/>
      <c r="F478" s="101"/>
      <c r="G478" s="101"/>
      <c r="H478" s="101"/>
      <c r="I478" s="102"/>
      <c r="J478" s="101"/>
    </row>
    <row r="479" spans="1:10" ht="15.75" x14ac:dyDescent="0.25">
      <c r="A479" s="100"/>
      <c r="B479" s="100"/>
      <c r="C479" s="101"/>
      <c r="D479" s="101"/>
      <c r="E479" s="101"/>
      <c r="F479" s="101"/>
      <c r="G479" s="101"/>
      <c r="H479" s="101"/>
      <c r="I479" s="102"/>
      <c r="J479" s="101"/>
    </row>
    <row r="480" spans="1:10" ht="15.75" x14ac:dyDescent="0.25">
      <c r="A480" s="100"/>
      <c r="B480" s="100"/>
      <c r="C480" s="101"/>
      <c r="D480" s="101"/>
      <c r="E480" s="101"/>
      <c r="F480" s="101"/>
      <c r="G480" s="101"/>
      <c r="H480" s="101"/>
      <c r="I480" s="102"/>
      <c r="J480" s="101"/>
    </row>
    <row r="481" spans="1:10" ht="15.75" x14ac:dyDescent="0.25">
      <c r="A481" s="100"/>
      <c r="B481" s="100"/>
      <c r="C481" s="101"/>
      <c r="D481" s="101"/>
      <c r="E481" s="101"/>
      <c r="F481" s="101"/>
      <c r="G481" s="101"/>
      <c r="H481" s="101"/>
      <c r="I481" s="102"/>
      <c r="J481" s="101"/>
    </row>
    <row r="482" spans="1:10" ht="15.75" x14ac:dyDescent="0.25">
      <c r="A482" s="100"/>
      <c r="B482" s="100"/>
      <c r="C482" s="101"/>
      <c r="D482" s="101"/>
      <c r="E482" s="101"/>
      <c r="F482" s="101"/>
      <c r="G482" s="101"/>
      <c r="H482" s="101"/>
      <c r="I482" s="102"/>
      <c r="J482" s="101"/>
    </row>
    <row r="483" spans="1:10" ht="15.75" x14ac:dyDescent="0.25">
      <c r="A483" s="100"/>
      <c r="B483" s="100"/>
      <c r="C483" s="101"/>
      <c r="D483" s="101"/>
      <c r="E483" s="101"/>
      <c r="F483" s="101"/>
      <c r="G483" s="101"/>
      <c r="H483" s="101"/>
      <c r="I483" s="102"/>
      <c r="J483" s="101"/>
    </row>
    <row r="484" spans="1:10" ht="15.75" x14ac:dyDescent="0.25">
      <c r="A484" s="100"/>
      <c r="B484" s="100"/>
      <c r="C484" s="101"/>
      <c r="D484" s="101"/>
      <c r="E484" s="101"/>
      <c r="F484" s="101"/>
      <c r="G484" s="101"/>
      <c r="H484" s="101"/>
      <c r="I484" s="102"/>
      <c r="J484" s="101"/>
    </row>
    <row r="485" spans="1:10" ht="15.75" x14ac:dyDescent="0.25">
      <c r="A485" s="100"/>
      <c r="B485" s="100"/>
      <c r="C485" s="101"/>
      <c r="D485" s="101"/>
      <c r="E485" s="101"/>
      <c r="F485" s="101"/>
      <c r="G485" s="101"/>
      <c r="H485" s="101"/>
      <c r="I485" s="102"/>
      <c r="J485" s="101"/>
    </row>
    <row r="486" spans="1:10" ht="15.75" x14ac:dyDescent="0.25">
      <c r="A486" s="100"/>
      <c r="B486" s="100"/>
      <c r="C486" s="101"/>
      <c r="D486" s="101"/>
      <c r="E486" s="101"/>
      <c r="F486" s="101"/>
      <c r="G486" s="101"/>
      <c r="H486" s="101"/>
      <c r="I486" s="102"/>
      <c r="J486" s="101"/>
    </row>
    <row r="487" spans="1:10" ht="15.75" x14ac:dyDescent="0.25">
      <c r="A487" s="100"/>
      <c r="B487" s="100"/>
      <c r="C487" s="101"/>
      <c r="D487" s="101"/>
      <c r="E487" s="101"/>
      <c r="F487" s="101"/>
      <c r="G487" s="101"/>
      <c r="H487" s="101"/>
      <c r="I487" s="102"/>
      <c r="J487" s="101"/>
    </row>
    <row r="488" spans="1:10" ht="15.75" x14ac:dyDescent="0.25">
      <c r="A488" s="100"/>
      <c r="B488" s="100"/>
      <c r="C488" s="101"/>
      <c r="D488" s="101"/>
      <c r="E488" s="101"/>
      <c r="F488" s="101"/>
      <c r="G488" s="101"/>
      <c r="H488" s="101"/>
      <c r="I488" s="102"/>
      <c r="J488" s="101"/>
    </row>
    <row r="489" spans="1:10" ht="15.75" x14ac:dyDescent="0.25">
      <c r="A489" s="100"/>
      <c r="B489" s="100"/>
      <c r="C489" s="101"/>
      <c r="D489" s="101"/>
      <c r="E489" s="101"/>
      <c r="F489" s="101"/>
      <c r="G489" s="101"/>
      <c r="H489" s="101"/>
      <c r="I489" s="102"/>
      <c r="J489" s="101"/>
    </row>
    <row r="490" spans="1:10" ht="15.75" x14ac:dyDescent="0.25">
      <c r="A490" s="100"/>
      <c r="B490" s="100"/>
      <c r="C490" s="101"/>
      <c r="D490" s="101"/>
      <c r="E490" s="101"/>
      <c r="F490" s="101"/>
      <c r="G490" s="101"/>
      <c r="H490" s="101"/>
      <c r="I490" s="102"/>
      <c r="J490" s="101"/>
    </row>
    <row r="491" spans="1:10" ht="15.75" x14ac:dyDescent="0.25">
      <c r="A491" s="100"/>
      <c r="B491" s="100"/>
      <c r="C491" s="101"/>
      <c r="D491" s="101"/>
      <c r="E491" s="101"/>
      <c r="F491" s="101"/>
      <c r="G491" s="101"/>
      <c r="H491" s="101"/>
      <c r="I491" s="102"/>
      <c r="J491" s="101"/>
    </row>
    <row r="492" spans="1:10" ht="15.75" x14ac:dyDescent="0.25">
      <c r="A492" s="100"/>
      <c r="B492" s="100"/>
      <c r="C492" s="101"/>
      <c r="D492" s="101"/>
      <c r="E492" s="101"/>
      <c r="F492" s="101"/>
      <c r="G492" s="101"/>
      <c r="H492" s="101"/>
      <c r="I492" s="102"/>
      <c r="J492" s="101"/>
    </row>
    <row r="493" spans="1:10" ht="15.75" x14ac:dyDescent="0.25">
      <c r="A493" s="100"/>
      <c r="B493" s="100"/>
      <c r="C493" s="101"/>
      <c r="D493" s="101"/>
      <c r="E493" s="101"/>
      <c r="F493" s="101"/>
      <c r="G493" s="101"/>
      <c r="H493" s="101"/>
      <c r="I493" s="102"/>
      <c r="J493" s="101"/>
    </row>
    <row r="494" spans="1:10" ht="15.75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</row>
    <row r="495" spans="1:10" ht="15.75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</row>
    <row r="496" spans="1:10" ht="15.75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</row>
    <row r="497" spans="1:10" ht="15.75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</row>
    <row r="498" spans="1:10" ht="15.75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</row>
    <row r="499" spans="1:10" ht="15.75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</row>
    <row r="500" spans="1:10" ht="15.75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</row>
    <row r="501" spans="1:10" ht="15.75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</row>
    <row r="502" spans="1:10" ht="15.75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</row>
    <row r="503" spans="1:10" ht="15.75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</row>
    <row r="504" spans="1:10" ht="15.75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</row>
    <row r="505" spans="1:10" ht="15.75" x14ac:dyDescent="0.25">
      <c r="A505" s="9"/>
      <c r="B505" s="9"/>
      <c r="C505" s="8"/>
      <c r="D505" s="10"/>
      <c r="E505" s="10"/>
      <c r="F505" s="10"/>
      <c r="G505" s="10"/>
      <c r="H505" s="10"/>
      <c r="I505" s="11"/>
      <c r="J505" s="10"/>
    </row>
    <row r="506" spans="1:10" ht="15.75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</row>
    <row r="507" spans="1:10" ht="15.75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</row>
    <row r="508" spans="1:10" ht="15.75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</row>
    <row r="509" spans="1:10" ht="15.75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</row>
    <row r="510" spans="1:10" ht="15.75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</row>
    <row r="511" spans="1:10" ht="15.75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</row>
    <row r="512" spans="1:10" ht="15.75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</row>
    <row r="513" spans="1:10" ht="15.75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</row>
    <row r="514" spans="1:10" ht="15.75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</row>
    <row r="515" spans="1:10" ht="15.75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</row>
    <row r="516" spans="1:10" ht="15.75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</row>
    <row r="517" spans="1:10" ht="15.75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</row>
    <row r="518" spans="1:10" ht="15.75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</row>
    <row r="519" spans="1:10" ht="15.75" x14ac:dyDescent="0.25">
      <c r="A519" s="9"/>
      <c r="B519" s="9"/>
      <c r="C519" s="10"/>
      <c r="D519" s="10"/>
      <c r="E519" s="10"/>
      <c r="F519" s="10"/>
      <c r="G519" s="10"/>
      <c r="H519" s="10"/>
      <c r="I519" s="11"/>
      <c r="J519" s="10"/>
    </row>
    <row r="520" spans="1:10" ht="15.75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</row>
    <row r="521" spans="1:10" ht="15.75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</row>
    <row r="522" spans="1:10" ht="15.75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</row>
    <row r="523" spans="1:10" ht="15.75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</row>
    <row r="524" spans="1:10" ht="15.75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</row>
    <row r="525" spans="1:10" ht="15.75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</row>
    <row r="526" spans="1:10" ht="15.75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</row>
    <row r="527" spans="1:10" ht="15.75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</row>
    <row r="528" spans="1:10" ht="15.75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</row>
    <row r="529" spans="1:10" ht="15.75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</row>
    <row r="530" spans="1:10" ht="15.75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</row>
    <row r="531" spans="1:10" ht="15.75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</row>
    <row r="532" spans="1:10" ht="15.75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</row>
    <row r="533" spans="1:10" ht="15.75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</row>
    <row r="534" spans="1:10" ht="15.75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</row>
    <row r="535" spans="1:10" ht="15.75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</row>
    <row r="536" spans="1:10" ht="15.75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</row>
    <row r="537" spans="1:10" ht="15.75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</row>
    <row r="538" spans="1:10" ht="15.75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</row>
    <row r="539" spans="1:10" ht="15.75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</row>
    <row r="540" spans="1:10" ht="15.75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</row>
    <row r="541" spans="1:10" ht="15.75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</row>
    <row r="542" spans="1:10" ht="15.75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</row>
    <row r="543" spans="1:10" ht="15.75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</row>
    <row r="544" spans="1:10" ht="15.75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</row>
    <row r="545" spans="1:10" ht="15.75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</row>
    <row r="546" spans="1:10" ht="15.75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</row>
    <row r="547" spans="1:10" ht="15.75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</row>
    <row r="548" spans="1:10" ht="15.75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</row>
    <row r="549" spans="1:10" ht="15.75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</row>
    <row r="550" spans="1:10" ht="15.75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</row>
    <row r="551" spans="1:10" ht="15.75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</row>
    <row r="552" spans="1:10" ht="15.75" x14ac:dyDescent="0.25">
      <c r="A552" s="9"/>
      <c r="B552" s="10"/>
      <c r="C552" s="10"/>
      <c r="D552" s="10"/>
      <c r="E552" s="10"/>
      <c r="F552" s="10"/>
      <c r="G552" s="10"/>
      <c r="H552" s="10"/>
      <c r="I552" s="11"/>
      <c r="J552" s="10"/>
    </row>
    <row r="553" spans="1:10" ht="15.75" x14ac:dyDescent="0.25">
      <c r="A553" s="9"/>
      <c r="B553" s="10"/>
      <c r="C553" s="10"/>
      <c r="D553" s="10"/>
      <c r="E553" s="10"/>
      <c r="F553" s="10"/>
      <c r="G553" s="10"/>
      <c r="H553" s="10"/>
      <c r="I553" s="11"/>
      <c r="J553" s="10"/>
    </row>
    <row r="554" spans="1:10" ht="15.75" x14ac:dyDescent="0.25">
      <c r="A554" s="9"/>
      <c r="B554" s="10"/>
      <c r="C554" s="10"/>
      <c r="D554" s="10"/>
      <c r="E554" s="10"/>
      <c r="F554" s="10"/>
      <c r="G554" s="10"/>
      <c r="H554" s="10"/>
      <c r="I554" s="11"/>
      <c r="J554" s="10"/>
    </row>
    <row r="555" spans="1:10" ht="15.75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</row>
    <row r="556" spans="1:10" ht="15.75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</row>
    <row r="557" spans="1:10" ht="15.75" x14ac:dyDescent="0.25">
      <c r="A557" s="9"/>
      <c r="B557" s="10"/>
      <c r="C557" s="10"/>
      <c r="D557" s="10"/>
      <c r="E557" s="10"/>
      <c r="F557" s="10"/>
      <c r="G557" s="10"/>
      <c r="H557" s="10"/>
      <c r="I557" s="11"/>
      <c r="J557" s="10"/>
    </row>
    <row r="558" spans="1:10" ht="15.75" x14ac:dyDescent="0.25">
      <c r="A558" s="9"/>
      <c r="B558" s="10"/>
      <c r="C558" s="10"/>
      <c r="D558" s="10"/>
      <c r="E558" s="10"/>
      <c r="F558" s="10"/>
      <c r="G558" s="10"/>
      <c r="H558" s="10"/>
      <c r="I558" s="11"/>
      <c r="J558" s="10"/>
    </row>
    <row r="559" spans="1:10" ht="15.75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</row>
    <row r="560" spans="1:10" ht="15.75" x14ac:dyDescent="0.25">
      <c r="A560" s="9"/>
      <c r="B560" s="10"/>
      <c r="C560" s="10"/>
      <c r="D560" s="10"/>
      <c r="E560" s="10"/>
      <c r="F560" s="10"/>
      <c r="G560" s="10"/>
      <c r="H560" s="10"/>
      <c r="I560" s="11"/>
      <c r="J560" s="10"/>
    </row>
    <row r="561" spans="1:10" ht="15.75" x14ac:dyDescent="0.25">
      <c r="A561" s="9"/>
      <c r="B561" s="10"/>
      <c r="C561" s="10"/>
      <c r="D561" s="10"/>
      <c r="E561" s="10"/>
      <c r="F561" s="10"/>
      <c r="G561" s="10"/>
      <c r="H561" s="10"/>
      <c r="I561" s="11"/>
      <c r="J561" s="10"/>
    </row>
    <row r="562" spans="1:10" ht="15.75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</row>
    <row r="563" spans="1:10" ht="15.75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</row>
    <row r="564" spans="1:10" ht="15.75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</row>
    <row r="565" spans="1:10" ht="15.75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</row>
    <row r="566" spans="1:10" ht="15.75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</row>
    <row r="567" spans="1:10" ht="15.75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</row>
    <row r="568" spans="1:10" ht="15.75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</row>
    <row r="569" spans="1:10" ht="15.75" x14ac:dyDescent="0.25">
      <c r="A569" s="9"/>
      <c r="B569" s="10"/>
      <c r="C569" s="10"/>
      <c r="D569" s="10"/>
      <c r="E569" s="10"/>
      <c r="F569" s="10"/>
      <c r="G569" s="10"/>
      <c r="H569" s="10"/>
      <c r="I569" s="11"/>
      <c r="J569" s="10"/>
    </row>
    <row r="570" spans="1:10" ht="15.75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</row>
    <row r="571" spans="1:10" ht="15.75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</row>
    <row r="572" spans="1:10" ht="15.75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</row>
    <row r="573" spans="1:10" ht="15.75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</row>
    <row r="574" spans="1:10" ht="15.75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</row>
    <row r="575" spans="1:10" ht="15.75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</row>
    <row r="576" spans="1:10" ht="15.75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</row>
    <row r="577" spans="1:10" ht="15.75" x14ac:dyDescent="0.25">
      <c r="A577" s="9"/>
      <c r="B577" s="9"/>
      <c r="C577" s="101"/>
      <c r="D577" s="10"/>
      <c r="E577" s="10"/>
      <c r="F577" s="101"/>
      <c r="G577" s="101"/>
      <c r="H577" s="101"/>
      <c r="I577" s="11"/>
      <c r="J577" s="10"/>
    </row>
    <row r="578" spans="1:10" ht="15.75" x14ac:dyDescent="0.25">
      <c r="A578" s="9"/>
      <c r="B578" s="9"/>
      <c r="C578" s="101"/>
      <c r="D578" s="10"/>
      <c r="E578" s="10"/>
      <c r="F578" s="101"/>
      <c r="G578" s="101"/>
      <c r="H578" s="101"/>
      <c r="I578" s="11"/>
      <c r="J578" s="10"/>
    </row>
    <row r="579" spans="1:10" ht="15.75" x14ac:dyDescent="0.25">
      <c r="A579" s="9"/>
      <c r="B579" s="9"/>
      <c r="C579" s="101"/>
      <c r="D579" s="10"/>
      <c r="E579" s="10"/>
      <c r="F579" s="101"/>
      <c r="G579" s="101"/>
      <c r="H579" s="101"/>
      <c r="I579" s="11"/>
      <c r="J579" s="10"/>
    </row>
    <row r="580" spans="1:10" ht="15.75" x14ac:dyDescent="0.25">
      <c r="A580" s="9"/>
      <c r="B580" s="9"/>
      <c r="C580" s="101"/>
      <c r="D580" s="10"/>
      <c r="E580" s="10"/>
      <c r="F580" s="101"/>
      <c r="G580" s="101"/>
      <c r="H580" s="101"/>
      <c r="I580" s="11"/>
      <c r="J580" s="10"/>
    </row>
    <row r="581" spans="1:10" ht="15.75" x14ac:dyDescent="0.25">
      <c r="A581" s="9"/>
      <c r="B581" s="9"/>
      <c r="C581" s="101"/>
      <c r="D581" s="10"/>
      <c r="E581" s="10"/>
      <c r="F581" s="101"/>
      <c r="G581" s="101"/>
      <c r="H581" s="101"/>
      <c r="I581" s="11"/>
      <c r="J581" s="10"/>
    </row>
    <row r="582" spans="1:10" ht="15.75" x14ac:dyDescent="0.25">
      <c r="A582" s="9"/>
      <c r="B582" s="9"/>
      <c r="C582" s="10"/>
      <c r="D582" s="10"/>
      <c r="E582" s="10"/>
      <c r="F582" s="101"/>
      <c r="G582" s="101"/>
      <c r="H582" s="101"/>
      <c r="I582" s="11"/>
      <c r="J582" s="10"/>
    </row>
    <row r="583" spans="1:10" ht="15.75" x14ac:dyDescent="0.25">
      <c r="A583" s="9"/>
      <c r="B583" s="9"/>
      <c r="C583" s="101"/>
      <c r="D583" s="10"/>
      <c r="E583" s="10"/>
      <c r="F583" s="101"/>
      <c r="G583" s="101"/>
      <c r="H583" s="101"/>
      <c r="I583" s="11"/>
      <c r="J583" s="10"/>
    </row>
    <row r="584" spans="1:10" ht="15.75" x14ac:dyDescent="0.25">
      <c r="A584" s="9"/>
      <c r="B584" s="9"/>
      <c r="C584" s="101"/>
      <c r="D584" s="10"/>
      <c r="E584" s="10"/>
      <c r="F584" s="101"/>
      <c r="G584" s="101"/>
      <c r="H584" s="101"/>
      <c r="I584" s="11"/>
      <c r="J584" s="10"/>
    </row>
    <row r="585" spans="1:10" ht="15.75" x14ac:dyDescent="0.25">
      <c r="A585" s="9"/>
      <c r="B585" s="9"/>
      <c r="C585" s="101"/>
      <c r="D585" s="10"/>
      <c r="E585" s="10"/>
      <c r="F585" s="101"/>
      <c r="G585" s="101"/>
      <c r="H585" s="101"/>
      <c r="I585" s="11"/>
      <c r="J585" s="10"/>
    </row>
    <row r="586" spans="1:10" ht="15.75" x14ac:dyDescent="0.25">
      <c r="A586" s="9"/>
      <c r="B586" s="9"/>
      <c r="C586" s="101"/>
      <c r="D586" s="10"/>
      <c r="E586" s="10"/>
      <c r="F586" s="101"/>
      <c r="G586" s="101"/>
      <c r="H586" s="101"/>
      <c r="I586" s="11"/>
      <c r="J586" s="10"/>
    </row>
    <row r="587" spans="1:10" ht="15.75" x14ac:dyDescent="0.25">
      <c r="A587" s="9"/>
      <c r="B587" s="9"/>
      <c r="C587" s="101"/>
      <c r="D587" s="10"/>
      <c r="E587" s="10"/>
      <c r="F587" s="101"/>
      <c r="G587" s="101"/>
      <c r="H587" s="101"/>
      <c r="I587" s="11"/>
      <c r="J587" s="10"/>
    </row>
    <row r="588" spans="1:10" ht="15.75" x14ac:dyDescent="0.25">
      <c r="A588" s="9"/>
      <c r="B588" s="9"/>
      <c r="C588" s="101"/>
      <c r="D588" s="10"/>
      <c r="E588" s="10"/>
      <c r="F588" s="10"/>
      <c r="G588" s="10"/>
      <c r="H588" s="10"/>
      <c r="I588" s="11"/>
      <c r="J588" s="10"/>
    </row>
    <row r="589" spans="1:10" ht="15.75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</row>
    <row r="590" spans="1:10" ht="15.75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</row>
    <row r="591" spans="1:10" ht="15.75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</row>
    <row r="592" spans="1:10" ht="15.75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</row>
    <row r="593" spans="1:10" ht="15.75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</row>
    <row r="594" spans="1:10" ht="15.75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</row>
    <row r="595" spans="1:10" ht="15.75" x14ac:dyDescent="0.25">
      <c r="A595" s="9"/>
      <c r="B595" s="10"/>
      <c r="C595" s="10"/>
      <c r="D595" s="10"/>
      <c r="E595" s="10"/>
      <c r="F595" s="10"/>
      <c r="G595" s="10"/>
      <c r="H595" s="10"/>
      <c r="I595" s="11"/>
      <c r="J595" s="10"/>
    </row>
    <row r="596" spans="1:10" ht="15.75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</row>
    <row r="597" spans="1:10" ht="15.75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</row>
    <row r="598" spans="1:10" ht="15.75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</row>
    <row r="599" spans="1:10" ht="15.75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</row>
    <row r="600" spans="1:10" ht="15.75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</row>
    <row r="601" spans="1:10" ht="15.75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</row>
    <row r="602" spans="1:10" ht="15.75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</row>
    <row r="603" spans="1:10" ht="15.75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</row>
    <row r="604" spans="1:10" ht="15.75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</row>
    <row r="605" spans="1:10" ht="15.75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</row>
    <row r="606" spans="1:10" ht="15.75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</row>
    <row r="607" spans="1:10" ht="15.75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</row>
    <row r="608" spans="1:10" ht="15.75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</row>
    <row r="609" spans="1:10" ht="15.75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</row>
    <row r="610" spans="1:10" ht="15.75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</row>
    <row r="611" spans="1:10" ht="15.75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</row>
    <row r="612" spans="1:10" ht="15.75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</row>
    <row r="613" spans="1:10" ht="15.75" x14ac:dyDescent="0.25">
      <c r="A613" s="9"/>
      <c r="B613" s="9"/>
      <c r="C613" s="10"/>
      <c r="D613" s="10"/>
      <c r="E613" s="10"/>
      <c r="F613" s="10"/>
      <c r="G613" s="10"/>
      <c r="H613" s="104"/>
      <c r="I613" s="11"/>
      <c r="J613" s="10"/>
    </row>
    <row r="614" spans="1:10" ht="15.75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</row>
    <row r="615" spans="1:10" ht="15.75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</row>
    <row r="616" spans="1:10" ht="15.75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</row>
    <row r="617" spans="1:10" ht="15.75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</row>
    <row r="618" spans="1:10" ht="15.75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</row>
    <row r="619" spans="1:10" ht="15.75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</row>
    <row r="620" spans="1:10" ht="15.75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</row>
    <row r="621" spans="1:10" ht="15.75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</row>
    <row r="622" spans="1:10" ht="15.75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</row>
    <row r="623" spans="1:10" ht="15.75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</row>
    <row r="624" spans="1:10" ht="15.75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</row>
    <row r="625" spans="1:10" ht="15.75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</row>
    <row r="626" spans="1:10" ht="15.75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</row>
    <row r="627" spans="1:10" ht="15.75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</row>
    <row r="628" spans="1:10" ht="15.75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</row>
    <row r="629" spans="1:10" ht="15.75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</row>
    <row r="630" spans="1:10" ht="15.75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</row>
    <row r="631" spans="1:10" ht="15.75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</row>
    <row r="632" spans="1:10" ht="15.75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</row>
    <row r="633" spans="1:10" ht="15.75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</row>
    <row r="634" spans="1:10" ht="15.75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</row>
    <row r="635" spans="1:10" ht="15.75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</row>
    <row r="636" spans="1:10" ht="15.75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</row>
    <row r="637" spans="1:10" ht="15.75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2" sqref="A2"/>
    </sheetView>
  </sheetViews>
  <sheetFormatPr defaultColWidth="8.85546875" defaultRowHeight="12.75" x14ac:dyDescent="0.2"/>
  <cols>
    <col min="1" max="1" width="11.42578125" customWidth="1"/>
    <col min="2" max="2" width="4.42578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42578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88" customFormat="1" ht="26.25" thickBot="1" x14ac:dyDescent="0.25">
      <c r="A1" s="111" t="s">
        <v>9</v>
      </c>
      <c r="B1" s="111" t="s">
        <v>7</v>
      </c>
      <c r="C1" s="111" t="s">
        <v>10</v>
      </c>
      <c r="D1" s="111" t="s">
        <v>11</v>
      </c>
      <c r="E1" s="112" t="s">
        <v>12</v>
      </c>
      <c r="F1" s="113" t="s">
        <v>87</v>
      </c>
      <c r="G1" s="113" t="s">
        <v>88</v>
      </c>
      <c r="H1" s="113" t="s">
        <v>89</v>
      </c>
      <c r="I1" s="113" t="s">
        <v>90</v>
      </c>
      <c r="J1" s="113" t="s">
        <v>91</v>
      </c>
      <c r="K1" s="113" t="s">
        <v>92</v>
      </c>
      <c r="L1" s="113" t="s">
        <v>93</v>
      </c>
      <c r="M1" s="113" t="s">
        <v>94</v>
      </c>
      <c r="N1" s="113" t="s">
        <v>95</v>
      </c>
      <c r="O1" s="113" t="s">
        <v>96</v>
      </c>
      <c r="P1" s="111" t="s">
        <v>13</v>
      </c>
      <c r="Q1" s="111" t="s">
        <v>14</v>
      </c>
      <c r="R1" s="112" t="s">
        <v>15</v>
      </c>
      <c r="S1" s="112" t="s">
        <v>66</v>
      </c>
    </row>
    <row r="2" spans="1:19" ht="13.5" thickTop="1" x14ac:dyDescent="0.2">
      <c r="A2" s="87"/>
      <c r="B2" s="21"/>
      <c r="C2" s="22"/>
      <c r="D2" s="22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0"/>
      <c r="Q2" s="20"/>
      <c r="R2" s="24"/>
      <c r="S2" s="44"/>
    </row>
    <row r="3" spans="1:19" x14ac:dyDescent="0.2">
      <c r="A3" s="26"/>
      <c r="B3" s="27"/>
      <c r="C3" s="28"/>
      <c r="D3" s="28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0"/>
      <c r="Q3" s="20"/>
      <c r="R3" s="24"/>
      <c r="S3" s="44"/>
    </row>
    <row r="4" spans="1:19" x14ac:dyDescent="0.2">
      <c r="A4" s="26"/>
      <c r="B4" s="27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0"/>
      <c r="Q4" s="20"/>
      <c r="R4" s="24"/>
      <c r="S4" s="44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0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0"/>
      <c r="Q6" s="20"/>
      <c r="R6" s="24"/>
      <c r="S6" s="30"/>
    </row>
    <row r="7" spans="1:19" x14ac:dyDescent="0.2">
      <c r="A7" s="26"/>
      <c r="B7" s="21"/>
      <c r="C7" s="28"/>
      <c r="D7" s="28"/>
      <c r="E7" s="22"/>
      <c r="F7" s="29"/>
      <c r="G7" s="29"/>
      <c r="H7" s="29"/>
      <c r="I7" s="29"/>
      <c r="J7" s="29"/>
      <c r="K7" s="29"/>
      <c r="L7" s="29"/>
      <c r="M7" s="29"/>
      <c r="N7" s="29"/>
      <c r="O7" s="29"/>
      <c r="P7" s="20"/>
      <c r="Q7" s="20"/>
      <c r="R7" s="24"/>
      <c r="S7" s="30"/>
    </row>
    <row r="8" spans="1:19" x14ac:dyDescent="0.2">
      <c r="A8" s="26"/>
      <c r="B8" s="21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0"/>
      <c r="Q8" s="20"/>
      <c r="R8" s="24"/>
      <c r="S8" s="30"/>
    </row>
    <row r="9" spans="1:19" x14ac:dyDescent="0.2">
      <c r="A9" s="26"/>
      <c r="B9" s="21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6"/>
      <c r="P9" s="20"/>
      <c r="Q9" s="20"/>
      <c r="R9" s="24"/>
      <c r="S9" s="30"/>
    </row>
    <row r="10" spans="1:19" x14ac:dyDescent="0.2">
      <c r="A10" s="26"/>
      <c r="B10" s="21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0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6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6"/>
      <c r="P15" s="29"/>
      <c r="Q15" s="20"/>
      <c r="R15" s="24"/>
      <c r="S15" s="30"/>
    </row>
    <row r="16" spans="1:19" x14ac:dyDescent="0.2">
      <c r="A16" s="26"/>
      <c r="B16" s="27"/>
      <c r="C16" s="28"/>
      <c r="D16" s="28"/>
      <c r="E16" s="22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0"/>
      <c r="R16" s="24"/>
      <c r="S16" s="30"/>
    </row>
    <row r="17" spans="1:19" x14ac:dyDescent="0.2">
      <c r="A17" s="26"/>
      <c r="B17" s="27"/>
      <c r="C17" s="28"/>
      <c r="D17" s="28"/>
      <c r="E17" s="2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0"/>
      <c r="R17" s="24"/>
      <c r="S17" s="30"/>
    </row>
    <row r="18" spans="1:19" x14ac:dyDescent="0.2">
      <c r="A18" s="20"/>
      <c r="B18" s="21"/>
      <c r="C18" s="22"/>
      <c r="D18" s="22"/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0"/>
      <c r="P18" s="23"/>
      <c r="Q18" s="20"/>
      <c r="R18" s="24"/>
      <c r="S18" s="44"/>
    </row>
    <row r="19" spans="1:19" x14ac:dyDescent="0.2">
      <c r="A19" s="26"/>
      <c r="B19" s="27"/>
      <c r="C19" s="28"/>
      <c r="D19" s="28"/>
      <c r="E19" s="22"/>
      <c r="F19" s="29"/>
      <c r="G19" s="29"/>
      <c r="H19" s="29"/>
      <c r="I19" s="29"/>
      <c r="J19" s="29"/>
      <c r="K19" s="29"/>
      <c r="L19" s="29"/>
      <c r="M19" s="29"/>
      <c r="N19" s="29"/>
      <c r="O19" s="26"/>
      <c r="P19" s="29"/>
      <c r="Q19" s="20"/>
      <c r="R19" s="24"/>
      <c r="S19" s="30"/>
    </row>
    <row r="20" spans="1:19" x14ac:dyDescent="0.2">
      <c r="A20" s="26"/>
      <c r="B20" s="27"/>
      <c r="C20" s="28"/>
      <c r="D20" s="28"/>
      <c r="E20" s="22"/>
      <c r="F20" s="29"/>
      <c r="G20" s="43"/>
      <c r="H20" s="29"/>
      <c r="I20" s="29"/>
      <c r="J20" s="29"/>
      <c r="K20" s="29"/>
      <c r="L20" s="29"/>
      <c r="M20" s="29"/>
      <c r="N20" s="29"/>
      <c r="O20" s="29"/>
      <c r="P20" s="29"/>
      <c r="Q20" s="20"/>
      <c r="R20" s="24"/>
      <c r="S20" s="30"/>
    </row>
    <row r="21" spans="1:19" x14ac:dyDescent="0.2">
      <c r="A21" s="26"/>
      <c r="B21" s="27"/>
      <c r="C21" s="28"/>
      <c r="D21" s="28"/>
      <c r="E21" s="22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0"/>
      <c r="R21" s="24"/>
      <c r="S21" s="30"/>
    </row>
    <row r="22" spans="1:19" x14ac:dyDescent="0.2">
      <c r="A22" s="26"/>
      <c r="B22" s="27"/>
      <c r="C22" s="28"/>
      <c r="D22" s="28"/>
      <c r="E22" s="2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0"/>
      <c r="R22" s="24"/>
      <c r="S22" s="30"/>
    </row>
    <row r="23" spans="1:19" x14ac:dyDescent="0.2">
      <c r="A23" s="26"/>
      <c r="B23" s="27"/>
      <c r="C23" s="28"/>
      <c r="D23" s="28"/>
      <c r="E23" s="22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0"/>
      <c r="R23" s="24"/>
      <c r="S23" s="30"/>
    </row>
    <row r="24" spans="1:19" x14ac:dyDescent="0.2">
      <c r="A24" s="26"/>
      <c r="B24" s="27"/>
      <c r="C24" s="28"/>
      <c r="D24" s="28"/>
      <c r="E24" s="2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0"/>
      <c r="R24" s="24"/>
      <c r="S24" s="30"/>
    </row>
    <row r="25" spans="1:19" x14ac:dyDescent="0.2">
      <c r="A25" s="26"/>
      <c r="B25" s="27"/>
      <c r="C25" s="28"/>
      <c r="D25" s="28"/>
      <c r="E25" s="22"/>
      <c r="F25" s="29"/>
      <c r="G25" s="29"/>
      <c r="H25" s="29"/>
      <c r="I25" s="29"/>
      <c r="J25" s="29"/>
      <c r="K25" s="29"/>
      <c r="L25" s="29"/>
      <c r="M25" s="29"/>
      <c r="N25" s="29"/>
      <c r="O25" s="26"/>
      <c r="P25" s="29"/>
      <c r="Q25" s="20"/>
      <c r="R25" s="24"/>
      <c r="S25" s="30"/>
    </row>
    <row r="30" spans="1:19" s="25" customFormat="1" x14ac:dyDescent="0.2">
      <c r="A30" s="2" t="s">
        <v>27</v>
      </c>
      <c r="C30" s="33">
        <f>SUM(E2:E25)</f>
        <v>0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Q30" s="25" t="s">
        <v>24</v>
      </c>
      <c r="R30" s="33">
        <f>SUM(R2:R25)</f>
        <v>0</v>
      </c>
      <c r="S30" s="40">
        <f>SUM(S2:S25)</f>
        <v>0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F17" sqref="F1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42578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42578125" style="3" bestFit="1" customWidth="1"/>
    <col min="9" max="9" width="4.85546875" style="3" bestFit="1" customWidth="1"/>
    <col min="10" max="10" width="9.42578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42578125" style="3" bestFit="1" customWidth="1"/>
    <col min="15" max="15" width="9.42578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5" customFormat="1" x14ac:dyDescent="0.2">
      <c r="F1" s="67"/>
    </row>
    <row r="2" spans="1:25" s="65" customFormat="1" x14ac:dyDescent="0.2">
      <c r="F2" s="67"/>
    </row>
    <row r="3" spans="1:25" s="65" customFormat="1" x14ac:dyDescent="0.2">
      <c r="F3" s="67"/>
    </row>
    <row r="4" spans="1:25" s="65" customFormat="1" x14ac:dyDescent="0.2">
      <c r="F4" s="67"/>
    </row>
    <row r="5" spans="1:25" s="65" customFormat="1" ht="12" thickBot="1" x14ac:dyDescent="0.25">
      <c r="F5" s="67"/>
    </row>
    <row r="6" spans="1:25" x14ac:dyDescent="0.2">
      <c r="A6" s="65"/>
      <c r="B6" s="68" t="s">
        <v>21</v>
      </c>
      <c r="C6" s="65"/>
      <c r="D6" s="76" t="s">
        <v>5</v>
      </c>
      <c r="E6" s="61" t="s">
        <v>5</v>
      </c>
      <c r="F6" s="61" t="s">
        <v>25</v>
      </c>
      <c r="G6" s="77" t="s">
        <v>26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x14ac:dyDescent="0.2">
      <c r="A7" s="65"/>
      <c r="B7" s="70">
        <f>COUNTA(COTE!E2:E1103)</f>
        <v>0</v>
      </c>
      <c r="C7" s="65"/>
      <c r="D7" s="82" t="s">
        <v>28</v>
      </c>
      <c r="E7" s="62" t="s">
        <v>18</v>
      </c>
      <c r="F7" s="62">
        <f>COUNTIF(COTE!G:G,E7)</f>
        <v>0</v>
      </c>
      <c r="G7" s="97" t="e">
        <f t="shared" ref="G7:G34" si="0">F7/$F$35</f>
        <v>#DIV/0!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x14ac:dyDescent="0.2">
      <c r="A8" s="65"/>
      <c r="B8" s="69" t="s">
        <v>22</v>
      </c>
      <c r="C8" s="65"/>
      <c r="D8" s="82" t="s">
        <v>41</v>
      </c>
      <c r="E8" s="62" t="s">
        <v>37</v>
      </c>
      <c r="F8" s="62">
        <f>COUNTIF(COTE!G:G,E8)</f>
        <v>0</v>
      </c>
      <c r="G8" s="97" t="e">
        <f t="shared" si="0"/>
        <v>#DIV/0!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x14ac:dyDescent="0.2">
      <c r="A9" s="74"/>
      <c r="B9" s="99">
        <f>SUM('COTE Time'!S2:S25)</f>
        <v>0</v>
      </c>
      <c r="C9" s="65"/>
      <c r="D9" s="82" t="s">
        <v>32</v>
      </c>
      <c r="E9" s="62" t="s">
        <v>19</v>
      </c>
      <c r="F9" s="62">
        <f>COUNTIF(COTE!G:G,E9)</f>
        <v>0</v>
      </c>
      <c r="G9" s="97" t="e">
        <f t="shared" si="0"/>
        <v>#DIV/0!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x14ac:dyDescent="0.2">
      <c r="A10" s="65"/>
      <c r="B10" s="69" t="s">
        <v>33</v>
      </c>
      <c r="C10" s="65"/>
      <c r="D10" s="82" t="s">
        <v>31</v>
      </c>
      <c r="E10" s="62" t="s">
        <v>17</v>
      </c>
      <c r="F10" s="62">
        <f>COUNTIF(COTE!G:G,E10)</f>
        <v>0</v>
      </c>
      <c r="G10" s="97" t="e">
        <f t="shared" si="0"/>
        <v>#DIV/0!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x14ac:dyDescent="0.2">
      <c r="A11" s="65"/>
      <c r="B11" s="71" t="e">
        <f>B7/B9</f>
        <v>#DIV/0!</v>
      </c>
      <c r="C11" s="65"/>
      <c r="D11" s="82" t="s">
        <v>52</v>
      </c>
      <c r="E11" s="62" t="s">
        <v>49</v>
      </c>
      <c r="F11" s="62">
        <f>COUNTIF(COTE!G:G,E11)</f>
        <v>0</v>
      </c>
      <c r="G11" s="97" t="e">
        <f t="shared" si="0"/>
        <v>#DIV/0!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x14ac:dyDescent="0.2">
      <c r="A12" s="65"/>
      <c r="B12" s="69" t="s">
        <v>27</v>
      </c>
      <c r="C12" s="66"/>
      <c r="D12" s="82" t="s">
        <v>29</v>
      </c>
      <c r="E12" s="62" t="s">
        <v>16</v>
      </c>
      <c r="F12" s="62">
        <f>COUNTIF(COTE!G:G,E12)</f>
        <v>0</v>
      </c>
      <c r="G12" s="97" t="e">
        <f t="shared" si="0"/>
        <v>#DIV/0!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ht="12" thickBot="1" x14ac:dyDescent="0.25">
      <c r="A13" s="65"/>
      <c r="B13" s="72">
        <f>SUM('COTE Time'!E2:E25)</f>
        <v>0</v>
      </c>
      <c r="C13" s="65"/>
      <c r="D13" s="82" t="s">
        <v>78</v>
      </c>
      <c r="E13" s="62" t="s">
        <v>36</v>
      </c>
      <c r="F13" s="62">
        <f>COUNTIF(COTE!G:G,E13)</f>
        <v>0</v>
      </c>
      <c r="G13" s="97" t="e">
        <f t="shared" si="0"/>
        <v>#DIV/0!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x14ac:dyDescent="0.2">
      <c r="A14" s="65"/>
      <c r="B14" s="65"/>
      <c r="C14" s="65"/>
      <c r="D14" s="82" t="s">
        <v>61</v>
      </c>
      <c r="E14" s="62" t="s">
        <v>35</v>
      </c>
      <c r="F14" s="62">
        <f>COUNTIF(COTE!G:G,E14)</f>
        <v>0</v>
      </c>
      <c r="G14" s="97" t="e">
        <f t="shared" si="0"/>
        <v>#DIV/0!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x14ac:dyDescent="0.2">
      <c r="A15" s="65"/>
      <c r="B15" s="73"/>
      <c r="C15" s="65"/>
      <c r="D15" s="82" t="s">
        <v>51</v>
      </c>
      <c r="E15" s="62" t="s">
        <v>50</v>
      </c>
      <c r="F15" s="62">
        <f>COUNTIF(COTE!G:G,E15)</f>
        <v>0</v>
      </c>
      <c r="G15" s="97" t="e">
        <f t="shared" si="0"/>
        <v>#DIV/0!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ht="12" thickBot="1" x14ac:dyDescent="0.25">
      <c r="A16" s="65"/>
      <c r="B16" s="65"/>
      <c r="C16" s="65"/>
      <c r="D16" s="82" t="s">
        <v>30</v>
      </c>
      <c r="E16" s="62" t="s">
        <v>20</v>
      </c>
      <c r="F16" s="62">
        <f>COUNTIF(COTE!G:G,E16)</f>
        <v>0</v>
      </c>
      <c r="G16" s="97" t="e">
        <f t="shared" si="0"/>
        <v>#DIV/0!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">
      <c r="A17" s="65"/>
      <c r="B17" s="68" t="s">
        <v>71</v>
      </c>
      <c r="C17" s="65"/>
      <c r="D17" s="82" t="s">
        <v>70</v>
      </c>
      <c r="E17" s="62" t="s">
        <v>62</v>
      </c>
      <c r="F17" s="62">
        <f>COUNTIF(COTE!G:G,E17)</f>
        <v>0</v>
      </c>
      <c r="G17" s="97" t="e">
        <f t="shared" si="0"/>
        <v>#DIV/0!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x14ac:dyDescent="0.2">
      <c r="A18" s="65"/>
      <c r="B18" s="70">
        <f>B7-F13</f>
        <v>0</v>
      </c>
      <c r="C18" s="65"/>
      <c r="D18" s="82" t="s">
        <v>44</v>
      </c>
      <c r="E18" s="62" t="s">
        <v>38</v>
      </c>
      <c r="F18" s="62">
        <f>COUNTIF(COTE!G:G,E18)</f>
        <v>0</v>
      </c>
      <c r="G18" s="97" t="e">
        <f t="shared" si="0"/>
        <v>#DIV/0!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x14ac:dyDescent="0.2">
      <c r="A19" s="65"/>
      <c r="B19" s="69" t="s">
        <v>72</v>
      </c>
      <c r="C19" s="65"/>
      <c r="D19" s="82" t="s">
        <v>57</v>
      </c>
      <c r="E19" s="62" t="s">
        <v>56</v>
      </c>
      <c r="F19" s="62">
        <f>COUNTIF(COTE!G:G,E19)</f>
        <v>0</v>
      </c>
      <c r="G19" s="97" t="e">
        <f t="shared" si="0"/>
        <v>#DIV/0!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spans="1:25" ht="12" thickBot="1" x14ac:dyDescent="0.25">
      <c r="A20" s="65"/>
      <c r="B20" s="75" t="e">
        <f>B18/B9</f>
        <v>#DIV/0!</v>
      </c>
      <c r="C20" s="65"/>
      <c r="D20" s="82" t="s">
        <v>48</v>
      </c>
      <c r="E20" s="62" t="s">
        <v>46</v>
      </c>
      <c r="F20" s="62">
        <f>COUNTIF(COTE!G:G,E20)</f>
        <v>0</v>
      </c>
      <c r="G20" s="97" t="e">
        <f t="shared" si="0"/>
        <v>#DIV/0!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spans="1:25" x14ac:dyDescent="0.2">
      <c r="A21" s="65"/>
      <c r="B21" s="65"/>
      <c r="C21" s="65"/>
      <c r="D21" s="82" t="s">
        <v>84</v>
      </c>
      <c r="E21" s="62" t="s">
        <v>82</v>
      </c>
      <c r="F21" s="62">
        <f>COUNTIF(COTE!G:G,E21)</f>
        <v>0</v>
      </c>
      <c r="G21" s="97" t="e">
        <f t="shared" si="0"/>
        <v>#DIV/0!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spans="1:25" x14ac:dyDescent="0.2">
      <c r="A22" s="65"/>
      <c r="B22" s="65"/>
      <c r="C22" s="65"/>
      <c r="D22" s="82" t="s">
        <v>83</v>
      </c>
      <c r="E22" s="62" t="s">
        <v>81</v>
      </c>
      <c r="F22" s="62">
        <f>COUNTIF(COTE!G:G,E22)</f>
        <v>0</v>
      </c>
      <c r="G22" s="97" t="e">
        <f t="shared" si="0"/>
        <v>#DIV/0!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spans="1:25" x14ac:dyDescent="0.2">
      <c r="A23" s="65"/>
      <c r="B23" s="65"/>
      <c r="C23" s="65"/>
      <c r="D23" s="82" t="s">
        <v>85</v>
      </c>
      <c r="E23" s="62" t="s">
        <v>80</v>
      </c>
      <c r="F23" s="62">
        <f>COUNTIF(COTE!G:G,E23)</f>
        <v>0</v>
      </c>
      <c r="G23" s="97" t="e">
        <f t="shared" si="0"/>
        <v>#DIV/0!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1:25" x14ac:dyDescent="0.2">
      <c r="A24" s="65"/>
      <c r="B24" s="65"/>
      <c r="C24" s="65"/>
      <c r="D24" s="82" t="s">
        <v>98</v>
      </c>
      <c r="E24" s="62" t="s">
        <v>97</v>
      </c>
      <c r="F24" s="62">
        <f>COUNTIF(COTE!G:G,E24)</f>
        <v>0</v>
      </c>
      <c r="G24" s="97" t="e">
        <f t="shared" si="0"/>
        <v>#DIV/0!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spans="1:25" x14ac:dyDescent="0.2">
      <c r="A25" s="65"/>
      <c r="B25" s="65"/>
      <c r="C25" s="65"/>
      <c r="D25" s="82" t="s">
        <v>54</v>
      </c>
      <c r="E25" s="62" t="s">
        <v>53</v>
      </c>
      <c r="F25" s="62">
        <f>COUNTIF(COTE!G:G,E25)</f>
        <v>0</v>
      </c>
      <c r="G25" s="97" t="e">
        <f t="shared" si="0"/>
        <v>#DIV/0!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spans="1:25" x14ac:dyDescent="0.2">
      <c r="A26" s="65"/>
      <c r="B26" s="65"/>
      <c r="C26" s="65"/>
      <c r="D26" s="82" t="s">
        <v>60</v>
      </c>
      <c r="E26" s="62" t="s">
        <v>34</v>
      </c>
      <c r="F26" s="62">
        <f>COUNTIF(COTE!G:G,E26)</f>
        <v>0</v>
      </c>
      <c r="G26" s="97" t="e">
        <f t="shared" si="0"/>
        <v>#DIV/0!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1:25" x14ac:dyDescent="0.2">
      <c r="A27" s="65"/>
      <c r="B27" s="65"/>
      <c r="C27" s="65"/>
      <c r="D27" s="82" t="s">
        <v>68</v>
      </c>
      <c r="E27" s="62" t="s">
        <v>59</v>
      </c>
      <c r="F27" s="62">
        <f>COUNTIF(COTE!G:G,E27)</f>
        <v>0</v>
      </c>
      <c r="G27" s="97" t="e">
        <f t="shared" si="0"/>
        <v>#DIV/0!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spans="1:25" x14ac:dyDescent="0.2">
      <c r="A28" s="65"/>
      <c r="B28" s="65"/>
      <c r="C28" s="65"/>
      <c r="D28" s="82" t="s">
        <v>77</v>
      </c>
      <c r="E28" s="62" t="s">
        <v>74</v>
      </c>
      <c r="F28" s="62">
        <f>COUNTIF(COTE!G:G,E28)</f>
        <v>0</v>
      </c>
      <c r="G28" s="97" t="e">
        <f t="shared" si="0"/>
        <v>#DIV/0!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65"/>
      <c r="B29" s="65"/>
      <c r="C29" s="65"/>
      <c r="D29" s="82" t="s">
        <v>42</v>
      </c>
      <c r="E29" s="62" t="s">
        <v>40</v>
      </c>
      <c r="F29" s="62">
        <f>COUNTIF(COTE!G:G,E29)</f>
        <v>0</v>
      </c>
      <c r="G29" s="97" t="e">
        <f t="shared" si="0"/>
        <v>#DIV/0!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spans="1:25" x14ac:dyDescent="0.2">
      <c r="A30" s="65"/>
      <c r="B30" s="65"/>
      <c r="C30" s="65"/>
      <c r="D30" s="82" t="s">
        <v>58</v>
      </c>
      <c r="E30" s="62" t="s">
        <v>55</v>
      </c>
      <c r="F30" s="62">
        <f>COUNTIF(COTE!G:G,E30)</f>
        <v>0</v>
      </c>
      <c r="G30" s="97" t="e">
        <f t="shared" si="0"/>
        <v>#DIV/0!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1:25" x14ac:dyDescent="0.2">
      <c r="A31" s="65"/>
      <c r="B31" s="65"/>
      <c r="C31" s="65"/>
      <c r="D31" s="82" t="s">
        <v>47</v>
      </c>
      <c r="E31" s="62" t="s">
        <v>39</v>
      </c>
      <c r="F31" s="62">
        <f>COUNTIF(COTE!G:G,E31)</f>
        <v>0</v>
      </c>
      <c r="G31" s="97" t="e">
        <f t="shared" si="0"/>
        <v>#DIV/0!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spans="1:25" x14ac:dyDescent="0.2">
      <c r="A32" s="65"/>
      <c r="B32" s="65"/>
      <c r="C32" s="65"/>
      <c r="D32" s="82" t="s">
        <v>69</v>
      </c>
      <c r="E32" s="62" t="s">
        <v>67</v>
      </c>
      <c r="F32" s="62">
        <f>COUNTIF(COTE!G:G,E32)</f>
        <v>0</v>
      </c>
      <c r="G32" s="97" t="e">
        <f t="shared" si="0"/>
        <v>#DIV/0!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spans="1:25" s="4" customFormat="1" x14ac:dyDescent="0.2">
      <c r="A33" s="67"/>
      <c r="B33" s="67"/>
      <c r="C33" s="67"/>
      <c r="D33" s="82" t="s">
        <v>86</v>
      </c>
      <c r="E33" s="62" t="s">
        <v>43</v>
      </c>
      <c r="F33" s="62">
        <f>COUNTIF(COTE!G:G,E33)</f>
        <v>0</v>
      </c>
      <c r="G33" s="97" t="e">
        <f t="shared" si="0"/>
        <v>#DIV/0!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x14ac:dyDescent="0.2">
      <c r="A34" s="65"/>
      <c r="B34" s="65"/>
      <c r="C34" s="65"/>
      <c r="D34" s="82"/>
      <c r="E34" s="62"/>
      <c r="F34" s="62">
        <f>COUNTIF(COTE!G:G,E34)</f>
        <v>0</v>
      </c>
      <c r="G34" s="97" t="e">
        <f t="shared" si="0"/>
        <v>#DIV/0!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spans="1:25" x14ac:dyDescent="0.2">
      <c r="A35" s="65"/>
      <c r="B35" s="65"/>
      <c r="C35" s="65"/>
      <c r="D35" s="78"/>
      <c r="E35" s="63"/>
      <c r="F35" s="83">
        <f>SUM(F7:F34)</f>
        <v>0</v>
      </c>
      <c r="G35" s="105" t="e">
        <f>SUM(G7:G34)</f>
        <v>#DIV/0!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1:25" x14ac:dyDescent="0.2">
      <c r="A36" s="65"/>
      <c r="B36" s="65"/>
      <c r="C36" s="65"/>
      <c r="D36" s="79"/>
      <c r="E36" s="63"/>
      <c r="F36" s="63"/>
      <c r="G36" s="80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1:25" ht="12" thickBot="1" x14ac:dyDescent="0.25">
      <c r="A37" s="65"/>
      <c r="B37" s="65"/>
      <c r="C37" s="65"/>
      <c r="D37" s="85" t="s">
        <v>45</v>
      </c>
      <c r="E37" s="86">
        <f>COUNTIF(F7:F31,"&gt;0")</f>
        <v>0</v>
      </c>
      <c r="F37" s="64"/>
      <c r="G37" s="81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:25" x14ac:dyDescent="0.2">
      <c r="A38" s="65"/>
      <c r="B38" s="65"/>
      <c r="C38" s="65"/>
      <c r="D38" s="65"/>
      <c r="E38" s="65"/>
      <c r="F38" s="67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spans="1:25" x14ac:dyDescent="0.2">
      <c r="A39" s="65"/>
      <c r="B39" s="65"/>
      <c r="C39" s="65"/>
      <c r="D39" s="65"/>
      <c r="E39" s="65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:2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spans="1:25" x14ac:dyDescent="0.2">
      <c r="A41" s="65"/>
      <c r="B41" s="65"/>
      <c r="C41" s="65"/>
      <c r="D41" s="67"/>
      <c r="E41" s="67"/>
      <c r="F41" s="67"/>
      <c r="G41" s="67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1:2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spans="1:2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:2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spans="1:2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2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spans="1:2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spans="1:2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spans="1:2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spans="1:2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spans="1:2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spans="1:2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1:2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spans="1:25" x14ac:dyDescent="0.2">
      <c r="D56" s="65"/>
      <c r="E56" s="65"/>
      <c r="F56" s="65"/>
      <c r="G56" s="65"/>
    </row>
    <row r="57" spans="1:25" x14ac:dyDescent="0.2">
      <c r="D57" s="65"/>
      <c r="E57" s="65"/>
      <c r="F57" s="65"/>
      <c r="G57" s="65"/>
    </row>
    <row r="58" spans="1:25" x14ac:dyDescent="0.2">
      <c r="D58" s="65"/>
      <c r="E58" s="65"/>
      <c r="F58" s="65"/>
      <c r="G58" s="65"/>
    </row>
    <row r="59" spans="1:25" x14ac:dyDescent="0.2">
      <c r="D59" s="65"/>
      <c r="E59" s="65"/>
      <c r="F59" s="65"/>
      <c r="G59" s="65"/>
    </row>
    <row r="60" spans="1:25" x14ac:dyDescent="0.2">
      <c r="D60" s="65"/>
      <c r="E60" s="65"/>
      <c r="F60" s="65"/>
      <c r="G60" s="65"/>
    </row>
    <row r="61" spans="1:25" x14ac:dyDescent="0.2">
      <c r="D61" s="65"/>
      <c r="E61" s="65"/>
      <c r="F61" s="65"/>
      <c r="G61" s="6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A2" sqref="A2"/>
    </sheetView>
  </sheetViews>
  <sheetFormatPr defaultColWidth="8.85546875"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5.140625" bestFit="1" customWidth="1"/>
  </cols>
  <sheetData>
    <row r="1" spans="1:18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46" t="s">
        <v>6</v>
      </c>
      <c r="M1" s="46" t="s">
        <v>14</v>
      </c>
      <c r="N1" s="58" t="s">
        <v>5</v>
      </c>
      <c r="O1" s="59" t="s">
        <v>75</v>
      </c>
      <c r="P1" s="60" t="s">
        <v>26</v>
      </c>
      <c r="Q1" s="47"/>
      <c r="R1" s="47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8"/>
      <c r="M2" s="48"/>
      <c r="N2" s="49" t="s">
        <v>19</v>
      </c>
      <c r="O2" s="50">
        <f>COUNTIF(G:G,N2)</f>
        <v>0</v>
      </c>
      <c r="P2" s="51" t="e">
        <f>O2/O7</f>
        <v>#DIV/0!</v>
      </c>
      <c r="Q2" s="48"/>
      <c r="R2" s="48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8"/>
      <c r="M3" s="48"/>
      <c r="N3" s="52" t="s">
        <v>17</v>
      </c>
      <c r="O3" s="53">
        <f>COUNTIF(G:G,N3)</f>
        <v>0</v>
      </c>
      <c r="P3" s="54" t="e">
        <f>O3/O7</f>
        <v>#DIV/0!</v>
      </c>
      <c r="Q3" s="48"/>
      <c r="R3" s="48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8"/>
      <c r="M4" s="48"/>
      <c r="N4" s="52"/>
      <c r="O4" s="53"/>
      <c r="P4" s="54"/>
      <c r="Q4" s="48"/>
      <c r="R4" s="48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8"/>
      <c r="M5" s="48"/>
      <c r="N5" s="52"/>
      <c r="O5" s="53"/>
      <c r="P5" s="54"/>
      <c r="Q5" s="48"/>
      <c r="R5" s="48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8"/>
      <c r="M6" s="48"/>
      <c r="N6" s="52"/>
      <c r="O6" s="53"/>
      <c r="P6" s="54"/>
      <c r="Q6" s="48"/>
      <c r="R6" s="48"/>
    </row>
    <row r="7" spans="1:18" ht="13.5" thickBot="1" x14ac:dyDescent="0.25">
      <c r="L7" s="48"/>
      <c r="M7" s="48"/>
      <c r="N7" s="55" t="s">
        <v>76</v>
      </c>
      <c r="O7" s="56">
        <f>SUM(O2:O6)</f>
        <v>0</v>
      </c>
      <c r="P7" s="57" t="e">
        <f>SUM(P2:P6)</f>
        <v>#DIV/0!</v>
      </c>
      <c r="Q7" s="48"/>
      <c r="R7" s="48"/>
    </row>
    <row r="8" spans="1:18" x14ac:dyDescent="0.2">
      <c r="L8" s="48"/>
      <c r="M8" s="48"/>
      <c r="N8" s="48"/>
      <c r="O8" s="48"/>
      <c r="P8" s="48"/>
      <c r="Q8" s="48"/>
      <c r="R8" s="48"/>
    </row>
    <row r="9" spans="1:18" x14ac:dyDescent="0.2">
      <c r="L9" s="48"/>
      <c r="M9" s="48"/>
      <c r="N9" s="48"/>
      <c r="O9" s="48"/>
      <c r="P9" s="48"/>
      <c r="Q9" s="48"/>
      <c r="R9" s="48"/>
    </row>
    <row r="10" spans="1:18" x14ac:dyDescent="0.2">
      <c r="L10" s="48"/>
      <c r="M10" s="48"/>
      <c r="N10" s="48"/>
      <c r="O10" s="48"/>
      <c r="P10" s="48"/>
      <c r="Q10" s="48"/>
      <c r="R10" s="48"/>
    </row>
    <row r="11" spans="1:18" x14ac:dyDescent="0.2">
      <c r="L11" s="48"/>
      <c r="M11" s="48"/>
      <c r="N11" s="48"/>
      <c r="O11" s="48"/>
      <c r="P11" s="48"/>
      <c r="Q11" s="48"/>
      <c r="R11" s="48"/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selection activeCell="A2" sqref="A2"/>
    </sheetView>
  </sheetViews>
  <sheetFormatPr defaultColWidth="8.85546875"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18" s="16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46" t="s">
        <v>6</v>
      </c>
      <c r="M1" s="46" t="s">
        <v>14</v>
      </c>
      <c r="N1" s="58" t="s">
        <v>5</v>
      </c>
      <c r="O1" s="59" t="s">
        <v>75</v>
      </c>
      <c r="P1" s="60" t="s">
        <v>26</v>
      </c>
      <c r="Q1" s="47"/>
      <c r="R1" s="47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8"/>
      <c r="M2" s="48"/>
      <c r="N2" s="49" t="s">
        <v>19</v>
      </c>
      <c r="O2" s="50">
        <f t="shared" ref="O2:O9" si="0">COUNTIF(G:G,N2)</f>
        <v>0</v>
      </c>
      <c r="P2" s="51" t="e">
        <f t="shared" ref="P2:P9" si="1">O2/$O$10</f>
        <v>#DIV/0!</v>
      </c>
      <c r="Q2" s="48"/>
      <c r="R2" s="48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8"/>
      <c r="M3" s="48"/>
      <c r="N3" s="52" t="s">
        <v>16</v>
      </c>
      <c r="O3" s="50">
        <f t="shared" si="0"/>
        <v>0</v>
      </c>
      <c r="P3" s="51" t="e">
        <f t="shared" si="1"/>
        <v>#DIV/0!</v>
      </c>
      <c r="Q3" s="48"/>
      <c r="R3" s="48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8"/>
      <c r="M4" s="48"/>
      <c r="N4" s="52" t="s">
        <v>37</v>
      </c>
      <c r="O4" s="50">
        <f t="shared" si="0"/>
        <v>0</v>
      </c>
      <c r="P4" s="51" t="e">
        <f t="shared" si="1"/>
        <v>#DIV/0!</v>
      </c>
      <c r="Q4" s="48"/>
      <c r="R4" s="48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8"/>
      <c r="M5" s="48"/>
      <c r="N5" s="52" t="s">
        <v>18</v>
      </c>
      <c r="O5" s="50">
        <f t="shared" si="0"/>
        <v>0</v>
      </c>
      <c r="P5" s="51" t="e">
        <f t="shared" si="1"/>
        <v>#DIV/0!</v>
      </c>
      <c r="Q5" s="48"/>
      <c r="R5" s="48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8"/>
      <c r="M6" s="48"/>
      <c r="N6" s="52" t="s">
        <v>17</v>
      </c>
      <c r="O6" s="50">
        <f t="shared" si="0"/>
        <v>0</v>
      </c>
      <c r="P6" s="51" t="e">
        <f t="shared" si="1"/>
        <v>#DIV/0!</v>
      </c>
      <c r="Q6" s="48"/>
      <c r="R6" s="48"/>
    </row>
    <row r="7" spans="1:18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48"/>
      <c r="M7" s="48"/>
      <c r="N7" s="52" t="s">
        <v>49</v>
      </c>
      <c r="O7" s="50">
        <f t="shared" si="0"/>
        <v>0</v>
      </c>
      <c r="P7" s="51" t="e">
        <f t="shared" si="1"/>
        <v>#DIV/0!</v>
      </c>
      <c r="Q7" s="48"/>
      <c r="R7" s="48"/>
    </row>
    <row r="8" spans="1:18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48"/>
      <c r="M8" s="48"/>
      <c r="N8" s="52" t="s">
        <v>35</v>
      </c>
      <c r="O8" s="50">
        <f t="shared" si="0"/>
        <v>0</v>
      </c>
      <c r="P8" s="51" t="e">
        <f t="shared" si="1"/>
        <v>#DIV/0!</v>
      </c>
      <c r="Q8" s="48"/>
      <c r="R8" s="48"/>
    </row>
    <row r="9" spans="1:18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48"/>
      <c r="M9" s="48"/>
      <c r="N9" s="52" t="s">
        <v>20</v>
      </c>
      <c r="O9" s="50">
        <f t="shared" si="0"/>
        <v>0</v>
      </c>
      <c r="P9" s="51" t="e">
        <f t="shared" si="1"/>
        <v>#DIV/0!</v>
      </c>
      <c r="Q9" s="48"/>
      <c r="R9" s="48"/>
    </row>
    <row r="10" spans="1:18" ht="16.5" thickBot="1" x14ac:dyDescent="0.3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48"/>
      <c r="M10" s="48"/>
      <c r="N10" s="55" t="s">
        <v>76</v>
      </c>
      <c r="O10" s="56">
        <f>SUM(O2:O9)</f>
        <v>0</v>
      </c>
      <c r="P10" s="57" t="e">
        <f>SUM(P2:P9)</f>
        <v>#DIV/0!</v>
      </c>
      <c r="Q10" s="48"/>
      <c r="R10" s="48"/>
    </row>
    <row r="11" spans="1:18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48"/>
      <c r="M11" s="48"/>
      <c r="N11" s="48"/>
      <c r="O11" s="48"/>
      <c r="P11" s="48"/>
      <c r="Q11" s="48"/>
      <c r="R11" s="48"/>
    </row>
    <row r="12" spans="1:18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48"/>
      <c r="M12" s="48"/>
      <c r="N12" s="48"/>
      <c r="O12" s="48"/>
      <c r="P12" s="48"/>
      <c r="Q12" s="48"/>
      <c r="R12" s="48"/>
    </row>
    <row r="13" spans="1:18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48"/>
      <c r="M13" s="48"/>
      <c r="N13" s="48"/>
      <c r="O13" s="48"/>
      <c r="P13" s="48"/>
      <c r="Q13" s="48"/>
      <c r="R13" s="48"/>
    </row>
    <row r="14" spans="1:18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48"/>
      <c r="M14" s="48"/>
      <c r="N14" s="48"/>
      <c r="O14" s="48"/>
      <c r="P14" s="48"/>
      <c r="Q14" s="48"/>
      <c r="R14" s="48"/>
    </row>
    <row r="15" spans="1:18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</row>
    <row r="16" spans="1:18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</row>
    <row r="17" spans="1:1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</row>
    <row r="18" spans="1:1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</row>
    <row r="19" spans="1:1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</row>
    <row r="20" spans="1:10" ht="15.75" x14ac:dyDescent="0.25">
      <c r="A20" s="9"/>
      <c r="B20" s="10"/>
      <c r="C20" s="10"/>
      <c r="D20" s="10"/>
      <c r="E20" s="10"/>
      <c r="F20" s="10"/>
      <c r="G20" s="10"/>
      <c r="H20" s="10"/>
      <c r="I20" s="11"/>
      <c r="J20" s="10"/>
    </row>
    <row r="21" spans="1:10" ht="15.75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</row>
    <row r="22" spans="1:1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</row>
    <row r="23" spans="1:1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</row>
    <row r="24" spans="1:10" ht="15.75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</row>
    <row r="25" spans="1:1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</row>
    <row r="26" spans="1:1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</row>
    <row r="27" spans="1:1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</row>
    <row r="28" spans="1:1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1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1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1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1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0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0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0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0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0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0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0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0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0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0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</row>
    <row r="43" spans="1:10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0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0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0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0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0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0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</row>
    <row r="50" spans="1:10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</row>
    <row r="51" spans="1:10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0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</row>
    <row r="53" spans="1:10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0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0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</row>
    <row r="56" spans="1:10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0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</row>
    <row r="58" spans="1:10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0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0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</row>
    <row r="61" spans="1:10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</row>
    <row r="62" spans="1:10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0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</row>
    <row r="64" spans="1:10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0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</row>
    <row r="66" spans="1:10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0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</row>
    <row r="68" spans="1:10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</row>
    <row r="69" spans="1:10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</row>
    <row r="70" spans="1:10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0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0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</row>
    <row r="73" spans="1:10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0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0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</row>
    <row r="76" spans="1:10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</row>
    <row r="77" spans="1:10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</row>
    <row r="78" spans="1:10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</row>
    <row r="79" spans="1:10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</row>
    <row r="80" spans="1:10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0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0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</row>
    <row r="83" spans="1:10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</row>
    <row r="84" spans="1:10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</row>
    <row r="85" spans="1:10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</row>
    <row r="86" spans="1:10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0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</row>
    <row r="88" spans="1:10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0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</row>
    <row r="90" spans="1:10" ht="15.75" x14ac:dyDescent="0.25">
      <c r="A90" s="9"/>
      <c r="B90" s="10"/>
      <c r="C90" s="10"/>
      <c r="D90" s="10"/>
      <c r="E90" s="10"/>
      <c r="F90" s="10"/>
      <c r="G90" s="10"/>
      <c r="H90" s="10"/>
      <c r="I90" s="11"/>
      <c r="J90" s="10"/>
    </row>
    <row r="91" spans="1:10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</row>
    <row r="92" spans="1:10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</row>
    <row r="93" spans="1:10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</row>
    <row r="94" spans="1:10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</row>
    <row r="95" spans="1:10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</row>
    <row r="96" spans="1:10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</row>
    <row r="97" spans="1:10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</row>
    <row r="98" spans="1:10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0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</row>
    <row r="100" spans="1:10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0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0" ht="15.75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</row>
    <row r="103" spans="1:10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0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0" ht="15.75" x14ac:dyDescent="0.25">
      <c r="A105" s="100"/>
      <c r="B105" s="100"/>
      <c r="C105" s="101"/>
      <c r="D105" s="101"/>
      <c r="E105" s="101"/>
      <c r="F105" s="101"/>
      <c r="G105" s="101"/>
      <c r="H105" s="101"/>
      <c r="I105" s="102"/>
      <c r="J105" s="101"/>
    </row>
    <row r="106" spans="1:10" ht="15.75" x14ac:dyDescent="0.25">
      <c r="A106" s="100"/>
      <c r="B106" s="100"/>
      <c r="C106" s="101"/>
      <c r="D106" s="101"/>
      <c r="E106" s="101"/>
      <c r="F106" s="101"/>
      <c r="G106" s="101"/>
      <c r="H106" s="101"/>
      <c r="I106" s="102"/>
      <c r="J106" s="101"/>
    </row>
    <row r="107" spans="1:10" ht="15.75" x14ac:dyDescent="0.25">
      <c r="A107" s="100"/>
      <c r="B107" s="100"/>
      <c r="C107" s="101"/>
      <c r="D107" s="101"/>
      <c r="E107" s="101"/>
      <c r="F107" s="101"/>
      <c r="G107" s="101"/>
      <c r="H107" s="101"/>
      <c r="I107" s="102"/>
      <c r="J107" s="101"/>
    </row>
    <row r="108" spans="1:10" ht="15.75" x14ac:dyDescent="0.25">
      <c r="A108" s="100"/>
      <c r="B108" s="100"/>
      <c r="C108" s="101"/>
      <c r="D108" s="101"/>
      <c r="E108" s="101"/>
      <c r="F108" s="101"/>
      <c r="G108" s="101"/>
      <c r="H108" s="101"/>
      <c r="I108" s="102"/>
      <c r="J108" s="101"/>
    </row>
    <row r="109" spans="1:10" ht="15.75" x14ac:dyDescent="0.25">
      <c r="A109" s="100"/>
      <c r="B109" s="100"/>
      <c r="C109" s="101"/>
      <c r="D109" s="101"/>
      <c r="E109" s="101"/>
      <c r="F109" s="101"/>
      <c r="G109" s="101"/>
      <c r="H109" s="101"/>
      <c r="I109" s="102"/>
      <c r="J109" s="101"/>
    </row>
    <row r="110" spans="1:10" ht="15.75" x14ac:dyDescent="0.25">
      <c r="A110" s="100"/>
      <c r="B110" s="100"/>
      <c r="C110" s="101"/>
      <c r="D110" s="101"/>
      <c r="E110" s="101"/>
      <c r="F110" s="101"/>
      <c r="G110" s="101"/>
      <c r="H110" s="101"/>
      <c r="I110" s="102"/>
      <c r="J110" s="101"/>
    </row>
    <row r="111" spans="1:10" ht="15.75" x14ac:dyDescent="0.25">
      <c r="A111" s="100"/>
      <c r="B111" s="100"/>
      <c r="C111" s="101"/>
      <c r="D111" s="101"/>
      <c r="E111" s="101"/>
      <c r="F111" s="101"/>
      <c r="G111" s="101"/>
      <c r="H111" s="101"/>
      <c r="I111" s="102"/>
      <c r="J111" s="101"/>
    </row>
    <row r="112" spans="1:10" ht="15.75" x14ac:dyDescent="0.25">
      <c r="A112" s="100"/>
      <c r="B112" s="100"/>
      <c r="C112" s="101"/>
      <c r="D112" s="101"/>
      <c r="E112" s="101"/>
      <c r="F112" s="101"/>
      <c r="G112" s="101"/>
      <c r="H112" s="101"/>
      <c r="I112" s="102"/>
      <c r="J112" s="101"/>
    </row>
    <row r="113" spans="1:10" ht="15.75" x14ac:dyDescent="0.25">
      <c r="A113" s="100"/>
      <c r="B113" s="100"/>
      <c r="C113" s="101"/>
      <c r="D113" s="101"/>
      <c r="E113" s="101"/>
      <c r="F113" s="101"/>
      <c r="G113" s="101"/>
      <c r="H113" s="101"/>
      <c r="I113" s="102"/>
      <c r="J113" s="101"/>
    </row>
    <row r="114" spans="1:10" ht="15.75" x14ac:dyDescent="0.25">
      <c r="A114" s="100"/>
      <c r="B114" s="100"/>
      <c r="C114" s="101"/>
      <c r="D114" s="101"/>
      <c r="E114" s="101"/>
      <c r="F114" s="101"/>
      <c r="G114" s="101"/>
      <c r="H114" s="101"/>
      <c r="I114" s="102"/>
      <c r="J114" s="101"/>
    </row>
    <row r="115" spans="1:10" ht="15.75" x14ac:dyDescent="0.25">
      <c r="A115" s="100"/>
      <c r="B115" s="100"/>
      <c r="C115" s="101"/>
      <c r="D115" s="101"/>
      <c r="E115" s="101"/>
      <c r="F115" s="101"/>
      <c r="G115" s="101"/>
      <c r="H115" s="101"/>
      <c r="I115" s="102"/>
      <c r="J115" s="101"/>
    </row>
    <row r="116" spans="1:10" ht="15.75" x14ac:dyDescent="0.25">
      <c r="A116" s="100"/>
      <c r="B116" s="100"/>
      <c r="C116" s="101"/>
      <c r="D116" s="101"/>
      <c r="E116" s="101"/>
      <c r="F116" s="101"/>
      <c r="G116" s="101"/>
      <c r="H116" s="101"/>
      <c r="I116" s="102"/>
      <c r="J116" s="101"/>
    </row>
    <row r="117" spans="1:10" ht="15.75" x14ac:dyDescent="0.25">
      <c r="A117" s="100"/>
      <c r="B117" s="100"/>
      <c r="C117" s="101"/>
      <c r="D117" s="101"/>
      <c r="E117" s="101"/>
      <c r="F117" s="101"/>
      <c r="G117" s="101"/>
      <c r="H117" s="101"/>
      <c r="I117" s="102"/>
      <c r="J117" s="101"/>
    </row>
    <row r="118" spans="1:10" ht="15.75" x14ac:dyDescent="0.25">
      <c r="A118" s="100"/>
      <c r="B118" s="100"/>
      <c r="C118" s="101"/>
      <c r="D118" s="101"/>
      <c r="E118" s="101"/>
      <c r="F118" s="101"/>
      <c r="G118" s="101"/>
      <c r="H118" s="101"/>
      <c r="I118" s="102"/>
      <c r="J118" s="101"/>
    </row>
    <row r="119" spans="1:10" ht="15.75" x14ac:dyDescent="0.25">
      <c r="A119" s="100"/>
      <c r="B119" s="100"/>
      <c r="C119" s="101"/>
      <c r="D119" s="101"/>
      <c r="E119" s="101"/>
      <c r="F119" s="101"/>
      <c r="G119" s="101"/>
      <c r="H119" s="101"/>
      <c r="I119" s="102"/>
      <c r="J119" s="101"/>
    </row>
    <row r="120" spans="1:10" ht="15.75" x14ac:dyDescent="0.25">
      <c r="A120" s="100"/>
      <c r="B120" s="100"/>
      <c r="C120" s="101"/>
      <c r="D120" s="101"/>
      <c r="E120" s="101"/>
      <c r="F120" s="101"/>
      <c r="G120" s="101"/>
      <c r="H120" s="101"/>
      <c r="I120" s="102"/>
      <c r="J120" s="101"/>
    </row>
    <row r="121" spans="1:10" ht="15.75" x14ac:dyDescent="0.25">
      <c r="A121" s="100"/>
      <c r="B121" s="100"/>
      <c r="C121" s="101"/>
      <c r="D121" s="101"/>
      <c r="E121" s="101"/>
      <c r="F121" s="101"/>
      <c r="G121" s="101"/>
      <c r="H121" s="101"/>
      <c r="I121" s="102"/>
      <c r="J121" s="101"/>
    </row>
    <row r="122" spans="1:10" ht="15.75" x14ac:dyDescent="0.25">
      <c r="A122" s="100"/>
      <c r="B122" s="100"/>
      <c r="C122" s="101"/>
      <c r="D122" s="101"/>
      <c r="E122" s="101"/>
      <c r="F122" s="101"/>
      <c r="G122" s="101"/>
      <c r="H122" s="101"/>
      <c r="I122" s="102"/>
      <c r="J122" s="101"/>
    </row>
    <row r="123" spans="1:10" ht="15.75" x14ac:dyDescent="0.25">
      <c r="A123" s="100"/>
      <c r="B123" s="100"/>
      <c r="C123" s="101"/>
      <c r="D123" s="101"/>
      <c r="E123" s="101"/>
      <c r="F123" s="101"/>
      <c r="G123" s="101"/>
      <c r="H123" s="101"/>
      <c r="I123" s="102"/>
      <c r="J123" s="101"/>
    </row>
    <row r="124" spans="1:10" ht="15.75" x14ac:dyDescent="0.25">
      <c r="A124" s="100"/>
      <c r="B124" s="100"/>
      <c r="C124" s="101"/>
      <c r="D124" s="101"/>
      <c r="E124" s="101"/>
      <c r="F124" s="101"/>
      <c r="G124" s="101"/>
      <c r="H124" s="101"/>
      <c r="I124" s="102"/>
      <c r="J124" s="101"/>
    </row>
    <row r="125" spans="1:10" ht="15.75" x14ac:dyDescent="0.25">
      <c r="A125" s="100"/>
      <c r="B125" s="100"/>
      <c r="C125" s="101"/>
      <c r="D125" s="101"/>
      <c r="E125" s="101"/>
      <c r="F125" s="101"/>
      <c r="G125" s="101"/>
      <c r="H125" s="101"/>
      <c r="I125" s="102"/>
      <c r="J125" s="101"/>
    </row>
    <row r="126" spans="1:10" ht="15.75" x14ac:dyDescent="0.25">
      <c r="A126" s="100"/>
      <c r="B126" s="100"/>
      <c r="C126" s="101"/>
      <c r="D126" s="101"/>
      <c r="E126" s="101"/>
      <c r="F126" s="101"/>
      <c r="G126" s="101"/>
      <c r="H126" s="101"/>
      <c r="I126" s="102"/>
      <c r="J126" s="101"/>
    </row>
    <row r="127" spans="1:10" ht="15.75" x14ac:dyDescent="0.25">
      <c r="A127" s="100"/>
      <c r="B127" s="100"/>
      <c r="C127" s="101"/>
      <c r="D127" s="101"/>
      <c r="E127" s="101"/>
      <c r="F127" s="101"/>
      <c r="G127" s="101"/>
      <c r="H127" s="101"/>
      <c r="I127" s="102"/>
      <c r="J127" s="101"/>
    </row>
    <row r="128" spans="1:10" ht="15.75" x14ac:dyDescent="0.25">
      <c r="A128" s="100"/>
      <c r="B128" s="100"/>
      <c r="C128" s="101"/>
      <c r="D128" s="101"/>
      <c r="E128" s="101"/>
      <c r="F128" s="101"/>
      <c r="G128" s="101"/>
      <c r="H128" s="101"/>
      <c r="I128" s="102"/>
      <c r="J128" s="101"/>
    </row>
    <row r="129" spans="1:10" ht="15.75" x14ac:dyDescent="0.25">
      <c r="A129" s="100"/>
      <c r="B129" s="101"/>
      <c r="C129" s="101"/>
      <c r="D129" s="101"/>
      <c r="E129" s="101"/>
      <c r="F129" s="101"/>
      <c r="G129" s="101"/>
      <c r="H129" s="101"/>
      <c r="I129" s="102"/>
      <c r="J129" s="101"/>
    </row>
    <row r="130" spans="1:10" ht="15.75" x14ac:dyDescent="0.25">
      <c r="A130" s="100"/>
      <c r="B130" s="101"/>
      <c r="C130" s="101"/>
      <c r="D130" s="101"/>
      <c r="E130" s="101"/>
      <c r="F130" s="101"/>
      <c r="G130" s="101"/>
      <c r="H130" s="101"/>
      <c r="I130" s="102"/>
      <c r="J130" s="101"/>
    </row>
    <row r="131" spans="1:10" ht="15.75" x14ac:dyDescent="0.25">
      <c r="A131" s="100"/>
      <c r="B131" s="100"/>
      <c r="C131" s="101"/>
      <c r="D131" s="101"/>
      <c r="E131" s="101"/>
      <c r="F131" s="101"/>
      <c r="G131" s="101"/>
      <c r="H131" s="101"/>
      <c r="I131" s="102"/>
      <c r="J131" s="101"/>
    </row>
    <row r="132" spans="1:10" ht="15.75" x14ac:dyDescent="0.25">
      <c r="A132" s="100"/>
      <c r="B132" s="100"/>
      <c r="C132" s="101"/>
      <c r="D132" s="101"/>
      <c r="E132" s="101"/>
      <c r="F132" s="101"/>
      <c r="G132" s="101"/>
      <c r="H132" s="101"/>
      <c r="I132" s="102"/>
      <c r="J132" s="101"/>
    </row>
    <row r="133" spans="1:10" ht="15.75" x14ac:dyDescent="0.25">
      <c r="A133" s="100"/>
      <c r="B133" s="100"/>
      <c r="C133" s="101"/>
      <c r="D133" s="101"/>
      <c r="E133" s="101"/>
      <c r="F133" s="101"/>
      <c r="G133" s="101"/>
      <c r="H133" s="101"/>
      <c r="I133" s="102"/>
      <c r="J133" s="101"/>
    </row>
    <row r="134" spans="1:10" ht="15.75" x14ac:dyDescent="0.25">
      <c r="A134" s="100"/>
      <c r="B134" s="100"/>
      <c r="C134" s="101"/>
      <c r="D134" s="101"/>
      <c r="E134" s="101"/>
      <c r="F134" s="101"/>
      <c r="G134" s="101"/>
      <c r="H134" s="101"/>
      <c r="I134" s="102"/>
      <c r="J134" s="101"/>
    </row>
    <row r="135" spans="1:10" ht="15.75" x14ac:dyDescent="0.25">
      <c r="A135" s="100"/>
      <c r="B135" s="100"/>
      <c r="C135" s="101"/>
      <c r="D135" s="101"/>
      <c r="E135" s="101"/>
      <c r="F135" s="101"/>
      <c r="G135" s="101"/>
      <c r="H135" s="101"/>
      <c r="I135" s="102"/>
      <c r="J135" s="101"/>
    </row>
    <row r="136" spans="1:10" ht="15.75" x14ac:dyDescent="0.25">
      <c r="A136" s="100"/>
      <c r="B136" s="101"/>
      <c r="C136" s="101"/>
      <c r="D136" s="101"/>
      <c r="E136" s="101"/>
      <c r="F136" s="101"/>
      <c r="G136" s="101"/>
      <c r="H136" s="101"/>
      <c r="I136" s="102"/>
      <c r="J136" s="101"/>
    </row>
    <row r="137" spans="1:10" ht="15.75" x14ac:dyDescent="0.25">
      <c r="A137" s="100"/>
      <c r="B137" s="100"/>
      <c r="C137" s="101"/>
      <c r="D137" s="101"/>
      <c r="E137" s="101"/>
      <c r="F137" s="101"/>
      <c r="G137" s="101"/>
      <c r="H137" s="101"/>
      <c r="I137" s="102"/>
      <c r="J137" s="101"/>
    </row>
    <row r="138" spans="1:10" ht="15.75" x14ac:dyDescent="0.25">
      <c r="A138" s="100"/>
      <c r="B138" s="100"/>
      <c r="C138" s="101"/>
      <c r="D138" s="101"/>
      <c r="E138" s="101"/>
      <c r="F138" s="101"/>
      <c r="G138" s="101"/>
      <c r="H138" s="101"/>
      <c r="I138" s="102"/>
      <c r="J138" s="101"/>
    </row>
    <row r="139" spans="1:10" ht="15.75" x14ac:dyDescent="0.25">
      <c r="A139" s="100"/>
      <c r="B139" s="100"/>
      <c r="C139" s="101"/>
      <c r="D139" s="101"/>
      <c r="E139" s="101"/>
      <c r="F139" s="101"/>
      <c r="G139" s="101"/>
      <c r="H139" s="101"/>
      <c r="I139" s="102"/>
      <c r="J139" s="101"/>
    </row>
    <row r="140" spans="1:10" ht="15.75" x14ac:dyDescent="0.25">
      <c r="A140" s="100"/>
      <c r="B140" s="100"/>
      <c r="C140" s="101"/>
      <c r="D140" s="101"/>
      <c r="E140" s="101"/>
      <c r="F140" s="101"/>
      <c r="G140" s="101"/>
      <c r="H140" s="101"/>
      <c r="I140" s="102"/>
      <c r="J140" s="101"/>
    </row>
    <row r="141" spans="1:10" ht="15.75" x14ac:dyDescent="0.25">
      <c r="A141" s="100"/>
      <c r="B141" s="100"/>
      <c r="C141" s="101"/>
      <c r="D141" s="101"/>
      <c r="E141" s="101"/>
      <c r="F141" s="101"/>
      <c r="G141" s="101"/>
      <c r="H141" s="101"/>
      <c r="I141" s="102"/>
      <c r="J141" s="101"/>
    </row>
    <row r="142" spans="1:10" ht="15.75" x14ac:dyDescent="0.25">
      <c r="A142" s="100"/>
      <c r="B142" s="101"/>
      <c r="C142" s="101"/>
      <c r="D142" s="101"/>
      <c r="E142" s="101"/>
      <c r="F142" s="101"/>
      <c r="G142" s="101"/>
      <c r="H142" s="101"/>
      <c r="I142" s="102"/>
      <c r="J142" s="101"/>
    </row>
    <row r="143" spans="1:10" ht="15.75" x14ac:dyDescent="0.25">
      <c r="A143" s="100"/>
      <c r="B143" s="100"/>
      <c r="C143" s="101"/>
      <c r="D143" s="101"/>
      <c r="E143" s="101"/>
      <c r="F143" s="101"/>
      <c r="G143" s="101"/>
      <c r="H143" s="101"/>
      <c r="I143" s="102"/>
      <c r="J143" s="101"/>
    </row>
    <row r="144" spans="1:10" ht="15.75" x14ac:dyDescent="0.25">
      <c r="A144" s="100"/>
      <c r="B144" s="100"/>
      <c r="C144" s="101"/>
      <c r="D144" s="101"/>
      <c r="E144" s="101"/>
      <c r="F144" s="101"/>
      <c r="G144" s="101"/>
      <c r="H144" s="101"/>
      <c r="I144" s="102"/>
      <c r="J144" s="101"/>
    </row>
    <row r="145" spans="1:10" ht="15.75" x14ac:dyDescent="0.25">
      <c r="A145" s="100"/>
      <c r="B145" s="100"/>
      <c r="C145" s="101"/>
      <c r="D145" s="101"/>
      <c r="E145" s="101"/>
      <c r="F145" s="101"/>
      <c r="G145" s="101"/>
      <c r="H145" s="101"/>
      <c r="I145" s="102"/>
      <c r="J145" s="101"/>
    </row>
    <row r="146" spans="1:10" ht="15.75" x14ac:dyDescent="0.25">
      <c r="A146" s="100"/>
      <c r="B146" s="101"/>
      <c r="C146" s="101"/>
      <c r="D146" s="101"/>
      <c r="E146" s="101"/>
      <c r="F146" s="101"/>
      <c r="G146" s="101"/>
      <c r="H146" s="101"/>
      <c r="I146" s="102"/>
      <c r="J146" s="101"/>
    </row>
    <row r="147" spans="1:10" ht="15.75" x14ac:dyDescent="0.25">
      <c r="A147" s="100"/>
      <c r="B147" s="100"/>
      <c r="C147" s="101"/>
      <c r="D147" s="101"/>
      <c r="E147" s="101"/>
      <c r="F147" s="101"/>
      <c r="G147" s="101"/>
      <c r="H147" s="101"/>
      <c r="I147" s="102"/>
      <c r="J147" s="101"/>
    </row>
    <row r="148" spans="1:10" ht="15.75" x14ac:dyDescent="0.25">
      <c r="A148" s="100"/>
      <c r="B148" s="100"/>
      <c r="C148" s="101"/>
      <c r="D148" s="101"/>
      <c r="E148" s="101"/>
      <c r="F148" s="101"/>
      <c r="G148" s="101"/>
      <c r="H148" s="101"/>
      <c r="I148" s="102"/>
      <c r="J148" s="101"/>
    </row>
    <row r="149" spans="1:10" ht="15.75" x14ac:dyDescent="0.25">
      <c r="A149" s="100"/>
      <c r="B149" s="100"/>
      <c r="C149" s="101"/>
      <c r="D149" s="101"/>
      <c r="E149" s="101"/>
      <c r="F149" s="101"/>
      <c r="G149" s="101"/>
      <c r="H149" s="101"/>
      <c r="I149" s="102"/>
      <c r="J149" s="101"/>
    </row>
    <row r="150" spans="1:10" ht="15.75" x14ac:dyDescent="0.25">
      <c r="A150" s="100"/>
      <c r="B150" s="100"/>
      <c r="C150" s="101"/>
      <c r="D150" s="101"/>
      <c r="E150" s="101"/>
      <c r="F150" s="101"/>
      <c r="G150" s="101"/>
      <c r="H150" s="101"/>
      <c r="I150" s="102"/>
      <c r="J150" s="101"/>
    </row>
    <row r="151" spans="1:10" ht="15.75" x14ac:dyDescent="0.25">
      <c r="A151" s="100"/>
      <c r="B151" s="100"/>
      <c r="C151" s="101"/>
      <c r="D151" s="101"/>
      <c r="E151" s="101"/>
      <c r="F151" s="101"/>
      <c r="G151" s="101"/>
      <c r="H151" s="101"/>
      <c r="I151" s="102"/>
      <c r="J151" s="101"/>
    </row>
    <row r="152" spans="1:10" ht="15.75" x14ac:dyDescent="0.25">
      <c r="A152" s="100"/>
      <c r="B152" s="100"/>
      <c r="C152" s="101"/>
      <c r="D152" s="101"/>
      <c r="E152" s="101"/>
      <c r="F152" s="101"/>
      <c r="G152" s="101"/>
      <c r="H152" s="101"/>
      <c r="I152" s="102"/>
      <c r="J152" s="101"/>
    </row>
    <row r="153" spans="1:10" ht="15.75" x14ac:dyDescent="0.25">
      <c r="A153" s="100"/>
      <c r="B153" s="100"/>
      <c r="C153" s="101"/>
      <c r="D153" s="101"/>
      <c r="E153" s="101"/>
      <c r="F153" s="101"/>
      <c r="G153" s="101"/>
      <c r="H153" s="101"/>
      <c r="I153" s="102"/>
      <c r="J153" s="101"/>
    </row>
    <row r="154" spans="1:10" ht="15.75" x14ac:dyDescent="0.25">
      <c r="A154" s="100"/>
      <c r="B154" s="100"/>
      <c r="C154" s="101"/>
      <c r="D154" s="101"/>
      <c r="E154" s="101"/>
      <c r="F154" s="101"/>
      <c r="G154" s="101"/>
      <c r="H154" s="101"/>
      <c r="I154" s="102"/>
      <c r="J154" s="101"/>
    </row>
    <row r="155" spans="1:10" ht="15.75" x14ac:dyDescent="0.25">
      <c r="A155" s="100"/>
      <c r="B155" s="100"/>
      <c r="C155" s="101"/>
      <c r="D155" s="101"/>
      <c r="E155" s="101"/>
      <c r="F155" s="101"/>
      <c r="G155" s="101"/>
      <c r="H155" s="101"/>
      <c r="I155" s="102"/>
      <c r="J155" s="101"/>
    </row>
    <row r="156" spans="1:10" ht="15.75" x14ac:dyDescent="0.25">
      <c r="A156" s="100"/>
      <c r="B156" s="101"/>
      <c r="C156" s="101"/>
      <c r="D156" s="101"/>
      <c r="E156" s="101"/>
      <c r="F156" s="101"/>
      <c r="G156" s="101"/>
      <c r="H156" s="101"/>
      <c r="I156" s="102"/>
      <c r="J156" s="101"/>
    </row>
    <row r="157" spans="1:10" ht="15.75" x14ac:dyDescent="0.25">
      <c r="A157" s="100"/>
      <c r="B157" s="100"/>
      <c r="C157" s="101"/>
      <c r="D157" s="101"/>
      <c r="E157" s="101"/>
      <c r="F157" s="101"/>
      <c r="G157" s="101"/>
      <c r="H157" s="101"/>
      <c r="I157" s="102"/>
      <c r="J157" s="101"/>
    </row>
    <row r="158" spans="1:10" ht="15.75" x14ac:dyDescent="0.25">
      <c r="A158" s="100"/>
      <c r="B158" s="100"/>
      <c r="C158" s="101"/>
      <c r="D158" s="101"/>
      <c r="E158" s="101"/>
      <c r="F158" s="101"/>
      <c r="G158" s="101"/>
      <c r="H158" s="101"/>
      <c r="I158" s="102"/>
      <c r="J158" s="101"/>
    </row>
    <row r="159" spans="1:10" ht="15.75" x14ac:dyDescent="0.25">
      <c r="A159" s="100"/>
      <c r="B159" s="100"/>
      <c r="C159" s="101"/>
      <c r="D159" s="101"/>
      <c r="E159" s="101"/>
      <c r="F159" s="101"/>
      <c r="G159" s="101"/>
      <c r="H159" s="101"/>
      <c r="I159" s="102"/>
      <c r="J159" s="101"/>
    </row>
    <row r="160" spans="1:10" ht="15.75" x14ac:dyDescent="0.25">
      <c r="A160" s="100"/>
      <c r="B160" s="101"/>
      <c r="C160" s="101"/>
      <c r="D160" s="101"/>
      <c r="E160" s="101"/>
      <c r="F160" s="101"/>
      <c r="G160" s="101"/>
      <c r="H160" s="101"/>
      <c r="I160" s="102"/>
      <c r="J160" s="101"/>
    </row>
    <row r="161" spans="1:10" ht="15.75" x14ac:dyDescent="0.25">
      <c r="A161" s="100"/>
      <c r="B161" s="100"/>
      <c r="C161" s="101"/>
      <c r="D161" s="101"/>
      <c r="E161" s="101"/>
      <c r="F161" s="101"/>
      <c r="G161" s="101"/>
      <c r="H161" s="101"/>
      <c r="I161" s="102"/>
      <c r="J161" s="101"/>
    </row>
    <row r="162" spans="1:10" ht="15.75" x14ac:dyDescent="0.25">
      <c r="A162" s="100"/>
      <c r="B162" s="100"/>
      <c r="C162" s="101"/>
      <c r="D162" s="101"/>
      <c r="E162" s="101"/>
      <c r="F162" s="101"/>
      <c r="G162" s="101"/>
      <c r="H162" s="101"/>
      <c r="I162" s="102"/>
      <c r="J162" s="101"/>
    </row>
    <row r="163" spans="1:10" ht="15.75" x14ac:dyDescent="0.25">
      <c r="A163" s="100"/>
      <c r="B163" s="100"/>
      <c r="C163" s="101"/>
      <c r="D163" s="101"/>
      <c r="E163" s="101"/>
      <c r="F163" s="101"/>
      <c r="G163" s="101"/>
      <c r="H163" s="101"/>
      <c r="I163" s="102"/>
      <c r="J163" s="101"/>
    </row>
    <row r="164" spans="1:10" ht="15.75" x14ac:dyDescent="0.25">
      <c r="A164" s="100"/>
      <c r="B164" s="100"/>
      <c r="C164" s="101"/>
      <c r="D164" s="101"/>
      <c r="E164" s="101"/>
      <c r="F164" s="101"/>
      <c r="G164" s="101"/>
      <c r="H164" s="101"/>
      <c r="I164" s="102"/>
      <c r="J164" s="101"/>
    </row>
    <row r="165" spans="1:10" ht="15.75" x14ac:dyDescent="0.25">
      <c r="A165" s="100"/>
      <c r="B165" s="100"/>
      <c r="C165" s="101"/>
      <c r="D165" s="101"/>
      <c r="E165" s="101"/>
      <c r="F165" s="101"/>
      <c r="G165" s="101"/>
      <c r="H165" s="101"/>
      <c r="I165" s="102"/>
      <c r="J165" s="101"/>
    </row>
    <row r="166" spans="1:10" ht="15.75" x14ac:dyDescent="0.25">
      <c r="A166" s="9"/>
      <c r="B166" s="10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10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8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12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10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8"/>
      <c r="H180" s="10"/>
      <c r="I180" s="11"/>
      <c r="J180" s="10"/>
    </row>
    <row r="181" spans="1:10" ht="15.75" x14ac:dyDescent="0.25">
      <c r="A181" s="9"/>
      <c r="B181" s="10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10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10"/>
      <c r="C193" s="10"/>
      <c r="D193" s="10"/>
      <c r="E193" s="10"/>
      <c r="F193" s="10"/>
      <c r="G193" s="10"/>
      <c r="H193" s="10"/>
      <c r="I193" s="11"/>
      <c r="J193" s="10"/>
    </row>
  </sheetData>
  <autoFilter ref="A1:J193"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A2" sqref="A2"/>
    </sheetView>
  </sheetViews>
  <sheetFormatPr defaultColWidth="8.85546875" defaultRowHeight="12.75" x14ac:dyDescent="0.2"/>
  <cols>
    <col min="2" max="2" width="5.85546875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42578125" bestFit="1" customWidth="1"/>
    <col min="17" max="17" width="6.85546875" bestFit="1" customWidth="1"/>
    <col min="19" max="19" width="8.140625" bestFit="1" customWidth="1"/>
  </cols>
  <sheetData>
    <row r="1" spans="1:19" s="88" customFormat="1" ht="26.25" customHeight="1" thickBot="1" x14ac:dyDescent="0.25">
      <c r="A1" s="111" t="s">
        <v>9</v>
      </c>
      <c r="B1" s="111" t="s">
        <v>7</v>
      </c>
      <c r="C1" s="111" t="s">
        <v>10</v>
      </c>
      <c r="D1" s="111" t="s">
        <v>11</v>
      </c>
      <c r="E1" s="112" t="s">
        <v>12</v>
      </c>
      <c r="F1" s="113" t="s">
        <v>87</v>
      </c>
      <c r="G1" s="113" t="s">
        <v>88</v>
      </c>
      <c r="H1" s="113" t="s">
        <v>89</v>
      </c>
      <c r="I1" s="113" t="s">
        <v>90</v>
      </c>
      <c r="J1" s="113" t="s">
        <v>91</v>
      </c>
      <c r="K1" s="113" t="s">
        <v>92</v>
      </c>
      <c r="L1" s="113" t="s">
        <v>93</v>
      </c>
      <c r="M1" s="113" t="s">
        <v>94</v>
      </c>
      <c r="N1" s="113" t="s">
        <v>95</v>
      </c>
      <c r="O1" s="113" t="s">
        <v>96</v>
      </c>
      <c r="P1" s="111" t="s">
        <v>13</v>
      </c>
      <c r="Q1" s="111" t="s">
        <v>14</v>
      </c>
      <c r="R1" s="112" t="s">
        <v>15</v>
      </c>
      <c r="S1" s="112" t="s">
        <v>66</v>
      </c>
    </row>
    <row r="2" spans="1:19" ht="13.5" thickTop="1" x14ac:dyDescent="0.2">
      <c r="A2" s="26"/>
      <c r="B2" s="21"/>
      <c r="C2" s="28"/>
      <c r="D2" s="28"/>
      <c r="E2" s="22"/>
      <c r="F2" s="29"/>
      <c r="G2" s="29"/>
      <c r="H2" s="29"/>
      <c r="I2" s="29"/>
      <c r="J2" s="29"/>
      <c r="K2" s="29"/>
      <c r="L2" s="29"/>
      <c r="M2" s="29"/>
      <c r="N2" s="29"/>
      <c r="O2" s="29"/>
      <c r="P2" s="20"/>
      <c r="Q2" s="20"/>
      <c r="R2" s="24"/>
      <c r="S2" s="30"/>
    </row>
    <row r="3" spans="1:19" x14ac:dyDescent="0.2">
      <c r="A3" s="26"/>
      <c r="B3" s="21"/>
      <c r="C3" s="28"/>
      <c r="D3" s="28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0"/>
      <c r="Q3" s="20"/>
      <c r="R3" s="24"/>
      <c r="S3" s="30"/>
    </row>
    <row r="4" spans="1:19" x14ac:dyDescent="0.2">
      <c r="A4" s="26"/>
      <c r="B4" s="21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6"/>
      <c r="P4" s="20"/>
      <c r="Q4" s="20"/>
      <c r="R4" s="24"/>
      <c r="S4" s="30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0"/>
      <c r="R6" s="24"/>
      <c r="S6" s="30"/>
    </row>
    <row r="7" spans="1:19" x14ac:dyDescent="0.2">
      <c r="A7" s="26"/>
      <c r="B7" s="27"/>
      <c r="C7" s="28"/>
      <c r="D7" s="28"/>
      <c r="E7" s="22"/>
      <c r="F7" s="43"/>
      <c r="G7" s="43"/>
      <c r="H7" s="29"/>
      <c r="I7" s="29"/>
      <c r="J7" s="29"/>
      <c r="K7" s="29"/>
      <c r="L7" s="29"/>
      <c r="M7" s="29"/>
      <c r="N7" s="29"/>
      <c r="O7" s="29"/>
      <c r="P7" s="29"/>
      <c r="Q7" s="20"/>
      <c r="R7" s="24"/>
      <c r="S7" s="30"/>
    </row>
    <row r="8" spans="1:19" x14ac:dyDescent="0.2">
      <c r="A8" s="26"/>
      <c r="B8" s="27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0"/>
      <c r="R8" s="24"/>
      <c r="S8" s="30"/>
    </row>
    <row r="9" spans="1:19" x14ac:dyDescent="0.2">
      <c r="A9" s="26"/>
      <c r="B9" s="27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0"/>
      <c r="R9" s="24"/>
      <c r="S9" s="30"/>
    </row>
    <row r="10" spans="1:19" x14ac:dyDescent="0.2">
      <c r="A10" s="26"/>
      <c r="B10" s="27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9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43"/>
      <c r="G11" s="43"/>
      <c r="H11" s="29"/>
      <c r="I11" s="29"/>
      <c r="J11" s="29"/>
      <c r="K11" s="29"/>
      <c r="L11" s="29"/>
      <c r="M11" s="29"/>
      <c r="N11" s="29"/>
      <c r="O11" s="26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6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0"/>
      <c r="R15" s="24"/>
      <c r="S15" s="30"/>
    </row>
    <row r="16" spans="1:19" x14ac:dyDescent="0.2">
      <c r="A16" s="25"/>
      <c r="B16" s="25"/>
      <c r="C16" s="25"/>
      <c r="D16" s="25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5"/>
      <c r="Q16" s="25"/>
      <c r="R16" s="33"/>
      <c r="S16" s="40"/>
    </row>
    <row r="17" spans="1:19" x14ac:dyDescent="0.2">
      <c r="A17" s="25"/>
      <c r="B17" s="25"/>
      <c r="C17" s="25"/>
      <c r="D17" s="25"/>
      <c r="E17" s="25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5"/>
      <c r="Q17" s="25" t="s">
        <v>23</v>
      </c>
      <c r="R17" s="25"/>
      <c r="S17" s="40"/>
    </row>
    <row r="18" spans="1:19" x14ac:dyDescent="0.2">
      <c r="A18" s="2" t="s">
        <v>27</v>
      </c>
      <c r="B18" s="25"/>
      <c r="C18" s="33">
        <f>SUM(E2:E15)</f>
        <v>0</v>
      </c>
      <c r="D18" s="25"/>
      <c r="E18" s="25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5"/>
      <c r="Q18" s="25" t="s">
        <v>24</v>
      </c>
      <c r="R18" s="33">
        <f>SUM(R2:R15)</f>
        <v>0</v>
      </c>
      <c r="S18" s="40">
        <f>SUM(S2:S15)</f>
        <v>0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Caldwell, Aliya E</cp:lastModifiedBy>
  <cp:lastPrinted>2007-07-05T16:36:52Z</cp:lastPrinted>
  <dcterms:created xsi:type="dcterms:W3CDTF">2006-05-21T21:11:07Z</dcterms:created>
  <dcterms:modified xsi:type="dcterms:W3CDTF">2021-03-01T20:27:25Z</dcterms:modified>
</cp:coreProperties>
</file>