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YA\Documents\ct\week1\day1\"/>
    </mc:Choice>
  </mc:AlternateContent>
  <xr:revisionPtr revIDLastSave="0" documentId="8_{BA7F7C51-3C2A-4A73-9E91-CCD1E72698A8}" xr6:coauthVersionLast="47" xr6:coauthVersionMax="47" xr10:uidLastSave="{00000000-0000-0000-0000-000000000000}"/>
  <bookViews>
    <workbookView xWindow="-165" yWindow="-16365" windowWidth="29130" windowHeight="15810" xr2:uid="{E9C7C041-F2E9-47F8-A0C6-64F181338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4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I30" i="1"/>
  <c r="I29" i="1"/>
  <c r="I28" i="1"/>
  <c r="I27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N30" i="1"/>
  <c r="N29" i="1"/>
  <c r="N28" i="1"/>
  <c r="N27" i="1"/>
  <c r="C30" i="1"/>
  <c r="C29" i="1"/>
  <c r="C28" i="1"/>
  <c r="C27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T4" i="1"/>
  <c r="U4" i="1"/>
  <c r="V4" i="1"/>
  <c r="W4" i="1"/>
  <c r="S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O4" i="1"/>
  <c r="P4" i="1"/>
  <c r="Q4" i="1"/>
  <c r="R4" i="1"/>
  <c r="N4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</calcChain>
</file>

<file path=xl/sharedStrings.xml><?xml version="1.0" encoding="utf-8"?>
<sst xmlns="http://schemas.openxmlformats.org/spreadsheetml/2006/main" count="58" uniqueCount="55">
  <si>
    <t>Employee Payroll</t>
  </si>
  <si>
    <t>Last Name</t>
  </si>
  <si>
    <t>First Name</t>
  </si>
  <si>
    <t>Bennett</t>
  </si>
  <si>
    <t>Sally</t>
  </si>
  <si>
    <t>Blane</t>
  </si>
  <si>
    <t>Ava</t>
  </si>
  <si>
    <t>Carroll</t>
  </si>
  <si>
    <t>Millie</t>
  </si>
  <si>
    <t>Christenson</t>
  </si>
  <si>
    <t>Anna</t>
  </si>
  <si>
    <t>Cooper</t>
  </si>
  <si>
    <t>Mitzi</t>
  </si>
  <si>
    <t>Dane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</si>
  <si>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</si>
  <si>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</si>
  <si>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</si>
  <si>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</si>
  <si>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</si>
  <si>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</si>
  <si>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</si>
  <si>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</si>
  <si>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</si>
  <si>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</si>
  <si>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</si>
  <si>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</si>
  <si>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</si>
  <si>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</si>
  <si>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</si>
  <si>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</si>
  <si>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</si>
  <si>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</si>
  <si>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Isie</t>
  </si>
  <si>
    <t>Lane</t>
  </si>
  <si>
    <t>Ellis</t>
  </si>
  <si>
    <t>Luna</t>
  </si>
  <si>
    <t>Charlotte</t>
  </si>
  <si>
    <t>Morris</t>
  </si>
  <si>
    <t>Anika</t>
  </si>
  <si>
    <t>Patton</t>
  </si>
  <si>
    <t>Taylor</t>
  </si>
  <si>
    <t>Russell</t>
  </si>
  <si>
    <t>Aiden</t>
  </si>
  <si>
    <t>Ray</t>
  </si>
  <si>
    <t>Ellie</t>
  </si>
  <si>
    <t>Hourly Wage</t>
  </si>
  <si>
    <t>Hours Worked</t>
  </si>
  <si>
    <t>Overtime</t>
  </si>
  <si>
    <t>Pay</t>
  </si>
  <si>
    <t>Overtime Pay</t>
  </si>
  <si>
    <t>Max</t>
  </si>
  <si>
    <t>Min</t>
  </si>
  <si>
    <t>Average</t>
  </si>
  <si>
    <t>Total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</si>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</sst>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44" fontId="0" fillId="5" borderId="0" xfId="0" applyNumberFormat="1" applyFill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9B61C7C1-05A4-4648-B6E0-95F1FAB353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20A-B1AC-4761-90DB-9A7E7D8E1C45}">
  <dimension ref="A1:X33"/>
  <sheetViews>
    <sheetView tabSelected="1" topLeftCell="E18" zoomScale="70" zoomScaleNormal="70" workbookViewId="0">
      <selection activeCell="N31" sqref="N31"/>
    </sheetView>
  </sheetViews>
  <sheetFormatPr defaultRowHeight="14.5" x14ac:dyDescent="0.35"/>
  <cols>
    <col min="1" max="1" width="15.81640625" bestFit="1" customWidth="1"/>
    <col min="2" max="2" width="10.08984375" bestFit="1" customWidth="1"/>
    <col min="4" max="4" width="13.08984375" bestFit="1" customWidth="1"/>
    <col min="14" max="18" width="11.08984375" bestFit="1" customWidth="1"/>
    <col min="19" max="24" width="10.08984375" bestFit="1" customWidth="1"/>
  </cols>
  <sheetData>
    <row r="1" spans="1:24" x14ac:dyDescent="0.35">
      <c r="A1" t="s">
        <v>0</v>
      </c>
      <c r="I1" t="s">
        <v>47</v>
      </c>
      <c r="J1" t="s">
        <v>48</v>
      </c>
      <c r="K1" t="s">
        <v>49</v>
      </c>
    </row>
    <row r="2" spans="1:24" x14ac:dyDescent="0.35">
      <c r="D2" s="3" t="s">
        <v>46</v>
      </c>
      <c r="E2" s="3"/>
      <c r="F2" s="3"/>
      <c r="G2" s="3"/>
      <c r="H2" s="3"/>
      <c r="I2" s="5" t="s">
        <v>47</v>
      </c>
      <c r="J2" s="5"/>
      <c r="K2" s="5"/>
      <c r="L2" s="5"/>
      <c r="M2" s="5"/>
      <c r="N2" s="7" t="s">
        <v>48</v>
      </c>
      <c r="O2" s="7"/>
      <c r="P2" s="7"/>
      <c r="Q2" s="7"/>
      <c r="R2" s="7"/>
      <c r="S2" s="10" t="s">
        <v>47</v>
      </c>
      <c r="T2" s="10"/>
      <c r="U2" s="10"/>
      <c r="V2" s="10"/>
      <c r="W2" s="10"/>
      <c r="X2" t="s">
        <v>54</v>
      </c>
    </row>
    <row r="3" spans="1:24" x14ac:dyDescent="0.35">
      <c r="A3" t="s">
        <v>1</v>
      </c>
      <c r="B3" t="s">
        <v>2</v>
      </c>
      <c r="C3" t="s">
        <v>45</v>
      </c>
      <c r="D3" s="4">
        <v>44927</v>
      </c>
      <c r="E3" s="4">
        <v>44934</v>
      </c>
      <c r="F3" s="4">
        <v>44941</v>
      </c>
      <c r="G3" s="4">
        <v>44948</v>
      </c>
      <c r="H3" s="4">
        <v>44955</v>
      </c>
      <c r="I3" s="6">
        <v>44927</v>
      </c>
      <c r="J3" s="6">
        <v>44934</v>
      </c>
      <c r="K3" s="6">
        <v>44941</v>
      </c>
      <c r="L3" s="6">
        <v>44948</v>
      </c>
      <c r="M3" s="6">
        <v>44955</v>
      </c>
      <c r="N3" s="8">
        <v>44927</v>
      </c>
      <c r="O3" s="8">
        <v>44934</v>
      </c>
      <c r="P3" s="8">
        <v>44941</v>
      </c>
      <c r="Q3" s="8">
        <v>44948</v>
      </c>
      <c r="R3" s="8">
        <v>44955</v>
      </c>
      <c r="S3" s="11">
        <v>44927</v>
      </c>
      <c r="T3" s="11">
        <v>44934</v>
      </c>
      <c r="U3" s="11">
        <v>44941</v>
      </c>
      <c r="V3" s="11">
        <v>44948</v>
      </c>
      <c r="W3" s="11">
        <v>44955</v>
      </c>
    </row>
    <row r="4" spans="1:24" x14ac:dyDescent="0.35">
      <c r="A4" t="s">
        <v>3</v>
      </c>
      <c r="B4" t="s">
        <v>4</v>
      </c>
      <c r="C4" s="1">
        <v>15.9</v>
      </c>
      <c r="D4" s="3">
        <v>41</v>
      </c>
      <c r="E4" s="3">
        <v>42</v>
      </c>
      <c r="F4" s="3">
        <v>39</v>
      </c>
      <c r="G4" s="3">
        <v>37</v>
      </c>
      <c r="H4" s="3">
        <v>34</v>
      </c>
      <c r="I4" s="5">
        <f>IF(D4&gt;40,D4-40,0)</f>
        <v>1</v>
      </c>
      <c r="J4" s="5">
        <f t="shared" ref="J4:M19" si="0">IF(E4&gt;40,E4-40,0)</f>
        <v>2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9">
        <f>$C4*(D4-I4)</f>
        <v>636</v>
      </c>
      <c r="O4" s="9">
        <f t="shared" ref="O4:R4" si="1">$C4*(E4-J4)</f>
        <v>636</v>
      </c>
      <c r="P4" s="9">
        <f t="shared" si="1"/>
        <v>620.1</v>
      </c>
      <c r="Q4" s="9">
        <f t="shared" si="1"/>
        <v>588.30000000000007</v>
      </c>
      <c r="R4" s="9">
        <f t="shared" si="1"/>
        <v>540.6</v>
      </c>
      <c r="S4" s="12">
        <f>I4*($C4*1.5)</f>
        <v>23.85</v>
      </c>
      <c r="T4" s="12">
        <f t="shared" ref="T4:W4" si="2">J4*($C4*1.5)</f>
        <v>47.7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2">
        <f>SUM(N4:W4)</f>
        <v>3092.5499999999997</v>
      </c>
    </row>
    <row r="5" spans="1:24" x14ac:dyDescent="0.35">
      <c r="A5" t="s">
        <v>5</v>
      </c>
      <c r="B5" t="s">
        <v>6</v>
      </c>
      <c r="C5" s="1">
        <v>10</v>
      </c>
      <c r="D5" s="3">
        <v>42</v>
      </c>
      <c r="E5" s="3">
        <v>43</v>
      </c>
      <c r="F5" s="3">
        <v>40</v>
      </c>
      <c r="G5" s="3">
        <v>34</v>
      </c>
      <c r="H5" s="3">
        <v>46</v>
      </c>
      <c r="I5" s="5">
        <f t="shared" ref="I5:I24" si="3">IF(D5&gt;40,D5-40,0)</f>
        <v>2</v>
      </c>
      <c r="J5" s="5">
        <f t="shared" si="0"/>
        <v>3</v>
      </c>
      <c r="K5" s="5">
        <f t="shared" si="0"/>
        <v>0</v>
      </c>
      <c r="L5" s="5">
        <f t="shared" si="0"/>
        <v>0</v>
      </c>
      <c r="M5" s="5">
        <f t="shared" si="0"/>
        <v>6</v>
      </c>
      <c r="N5" s="9">
        <f t="shared" ref="N5:N24" si="4">$C5*(D5-I5)</f>
        <v>400</v>
      </c>
      <c r="O5" s="9">
        <f t="shared" ref="O5:O24" si="5">$C5*(E5-J5)</f>
        <v>400</v>
      </c>
      <c r="P5" s="9">
        <f t="shared" ref="P5:P24" si="6">$C5*(F5-K5)</f>
        <v>400</v>
      </c>
      <c r="Q5" s="9">
        <f t="shared" ref="Q5:Q24" si="7">$C5*(G5-L5)</f>
        <v>340</v>
      </c>
      <c r="R5" s="9">
        <f t="shared" ref="R5:R24" si="8">$C5*(H5-M5)</f>
        <v>400</v>
      </c>
      <c r="S5" s="12">
        <f t="shared" ref="S5:S24" si="9">I5*($C5*1.5)</f>
        <v>30</v>
      </c>
      <c r="T5" s="12">
        <f t="shared" ref="T5:T24" si="10">J5*($C5*1.5)</f>
        <v>45</v>
      </c>
      <c r="U5" s="12">
        <f t="shared" ref="U5:U24" si="11">K5*($C5*1.5)</f>
        <v>0</v>
      </c>
      <c r="V5" s="12">
        <f t="shared" ref="V5:V24" si="12">L5*($C5*1.5)</f>
        <v>0</v>
      </c>
      <c r="W5" s="12">
        <f t="shared" ref="W5:W24" si="13">M5*($C5*1.5)</f>
        <v>90</v>
      </c>
      <c r="X5" s="2">
        <f t="shared" ref="X5:X24" si="14">SUM(N5:W5)</f>
        <v>2105</v>
      </c>
    </row>
    <row r="6" spans="1:24" x14ac:dyDescent="0.35">
      <c r="A6" t="s">
        <v>7</v>
      </c>
      <c r="B6" t="s">
        <v>8</v>
      </c>
      <c r="C6" s="1">
        <v>22.1</v>
      </c>
      <c r="D6" s="3">
        <v>49</v>
      </c>
      <c r="E6" s="3">
        <v>54</v>
      </c>
      <c r="F6" s="3">
        <v>33</v>
      </c>
      <c r="G6" s="3">
        <v>34</v>
      </c>
      <c r="H6" s="3">
        <v>23</v>
      </c>
      <c r="I6" s="5">
        <f t="shared" si="3"/>
        <v>9</v>
      </c>
      <c r="J6" s="5">
        <f t="shared" si="0"/>
        <v>14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9">
        <f t="shared" si="4"/>
        <v>884</v>
      </c>
      <c r="O6" s="9">
        <f t="shared" si="5"/>
        <v>884</v>
      </c>
      <c r="P6" s="9">
        <f t="shared" si="6"/>
        <v>729.30000000000007</v>
      </c>
      <c r="Q6" s="9">
        <f t="shared" si="7"/>
        <v>751.40000000000009</v>
      </c>
      <c r="R6" s="9">
        <f t="shared" si="8"/>
        <v>508.3</v>
      </c>
      <c r="S6" s="12">
        <f t="shared" si="9"/>
        <v>298.35000000000002</v>
      </c>
      <c r="T6" s="12">
        <f t="shared" si="10"/>
        <v>464.10000000000008</v>
      </c>
      <c r="U6" s="12">
        <f t="shared" si="11"/>
        <v>0</v>
      </c>
      <c r="V6" s="12">
        <f t="shared" si="12"/>
        <v>0</v>
      </c>
      <c r="W6" s="12">
        <f t="shared" si="13"/>
        <v>0</v>
      </c>
      <c r="X6" s="2">
        <f t="shared" si="14"/>
        <v>4519.4500000000007</v>
      </c>
    </row>
    <row r="7" spans="1:24" x14ac:dyDescent="0.35">
      <c r="A7" t="s">
        <v>9</v>
      </c>
      <c r="B7" t="s">
        <v>10</v>
      </c>
      <c r="C7" s="1">
        <v>14.2</v>
      </c>
      <c r="D7" s="3">
        <v>39</v>
      </c>
      <c r="E7" s="3">
        <v>43</v>
      </c>
      <c r="F7" s="3">
        <v>47</v>
      </c>
      <c r="G7" s="3">
        <v>34</v>
      </c>
      <c r="H7" s="3">
        <v>34</v>
      </c>
      <c r="I7" s="5">
        <f t="shared" si="3"/>
        <v>0</v>
      </c>
      <c r="J7" s="5">
        <f t="shared" si="0"/>
        <v>3</v>
      </c>
      <c r="K7" s="5">
        <f t="shared" si="0"/>
        <v>7</v>
      </c>
      <c r="L7" s="5">
        <f t="shared" si="0"/>
        <v>0</v>
      </c>
      <c r="M7" s="5">
        <f t="shared" si="0"/>
        <v>0</v>
      </c>
      <c r="N7" s="9">
        <f t="shared" si="4"/>
        <v>553.79999999999995</v>
      </c>
      <c r="O7" s="9">
        <f t="shared" si="5"/>
        <v>568</v>
      </c>
      <c r="P7" s="9">
        <f t="shared" si="6"/>
        <v>568</v>
      </c>
      <c r="Q7" s="9">
        <f t="shared" si="7"/>
        <v>482.79999999999995</v>
      </c>
      <c r="R7" s="9">
        <f t="shared" si="8"/>
        <v>482.79999999999995</v>
      </c>
      <c r="S7" s="12">
        <f t="shared" si="9"/>
        <v>0</v>
      </c>
      <c r="T7" s="12">
        <f t="shared" si="10"/>
        <v>63.899999999999991</v>
      </c>
      <c r="U7" s="12">
        <f t="shared" si="11"/>
        <v>149.09999999999997</v>
      </c>
      <c r="V7" s="12">
        <f t="shared" si="12"/>
        <v>0</v>
      </c>
      <c r="W7" s="12">
        <f t="shared" si="13"/>
        <v>0</v>
      </c>
      <c r="X7" s="2">
        <f t="shared" si="14"/>
        <v>2868.3999999999996</v>
      </c>
    </row>
    <row r="8" spans="1:24" x14ac:dyDescent="0.35">
      <c r="A8" t="s">
        <v>11</v>
      </c>
      <c r="B8" t="s">
        <v>12</v>
      </c>
      <c r="C8" s="1">
        <v>18</v>
      </c>
      <c r="D8" s="3">
        <v>33</v>
      </c>
      <c r="E8" s="3">
        <v>32</v>
      </c>
      <c r="F8" s="3">
        <v>43</v>
      </c>
      <c r="G8" s="3">
        <v>45</v>
      </c>
      <c r="H8" s="3">
        <v>23</v>
      </c>
      <c r="I8" s="5">
        <f t="shared" si="3"/>
        <v>0</v>
      </c>
      <c r="J8" s="5">
        <f t="shared" si="0"/>
        <v>0</v>
      </c>
      <c r="K8" s="5">
        <f t="shared" si="0"/>
        <v>3</v>
      </c>
      <c r="L8" s="5">
        <f t="shared" si="0"/>
        <v>5</v>
      </c>
      <c r="M8" s="5">
        <f t="shared" si="0"/>
        <v>0</v>
      </c>
      <c r="N8" s="9">
        <f t="shared" si="4"/>
        <v>594</v>
      </c>
      <c r="O8" s="9">
        <f t="shared" si="5"/>
        <v>576</v>
      </c>
      <c r="P8" s="9">
        <f t="shared" si="6"/>
        <v>720</v>
      </c>
      <c r="Q8" s="9">
        <f t="shared" si="7"/>
        <v>720</v>
      </c>
      <c r="R8" s="9">
        <f t="shared" si="8"/>
        <v>414</v>
      </c>
      <c r="S8" s="12">
        <f t="shared" si="9"/>
        <v>0</v>
      </c>
      <c r="T8" s="12">
        <f t="shared" si="10"/>
        <v>0</v>
      </c>
      <c r="U8" s="12">
        <f t="shared" si="11"/>
        <v>81</v>
      </c>
      <c r="V8" s="12">
        <f t="shared" si="12"/>
        <v>135</v>
      </c>
      <c r="W8" s="12">
        <f t="shared" si="13"/>
        <v>0</v>
      </c>
      <c r="X8" s="2">
        <f t="shared" si="14"/>
        <v>3240</v>
      </c>
    </row>
    <row r="9" spans="1:24" x14ac:dyDescent="0.35">
      <c r="A9" t="s">
        <v>13</v>
      </c>
      <c r="B9" t="s">
        <v>14</v>
      </c>
      <c r="C9" s="1">
        <v>13.9</v>
      </c>
      <c r="D9" s="3">
        <v>44</v>
      </c>
      <c r="E9" s="3">
        <v>43</v>
      </c>
      <c r="F9" s="3">
        <v>36</v>
      </c>
      <c r="G9" s="3">
        <v>46</v>
      </c>
      <c r="H9" s="3">
        <v>45</v>
      </c>
      <c r="I9" s="5">
        <f t="shared" si="3"/>
        <v>4</v>
      </c>
      <c r="J9" s="5">
        <f t="shared" si="0"/>
        <v>3</v>
      </c>
      <c r="K9" s="5">
        <f t="shared" si="0"/>
        <v>0</v>
      </c>
      <c r="L9" s="5">
        <f t="shared" si="0"/>
        <v>6</v>
      </c>
      <c r="M9" s="5">
        <f t="shared" si="0"/>
        <v>5</v>
      </c>
      <c r="N9" s="9">
        <f t="shared" si="4"/>
        <v>556</v>
      </c>
      <c r="O9" s="9">
        <f t="shared" si="5"/>
        <v>556</v>
      </c>
      <c r="P9" s="9">
        <f t="shared" si="6"/>
        <v>500.40000000000003</v>
      </c>
      <c r="Q9" s="9">
        <f t="shared" si="7"/>
        <v>556</v>
      </c>
      <c r="R9" s="9">
        <f t="shared" si="8"/>
        <v>556</v>
      </c>
      <c r="S9" s="12">
        <f t="shared" si="9"/>
        <v>83.4</v>
      </c>
      <c r="T9" s="12">
        <f t="shared" si="10"/>
        <v>62.550000000000004</v>
      </c>
      <c r="U9" s="12">
        <f t="shared" si="11"/>
        <v>0</v>
      </c>
      <c r="V9" s="12">
        <f t="shared" si="12"/>
        <v>125.10000000000001</v>
      </c>
      <c r="W9" s="12">
        <f t="shared" si="13"/>
        <v>104.25</v>
      </c>
      <c r="X9" s="2">
        <f t="shared" si="14"/>
        <v>3099.7000000000003</v>
      </c>
    </row>
    <row r="10" spans="1:24" x14ac:dyDescent="0.35">
      <c r="A10" t="s">
        <v>15</v>
      </c>
      <c r="B10" t="s">
        <v>16</v>
      </c>
      <c r="C10" s="1">
        <v>14.7</v>
      </c>
      <c r="D10" s="3">
        <v>40</v>
      </c>
      <c r="E10" s="3">
        <v>29</v>
      </c>
      <c r="F10" s="3">
        <v>44</v>
      </c>
      <c r="G10" s="3">
        <v>54</v>
      </c>
      <c r="H10" s="3">
        <v>15</v>
      </c>
      <c r="I10" s="5">
        <f t="shared" si="3"/>
        <v>0</v>
      </c>
      <c r="J10" s="5">
        <f t="shared" si="0"/>
        <v>0</v>
      </c>
      <c r="K10" s="5">
        <f t="shared" si="0"/>
        <v>4</v>
      </c>
      <c r="L10" s="5">
        <f t="shared" si="0"/>
        <v>14</v>
      </c>
      <c r="M10" s="5">
        <f t="shared" si="0"/>
        <v>0</v>
      </c>
      <c r="N10" s="9">
        <f t="shared" si="4"/>
        <v>588</v>
      </c>
      <c r="O10" s="9">
        <f t="shared" si="5"/>
        <v>426.29999999999995</v>
      </c>
      <c r="P10" s="9">
        <f t="shared" si="6"/>
        <v>588</v>
      </c>
      <c r="Q10" s="9">
        <f t="shared" si="7"/>
        <v>588</v>
      </c>
      <c r="R10" s="9">
        <f t="shared" si="8"/>
        <v>220.5</v>
      </c>
      <c r="S10" s="12">
        <f t="shared" si="9"/>
        <v>0</v>
      </c>
      <c r="T10" s="12">
        <f t="shared" si="10"/>
        <v>0</v>
      </c>
      <c r="U10" s="12">
        <f t="shared" si="11"/>
        <v>88.199999999999989</v>
      </c>
      <c r="V10" s="12">
        <f t="shared" si="12"/>
        <v>308.69999999999993</v>
      </c>
      <c r="W10" s="12">
        <f t="shared" si="13"/>
        <v>0</v>
      </c>
      <c r="X10" s="2">
        <f t="shared" si="14"/>
        <v>2807.7</v>
      </c>
    </row>
    <row r="11" spans="1:24" x14ac:dyDescent="0.35">
      <c r="A11" t="s">
        <v>17</v>
      </c>
      <c r="B11" t="s">
        <v>18</v>
      </c>
      <c r="C11" s="1">
        <v>11.3</v>
      </c>
      <c r="D11" s="3">
        <v>40</v>
      </c>
      <c r="E11" s="3">
        <v>34</v>
      </c>
      <c r="F11" s="3">
        <v>45</v>
      </c>
      <c r="G11" s="3">
        <v>34</v>
      </c>
      <c r="H11" s="3">
        <v>35</v>
      </c>
      <c r="I11" s="5">
        <f t="shared" si="3"/>
        <v>0</v>
      </c>
      <c r="J11" s="5">
        <f t="shared" si="0"/>
        <v>0</v>
      </c>
      <c r="K11" s="5">
        <f t="shared" si="0"/>
        <v>5</v>
      </c>
      <c r="L11" s="5">
        <f t="shared" si="0"/>
        <v>0</v>
      </c>
      <c r="M11" s="5">
        <f t="shared" si="0"/>
        <v>0</v>
      </c>
      <c r="N11" s="9">
        <f t="shared" si="4"/>
        <v>452</v>
      </c>
      <c r="O11" s="9">
        <f t="shared" si="5"/>
        <v>384.20000000000005</v>
      </c>
      <c r="P11" s="9">
        <f t="shared" si="6"/>
        <v>452</v>
      </c>
      <c r="Q11" s="9">
        <f t="shared" si="7"/>
        <v>384.20000000000005</v>
      </c>
      <c r="R11" s="9">
        <f t="shared" si="8"/>
        <v>395.5</v>
      </c>
      <c r="S11" s="12">
        <f t="shared" si="9"/>
        <v>0</v>
      </c>
      <c r="T11" s="12">
        <f t="shared" si="10"/>
        <v>0</v>
      </c>
      <c r="U11" s="12">
        <f t="shared" si="11"/>
        <v>84.750000000000014</v>
      </c>
      <c r="V11" s="12">
        <f t="shared" si="12"/>
        <v>0</v>
      </c>
      <c r="W11" s="12">
        <f t="shared" si="13"/>
        <v>0</v>
      </c>
      <c r="X11" s="2">
        <f t="shared" si="14"/>
        <v>2152.65</v>
      </c>
    </row>
    <row r="12" spans="1:24" x14ac:dyDescent="0.35">
      <c r="A12" t="s">
        <v>19</v>
      </c>
      <c r="B12" t="s">
        <v>20</v>
      </c>
      <c r="C12" s="1">
        <v>14.7</v>
      </c>
      <c r="D12" s="3">
        <v>40</v>
      </c>
      <c r="E12" s="3">
        <v>54</v>
      </c>
      <c r="F12" s="3">
        <v>45</v>
      </c>
      <c r="G12" s="3">
        <v>38</v>
      </c>
      <c r="H12" s="3">
        <v>46</v>
      </c>
      <c r="I12" s="5">
        <f t="shared" si="3"/>
        <v>0</v>
      </c>
      <c r="J12" s="5">
        <f t="shared" si="0"/>
        <v>14</v>
      </c>
      <c r="K12" s="5">
        <f t="shared" si="0"/>
        <v>5</v>
      </c>
      <c r="L12" s="5">
        <f t="shared" si="0"/>
        <v>0</v>
      </c>
      <c r="M12" s="5">
        <f t="shared" si="0"/>
        <v>6</v>
      </c>
      <c r="N12" s="9">
        <f t="shared" si="4"/>
        <v>588</v>
      </c>
      <c r="O12" s="9">
        <f t="shared" si="5"/>
        <v>588</v>
      </c>
      <c r="P12" s="9">
        <f t="shared" si="6"/>
        <v>588</v>
      </c>
      <c r="Q12" s="9">
        <f t="shared" si="7"/>
        <v>558.6</v>
      </c>
      <c r="R12" s="9">
        <f t="shared" si="8"/>
        <v>588</v>
      </c>
      <c r="S12" s="12">
        <f t="shared" si="9"/>
        <v>0</v>
      </c>
      <c r="T12" s="12">
        <f t="shared" si="10"/>
        <v>308.69999999999993</v>
      </c>
      <c r="U12" s="12">
        <f t="shared" si="11"/>
        <v>110.24999999999999</v>
      </c>
      <c r="V12" s="12">
        <f t="shared" si="12"/>
        <v>0</v>
      </c>
      <c r="W12" s="12">
        <f t="shared" si="13"/>
        <v>132.29999999999998</v>
      </c>
      <c r="X12" s="2">
        <f t="shared" si="14"/>
        <v>3461.85</v>
      </c>
    </row>
    <row r="13" spans="1:24" x14ac:dyDescent="0.35">
      <c r="A13" t="s">
        <v>21</v>
      </c>
      <c r="B13" t="s">
        <v>22</v>
      </c>
      <c r="C13" s="1">
        <v>9</v>
      </c>
      <c r="D13" s="3">
        <v>40</v>
      </c>
      <c r="E13" s="3">
        <v>22</v>
      </c>
      <c r="F13" s="3">
        <v>26</v>
      </c>
      <c r="G13" s="3">
        <v>39</v>
      </c>
      <c r="H13" s="3">
        <v>46</v>
      </c>
      <c r="I13" s="5">
        <f t="shared" si="3"/>
        <v>0</v>
      </c>
      <c r="J13" s="5">
        <f t="shared" si="0"/>
        <v>0</v>
      </c>
      <c r="K13" s="5">
        <f t="shared" si="0"/>
        <v>0</v>
      </c>
      <c r="L13" s="5">
        <f t="shared" si="0"/>
        <v>0</v>
      </c>
      <c r="M13" s="5">
        <f t="shared" si="0"/>
        <v>6</v>
      </c>
      <c r="N13" s="9">
        <f t="shared" si="4"/>
        <v>360</v>
      </c>
      <c r="O13" s="9">
        <f t="shared" si="5"/>
        <v>198</v>
      </c>
      <c r="P13" s="9">
        <f t="shared" si="6"/>
        <v>234</v>
      </c>
      <c r="Q13" s="9">
        <f t="shared" si="7"/>
        <v>351</v>
      </c>
      <c r="R13" s="9">
        <f t="shared" si="8"/>
        <v>360</v>
      </c>
      <c r="S13" s="12">
        <f t="shared" si="9"/>
        <v>0</v>
      </c>
      <c r="T13" s="12">
        <f t="shared" si="10"/>
        <v>0</v>
      </c>
      <c r="U13" s="12">
        <f t="shared" si="11"/>
        <v>0</v>
      </c>
      <c r="V13" s="12">
        <f t="shared" si="12"/>
        <v>0</v>
      </c>
      <c r="W13" s="12">
        <f t="shared" si="13"/>
        <v>81</v>
      </c>
      <c r="X13" s="2">
        <f t="shared" si="14"/>
        <v>1584</v>
      </c>
    </row>
    <row r="14" spans="1:24" x14ac:dyDescent="0.35">
      <c r="A14" t="s">
        <v>23</v>
      </c>
      <c r="B14" t="s">
        <v>24</v>
      </c>
      <c r="C14" s="1">
        <v>10.1</v>
      </c>
      <c r="D14" s="3">
        <v>41</v>
      </c>
      <c r="E14" s="3">
        <v>44</v>
      </c>
      <c r="F14" s="3">
        <v>37</v>
      </c>
      <c r="G14" s="3">
        <v>23</v>
      </c>
      <c r="H14" s="3">
        <v>23</v>
      </c>
      <c r="I14" s="5">
        <f t="shared" si="3"/>
        <v>1</v>
      </c>
      <c r="J14" s="5">
        <f t="shared" si="0"/>
        <v>4</v>
      </c>
      <c r="K14" s="5">
        <f t="shared" si="0"/>
        <v>0</v>
      </c>
      <c r="L14" s="5">
        <f t="shared" si="0"/>
        <v>0</v>
      </c>
      <c r="M14" s="5">
        <f t="shared" si="0"/>
        <v>0</v>
      </c>
      <c r="N14" s="9">
        <f t="shared" si="4"/>
        <v>404</v>
      </c>
      <c r="O14" s="9">
        <f t="shared" si="5"/>
        <v>404</v>
      </c>
      <c r="P14" s="9">
        <f t="shared" si="6"/>
        <v>373.7</v>
      </c>
      <c r="Q14" s="9">
        <f t="shared" si="7"/>
        <v>232.29999999999998</v>
      </c>
      <c r="R14" s="9">
        <f t="shared" si="8"/>
        <v>232.29999999999998</v>
      </c>
      <c r="S14" s="12">
        <f t="shared" si="9"/>
        <v>15.149999999999999</v>
      </c>
      <c r="T14" s="12">
        <f t="shared" si="10"/>
        <v>60.599999999999994</v>
      </c>
      <c r="U14" s="12">
        <f t="shared" si="11"/>
        <v>0</v>
      </c>
      <c r="V14" s="12">
        <f t="shared" si="12"/>
        <v>0</v>
      </c>
      <c r="W14" s="12">
        <f t="shared" si="13"/>
        <v>0</v>
      </c>
      <c r="X14" s="2">
        <f t="shared" si="14"/>
        <v>1722.05</v>
      </c>
    </row>
    <row r="15" spans="1:24" x14ac:dyDescent="0.35">
      <c r="A15" t="s">
        <v>25</v>
      </c>
      <c r="B15" t="s">
        <v>26</v>
      </c>
      <c r="C15" s="1">
        <v>16</v>
      </c>
      <c r="D15" s="3">
        <v>29</v>
      </c>
      <c r="E15" s="3">
        <v>45</v>
      </c>
      <c r="F15" s="3">
        <v>47</v>
      </c>
      <c r="G15" s="3">
        <v>35</v>
      </c>
      <c r="H15" s="3">
        <v>34</v>
      </c>
      <c r="I15" s="5">
        <f t="shared" si="3"/>
        <v>0</v>
      </c>
      <c r="J15" s="5">
        <f t="shared" si="0"/>
        <v>5</v>
      </c>
      <c r="K15" s="5">
        <f t="shared" si="0"/>
        <v>7</v>
      </c>
      <c r="L15" s="5">
        <f t="shared" si="0"/>
        <v>0</v>
      </c>
      <c r="M15" s="5">
        <f t="shared" si="0"/>
        <v>0</v>
      </c>
      <c r="N15" s="9">
        <f t="shared" si="4"/>
        <v>464</v>
      </c>
      <c r="O15" s="9">
        <f t="shared" si="5"/>
        <v>640</v>
      </c>
      <c r="P15" s="9">
        <f t="shared" si="6"/>
        <v>640</v>
      </c>
      <c r="Q15" s="9">
        <f t="shared" si="7"/>
        <v>560</v>
      </c>
      <c r="R15" s="9">
        <f t="shared" si="8"/>
        <v>544</v>
      </c>
      <c r="S15" s="12">
        <f t="shared" si="9"/>
        <v>0</v>
      </c>
      <c r="T15" s="12">
        <f t="shared" si="10"/>
        <v>120</v>
      </c>
      <c r="U15" s="12">
        <f t="shared" si="11"/>
        <v>168</v>
      </c>
      <c r="V15" s="12">
        <f t="shared" si="12"/>
        <v>0</v>
      </c>
      <c r="W15" s="12">
        <f t="shared" si="13"/>
        <v>0</v>
      </c>
      <c r="X15" s="2">
        <f t="shared" si="14"/>
        <v>3136</v>
      </c>
    </row>
    <row r="16" spans="1:24" x14ac:dyDescent="0.35">
      <c r="A16" t="s">
        <v>27</v>
      </c>
      <c r="B16" t="s">
        <v>28</v>
      </c>
      <c r="C16" s="1">
        <v>8.44</v>
      </c>
      <c r="D16" s="3">
        <v>42</v>
      </c>
      <c r="E16" s="3">
        <v>40</v>
      </c>
      <c r="F16" s="3">
        <v>36</v>
      </c>
      <c r="G16" s="3">
        <v>47</v>
      </c>
      <c r="H16" s="3">
        <v>43</v>
      </c>
      <c r="I16" s="5">
        <f t="shared" si="3"/>
        <v>2</v>
      </c>
      <c r="J16" s="5">
        <f t="shared" si="0"/>
        <v>0</v>
      </c>
      <c r="K16" s="5">
        <f t="shared" si="0"/>
        <v>0</v>
      </c>
      <c r="L16" s="5">
        <f t="shared" si="0"/>
        <v>7</v>
      </c>
      <c r="M16" s="5">
        <f t="shared" si="0"/>
        <v>3</v>
      </c>
      <c r="N16" s="9">
        <f t="shared" si="4"/>
        <v>337.59999999999997</v>
      </c>
      <c r="O16" s="9">
        <f t="shared" si="5"/>
        <v>337.59999999999997</v>
      </c>
      <c r="P16" s="9">
        <f t="shared" si="6"/>
        <v>303.83999999999997</v>
      </c>
      <c r="Q16" s="9">
        <f t="shared" si="7"/>
        <v>337.59999999999997</v>
      </c>
      <c r="R16" s="9">
        <f t="shared" si="8"/>
        <v>337.59999999999997</v>
      </c>
      <c r="S16" s="12">
        <f t="shared" si="9"/>
        <v>25.32</v>
      </c>
      <c r="T16" s="12">
        <f t="shared" si="10"/>
        <v>0</v>
      </c>
      <c r="U16" s="12">
        <f t="shared" si="11"/>
        <v>0</v>
      </c>
      <c r="V16" s="12">
        <f t="shared" si="12"/>
        <v>88.62</v>
      </c>
      <c r="W16" s="12">
        <f t="shared" si="13"/>
        <v>37.980000000000004</v>
      </c>
      <c r="X16" s="2">
        <f t="shared" si="14"/>
        <v>1806.1599999999999</v>
      </c>
    </row>
    <row r="17" spans="1:24" x14ac:dyDescent="0.35">
      <c r="A17" t="s">
        <v>29</v>
      </c>
      <c r="B17" t="s">
        <v>30</v>
      </c>
      <c r="C17" s="1">
        <v>12.5</v>
      </c>
      <c r="D17" s="3">
        <v>35</v>
      </c>
      <c r="E17" s="3">
        <v>38</v>
      </c>
      <c r="F17" s="3">
        <v>35</v>
      </c>
      <c r="G17" s="3">
        <v>29</v>
      </c>
      <c r="H17" s="3">
        <v>46</v>
      </c>
      <c r="I17" s="5">
        <f t="shared" si="3"/>
        <v>0</v>
      </c>
      <c r="J17" s="5">
        <f t="shared" si="0"/>
        <v>0</v>
      </c>
      <c r="K17" s="5">
        <f t="shared" si="0"/>
        <v>0</v>
      </c>
      <c r="L17" s="5">
        <f t="shared" si="0"/>
        <v>0</v>
      </c>
      <c r="M17" s="5">
        <f t="shared" si="0"/>
        <v>6</v>
      </c>
      <c r="N17" s="9">
        <f t="shared" si="4"/>
        <v>437.5</v>
      </c>
      <c r="O17" s="9">
        <f t="shared" si="5"/>
        <v>475</v>
      </c>
      <c r="P17" s="9">
        <f t="shared" si="6"/>
        <v>437.5</v>
      </c>
      <c r="Q17" s="9">
        <f t="shared" si="7"/>
        <v>362.5</v>
      </c>
      <c r="R17" s="9">
        <f t="shared" si="8"/>
        <v>500</v>
      </c>
      <c r="S17" s="12">
        <f t="shared" si="9"/>
        <v>0</v>
      </c>
      <c r="T17" s="12">
        <f t="shared" si="10"/>
        <v>0</v>
      </c>
      <c r="U17" s="12">
        <f t="shared" si="11"/>
        <v>0</v>
      </c>
      <c r="V17" s="12">
        <f t="shared" si="12"/>
        <v>0</v>
      </c>
      <c r="W17" s="12">
        <f t="shared" si="13"/>
        <v>112.5</v>
      </c>
      <c r="X17" s="2">
        <f t="shared" si="14"/>
        <v>2325</v>
      </c>
    </row>
    <row r="18" spans="1:24" x14ac:dyDescent="0.35">
      <c r="A18" t="s">
        <v>31</v>
      </c>
      <c r="B18" t="s">
        <v>32</v>
      </c>
      <c r="C18" s="1">
        <v>17</v>
      </c>
      <c r="D18" s="3">
        <v>36</v>
      </c>
      <c r="E18" s="3">
        <v>42</v>
      </c>
      <c r="F18" s="3">
        <v>36</v>
      </c>
      <c r="G18" s="3">
        <v>35</v>
      </c>
      <c r="H18" s="3">
        <v>48</v>
      </c>
      <c r="I18" s="5">
        <f t="shared" si="3"/>
        <v>0</v>
      </c>
      <c r="J18" s="5">
        <f t="shared" si="0"/>
        <v>2</v>
      </c>
      <c r="K18" s="5">
        <f t="shared" si="0"/>
        <v>0</v>
      </c>
      <c r="L18" s="5">
        <f t="shared" si="0"/>
        <v>0</v>
      </c>
      <c r="M18" s="5">
        <f t="shared" si="0"/>
        <v>8</v>
      </c>
      <c r="N18" s="9">
        <f t="shared" si="4"/>
        <v>612</v>
      </c>
      <c r="O18" s="9">
        <f t="shared" si="5"/>
        <v>680</v>
      </c>
      <c r="P18" s="9">
        <f t="shared" si="6"/>
        <v>612</v>
      </c>
      <c r="Q18" s="9">
        <f t="shared" si="7"/>
        <v>595</v>
      </c>
      <c r="R18" s="9">
        <f t="shared" si="8"/>
        <v>680</v>
      </c>
      <c r="S18" s="12">
        <f t="shared" si="9"/>
        <v>0</v>
      </c>
      <c r="T18" s="12">
        <f t="shared" si="10"/>
        <v>51</v>
      </c>
      <c r="U18" s="12">
        <f t="shared" si="11"/>
        <v>0</v>
      </c>
      <c r="V18" s="12">
        <f t="shared" si="12"/>
        <v>0</v>
      </c>
      <c r="W18" s="12">
        <f t="shared" si="13"/>
        <v>204</v>
      </c>
      <c r="X18" s="2">
        <f t="shared" si="14"/>
        <v>3434</v>
      </c>
    </row>
    <row r="19" spans="1:24" x14ac:dyDescent="0.35">
      <c r="A19" t="s">
        <v>33</v>
      </c>
      <c r="B19" t="s">
        <v>34</v>
      </c>
      <c r="C19" s="1">
        <v>22.1</v>
      </c>
      <c r="D19" s="3">
        <v>48</v>
      </c>
      <c r="E19" s="3">
        <v>17</v>
      </c>
      <c r="F19" s="3">
        <v>37</v>
      </c>
      <c r="G19" s="3">
        <v>46</v>
      </c>
      <c r="H19" s="3">
        <v>45</v>
      </c>
      <c r="I19" s="5">
        <f t="shared" si="3"/>
        <v>8</v>
      </c>
      <c r="J19" s="5">
        <f t="shared" si="0"/>
        <v>0</v>
      </c>
      <c r="K19" s="5">
        <f t="shared" si="0"/>
        <v>0</v>
      </c>
      <c r="L19" s="5">
        <f t="shared" si="0"/>
        <v>6</v>
      </c>
      <c r="M19" s="5">
        <f t="shared" si="0"/>
        <v>5</v>
      </c>
      <c r="N19" s="9">
        <f t="shared" si="4"/>
        <v>884</v>
      </c>
      <c r="O19" s="9">
        <f t="shared" si="5"/>
        <v>375.70000000000005</v>
      </c>
      <c r="P19" s="9">
        <f t="shared" si="6"/>
        <v>817.7</v>
      </c>
      <c r="Q19" s="9">
        <f t="shared" si="7"/>
        <v>884</v>
      </c>
      <c r="R19" s="9">
        <f t="shared" si="8"/>
        <v>884</v>
      </c>
      <c r="S19" s="12">
        <f t="shared" si="9"/>
        <v>265.20000000000005</v>
      </c>
      <c r="T19" s="12">
        <f t="shared" si="10"/>
        <v>0</v>
      </c>
      <c r="U19" s="12">
        <f t="shared" si="11"/>
        <v>0</v>
      </c>
      <c r="V19" s="12">
        <f t="shared" si="12"/>
        <v>198.90000000000003</v>
      </c>
      <c r="W19" s="12">
        <f t="shared" si="13"/>
        <v>165.75000000000003</v>
      </c>
      <c r="X19" s="2">
        <f t="shared" si="14"/>
        <v>4475.25</v>
      </c>
    </row>
    <row r="20" spans="1:24" x14ac:dyDescent="0.35">
      <c r="A20" t="s">
        <v>35</v>
      </c>
      <c r="B20" t="s">
        <v>36</v>
      </c>
      <c r="C20" s="1">
        <v>24</v>
      </c>
      <c r="D20" s="3">
        <v>45</v>
      </c>
      <c r="E20" s="3">
        <v>26</v>
      </c>
      <c r="F20" s="3">
        <v>48</v>
      </c>
      <c r="G20" s="3">
        <v>57</v>
      </c>
      <c r="H20" s="3">
        <v>23</v>
      </c>
      <c r="I20" s="5">
        <f t="shared" si="3"/>
        <v>5</v>
      </c>
      <c r="J20" s="5">
        <f t="shared" ref="J20:J24" si="15">IF(E20&gt;40,E20-40,0)</f>
        <v>0</v>
      </c>
      <c r="K20" s="5">
        <f t="shared" ref="K20:K24" si="16">IF(F20&gt;40,F20-40,0)</f>
        <v>8</v>
      </c>
      <c r="L20" s="5">
        <f t="shared" ref="L20:L24" si="17">IF(G20&gt;40,G20-40,0)</f>
        <v>17</v>
      </c>
      <c r="M20" s="5">
        <f t="shared" ref="M20:M24" si="18">IF(H20&gt;40,H20-40,0)</f>
        <v>0</v>
      </c>
      <c r="N20" s="9">
        <f t="shared" si="4"/>
        <v>960</v>
      </c>
      <c r="O20" s="9">
        <f t="shared" si="5"/>
        <v>624</v>
      </c>
      <c r="P20" s="9">
        <f t="shared" si="6"/>
        <v>960</v>
      </c>
      <c r="Q20" s="9">
        <f t="shared" si="7"/>
        <v>960</v>
      </c>
      <c r="R20" s="9">
        <f t="shared" si="8"/>
        <v>552</v>
      </c>
      <c r="S20" s="12">
        <f t="shared" si="9"/>
        <v>180</v>
      </c>
      <c r="T20" s="12">
        <f t="shared" si="10"/>
        <v>0</v>
      </c>
      <c r="U20" s="12">
        <f t="shared" si="11"/>
        <v>288</v>
      </c>
      <c r="V20" s="12">
        <f t="shared" si="12"/>
        <v>612</v>
      </c>
      <c r="W20" s="12">
        <f t="shared" si="13"/>
        <v>0</v>
      </c>
      <c r="X20" s="2">
        <f t="shared" si="14"/>
        <v>5136</v>
      </c>
    </row>
    <row r="21" spans="1:24" x14ac:dyDescent="0.35">
      <c r="A21" t="s">
        <v>37</v>
      </c>
      <c r="B21" t="s">
        <v>38</v>
      </c>
      <c r="C21" s="1">
        <v>13</v>
      </c>
      <c r="D21" s="3">
        <v>33</v>
      </c>
      <c r="E21" s="3">
        <v>35</v>
      </c>
      <c r="F21" s="3">
        <v>29</v>
      </c>
      <c r="G21" s="3">
        <v>34</v>
      </c>
      <c r="H21" s="3">
        <v>46</v>
      </c>
      <c r="I21" s="5">
        <f t="shared" si="3"/>
        <v>0</v>
      </c>
      <c r="J21" s="5">
        <f t="shared" si="15"/>
        <v>0</v>
      </c>
      <c r="K21" s="5">
        <f t="shared" si="16"/>
        <v>0</v>
      </c>
      <c r="L21" s="5">
        <f t="shared" si="17"/>
        <v>0</v>
      </c>
      <c r="M21" s="5">
        <f t="shared" si="18"/>
        <v>6</v>
      </c>
      <c r="N21" s="9">
        <f t="shared" si="4"/>
        <v>429</v>
      </c>
      <c r="O21" s="9">
        <f t="shared" si="5"/>
        <v>455</v>
      </c>
      <c r="P21" s="9">
        <f t="shared" si="6"/>
        <v>377</v>
      </c>
      <c r="Q21" s="9">
        <f t="shared" si="7"/>
        <v>442</v>
      </c>
      <c r="R21" s="9">
        <f t="shared" si="8"/>
        <v>520</v>
      </c>
      <c r="S21" s="12">
        <f t="shared" si="9"/>
        <v>0</v>
      </c>
      <c r="T21" s="12">
        <f t="shared" si="10"/>
        <v>0</v>
      </c>
      <c r="U21" s="12">
        <f t="shared" si="11"/>
        <v>0</v>
      </c>
      <c r="V21" s="12">
        <f t="shared" si="12"/>
        <v>0</v>
      </c>
      <c r="W21" s="12">
        <f t="shared" si="13"/>
        <v>117</v>
      </c>
      <c r="X21" s="2">
        <f t="shared" si="14"/>
        <v>2340</v>
      </c>
    </row>
    <row r="22" spans="1:24" x14ac:dyDescent="0.35">
      <c r="A22" t="s">
        <v>39</v>
      </c>
      <c r="B22" t="s">
        <v>40</v>
      </c>
      <c r="C22" s="1">
        <v>17.899999999999999</v>
      </c>
      <c r="D22" s="3">
        <v>44</v>
      </c>
      <c r="E22" s="3">
        <v>46</v>
      </c>
      <c r="F22" s="3">
        <v>37</v>
      </c>
      <c r="G22" s="3">
        <v>46</v>
      </c>
      <c r="H22" s="3">
        <v>23</v>
      </c>
      <c r="I22" s="5">
        <f t="shared" si="3"/>
        <v>4</v>
      </c>
      <c r="J22" s="5">
        <f t="shared" si="15"/>
        <v>6</v>
      </c>
      <c r="K22" s="5">
        <f t="shared" si="16"/>
        <v>0</v>
      </c>
      <c r="L22" s="5">
        <f t="shared" si="17"/>
        <v>6</v>
      </c>
      <c r="M22" s="5">
        <f t="shared" si="18"/>
        <v>0</v>
      </c>
      <c r="N22" s="9">
        <f t="shared" si="4"/>
        <v>716</v>
      </c>
      <c r="O22" s="9">
        <f t="shared" si="5"/>
        <v>716</v>
      </c>
      <c r="P22" s="9">
        <f t="shared" si="6"/>
        <v>662.3</v>
      </c>
      <c r="Q22" s="9">
        <f t="shared" si="7"/>
        <v>716</v>
      </c>
      <c r="R22" s="9">
        <f t="shared" si="8"/>
        <v>411.7</v>
      </c>
      <c r="S22" s="12">
        <f t="shared" si="9"/>
        <v>107.39999999999999</v>
      </c>
      <c r="T22" s="12">
        <f t="shared" si="10"/>
        <v>161.1</v>
      </c>
      <c r="U22" s="12">
        <f t="shared" si="11"/>
        <v>0</v>
      </c>
      <c r="V22" s="12">
        <f t="shared" si="12"/>
        <v>161.1</v>
      </c>
      <c r="W22" s="12">
        <f t="shared" si="13"/>
        <v>0</v>
      </c>
      <c r="X22" s="2">
        <f t="shared" si="14"/>
        <v>3651.6</v>
      </c>
    </row>
    <row r="23" spans="1:24" x14ac:dyDescent="0.35">
      <c r="A23" t="s">
        <v>41</v>
      </c>
      <c r="B23" t="s">
        <v>42</v>
      </c>
      <c r="C23" s="1">
        <v>15</v>
      </c>
      <c r="D23" s="3">
        <v>55</v>
      </c>
      <c r="E23" s="3">
        <v>45</v>
      </c>
      <c r="F23" s="3">
        <v>47</v>
      </c>
      <c r="G23" s="3">
        <v>34</v>
      </c>
      <c r="H23" s="3">
        <v>34</v>
      </c>
      <c r="I23" s="5">
        <f t="shared" si="3"/>
        <v>15</v>
      </c>
      <c r="J23" s="5">
        <f t="shared" si="15"/>
        <v>5</v>
      </c>
      <c r="K23" s="5">
        <f t="shared" si="16"/>
        <v>7</v>
      </c>
      <c r="L23" s="5">
        <f t="shared" si="17"/>
        <v>0</v>
      </c>
      <c r="M23" s="5">
        <f t="shared" si="18"/>
        <v>0</v>
      </c>
      <c r="N23" s="9">
        <f t="shared" si="4"/>
        <v>600</v>
      </c>
      <c r="O23" s="9">
        <f t="shared" si="5"/>
        <v>600</v>
      </c>
      <c r="P23" s="9">
        <f t="shared" si="6"/>
        <v>600</v>
      </c>
      <c r="Q23" s="9">
        <f t="shared" si="7"/>
        <v>510</v>
      </c>
      <c r="R23" s="9">
        <f t="shared" si="8"/>
        <v>510</v>
      </c>
      <c r="S23" s="12">
        <f t="shared" si="9"/>
        <v>337.5</v>
      </c>
      <c r="T23" s="12">
        <f t="shared" si="10"/>
        <v>112.5</v>
      </c>
      <c r="U23" s="12">
        <f t="shared" si="11"/>
        <v>157.5</v>
      </c>
      <c r="V23" s="12">
        <f t="shared" si="12"/>
        <v>0</v>
      </c>
      <c r="W23" s="12">
        <f t="shared" si="13"/>
        <v>0</v>
      </c>
      <c r="X23" s="2">
        <f t="shared" si="14"/>
        <v>3427.5</v>
      </c>
    </row>
    <row r="24" spans="1:24" x14ac:dyDescent="0.35">
      <c r="A24" t="s">
        <v>43</v>
      </c>
      <c r="B24" t="s">
        <v>44</v>
      </c>
      <c r="C24" s="1">
        <v>16</v>
      </c>
      <c r="D24" s="3">
        <v>47</v>
      </c>
      <c r="E24" s="3">
        <v>40</v>
      </c>
      <c r="F24" s="3">
        <v>36</v>
      </c>
      <c r="G24" s="3">
        <v>23</v>
      </c>
      <c r="H24" s="3">
        <v>54</v>
      </c>
      <c r="I24" s="5">
        <f t="shared" si="3"/>
        <v>7</v>
      </c>
      <c r="J24" s="5">
        <f t="shared" si="15"/>
        <v>0</v>
      </c>
      <c r="K24" s="5">
        <f t="shared" si="16"/>
        <v>0</v>
      </c>
      <c r="L24" s="5">
        <f t="shared" si="17"/>
        <v>0</v>
      </c>
      <c r="M24" s="5">
        <f t="shared" si="18"/>
        <v>14</v>
      </c>
      <c r="N24" s="9">
        <f t="shared" si="4"/>
        <v>640</v>
      </c>
      <c r="O24" s="9">
        <f t="shared" si="5"/>
        <v>640</v>
      </c>
      <c r="P24" s="9">
        <f t="shared" si="6"/>
        <v>576</v>
      </c>
      <c r="Q24" s="9">
        <f t="shared" si="7"/>
        <v>368</v>
      </c>
      <c r="R24" s="9">
        <f t="shared" si="8"/>
        <v>640</v>
      </c>
      <c r="S24" s="12">
        <f t="shared" si="9"/>
        <v>168</v>
      </c>
      <c r="T24" s="12">
        <f t="shared" si="10"/>
        <v>0</v>
      </c>
      <c r="U24" s="12">
        <f t="shared" si="11"/>
        <v>0</v>
      </c>
      <c r="V24" s="12">
        <f t="shared" si="12"/>
        <v>0</v>
      </c>
      <c r="W24" s="12">
        <f t="shared" si="13"/>
        <v>336</v>
      </c>
      <c r="X24" s="2">
        <f t="shared" si="14"/>
        <v>3368</v>
      </c>
    </row>
    <row r="26" spans="1:24" x14ac:dyDescent="0.35">
      <c r="I26" s="1"/>
    </row>
    <row r="27" spans="1:24" x14ac:dyDescent="0.35">
      <c r="A27" t="s">
        <v>50</v>
      </c>
      <c r="C27" s="2">
        <f>MAX(C4:C24)</f>
        <v>24</v>
      </c>
      <c r="I27" s="13">
        <f>MAX(I4:I24)</f>
        <v>15</v>
      </c>
      <c r="J27" s="13">
        <f t="shared" ref="J27:M27" si="19">MAX(J4:J24)</f>
        <v>14</v>
      </c>
      <c r="K27" s="13">
        <f t="shared" si="19"/>
        <v>8</v>
      </c>
      <c r="L27" s="13">
        <f t="shared" si="19"/>
        <v>17</v>
      </c>
      <c r="M27" s="13">
        <f t="shared" si="19"/>
        <v>14</v>
      </c>
      <c r="N27" s="2">
        <f>MAX(N4:N24)</f>
        <v>960</v>
      </c>
      <c r="O27" s="2">
        <f t="shared" ref="O27:W27" si="20">MAX(O4:O24)</f>
        <v>884</v>
      </c>
      <c r="P27" s="2">
        <f t="shared" si="20"/>
        <v>960</v>
      </c>
      <c r="Q27" s="2">
        <f t="shared" si="20"/>
        <v>960</v>
      </c>
      <c r="R27" s="2">
        <f t="shared" si="20"/>
        <v>884</v>
      </c>
      <c r="S27" s="2">
        <f t="shared" si="20"/>
        <v>337.5</v>
      </c>
      <c r="T27" s="2">
        <f t="shared" si="20"/>
        <v>464.10000000000008</v>
      </c>
      <c r="U27" s="2">
        <f t="shared" si="20"/>
        <v>288</v>
      </c>
      <c r="V27" s="2">
        <f t="shared" si="20"/>
        <v>612</v>
      </c>
      <c r="W27" s="2">
        <f t="shared" si="20"/>
        <v>336</v>
      </c>
    </row>
    <row r="28" spans="1:24" x14ac:dyDescent="0.35">
      <c r="A28" t="s">
        <v>51</v>
      </c>
      <c r="C28" s="2">
        <f>MIN(C4:C24)</f>
        <v>8.44</v>
      </c>
      <c r="I28" s="13">
        <f>MIN(I4:I24)</f>
        <v>0</v>
      </c>
      <c r="J28" s="13">
        <f t="shared" ref="J28:M28" si="21">MIN(J4:J24)</f>
        <v>0</v>
      </c>
      <c r="K28" s="13">
        <f t="shared" si="21"/>
        <v>0</v>
      </c>
      <c r="L28" s="13">
        <f t="shared" si="21"/>
        <v>0</v>
      </c>
      <c r="M28" s="13">
        <f t="shared" si="21"/>
        <v>0</v>
      </c>
      <c r="N28" s="2">
        <f>MIN(N4:N24)</f>
        <v>337.59999999999997</v>
      </c>
      <c r="O28" s="2">
        <f t="shared" ref="O28:W28" si="22">MIN(O4:O24)</f>
        <v>198</v>
      </c>
      <c r="P28" s="2">
        <f t="shared" si="22"/>
        <v>234</v>
      </c>
      <c r="Q28" s="2">
        <f t="shared" si="22"/>
        <v>232.29999999999998</v>
      </c>
      <c r="R28" s="2">
        <f t="shared" si="22"/>
        <v>220.5</v>
      </c>
      <c r="S28" s="2">
        <f t="shared" si="22"/>
        <v>0</v>
      </c>
      <c r="T28" s="2">
        <f t="shared" si="22"/>
        <v>0</v>
      </c>
      <c r="U28" s="2">
        <f t="shared" si="22"/>
        <v>0</v>
      </c>
      <c r="V28" s="2">
        <f t="shared" si="22"/>
        <v>0</v>
      </c>
      <c r="W28" s="2">
        <f t="shared" si="22"/>
        <v>0</v>
      </c>
    </row>
    <row r="29" spans="1:24" x14ac:dyDescent="0.35">
      <c r="A29" t="s">
        <v>52</v>
      </c>
      <c r="C29" s="2">
        <f>AVERAGE(C4:C24)</f>
        <v>15.04</v>
      </c>
      <c r="I29" s="13">
        <f>AVERAGE(I4:I24)</f>
        <v>2.7619047619047619</v>
      </c>
      <c r="J29" s="13">
        <f t="shared" ref="J29:M29" si="23">AVERAGE(J4:J24)</f>
        <v>2.9047619047619047</v>
      </c>
      <c r="K29" s="13">
        <f t="shared" si="23"/>
        <v>2.1904761904761907</v>
      </c>
      <c r="L29" s="13">
        <f t="shared" si="23"/>
        <v>2.9047619047619047</v>
      </c>
      <c r="M29" s="13">
        <f t="shared" si="23"/>
        <v>3.0952380952380953</v>
      </c>
      <c r="N29" s="2">
        <f>AVERAGE(N4:N24)</f>
        <v>575.99523809523816</v>
      </c>
      <c r="O29" s="2">
        <f t="shared" ref="O29:W29" si="24">AVERAGE(O4:O24)</f>
        <v>531.60952380952381</v>
      </c>
      <c r="P29" s="2">
        <f t="shared" si="24"/>
        <v>559.99238095238093</v>
      </c>
      <c r="Q29" s="2">
        <f t="shared" si="24"/>
        <v>537.5095238095239</v>
      </c>
      <c r="R29" s="2">
        <f t="shared" si="24"/>
        <v>489.39523809523814</v>
      </c>
      <c r="S29" s="2">
        <f t="shared" si="24"/>
        <v>73.055714285714288</v>
      </c>
      <c r="T29" s="2">
        <f t="shared" si="24"/>
        <v>71.29285714285713</v>
      </c>
      <c r="U29" s="2">
        <f t="shared" si="24"/>
        <v>53.657142857142858</v>
      </c>
      <c r="V29" s="2">
        <f t="shared" si="24"/>
        <v>77.591428571428565</v>
      </c>
      <c r="W29" s="2">
        <f t="shared" si="24"/>
        <v>65.751428571428576</v>
      </c>
    </row>
    <row r="30" spans="1:24" x14ac:dyDescent="0.35">
      <c r="A30" t="s">
        <v>53</v>
      </c>
      <c r="C30" s="2">
        <f>SUM(C4:C24)</f>
        <v>315.83999999999997</v>
      </c>
      <c r="I30" s="13">
        <f>SUM(I4:I24)</f>
        <v>58</v>
      </c>
      <c r="J30" s="13">
        <f t="shared" ref="J30:M30" si="25">SUM(J4:J24)</f>
        <v>61</v>
      </c>
      <c r="K30" s="13">
        <f t="shared" si="25"/>
        <v>46</v>
      </c>
      <c r="L30" s="13">
        <f t="shared" si="25"/>
        <v>61</v>
      </c>
      <c r="M30" s="13">
        <f t="shared" si="25"/>
        <v>65</v>
      </c>
      <c r="N30" s="2">
        <f>SUM(N4:N24)</f>
        <v>12095.900000000001</v>
      </c>
      <c r="O30" s="2">
        <f t="shared" ref="O30:W30" si="26">SUM(O4:O24)</f>
        <v>11163.8</v>
      </c>
      <c r="P30" s="2">
        <f t="shared" si="26"/>
        <v>11759.84</v>
      </c>
      <c r="Q30" s="2">
        <f t="shared" si="26"/>
        <v>11287.7</v>
      </c>
      <c r="R30" s="2">
        <f t="shared" si="26"/>
        <v>10277.300000000001</v>
      </c>
      <c r="S30" s="2">
        <f t="shared" si="26"/>
        <v>1534.17</v>
      </c>
      <c r="T30" s="2">
        <f t="shared" si="26"/>
        <v>1497.1499999999999</v>
      </c>
      <c r="U30" s="2">
        <f t="shared" si="26"/>
        <v>1126.8</v>
      </c>
      <c r="V30" s="2">
        <f t="shared" si="26"/>
        <v>1629.4199999999998</v>
      </c>
      <c r="W30" s="2">
        <f t="shared" si="26"/>
        <v>1380.78</v>
      </c>
    </row>
    <row r="31" spans="1:24" x14ac:dyDescent="0.35">
      <c r="I31" s="1"/>
    </row>
    <row r="32" spans="1:24" x14ac:dyDescent="0.35">
      <c r="I32" s="1"/>
    </row>
    <row r="33" spans="9:9" x14ac:dyDescent="0.35">
      <c r="I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Aliyah Schouten</cp:lastModifiedBy>
  <dcterms:created xsi:type="dcterms:W3CDTF">2023-07-10T17:04:28Z</dcterms:created>
  <dcterms:modified xsi:type="dcterms:W3CDTF">2023-07-11T14:00:56Z</dcterms:modified>
</cp:coreProperties>
</file>