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30ac915479c30907/Desktop/Course Books/"/>
    </mc:Choice>
  </mc:AlternateContent>
  <xr:revisionPtr revIDLastSave="92" documentId="11_F25DC773A252ABDACC1048C7A19F78C45ADE58F0" xr6:coauthVersionLast="47" xr6:coauthVersionMax="47" xr10:uidLastSave="{5A5830AC-F7E1-4F64-A71E-221AC5857FD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1" l="1"/>
  <c r="H18" i="1"/>
  <c r="H19" i="1"/>
  <c r="H20" i="1"/>
  <c r="G20" i="1" s="1"/>
  <c r="H21" i="1"/>
  <c r="H22" i="1"/>
  <c r="H23" i="1"/>
  <c r="H24" i="1"/>
  <c r="G24" i="1" s="1"/>
  <c r="H25" i="1"/>
  <c r="H16" i="1"/>
  <c r="G16" i="1" s="1"/>
  <c r="E17" i="1"/>
  <c r="E18" i="1"/>
  <c r="E19" i="1"/>
  <c r="E20" i="1"/>
  <c r="E21" i="1"/>
  <c r="E22" i="1"/>
  <c r="E23" i="1"/>
  <c r="E24" i="1"/>
  <c r="E25" i="1"/>
  <c r="E16" i="1"/>
  <c r="G25" i="1"/>
  <c r="G23" i="1"/>
  <c r="G22" i="1"/>
  <c r="G21" i="1"/>
  <c r="G19" i="1"/>
  <c r="G18" i="1"/>
  <c r="G17" i="1"/>
  <c r="A16" i="1"/>
  <c r="G4" i="1"/>
  <c r="G5" i="1"/>
  <c r="G6" i="1"/>
  <c r="G7" i="1"/>
  <c r="G8" i="1"/>
  <c r="G9" i="1"/>
  <c r="G10" i="1"/>
  <c r="G11" i="1"/>
  <c r="G12" i="1"/>
  <c r="G3" i="1"/>
  <c r="H4" i="1"/>
  <c r="H5" i="1"/>
  <c r="H6" i="1"/>
  <c r="H7" i="1"/>
  <c r="H8" i="1"/>
  <c r="H9" i="1"/>
  <c r="H10" i="1"/>
  <c r="H11" i="1"/>
  <c r="H12" i="1"/>
  <c r="H3" i="1"/>
  <c r="A3" i="1"/>
  <c r="E4" i="1"/>
  <c r="E5" i="1"/>
  <c r="E6" i="1"/>
  <c r="E7" i="1"/>
  <c r="E8" i="1"/>
  <c r="E9" i="1"/>
  <c r="E10" i="1"/>
  <c r="E11" i="1"/>
  <c r="E12" i="1"/>
  <c r="E3" i="1"/>
  <c r="C3" i="1"/>
</calcChain>
</file>

<file path=xl/sharedStrings.xml><?xml version="1.0" encoding="utf-8"?>
<sst xmlns="http://schemas.openxmlformats.org/spreadsheetml/2006/main" count="14" uniqueCount="7">
  <si>
    <t>Vin</t>
  </si>
  <si>
    <t>Fo</t>
  </si>
  <si>
    <t>f</t>
  </si>
  <si>
    <t>Vo</t>
  </si>
  <si>
    <t>R</t>
  </si>
  <si>
    <t>Vo/Vin</t>
  </si>
  <si>
    <t>H(w)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</si>
</sst>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Band Pass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Sheet1!$E$3:$E$12</c:f>
              <c:numCache>
                <c:formatCode>General</c:formatCode>
                <c:ptCount val="10"/>
                <c:pt idx="0">
                  <c:v>105</c:v>
                </c:pt>
                <c:pt idx="1">
                  <c:v>1050</c:v>
                </c:pt>
                <c:pt idx="2">
                  <c:v>5250</c:v>
                </c:pt>
                <c:pt idx="3">
                  <c:v>10500</c:v>
                </c:pt>
                <c:pt idx="4">
                  <c:v>21000</c:v>
                </c:pt>
                <c:pt idx="5">
                  <c:v>42000</c:v>
                </c:pt>
                <c:pt idx="6">
                  <c:v>63000</c:v>
                </c:pt>
                <c:pt idx="7">
                  <c:v>84000</c:v>
                </c:pt>
                <c:pt idx="8">
                  <c:v>105000</c:v>
                </c:pt>
                <c:pt idx="9">
                  <c:v>1050000</c:v>
                </c:pt>
              </c:numCache>
            </c:numRef>
          </c:cat>
          <c:val>
            <c:numRef>
              <c:f>Sheet1!$G$3:$G$12</c:f>
              <c:numCache>
                <c:formatCode>General</c:formatCode>
                <c:ptCount val="10"/>
                <c:pt idx="0">
                  <c:v>-60.537442928006023</c:v>
                </c:pt>
                <c:pt idx="1">
                  <c:v>-40.35457533920863</c:v>
                </c:pt>
                <c:pt idx="2">
                  <c:v>-23.971925799652901</c:v>
                </c:pt>
                <c:pt idx="3">
                  <c:v>0</c:v>
                </c:pt>
                <c:pt idx="4">
                  <c:v>-23.985658434352295</c:v>
                </c:pt>
                <c:pt idx="5">
                  <c:v>-31.971989184369114</c:v>
                </c:pt>
                <c:pt idx="6">
                  <c:v>-35.756247911920845</c:v>
                </c:pt>
                <c:pt idx="7">
                  <c:v>-38.358661314297741</c:v>
                </c:pt>
                <c:pt idx="8">
                  <c:v>-40.35457533920863</c:v>
                </c:pt>
                <c:pt idx="9">
                  <c:v>-60.537442928006023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C1-4AAA-B7AD-4950BDDB0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5617535"/>
        <c:axId val="453535087"/>
      </c:lineChart>
      <c:catAx>
        <c:axId val="805617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535087"/>
        <c:crosses val="autoZero"/>
        <c:auto val="1"/>
        <c:lblAlgn val="ctr"/>
        <c:lblOffset val="100"/>
        <c:noMultiLvlLbl val="0"/>
      </c:catAx>
      <c:valAx>
        <c:axId val="45353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617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Band Stop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Sheet1!$E$16:$E$25</c:f>
              <c:numCache>
                <c:formatCode>General</c:formatCode>
                <c:ptCount val="10"/>
                <c:pt idx="0">
                  <c:v>2</c:v>
                </c:pt>
                <c:pt idx="1">
                  <c:v>20</c:v>
                </c:pt>
                <c:pt idx="2">
                  <c:v>100</c:v>
                </c:pt>
                <c:pt idx="3">
                  <c:v>200</c:v>
                </c:pt>
                <c:pt idx="4">
                  <c:v>400</c:v>
                </c:pt>
                <c:pt idx="5">
                  <c:v>800</c:v>
                </c:pt>
                <c:pt idx="6">
                  <c:v>1200</c:v>
                </c:pt>
                <c:pt idx="7">
                  <c:v>1600</c:v>
                </c:pt>
                <c:pt idx="8">
                  <c:v>2000</c:v>
                </c:pt>
                <c:pt idx="9">
                  <c:v>20000</c:v>
                </c:pt>
              </c:numCache>
            </c:numRef>
          </c:cat>
          <c:val>
            <c:numRef>
              <c:f>Sheet1!$G$16:$G$25</c:f>
              <c:numCache>
                <c:formatCode>General</c:formatCode>
                <c:ptCount val="10"/>
                <c:pt idx="0">
                  <c:v>-1.7373516685723891E-3</c:v>
                </c:pt>
                <c:pt idx="1">
                  <c:v>-1.2168765618180984E-2</c:v>
                </c:pt>
                <c:pt idx="2">
                  <c:v>-0.4638332532386743</c:v>
                </c:pt>
                <c:pt idx="3">
                  <c:v>-35.917600346881507</c:v>
                </c:pt>
                <c:pt idx="4">
                  <c:v>-0.4638332532386743</c:v>
                </c:pt>
                <c:pt idx="5">
                  <c:v>-7.6774132639858411E-2</c:v>
                </c:pt>
                <c:pt idx="6">
                  <c:v>-3.3069252072708624E-2</c:v>
                </c:pt>
                <c:pt idx="7">
                  <c:v>-1.7284735325700459E-2</c:v>
                </c:pt>
                <c:pt idx="8">
                  <c:v>-1.0951121600317366E-2</c:v>
                </c:pt>
                <c:pt idx="9">
                  <c:v>-1.7373516685723891E-3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F6-4E71-8239-54B84F5A7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7391919"/>
        <c:axId val="843855631"/>
      </c:lineChart>
      <c:catAx>
        <c:axId val="847391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855631"/>
        <c:crosses val="autoZero"/>
        <c:auto val="1"/>
        <c:lblAlgn val="ctr"/>
        <c:lblOffset val="100"/>
        <c:noMultiLvlLbl val="0"/>
      </c:catAx>
      <c:valAx>
        <c:axId val="84385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39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7</xdr:row>
      <xdr:rowOff>71437</xdr:rowOff>
    </xdr:from>
    <xdr:to>
      <xdr:col>15</xdr:col>
      <xdr:colOff>533400</xdr:colOff>
      <xdr:row>21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3807378-5B4F-F971-A30A-E77298C9BD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85725</xdr:colOff>
      <xdr:row>7</xdr:row>
      <xdr:rowOff>109537</xdr:rowOff>
    </xdr:from>
    <xdr:to>
      <xdr:col>23</xdr:col>
      <xdr:colOff>390525</xdr:colOff>
      <xdr:row>21</xdr:row>
      <xdr:rowOff>185737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D686D03-23B0-3BF7-8F8C-CF9C69F8BC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5"/>
  <sheetViews>
    <sheetView tabSelected="1" zoomScaleNormal="100" workbookViewId="0">
      <selection activeCell="N29" sqref="N29"/>
    </sheetView>
  </sheetViews>
  <sheetFormatPr defaultRowHeight="15" x14ac:dyDescent="0.25"/>
  <sheetData>
    <row r="2" spans="1:8" x14ac:dyDescent="0.25">
      <c r="A2" t="s">
        <v>4</v>
      </c>
      <c r="B2" t="s">
        <v>0</v>
      </c>
      <c r="C2" t="s">
        <v>1</v>
      </c>
      <c r="D2" t="s">
        <v>2</v>
      </c>
      <c r="F2" t="s">
        <v>3</v>
      </c>
      <c r="G2" t="s">
        <v>6</v>
      </c>
      <c r="H2" t="s">
        <v>5</v>
      </c>
    </row>
    <row r="3" spans="1:8" x14ac:dyDescent="0.25">
      <c r="A3">
        <f>18.03*1000</f>
        <v>18030</v>
      </c>
      <c r="B3">
        <v>5</v>
      </c>
      <c r="C3">
        <f>10.5*1000</f>
        <v>10500</v>
      </c>
      <c r="D3">
        <v>0.01</v>
      </c>
      <c r="E3">
        <f>D3*C$3</f>
        <v>105</v>
      </c>
      <c r="F3">
        <v>4.7000000000000002E-3</v>
      </c>
      <c r="G3">
        <f>20*LOG(H3)</f>
        <v>-60.537442928006023</v>
      </c>
      <c r="H3">
        <f>F3/B$3</f>
        <v>9.4000000000000008E-4</v>
      </c>
    </row>
    <row r="4" spans="1:8" x14ac:dyDescent="0.25">
      <c r="D4">
        <v>0.1</v>
      </c>
      <c r="E4">
        <f t="shared" ref="E4:E12" si="0">D4*C$3</f>
        <v>1050</v>
      </c>
      <c r="F4">
        <v>4.8000000000000001E-2</v>
      </c>
      <c r="G4">
        <f t="shared" ref="G4:G12" si="1">20*LOG(H4)</f>
        <v>-40.35457533920863</v>
      </c>
      <c r="H4">
        <f t="shared" ref="H4:H12" si="2">F4/B$3</f>
        <v>9.6000000000000009E-3</v>
      </c>
    </row>
    <row r="5" spans="1:8" x14ac:dyDescent="0.25">
      <c r="D5">
        <v>0.5</v>
      </c>
      <c r="E5">
        <f t="shared" si="0"/>
        <v>5250</v>
      </c>
      <c r="F5">
        <v>0.3165</v>
      </c>
      <c r="G5">
        <f t="shared" si="1"/>
        <v>-23.971925799652901</v>
      </c>
      <c r="H5">
        <f t="shared" si="2"/>
        <v>6.3299999999999995E-2</v>
      </c>
    </row>
    <row r="6" spans="1:8" x14ac:dyDescent="0.25">
      <c r="D6">
        <v>1</v>
      </c>
      <c r="E6">
        <f t="shared" si="0"/>
        <v>10500</v>
      </c>
      <c r="F6">
        <v>5</v>
      </c>
      <c r="G6">
        <f t="shared" si="1"/>
        <v>0</v>
      </c>
      <c r="H6">
        <f t="shared" si="2"/>
        <v>1</v>
      </c>
    </row>
    <row r="7" spans="1:8" x14ac:dyDescent="0.25">
      <c r="D7">
        <v>2</v>
      </c>
      <c r="E7">
        <f t="shared" si="0"/>
        <v>21000</v>
      </c>
      <c r="F7">
        <v>0.316</v>
      </c>
      <c r="G7">
        <f t="shared" si="1"/>
        <v>-23.985658434352295</v>
      </c>
      <c r="H7">
        <f t="shared" si="2"/>
        <v>6.3200000000000006E-2</v>
      </c>
    </row>
    <row r="8" spans="1:8" x14ac:dyDescent="0.25">
      <c r="D8">
        <v>4</v>
      </c>
      <c r="E8">
        <f t="shared" si="0"/>
        <v>42000</v>
      </c>
      <c r="F8">
        <v>0.126</v>
      </c>
      <c r="G8">
        <f t="shared" si="1"/>
        <v>-31.971989184369114</v>
      </c>
      <c r="H8">
        <f t="shared" si="2"/>
        <v>2.52E-2</v>
      </c>
    </row>
    <row r="9" spans="1:8" x14ac:dyDescent="0.25">
      <c r="D9">
        <v>6</v>
      </c>
      <c r="E9">
        <f t="shared" si="0"/>
        <v>63000</v>
      </c>
      <c r="F9">
        <v>8.1500000000000003E-2</v>
      </c>
      <c r="G9">
        <f t="shared" si="1"/>
        <v>-35.756247911920845</v>
      </c>
      <c r="H9">
        <f t="shared" si="2"/>
        <v>1.6300000000000002E-2</v>
      </c>
    </row>
    <row r="10" spans="1:8" x14ac:dyDescent="0.25">
      <c r="D10">
        <v>8</v>
      </c>
      <c r="E10">
        <f t="shared" si="0"/>
        <v>84000</v>
      </c>
      <c r="F10">
        <v>6.0400000000000002E-2</v>
      </c>
      <c r="G10">
        <f t="shared" si="1"/>
        <v>-38.358661314297741</v>
      </c>
      <c r="H10">
        <f t="shared" si="2"/>
        <v>1.208E-2</v>
      </c>
    </row>
    <row r="11" spans="1:8" x14ac:dyDescent="0.25">
      <c r="D11">
        <v>10</v>
      </c>
      <c r="E11">
        <f t="shared" si="0"/>
        <v>105000</v>
      </c>
      <c r="F11">
        <v>4.8000000000000001E-2</v>
      </c>
      <c r="G11">
        <f t="shared" si="1"/>
        <v>-40.35457533920863</v>
      </c>
      <c r="H11">
        <f t="shared" si="2"/>
        <v>9.6000000000000009E-3</v>
      </c>
    </row>
    <row r="12" spans="1:8" x14ac:dyDescent="0.25">
      <c r="D12">
        <v>100</v>
      </c>
      <c r="E12">
        <f t="shared" si="0"/>
        <v>1050000</v>
      </c>
      <c r="F12">
        <v>4.7000000000000002E-3</v>
      </c>
      <c r="G12">
        <f t="shared" si="1"/>
        <v>-60.537442928006023</v>
      </c>
      <c r="H12">
        <f t="shared" si="2"/>
        <v>9.4000000000000008E-4</v>
      </c>
    </row>
    <row r="15" spans="1:8" x14ac:dyDescent="0.25">
      <c r="A15" t="s">
        <v>4</v>
      </c>
      <c r="B15" t="s">
        <v>0</v>
      </c>
      <c r="C15" t="s">
        <v>1</v>
      </c>
      <c r="D15" t="s">
        <v>2</v>
      </c>
      <c r="F15" t="s">
        <v>3</v>
      </c>
      <c r="G15" t="s">
        <v>6</v>
      </c>
      <c r="H15" t="s">
        <v>5</v>
      </c>
    </row>
    <row r="16" spans="1:8" x14ac:dyDescent="0.25">
      <c r="A16">
        <f>18.03*1000</f>
        <v>18030</v>
      </c>
      <c r="B16">
        <v>5</v>
      </c>
      <c r="C16">
        <v>200</v>
      </c>
      <c r="D16">
        <v>0.01</v>
      </c>
      <c r="E16">
        <f>D16*C$16</f>
        <v>2</v>
      </c>
      <c r="F16">
        <v>4.9989999999999997</v>
      </c>
      <c r="G16">
        <f>20*LOG(H16)</f>
        <v>-1.7373516685723891E-3</v>
      </c>
      <c r="H16">
        <f>F16/B$16</f>
        <v>0.99979999999999991</v>
      </c>
    </row>
    <row r="17" spans="4:8" x14ac:dyDescent="0.25">
      <c r="D17">
        <v>0.1</v>
      </c>
      <c r="E17">
        <f t="shared" ref="E17:E25" si="3">D17*C$16</f>
        <v>20</v>
      </c>
      <c r="F17">
        <v>4.9930000000000003</v>
      </c>
      <c r="G17">
        <f t="shared" ref="G17:G25" si="4">20*LOG(H17)</f>
        <v>-1.2168765618180984E-2</v>
      </c>
      <c r="H17">
        <f t="shared" ref="H17:H25" si="5">F17/B$16</f>
        <v>0.99860000000000004</v>
      </c>
    </row>
    <row r="18" spans="4:8" x14ac:dyDescent="0.25">
      <c r="D18">
        <v>0.5</v>
      </c>
      <c r="E18">
        <f t="shared" si="3"/>
        <v>100</v>
      </c>
      <c r="F18">
        <v>4.74</v>
      </c>
      <c r="G18">
        <f t="shared" si="4"/>
        <v>-0.4638332532386743</v>
      </c>
      <c r="H18">
        <f t="shared" si="5"/>
        <v>0.94800000000000006</v>
      </c>
    </row>
    <row r="19" spans="4:8" x14ac:dyDescent="0.25">
      <c r="D19">
        <v>1</v>
      </c>
      <c r="E19">
        <f t="shared" si="3"/>
        <v>200</v>
      </c>
      <c r="F19">
        <v>0.08</v>
      </c>
      <c r="G19">
        <f t="shared" si="4"/>
        <v>-35.917600346881507</v>
      </c>
      <c r="H19">
        <f t="shared" si="5"/>
        <v>1.6E-2</v>
      </c>
    </row>
    <row r="20" spans="4:8" x14ac:dyDescent="0.25">
      <c r="D20">
        <v>2</v>
      </c>
      <c r="E20">
        <f t="shared" si="3"/>
        <v>400</v>
      </c>
      <c r="F20">
        <v>4.74</v>
      </c>
      <c r="G20">
        <f t="shared" si="4"/>
        <v>-0.4638332532386743</v>
      </c>
      <c r="H20">
        <f t="shared" si="5"/>
        <v>0.94800000000000006</v>
      </c>
    </row>
    <row r="21" spans="4:8" x14ac:dyDescent="0.25">
      <c r="D21">
        <v>4</v>
      </c>
      <c r="E21">
        <f t="shared" si="3"/>
        <v>800</v>
      </c>
      <c r="F21">
        <v>4.9560000000000004</v>
      </c>
      <c r="G21">
        <f t="shared" si="4"/>
        <v>-7.6774132639858411E-2</v>
      </c>
      <c r="H21">
        <f t="shared" si="5"/>
        <v>0.99120000000000008</v>
      </c>
    </row>
    <row r="22" spans="4:8" x14ac:dyDescent="0.25">
      <c r="D22">
        <v>6</v>
      </c>
      <c r="E22">
        <f t="shared" si="3"/>
        <v>1200</v>
      </c>
      <c r="F22">
        <v>4.9809999999999999</v>
      </c>
      <c r="G22">
        <f t="shared" si="4"/>
        <v>-3.3069252072708624E-2</v>
      </c>
      <c r="H22">
        <f t="shared" si="5"/>
        <v>0.99619999999999997</v>
      </c>
    </row>
    <row r="23" spans="4:8" x14ac:dyDescent="0.25">
      <c r="D23">
        <v>8</v>
      </c>
      <c r="E23">
        <f t="shared" si="3"/>
        <v>1600</v>
      </c>
      <c r="F23">
        <v>4.9900599999999997</v>
      </c>
      <c r="G23">
        <f t="shared" si="4"/>
        <v>-1.7284735325700459E-2</v>
      </c>
      <c r="H23">
        <f t="shared" si="5"/>
        <v>0.9980119999999999</v>
      </c>
    </row>
    <row r="24" spans="4:8" x14ac:dyDescent="0.25">
      <c r="D24">
        <v>10</v>
      </c>
      <c r="E24">
        <f t="shared" si="3"/>
        <v>2000</v>
      </c>
      <c r="F24">
        <v>4.9936999999999996</v>
      </c>
      <c r="G24">
        <f t="shared" si="4"/>
        <v>-1.0951121600317366E-2</v>
      </c>
      <c r="H24">
        <f t="shared" si="5"/>
        <v>0.99873999999999996</v>
      </c>
    </row>
    <row r="25" spans="4:8" x14ac:dyDescent="0.25">
      <c r="D25">
        <v>100</v>
      </c>
      <c r="E25">
        <f t="shared" si="3"/>
        <v>20000</v>
      </c>
      <c r="F25">
        <v>4.9989999999999997</v>
      </c>
      <c r="G25">
        <f t="shared" si="4"/>
        <v>-1.7373516685723891E-3</v>
      </c>
      <c r="H25">
        <f t="shared" si="5"/>
        <v>0.99979999999999991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Aliyan Ahmed Cheema</dc:creator>
  <cp:lastModifiedBy>Aliyan Ahmed Cheema</cp:lastModifiedBy>
  <dcterms:created xsi:type="dcterms:W3CDTF">2015-06-05T18:17:20Z</dcterms:created>
  <dcterms:modified xsi:type="dcterms:W3CDTF">2023-11-28T16:23:08Z</dcterms:modified>
</cp:coreProperties>
</file>