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ademik\Magister\Semester 2\1. Analisis Data Geologi\UAS\Assignment\Cluster_Analysis\Jupyter_Notebook\notebook\"/>
    </mc:Choice>
  </mc:AlternateContent>
  <xr:revisionPtr revIDLastSave="0" documentId="13_ncr:1_{473DC18D-6E2E-46D4-BF3A-2FE1EF9E1608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<sst xmlns="http://schemas.openxmlformats.org/spreadsheetml/2006/main" count="63" uniqueCount="63">
  <si>
    <t>Easting (ft)</t>
  </si>
  <si>
    <t>Northing (ft)</t>
  </si>
  <si>
    <t>cluster with k=2</t>
  </si>
  <si>
    <t>cluster with k=3</t>
  </si>
  <si>
    <t>cluster with k=4</t>
  </si>
  <si>
    <t>Well No.</t>
  </si>
  <si>
    <t>Well 1</t>
  </si>
  <si>
    <t>Well 2</t>
  </si>
  <si>
    <t>Well 3</t>
  </si>
  <si>
    <t>Well 4</t>
  </si>
  <si>
    <t>Well 5</t>
  </si>
  <si>
    <t>Well 6</t>
  </si>
  <si>
    <t>Well 7</t>
  </si>
  <si>
    <t>Well 8</t>
  </si>
  <si>
    <t>Well 9</t>
  </si>
  <si>
    <t>Well 10</t>
  </si>
  <si>
    <t>Well 11</t>
  </si>
  <si>
    <t>Well 12</t>
  </si>
  <si>
    <t>Well 13</t>
  </si>
  <si>
    <t>Well 14</t>
  </si>
  <si>
    <t>Well 15</t>
  </si>
  <si>
    <t>Well 16</t>
  </si>
  <si>
    <t>Well 17</t>
  </si>
  <si>
    <t>Well 18</t>
  </si>
  <si>
    <t>Well 19</t>
  </si>
  <si>
    <t>Well 20</t>
  </si>
  <si>
    <t>Well 21</t>
  </si>
  <si>
    <t>Well 22</t>
  </si>
  <si>
    <t>Well 23</t>
  </si>
  <si>
    <t>Well 24</t>
  </si>
  <si>
    <t>Well 25</t>
  </si>
  <si>
    <t>Well 26</t>
  </si>
  <si>
    <t>Well 27</t>
  </si>
  <si>
    <t>Well 28</t>
  </si>
  <si>
    <t>Well 29</t>
  </si>
  <si>
    <t>Well 30</t>
  </si>
  <si>
    <t>Well 31</t>
  </si>
  <si>
    <t>Well 32</t>
  </si>
  <si>
    <t>Well 33</t>
  </si>
  <si>
    <t>Well 34</t>
  </si>
  <si>
    <t>Well 35</t>
  </si>
  <si>
    <t>Well 36</t>
  </si>
  <si>
    <t>Well 37</t>
  </si>
  <si>
    <t>Well 38</t>
  </si>
  <si>
    <t>Well 39</t>
  </si>
  <si>
    <t>Well 40</t>
  </si>
  <si>
    <t>Well 41</t>
  </si>
  <si>
    <t>Well 42</t>
  </si>
  <si>
    <t>Well 43</t>
  </si>
  <si>
    <t>Well 44</t>
  </si>
  <si>
    <t>Well 45</t>
  </si>
  <si>
    <t>Well 46</t>
  </si>
  <si>
    <t>Well 47</t>
  </si>
  <si>
    <t>Well 48</t>
  </si>
  <si>
    <t>Norm_X1</t>
  </si>
  <si>
    <t>Norm_X2</t>
  </si>
  <si>
    <t>Norm_X3</t>
  </si>
  <si>
    <t>PC 1</t>
  </si>
  <si>
    <t>PC 2</t>
  </si>
  <si>
    <t>PC 3</t>
  </si>
  <si>
    <t>Norm_X4</t>
  </si>
  <si>
    <t>Easting (m)</t>
  </si>
  <si>
    <t>Northing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</si>
</sst>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822A3-3858-42DC-B966-BFCEDD8E7F16}" name="Tabel1" displayName="Tabel1" ref="A1:O49" totalsRowShown="0" headerRowDxfId="5" headerRowBorderDxfId="4" tableBorderDxfId="3">
  <autoFilter ref="A1:O49" xr:uid="{F21CE2A5-430C-4D8E-AFF2-46B7F1FBC0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7323B15-CF12-48C9-AD0C-BA21BFF0D3A6}" name="Well No." dataDxfId="2"/>
    <tableColumn id="2" xr3:uid="{656C5915-A8FE-484E-870A-6D849617FDA4}" name="Easting (ft)"/>
    <tableColumn id="3" xr3:uid="{A8234FA0-FDC2-4E29-95C5-31B7D216B7EA}" name="Northing (ft)"/>
    <tableColumn id="15" xr3:uid="{DC00DB11-1AED-4AB5-BE6A-C56068AD70BD}" name="Easting (m)" dataDxfId="0">
      <calculatedColumnFormula>CONVERT(Tabel1[[#This Row],[Easting (ft)]],"ft","m")</calculatedColumnFormula>
    </tableColumn>
    <tableColumn id="14" xr3:uid="{1A5D6D25-1D47-48F5-883E-6B3B9C9668AE}" name="Northing (m)" dataDxfId="1">
      <calculatedColumnFormula>CONVERT(Tabel1[[#This Row],[Northing (ft)]],"ft","m")</calculatedColumnFormula>
    </tableColumn>
    <tableColumn id="4" xr3:uid="{C8A2698F-107F-4B25-A358-547D7921EF61}" name="Norm_X1"/>
    <tableColumn id="5" xr3:uid="{DBC920B3-98AB-46AD-B999-449A19A63602}" name="Norm_X2"/>
    <tableColumn id="6" xr3:uid="{CF11E23C-59AD-4362-A9EF-881BA8A3756F}" name="Norm_X3"/>
    <tableColumn id="7" xr3:uid="{1C54E2EA-3E84-4C0A-9BBC-6A1F67C28A04}" name="Norm_X4"/>
    <tableColumn id="8" xr3:uid="{633DBB99-4460-4C04-B99E-7DA8F5BE6C1E}" name="PC 1"/>
    <tableColumn id="9" xr3:uid="{B1B6A015-786E-4955-933C-060727E35DED}" name="PC 2"/>
    <tableColumn id="10" xr3:uid="{9F329F7B-4F41-43AA-8070-206AE5958267}" name="PC 3"/>
    <tableColumn id="11" xr3:uid="{4AC6DC0D-F326-4E0D-83CF-1A21EF93E309}" name="cluster with k=2"/>
    <tableColumn id="12" xr3:uid="{55567708-1800-4498-840F-7C270F808402}" name="cluster with k=3"/>
    <tableColumn id="13" xr3:uid="{B62589C7-A3A7-4196-9FB3-634179B10058}" name="cluster with k=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selection activeCell="M4" sqref="M4"/>
    </sheetView>
  </sheetViews>
  <sheetFormatPr defaultRowHeight="15" x14ac:dyDescent="0.25"/>
  <cols>
    <col min="1" max="1" width="11" customWidth="1"/>
    <col min="2" max="2" width="12.85546875" customWidth="1"/>
    <col min="3" max="5" width="14.28515625" customWidth="1"/>
    <col min="6" max="8" width="11.28515625" customWidth="1"/>
    <col min="9" max="9" width="10.28515625" customWidth="1"/>
    <col min="10" max="10" width="11.140625" customWidth="1"/>
    <col min="11" max="11" width="12.140625" customWidth="1"/>
    <col min="12" max="12" width="12.42578125" customWidth="1"/>
    <col min="13" max="13" width="18.85546875" customWidth="1"/>
    <col min="14" max="14" width="18" customWidth="1"/>
    <col min="15" max="15" width="17" customWidth="1"/>
  </cols>
  <sheetData>
    <row r="1" spans="1:15" x14ac:dyDescent="0.25">
      <c r="A1" s="2" t="s">
        <v>5</v>
      </c>
      <c r="B1" s="3" t="s">
        <v>0</v>
      </c>
      <c r="C1" s="3" t="s">
        <v>1</v>
      </c>
      <c r="D1" s="3" t="s">
        <v>61</v>
      </c>
      <c r="E1" s="3" t="s">
        <v>62</v>
      </c>
      <c r="F1" s="3" t="s">
        <v>54</v>
      </c>
      <c r="G1" s="3" t="s">
        <v>55</v>
      </c>
      <c r="H1" s="3" t="s">
        <v>56</v>
      </c>
      <c r="I1" s="3" t="s">
        <v>60</v>
      </c>
      <c r="J1" s="3" t="s">
        <v>57</v>
      </c>
      <c r="K1" s="3" t="s">
        <v>58</v>
      </c>
      <c r="L1" s="3" t="s">
        <v>59</v>
      </c>
      <c r="M1" s="3" t="s">
        <v>2</v>
      </c>
      <c r="N1" s="3" t="s">
        <v>3</v>
      </c>
      <c r="O1" s="3" t="s">
        <v>4</v>
      </c>
    </row>
    <row r="2" spans="1:15" x14ac:dyDescent="0.25">
      <c r="A2" s="1" t="s">
        <v>6</v>
      </c>
      <c r="B2">
        <v>12561</v>
      </c>
      <c r="C2">
        <v>8558</v>
      </c>
      <c r="D2" s="4">
        <f>CONVERT(Tabel1[[#This Row],[Easting (ft)]],"ft","m")</f>
        <v>3828.5927999999999</v>
      </c>
      <c r="E2" s="4">
        <f>CONVERT(Tabel1[[#This Row],[Northing (ft)]],"ft","m")</f>
        <v>2608.4784</v>
      </c>
      <c r="F2">
        <v>3.6274078150798028E-2</v>
      </c>
      <c r="G2">
        <v>0.39636538307581459</v>
      </c>
      <c r="H2">
        <v>0.1415770609318997</v>
      </c>
      <c r="I2">
        <v>0.39285714285714302</v>
      </c>
      <c r="J2">
        <v>-0.25741034330109169</v>
      </c>
      <c r="K2">
        <v>1.0240754704716399E-2</v>
      </c>
      <c r="L2">
        <v>-1.4849853888672901E-2</v>
      </c>
      <c r="M2">
        <v>0</v>
      </c>
      <c r="N2">
        <v>2</v>
      </c>
      <c r="O2">
        <v>2</v>
      </c>
    </row>
    <row r="3" spans="1:15" x14ac:dyDescent="0.25">
      <c r="A3" s="1" t="s">
        <v>7</v>
      </c>
      <c r="B3">
        <v>11955</v>
      </c>
      <c r="C3">
        <v>10140</v>
      </c>
      <c r="D3" s="4">
        <f>CONVERT(Tabel1[[#This Row],[Easting (ft)]],"ft","m")</f>
        <v>3643.884</v>
      </c>
      <c r="E3" s="4">
        <f>CONVERT(Tabel1[[#This Row],[Northing (ft)]],"ft","m")</f>
        <v>3090.672</v>
      </c>
      <c r="F3">
        <v>9.2047330764997246E-3</v>
      </c>
      <c r="G3">
        <v>0.2342486590345049</v>
      </c>
      <c r="H3">
        <v>0.15053763440860221</v>
      </c>
      <c r="I3">
        <v>0.48214285714285721</v>
      </c>
      <c r="J3">
        <v>-0.31901274883840902</v>
      </c>
      <c r="K3">
        <v>-5.7656811712293032E-3</v>
      </c>
      <c r="L3">
        <v>-6.6692438289800676E-2</v>
      </c>
      <c r="M3">
        <v>0</v>
      </c>
      <c r="N3">
        <v>0</v>
      </c>
      <c r="O3">
        <v>0</v>
      </c>
    </row>
    <row r="4" spans="1:15" x14ac:dyDescent="0.25">
      <c r="A4" s="1" t="s">
        <v>8</v>
      </c>
      <c r="B4">
        <v>9527</v>
      </c>
      <c r="C4">
        <v>8273</v>
      </c>
      <c r="D4" s="4">
        <f>CONVERT(Tabel1[[#This Row],[Easting (ft)]],"ft","m")</f>
        <v>2903.8296</v>
      </c>
      <c r="E4" s="4">
        <f>CONVERT(Tabel1[[#This Row],[Northing (ft)]],"ft","m")</f>
        <v>2521.6104</v>
      </c>
      <c r="F4">
        <v>0.1240258668134288</v>
      </c>
      <c r="G4">
        <v>0.63413657833640225</v>
      </c>
      <c r="H4">
        <v>5.7347670250896071E-2</v>
      </c>
      <c r="I4">
        <v>0.62500000000000011</v>
      </c>
      <c r="J4">
        <v>-1.3475116106663529E-2</v>
      </c>
      <c r="K4">
        <v>0.26436462717024561</v>
      </c>
      <c r="L4">
        <v>-4.2362621652570008E-2</v>
      </c>
      <c r="M4">
        <v>0</v>
      </c>
      <c r="N4">
        <v>2</v>
      </c>
      <c r="O4">
        <v>2</v>
      </c>
    </row>
    <row r="5" spans="1:15" x14ac:dyDescent="0.25">
      <c r="A5" s="1" t="s">
        <v>9</v>
      </c>
      <c r="B5">
        <v>9845</v>
      </c>
      <c r="C5">
        <v>8810</v>
      </c>
      <c r="D5" s="4">
        <f>CONVERT(Tabel1[[#This Row],[Easting (ft)]],"ft","m")</f>
        <v>3000.7559999999999</v>
      </c>
      <c r="E5" s="4">
        <f>CONVERT(Tabel1[[#This Row],[Northing (ft)]],"ft","m")</f>
        <v>2685.288</v>
      </c>
      <c r="F5">
        <v>9.4570720968629632E-2</v>
      </c>
      <c r="G5">
        <v>0.43647426146825707</v>
      </c>
      <c r="H5">
        <v>6.2724014336917572E-2</v>
      </c>
      <c r="I5">
        <v>0.39285714285714302</v>
      </c>
      <c r="J5">
        <v>-0.24324507554758129</v>
      </c>
      <c r="K5">
        <v>8.6583737433511734E-2</v>
      </c>
      <c r="L5">
        <v>5.4876573365122409E-2</v>
      </c>
      <c r="M5">
        <v>0</v>
      </c>
      <c r="N5">
        <v>2</v>
      </c>
      <c r="O5">
        <v>2</v>
      </c>
    </row>
    <row r="6" spans="1:15" x14ac:dyDescent="0.25">
      <c r="A6" s="1" t="s">
        <v>10</v>
      </c>
      <c r="B6">
        <v>9165</v>
      </c>
      <c r="C6">
        <v>10140</v>
      </c>
      <c r="D6" s="4">
        <f>CONVERT(Tabel1[[#This Row],[Easting (ft)]],"ft","m")</f>
        <v>2793.4920000000002</v>
      </c>
      <c r="E6" s="4">
        <f>CONVERT(Tabel1[[#This Row],[Northing (ft)]],"ft","m")</f>
        <v>3090.672</v>
      </c>
      <c r="F6">
        <v>2.1629058888277381E-3</v>
      </c>
      <c r="G6">
        <v>0.1078376431030342</v>
      </c>
      <c r="H6">
        <v>6.2724014336917572E-2</v>
      </c>
      <c r="I6">
        <v>0.33928571428571441</v>
      </c>
      <c r="J6">
        <v>-0.50103043053882501</v>
      </c>
      <c r="K6">
        <v>-4.2295690740771358E-2</v>
      </c>
      <c r="L6">
        <v>3.1678689851240692E-2</v>
      </c>
      <c r="M6">
        <v>0</v>
      </c>
      <c r="N6">
        <v>0</v>
      </c>
      <c r="O6">
        <v>0</v>
      </c>
    </row>
    <row r="7" spans="1:15" x14ac:dyDescent="0.25">
      <c r="A7" s="1" t="s">
        <v>11</v>
      </c>
      <c r="B7">
        <v>9770</v>
      </c>
      <c r="C7">
        <v>6170</v>
      </c>
      <c r="D7" s="4">
        <f>CONVERT(Tabel1[[#This Row],[Easting (ft)]],"ft","m")</f>
        <v>2977.8960000000002</v>
      </c>
      <c r="E7" s="4">
        <f>CONVERT(Tabel1[[#This Row],[Northing (ft)]],"ft","m")</f>
        <v>1880.616</v>
      </c>
      <c r="F7">
        <v>9.6667859108420504E-2</v>
      </c>
      <c r="G7">
        <v>0.51789288287567048</v>
      </c>
      <c r="H7">
        <v>0.13440860215053771</v>
      </c>
      <c r="I7">
        <v>0.60714285714285721</v>
      </c>
      <c r="J7">
        <v>-6.4879612575841752E-2</v>
      </c>
      <c r="K7">
        <v>0.15612863328891571</v>
      </c>
      <c r="L7">
        <v>-7.1151779930795689E-2</v>
      </c>
      <c r="M7">
        <v>0</v>
      </c>
      <c r="N7">
        <v>2</v>
      </c>
      <c r="O7">
        <v>2</v>
      </c>
    </row>
    <row r="8" spans="1:15" x14ac:dyDescent="0.25">
      <c r="A8" s="1" t="s">
        <v>12</v>
      </c>
      <c r="B8">
        <v>12485</v>
      </c>
      <c r="C8">
        <v>6170</v>
      </c>
      <c r="D8" s="4">
        <f>CONVERT(Tabel1[[#This Row],[Easting (ft)]],"ft","m")</f>
        <v>3805.4279999999999</v>
      </c>
      <c r="E8" s="4">
        <f>CONVERT(Tabel1[[#This Row],[Northing (ft)]],"ft","m")</f>
        <v>1880.616</v>
      </c>
      <c r="F8">
        <v>2.3291139240506329E-2</v>
      </c>
      <c r="G8">
        <v>0.39004082939716589</v>
      </c>
      <c r="H8">
        <v>3.2258064516129038E-2</v>
      </c>
      <c r="I8">
        <v>0.32142857142857151</v>
      </c>
      <c r="J8">
        <v>-0.35164304032604199</v>
      </c>
      <c r="K8">
        <v>6.383994255629899E-2</v>
      </c>
      <c r="L8">
        <v>4.2337277481306633E-2</v>
      </c>
      <c r="M8">
        <v>0</v>
      </c>
      <c r="N8">
        <v>0</v>
      </c>
      <c r="O8">
        <v>0</v>
      </c>
    </row>
    <row r="9" spans="1:15" x14ac:dyDescent="0.25">
      <c r="A9" s="1" t="s">
        <v>13</v>
      </c>
      <c r="B9">
        <v>7205</v>
      </c>
      <c r="C9">
        <v>8810</v>
      </c>
      <c r="D9" s="4">
        <f>CONVERT(Tabel1[[#This Row],[Easting (ft)]],"ft","m")</f>
        <v>2196.0839999999998</v>
      </c>
      <c r="E9" s="4">
        <f>CONVERT(Tabel1[[#This Row],[Northing (ft)]],"ft","m")</f>
        <v>2685.288</v>
      </c>
      <c r="F9">
        <v>6.0024766097963693E-2</v>
      </c>
      <c r="G9">
        <v>0.33087823232727559</v>
      </c>
      <c r="H9">
        <v>1.433691756272402E-2</v>
      </c>
      <c r="I9">
        <v>0.25</v>
      </c>
      <c r="J9">
        <v>-0.40814298423152312</v>
      </c>
      <c r="K9">
        <v>2.4900154286714549E-2</v>
      </c>
      <c r="L9">
        <v>0.11617508013803469</v>
      </c>
      <c r="M9">
        <v>0</v>
      </c>
      <c r="N9">
        <v>0</v>
      </c>
      <c r="O9">
        <v>0</v>
      </c>
    </row>
    <row r="10" spans="1:15" x14ac:dyDescent="0.25">
      <c r="A10" s="1" t="s">
        <v>14</v>
      </c>
      <c r="B10">
        <v>6525</v>
      </c>
      <c r="C10">
        <v>10141</v>
      </c>
      <c r="D10" s="4">
        <f>CONVERT(Tabel1[[#This Row],[Easting (ft)]],"ft","m")</f>
        <v>1988.82</v>
      </c>
      <c r="E10" s="4">
        <f>CONVERT(Tabel1[[#This Row],[Northing (ft)]],"ft","m")</f>
        <v>3090.9767999999999</v>
      </c>
      <c r="F10">
        <v>0</v>
      </c>
      <c r="G10">
        <v>0</v>
      </c>
      <c r="H10">
        <v>0</v>
      </c>
      <c r="I10">
        <v>0.1428571428571429</v>
      </c>
      <c r="J10">
        <v>-0.68223450266539798</v>
      </c>
      <c r="K10">
        <v>-0.1190852468304306</v>
      </c>
      <c r="L10">
        <v>0.14895559363095351</v>
      </c>
      <c r="M10">
        <v>0</v>
      </c>
      <c r="N10">
        <v>0</v>
      </c>
      <c r="O10">
        <v>0</v>
      </c>
    </row>
    <row r="11" spans="1:15" x14ac:dyDescent="0.25">
      <c r="A11" s="1" t="s">
        <v>15</v>
      </c>
      <c r="B11">
        <v>4565</v>
      </c>
      <c r="C11">
        <v>8810</v>
      </c>
      <c r="D11" s="4">
        <f>CONVERT(Tabel1[[#This Row],[Easting (ft)]],"ft","m")</f>
        <v>1391.412</v>
      </c>
      <c r="E11" s="4">
        <f>CONVERT(Tabel1[[#This Row],[Northing (ft)]],"ft","m")</f>
        <v>2685.288</v>
      </c>
      <c r="F11">
        <v>0.12969455145844799</v>
      </c>
      <c r="G11">
        <v>0.50644464014090151</v>
      </c>
      <c r="H11">
        <v>1.935483870967742E-2</v>
      </c>
      <c r="I11">
        <v>0.44642857142857151</v>
      </c>
      <c r="J11">
        <v>-0.18236684906889211</v>
      </c>
      <c r="K11">
        <v>0.16938060829854271</v>
      </c>
      <c r="L11">
        <v>6.7103947028105085E-2</v>
      </c>
      <c r="M11">
        <v>0</v>
      </c>
      <c r="N11">
        <v>2</v>
      </c>
      <c r="O11">
        <v>2</v>
      </c>
    </row>
    <row r="12" spans="1:15" x14ac:dyDescent="0.25">
      <c r="A12" s="1" t="s">
        <v>16</v>
      </c>
      <c r="B12">
        <v>4565</v>
      </c>
      <c r="C12">
        <v>6170</v>
      </c>
      <c r="D12" s="4">
        <f>CONVERT(Tabel1[[#This Row],[Easting (ft)]],"ft","m")</f>
        <v>1391.412</v>
      </c>
      <c r="E12" s="4">
        <f>CONVERT(Tabel1[[#This Row],[Northing (ft)]],"ft","m")</f>
        <v>1880.616</v>
      </c>
      <c r="F12">
        <v>5.9031370390754012E-2</v>
      </c>
      <c r="G12">
        <v>0.32647506204467219</v>
      </c>
      <c r="H12">
        <v>1.433691756272402E-2</v>
      </c>
      <c r="I12">
        <v>0.2142857142857143</v>
      </c>
      <c r="J12">
        <v>-0.42725728844796662</v>
      </c>
      <c r="K12">
        <v>6.4669792438746274E-3</v>
      </c>
      <c r="L12">
        <v>0.1320509716756226</v>
      </c>
      <c r="M12">
        <v>0</v>
      </c>
      <c r="N12">
        <v>0</v>
      </c>
      <c r="O12">
        <v>0</v>
      </c>
    </row>
    <row r="13" spans="1:15" x14ac:dyDescent="0.25">
      <c r="A13" s="1" t="s">
        <v>17</v>
      </c>
      <c r="B13">
        <v>7205</v>
      </c>
      <c r="C13">
        <v>7500</v>
      </c>
      <c r="D13" s="4">
        <f>CONVERT(Tabel1[[#This Row],[Easting (ft)]],"ft","m")</f>
        <v>2196.0839999999998</v>
      </c>
      <c r="E13" s="4">
        <f>CONVERT(Tabel1[[#This Row],[Northing (ft)]],"ft","m")</f>
        <v>2286</v>
      </c>
      <c r="F13">
        <v>0.11642542652724271</v>
      </c>
      <c r="G13">
        <v>0.30838203506524697</v>
      </c>
      <c r="H13">
        <v>5.0896057347670269E-2</v>
      </c>
      <c r="I13">
        <v>0.35714285714285732</v>
      </c>
      <c r="J13">
        <v>-0.32752525186289261</v>
      </c>
      <c r="K13">
        <v>3.7954214662899388E-2</v>
      </c>
      <c r="L13">
        <v>0.1041889995928338</v>
      </c>
      <c r="M13">
        <v>0</v>
      </c>
      <c r="N13">
        <v>0</v>
      </c>
      <c r="O13">
        <v>0</v>
      </c>
    </row>
    <row r="14" spans="1:15" x14ac:dyDescent="0.25">
      <c r="A14" s="1" t="s">
        <v>18</v>
      </c>
      <c r="B14">
        <v>5845</v>
      </c>
      <c r="C14">
        <v>3500</v>
      </c>
      <c r="D14" s="4">
        <f>CONVERT(Tabel1[[#This Row],[Easting (ft)]],"ft","m")</f>
        <v>1781.556</v>
      </c>
      <c r="E14" s="4">
        <f>CONVERT(Tabel1[[#This Row],[Northing (ft)]],"ft","m")</f>
        <v>1066.8</v>
      </c>
      <c r="F14">
        <v>0.44877545404512947</v>
      </c>
      <c r="G14">
        <v>0.72820430710111284</v>
      </c>
      <c r="H14">
        <v>0.34050179211469539</v>
      </c>
      <c r="I14">
        <v>0.76785714285714313</v>
      </c>
      <c r="J14">
        <v>0.39948861307495731</v>
      </c>
      <c r="K14">
        <v>0.1251904957686398</v>
      </c>
      <c r="L14">
        <v>6.2541108964210196E-2</v>
      </c>
      <c r="M14">
        <v>1</v>
      </c>
      <c r="N14">
        <v>1</v>
      </c>
      <c r="O14">
        <v>1</v>
      </c>
    </row>
    <row r="15" spans="1:15" x14ac:dyDescent="0.25">
      <c r="A15" s="1" t="s">
        <v>19</v>
      </c>
      <c r="B15">
        <v>6029</v>
      </c>
      <c r="C15">
        <v>4860</v>
      </c>
      <c r="D15" s="4">
        <f>CONVERT(Tabel1[[#This Row],[Easting (ft)]],"ft","m")</f>
        <v>1837.6392000000001</v>
      </c>
      <c r="E15" s="4">
        <f>CONVERT(Tabel1[[#This Row],[Northing (ft)]],"ft","m")</f>
        <v>1481.328</v>
      </c>
      <c r="F15">
        <v>0.58676664832140901</v>
      </c>
      <c r="G15">
        <v>0.83043791529901534</v>
      </c>
      <c r="H15">
        <v>0.12544802867383509</v>
      </c>
      <c r="I15">
        <v>1</v>
      </c>
      <c r="J15">
        <v>0.52836043113954534</v>
      </c>
      <c r="K15">
        <v>0.4422680863945373</v>
      </c>
      <c r="L15">
        <v>0.12994634010676079</v>
      </c>
      <c r="M15">
        <v>1</v>
      </c>
      <c r="N15">
        <v>1</v>
      </c>
      <c r="O15">
        <v>3</v>
      </c>
    </row>
    <row r="16" spans="1:15" x14ac:dyDescent="0.25">
      <c r="A16" s="1" t="s">
        <v>20</v>
      </c>
      <c r="B16">
        <v>3205</v>
      </c>
      <c r="C16">
        <v>3530</v>
      </c>
      <c r="D16" s="4">
        <f>CONVERT(Tabel1[[#This Row],[Easting (ft)]],"ft","m")</f>
        <v>976.88400000000001</v>
      </c>
      <c r="E16" s="4">
        <f>CONVERT(Tabel1[[#This Row],[Northing (ft)]],"ft","m")</f>
        <v>1075.944</v>
      </c>
      <c r="F16">
        <v>0.69390478811227307</v>
      </c>
      <c r="G16">
        <v>0.94123769113761913</v>
      </c>
      <c r="H16">
        <v>0.28315412186379929</v>
      </c>
      <c r="I16">
        <v>0.76785714285714313</v>
      </c>
      <c r="J16">
        <v>0.61490962869099619</v>
      </c>
      <c r="K16">
        <v>0.23590672314192659</v>
      </c>
      <c r="L16">
        <v>0.26471829784419848</v>
      </c>
      <c r="M16">
        <v>1</v>
      </c>
      <c r="N16">
        <v>1</v>
      </c>
      <c r="O16">
        <v>3</v>
      </c>
    </row>
    <row r="17" spans="1:15" x14ac:dyDescent="0.25">
      <c r="A17" s="1" t="s">
        <v>21</v>
      </c>
      <c r="B17">
        <v>3255</v>
      </c>
      <c r="C17">
        <v>4860</v>
      </c>
      <c r="D17" s="4">
        <f>CONVERT(Tabel1[[#This Row],[Easting (ft)]],"ft","m")</f>
        <v>992.12400000000002</v>
      </c>
      <c r="E17" s="4">
        <f>CONVERT(Tabel1[[#This Row],[Northing (ft)]],"ft","m")</f>
        <v>1481.328</v>
      </c>
      <c r="F17">
        <v>0.98338745184369847</v>
      </c>
      <c r="G17">
        <v>1</v>
      </c>
      <c r="H17">
        <v>0.53405017921146958</v>
      </c>
      <c r="I17">
        <v>0.80357142857142871</v>
      </c>
      <c r="J17">
        <v>0.92663014640489383</v>
      </c>
      <c r="K17">
        <v>6.134179246768981E-2</v>
      </c>
      <c r="L17">
        <v>0.40275057815951931</v>
      </c>
      <c r="M17">
        <v>1</v>
      </c>
      <c r="N17">
        <v>1</v>
      </c>
      <c r="O17">
        <v>3</v>
      </c>
    </row>
    <row r="18" spans="1:15" x14ac:dyDescent="0.25">
      <c r="A18" s="1" t="s">
        <v>22</v>
      </c>
      <c r="B18">
        <v>4565</v>
      </c>
      <c r="C18">
        <v>2220</v>
      </c>
      <c r="D18" s="4">
        <f>CONVERT(Tabel1[[#This Row],[Easting (ft)]],"ft","m")</f>
        <v>1391.412</v>
      </c>
      <c r="E18" s="4">
        <f>CONVERT(Tabel1[[#This Row],[Northing (ft)]],"ft","m")</f>
        <v>676.65599999999995</v>
      </c>
      <c r="F18">
        <v>0.19324160704457899</v>
      </c>
      <c r="G18">
        <v>0.55383876391001519</v>
      </c>
      <c r="H18">
        <v>0.10501792114695339</v>
      </c>
      <c r="I18">
        <v>0.53571428571428581</v>
      </c>
      <c r="J18">
        <v>-4.2917057861702079E-2</v>
      </c>
      <c r="K18">
        <v>0.15590503281570511</v>
      </c>
      <c r="L18">
        <v>4.7473805830698941E-2</v>
      </c>
      <c r="M18">
        <v>0</v>
      </c>
      <c r="N18">
        <v>2</v>
      </c>
      <c r="O18">
        <v>2</v>
      </c>
    </row>
    <row r="19" spans="1:15" x14ac:dyDescent="0.25">
      <c r="A19" s="1" t="s">
        <v>23</v>
      </c>
      <c r="B19">
        <v>7280</v>
      </c>
      <c r="C19">
        <v>620</v>
      </c>
      <c r="D19" s="4">
        <f>CONVERT(Tabel1[[#This Row],[Easting (ft)]],"ft","m")</f>
        <v>2218.944</v>
      </c>
      <c r="E19" s="4">
        <f>CONVERT(Tabel1[[#This Row],[Northing (ft)]],"ft","m")</f>
        <v>188.976</v>
      </c>
      <c r="F19">
        <v>0.10974408365437539</v>
      </c>
      <c r="G19">
        <v>0.4720999119365944</v>
      </c>
      <c r="H19">
        <v>7.0250896057347675E-2</v>
      </c>
      <c r="I19">
        <v>0.37500000000000011</v>
      </c>
      <c r="J19">
        <v>-0.21985002099428949</v>
      </c>
      <c r="K19">
        <v>8.3010734651120896E-2</v>
      </c>
      <c r="L19">
        <v>7.0068575012419268E-2</v>
      </c>
      <c r="M19">
        <v>0</v>
      </c>
      <c r="N19">
        <v>2</v>
      </c>
      <c r="O19">
        <v>2</v>
      </c>
    </row>
    <row r="20" spans="1:15" x14ac:dyDescent="0.25">
      <c r="A20" s="1" t="s">
        <v>24</v>
      </c>
      <c r="B20">
        <v>7205</v>
      </c>
      <c r="C20">
        <v>2316</v>
      </c>
      <c r="D20" s="4">
        <f>CONVERT(Tabel1[[#This Row],[Easting (ft)]],"ft","m")</f>
        <v>2196.0839999999998</v>
      </c>
      <c r="E20" s="4">
        <f>CONVERT(Tabel1[[#This Row],[Northing (ft)]],"ft","m")</f>
        <v>705.91679999999997</v>
      </c>
      <c r="F20">
        <v>0.14999724821133739</v>
      </c>
      <c r="G20">
        <v>0.41357777599871909</v>
      </c>
      <c r="H20">
        <v>0.49820788530465959</v>
      </c>
      <c r="I20">
        <v>0.39285714285714302</v>
      </c>
      <c r="J20">
        <v>-2.1867333620023199E-2</v>
      </c>
      <c r="K20">
        <v>-0.27814898362985679</v>
      </c>
      <c r="L20">
        <v>-3.570851827463277E-2</v>
      </c>
      <c r="M20">
        <v>0</v>
      </c>
      <c r="N20">
        <v>2</v>
      </c>
      <c r="O20">
        <v>2</v>
      </c>
    </row>
    <row r="21" spans="1:15" x14ac:dyDescent="0.25">
      <c r="A21" s="1" t="s">
        <v>25</v>
      </c>
      <c r="B21">
        <v>8559</v>
      </c>
      <c r="C21">
        <v>3952</v>
      </c>
      <c r="D21" s="4">
        <f>CONVERT(Tabel1[[#This Row],[Easting (ft)]],"ft","m")</f>
        <v>2608.7831999999999</v>
      </c>
      <c r="E21" s="4">
        <f>CONVERT(Tabel1[[#This Row],[Northing (ft)]],"ft","m")</f>
        <v>1204.5696</v>
      </c>
      <c r="F21">
        <v>0.55714364336818945</v>
      </c>
      <c r="G21">
        <v>0.6819309903130254</v>
      </c>
      <c r="H21">
        <v>0.82974910394265255</v>
      </c>
      <c r="I21">
        <v>0.55357142857142871</v>
      </c>
      <c r="J21">
        <v>0.56251876211942498</v>
      </c>
      <c r="K21">
        <v>-0.39419493206802159</v>
      </c>
      <c r="L21">
        <v>9.8532618299826749E-2</v>
      </c>
      <c r="M21">
        <v>1</v>
      </c>
      <c r="N21">
        <v>1</v>
      </c>
      <c r="O21">
        <v>1</v>
      </c>
    </row>
    <row r="22" spans="1:15" x14ac:dyDescent="0.25">
      <c r="A22" s="1" t="s">
        <v>26</v>
      </c>
      <c r="B22">
        <v>8485</v>
      </c>
      <c r="C22">
        <v>3530</v>
      </c>
      <c r="D22" s="4">
        <f>CONVERT(Tabel1[[#This Row],[Easting (ft)]],"ft","m")</f>
        <v>2586.2280000000001</v>
      </c>
      <c r="E22" s="4">
        <f>CONVERT(Tabel1[[#This Row],[Northing (ft)]],"ft","m")</f>
        <v>1075.944</v>
      </c>
      <c r="F22">
        <v>1</v>
      </c>
      <c r="G22">
        <v>0.67936914578496521</v>
      </c>
      <c r="H22">
        <v>0.56989247311827962</v>
      </c>
      <c r="I22">
        <v>0.48214285714285721</v>
      </c>
      <c r="J22">
        <v>0.62340564011135735</v>
      </c>
      <c r="K22">
        <v>-0.22403786622263361</v>
      </c>
      <c r="L22">
        <v>0.57989106355255704</v>
      </c>
      <c r="M22">
        <v>1</v>
      </c>
      <c r="N22">
        <v>1</v>
      </c>
      <c r="O22">
        <v>3</v>
      </c>
    </row>
    <row r="23" spans="1:15" x14ac:dyDescent="0.25">
      <c r="A23" s="1" t="s">
        <v>27</v>
      </c>
      <c r="B23">
        <v>8485</v>
      </c>
      <c r="C23">
        <v>4860</v>
      </c>
      <c r="D23" s="4">
        <f>CONVERT(Tabel1[[#This Row],[Easting (ft)]],"ft","m")</f>
        <v>2586.2280000000001</v>
      </c>
      <c r="E23" s="4">
        <f>CONVERT(Tabel1[[#This Row],[Northing (ft)]],"ft","m")</f>
        <v>1481.328</v>
      </c>
      <c r="F23">
        <v>0.55691524490919109</v>
      </c>
      <c r="G23">
        <v>0.72396125210151308</v>
      </c>
      <c r="H23">
        <v>0.79211469534050194</v>
      </c>
      <c r="I23">
        <v>0.66071428571428581</v>
      </c>
      <c r="J23">
        <v>0.6168728912650151</v>
      </c>
      <c r="K23">
        <v>-0.29883409867742661</v>
      </c>
      <c r="L23">
        <v>5.7696588952523102E-2</v>
      </c>
      <c r="M23">
        <v>1</v>
      </c>
      <c r="N23">
        <v>1</v>
      </c>
      <c r="O23">
        <v>1</v>
      </c>
    </row>
    <row r="24" spans="1:15" x14ac:dyDescent="0.25">
      <c r="A24" s="1" t="s">
        <v>28</v>
      </c>
      <c r="B24">
        <v>9770</v>
      </c>
      <c r="C24">
        <v>3530</v>
      </c>
      <c r="D24" s="4">
        <f>CONVERT(Tabel1[[#This Row],[Easting (ft)]],"ft","m")</f>
        <v>2977.8960000000002</v>
      </c>
      <c r="E24" s="4">
        <f>CONVERT(Tabel1[[#This Row],[Northing (ft)]],"ft","m")</f>
        <v>1075.944</v>
      </c>
      <c r="F24">
        <v>0.33711062190423791</v>
      </c>
      <c r="G24">
        <v>0.82891682011047951</v>
      </c>
      <c r="H24">
        <v>0.71326164874551978</v>
      </c>
      <c r="I24">
        <v>0.71428571428571441</v>
      </c>
      <c r="J24">
        <v>0.55529682434897398</v>
      </c>
      <c r="K24">
        <v>-0.17142447810951861</v>
      </c>
      <c r="L24">
        <v>-0.13250403526421259</v>
      </c>
      <c r="M24">
        <v>1</v>
      </c>
      <c r="N24">
        <v>1</v>
      </c>
      <c r="O24">
        <v>1</v>
      </c>
    </row>
    <row r="25" spans="1:15" x14ac:dyDescent="0.25">
      <c r="A25" s="1" t="s">
        <v>29</v>
      </c>
      <c r="B25">
        <v>10995</v>
      </c>
      <c r="C25">
        <v>4860</v>
      </c>
      <c r="D25" s="4">
        <f>CONVERT(Tabel1[[#This Row],[Easting (ft)]],"ft","m")</f>
        <v>3351.2759999999998</v>
      </c>
      <c r="E25" s="4">
        <f>CONVERT(Tabel1[[#This Row],[Northing (ft)]],"ft","m")</f>
        <v>1481.328</v>
      </c>
      <c r="F25">
        <v>0.65385250412768314</v>
      </c>
      <c r="G25">
        <v>0.98022576254903526</v>
      </c>
      <c r="H25">
        <v>0.53405017921146958</v>
      </c>
      <c r="I25">
        <v>0.67857142857142871</v>
      </c>
      <c r="J25">
        <v>0.69659101576534754</v>
      </c>
      <c r="K25">
        <v>1.0597167533811791E-3</v>
      </c>
      <c r="L25">
        <v>0.18927278634113889</v>
      </c>
      <c r="M25">
        <v>1</v>
      </c>
      <c r="N25">
        <v>1</v>
      </c>
      <c r="O25">
        <v>3</v>
      </c>
    </row>
    <row r="26" spans="1:15" x14ac:dyDescent="0.25">
      <c r="A26" s="1" t="s">
        <v>30</v>
      </c>
      <c r="B26">
        <v>10985</v>
      </c>
      <c r="C26">
        <v>3477</v>
      </c>
      <c r="D26" s="4">
        <f>CONVERT(Tabel1[[#This Row],[Easting (ft)]],"ft","m")</f>
        <v>3348.2280000000001</v>
      </c>
      <c r="E26" s="4">
        <f>CONVERT(Tabel1[[#This Row],[Northing (ft)]],"ft","m")</f>
        <v>1059.7896000000001</v>
      </c>
      <c r="F26">
        <v>0.33225096312603197</v>
      </c>
      <c r="G26">
        <v>0.82275238171483467</v>
      </c>
      <c r="H26">
        <v>0.42652329749103962</v>
      </c>
      <c r="I26">
        <v>0.82142857142857173</v>
      </c>
      <c r="J26">
        <v>0.46127633167478982</v>
      </c>
      <c r="K26">
        <v>0.1125367415342149</v>
      </c>
      <c r="L26">
        <v>-9.3801797097807102E-2</v>
      </c>
      <c r="M26">
        <v>1</v>
      </c>
      <c r="N26">
        <v>1</v>
      </c>
      <c r="O26">
        <v>1</v>
      </c>
    </row>
    <row r="27" spans="1:15" x14ac:dyDescent="0.25">
      <c r="A27" s="1" t="s">
        <v>31</v>
      </c>
      <c r="B27">
        <v>9845</v>
      </c>
      <c r="C27">
        <v>2220</v>
      </c>
      <c r="D27" s="4">
        <f>CONVERT(Tabel1[[#This Row],[Easting (ft)]],"ft","m")</f>
        <v>3000.7559999999999</v>
      </c>
      <c r="E27" s="4">
        <f>CONVERT(Tabel1[[#This Row],[Northing (ft)]],"ft","m")</f>
        <v>676.65599999999995</v>
      </c>
      <c r="F27">
        <v>0.22616125481563021</v>
      </c>
      <c r="G27">
        <v>0.59506844928348412</v>
      </c>
      <c r="H27">
        <v>0.56989247311827962</v>
      </c>
      <c r="I27">
        <v>0.67857142857142871</v>
      </c>
      <c r="J27">
        <v>0.28247659535662678</v>
      </c>
      <c r="K27">
        <v>-0.14384789760435629</v>
      </c>
      <c r="L27">
        <v>-0.14189608116877669</v>
      </c>
      <c r="M27">
        <v>1</v>
      </c>
      <c r="N27">
        <v>1</v>
      </c>
      <c r="O27">
        <v>1</v>
      </c>
    </row>
    <row r="28" spans="1:15" x14ac:dyDescent="0.25">
      <c r="A28" s="1" t="s">
        <v>32</v>
      </c>
      <c r="B28">
        <v>9633</v>
      </c>
      <c r="C28">
        <v>247</v>
      </c>
      <c r="D28" s="4">
        <f>CONVERT(Tabel1[[#This Row],[Easting (ft)]],"ft","m")</f>
        <v>2936.1383999999998</v>
      </c>
      <c r="E28" s="4">
        <f>CONVERT(Tabel1[[#This Row],[Northing (ft)]],"ft","m")</f>
        <v>75.285600000000002</v>
      </c>
      <c r="F28">
        <v>3.3111997798569083E-2</v>
      </c>
      <c r="G28">
        <v>0.3401649187414939</v>
      </c>
      <c r="H28">
        <v>0.20430107526881719</v>
      </c>
      <c r="I28">
        <v>0.76785714285714313</v>
      </c>
      <c r="J28">
        <v>-9.2196695245792784E-2</v>
      </c>
      <c r="K28">
        <v>0.11998186193249639</v>
      </c>
      <c r="L28">
        <v>-0.20376750315986489</v>
      </c>
      <c r="M28">
        <v>0</v>
      </c>
      <c r="N28">
        <v>2</v>
      </c>
      <c r="O28">
        <v>2</v>
      </c>
    </row>
    <row r="29" spans="1:15" x14ac:dyDescent="0.25">
      <c r="A29" s="1" t="s">
        <v>33</v>
      </c>
      <c r="B29">
        <v>12560</v>
      </c>
      <c r="C29">
        <v>890</v>
      </c>
      <c r="D29" s="4">
        <f>CONVERT(Tabel1[[#This Row],[Easting (ft)]],"ft","m")</f>
        <v>3828.288</v>
      </c>
      <c r="E29" s="4">
        <f>CONVERT(Tabel1[[#This Row],[Northing (ft)]],"ft","m")</f>
        <v>271.27199999999999</v>
      </c>
      <c r="F29">
        <v>3.1890478811227307E-2</v>
      </c>
      <c r="G29">
        <v>0.46337362901288931</v>
      </c>
      <c r="H29">
        <v>0.30107526881720442</v>
      </c>
      <c r="I29">
        <v>0.60714285714285721</v>
      </c>
      <c r="J29">
        <v>-4.870970496056734E-2</v>
      </c>
      <c r="K29">
        <v>3.4172032087437872E-3</v>
      </c>
      <c r="L29">
        <v>-0.1728796944569834</v>
      </c>
      <c r="M29">
        <v>0</v>
      </c>
      <c r="N29">
        <v>2</v>
      </c>
      <c r="O29">
        <v>2</v>
      </c>
    </row>
    <row r="30" spans="1:15" x14ac:dyDescent="0.25">
      <c r="A30" s="1" t="s">
        <v>34</v>
      </c>
      <c r="B30">
        <v>12485</v>
      </c>
      <c r="C30">
        <v>2220</v>
      </c>
      <c r="D30" s="4">
        <f>CONVERT(Tabel1[[#This Row],[Easting (ft)]],"ft","m")</f>
        <v>3805.4279999999999</v>
      </c>
      <c r="E30" s="4">
        <f>CONVERT(Tabel1[[#This Row],[Northing (ft)]],"ft","m")</f>
        <v>676.65599999999995</v>
      </c>
      <c r="F30">
        <v>0.20845899834892681</v>
      </c>
      <c r="G30">
        <v>0.80602033464094147</v>
      </c>
      <c r="H30">
        <v>0.53405017921146958</v>
      </c>
      <c r="I30">
        <v>0.83928571428571452</v>
      </c>
      <c r="J30">
        <v>0.44991659471887352</v>
      </c>
      <c r="K30">
        <v>2.983762572376028E-2</v>
      </c>
      <c r="L30">
        <v>-0.2369562154899845</v>
      </c>
      <c r="M30">
        <v>1</v>
      </c>
      <c r="N30">
        <v>1</v>
      </c>
      <c r="O30">
        <v>1</v>
      </c>
    </row>
    <row r="31" spans="1:15" x14ac:dyDescent="0.25">
      <c r="A31" s="1" t="s">
        <v>35</v>
      </c>
      <c r="B31">
        <v>17765</v>
      </c>
      <c r="C31">
        <v>8810</v>
      </c>
      <c r="D31" s="4">
        <f>CONVERT(Tabel1[[#This Row],[Easting (ft)]],"ft","m")</f>
        <v>5414.7719999999999</v>
      </c>
      <c r="E31" s="4">
        <f>CONVERT(Tabel1[[#This Row],[Northing (ft)]],"ft","m")</f>
        <v>2685.288</v>
      </c>
      <c r="F31">
        <v>7.179416620803525E-3</v>
      </c>
      <c r="G31">
        <v>0.1019934352733968</v>
      </c>
      <c r="H31">
        <v>3.2258064516129038E-2</v>
      </c>
      <c r="I31">
        <v>0</v>
      </c>
      <c r="J31">
        <v>-0.66939184067846835</v>
      </c>
      <c r="K31">
        <v>-0.181234866729542</v>
      </c>
      <c r="L31">
        <v>0.20098239239342469</v>
      </c>
      <c r="M31">
        <v>0</v>
      </c>
      <c r="N31">
        <v>0</v>
      </c>
      <c r="O31">
        <v>0</v>
      </c>
    </row>
    <row r="32" spans="1:15" x14ac:dyDescent="0.25">
      <c r="A32" s="1" t="s">
        <v>36</v>
      </c>
      <c r="B32">
        <v>16405</v>
      </c>
      <c r="C32">
        <v>10140</v>
      </c>
      <c r="D32" s="4">
        <f>CONVERT(Tabel1[[#This Row],[Easting (ft)]],"ft","m")</f>
        <v>5000.2439999999997</v>
      </c>
      <c r="E32" s="4">
        <f>CONVERT(Tabel1[[#This Row],[Northing (ft)]],"ft","m")</f>
        <v>3090.672</v>
      </c>
      <c r="F32">
        <v>1.641717116125482E-2</v>
      </c>
      <c r="G32">
        <v>0.1790088863982067</v>
      </c>
      <c r="H32">
        <v>5.0179211469534073E-2</v>
      </c>
      <c r="I32">
        <v>0.35714285714285732</v>
      </c>
      <c r="J32">
        <v>-0.45118722206838258</v>
      </c>
      <c r="K32">
        <v>-1.031500242090061E-3</v>
      </c>
      <c r="L32">
        <v>3.3073833936227551E-2</v>
      </c>
      <c r="M32">
        <v>0</v>
      </c>
      <c r="N32">
        <v>0</v>
      </c>
      <c r="O32">
        <v>0</v>
      </c>
    </row>
    <row r="33" spans="1:15" x14ac:dyDescent="0.25">
      <c r="A33" s="1" t="s">
        <v>37</v>
      </c>
      <c r="B33">
        <v>18405</v>
      </c>
      <c r="C33">
        <v>10140</v>
      </c>
      <c r="D33" s="4">
        <f>CONVERT(Tabel1[[#This Row],[Easting (ft)]],"ft","m")</f>
        <v>5609.8440000000001</v>
      </c>
      <c r="E33" s="4">
        <f>CONVERT(Tabel1[[#This Row],[Northing (ft)]],"ft","m")</f>
        <v>3090.672</v>
      </c>
      <c r="F33">
        <v>4.0110071546505241E-2</v>
      </c>
      <c r="G33">
        <v>0.61812505003602602</v>
      </c>
      <c r="H33">
        <v>0.24731182795698931</v>
      </c>
      <c r="I33">
        <v>0.64285714285714302</v>
      </c>
      <c r="J33">
        <v>3.4442082224274487E-2</v>
      </c>
      <c r="K33">
        <v>0.1137279726420846</v>
      </c>
      <c r="L33">
        <v>-0.17882598599662661</v>
      </c>
      <c r="M33">
        <v>0</v>
      </c>
      <c r="N33">
        <v>2</v>
      </c>
      <c r="O33">
        <v>2</v>
      </c>
    </row>
    <row r="34" spans="1:15" x14ac:dyDescent="0.25">
      <c r="A34" s="1" t="s">
        <v>38</v>
      </c>
      <c r="B34">
        <v>15065</v>
      </c>
      <c r="C34">
        <v>8810</v>
      </c>
      <c r="D34" s="4">
        <f>CONVERT(Tabel1[[#This Row],[Easting (ft)]],"ft","m")</f>
        <v>4591.8119999999999</v>
      </c>
      <c r="E34" s="4">
        <f>CONVERT(Tabel1[[#This Row],[Northing (ft)]],"ft","m")</f>
        <v>2685.288</v>
      </c>
      <c r="F34">
        <v>1.2369290038525041E-2</v>
      </c>
      <c r="G34">
        <v>0.35489552477783998</v>
      </c>
      <c r="H34">
        <v>8.6021505376344093E-2</v>
      </c>
      <c r="I34">
        <v>0.50000000000000011</v>
      </c>
      <c r="J34">
        <v>-0.27103958930376149</v>
      </c>
      <c r="K34">
        <v>9.4024794592173833E-2</v>
      </c>
      <c r="L34">
        <v>-6.2265279808682621E-2</v>
      </c>
      <c r="M34">
        <v>0</v>
      </c>
      <c r="N34">
        <v>2</v>
      </c>
      <c r="O34">
        <v>2</v>
      </c>
    </row>
    <row r="35" spans="1:15" x14ac:dyDescent="0.25">
      <c r="A35" s="1" t="s">
        <v>39</v>
      </c>
      <c r="B35">
        <v>14445</v>
      </c>
      <c r="C35">
        <v>10140</v>
      </c>
      <c r="D35" s="4">
        <f>CONVERT(Tabel1[[#This Row],[Easting (ft)]],"ft","m")</f>
        <v>4402.8360000000002</v>
      </c>
      <c r="E35" s="4">
        <f>CONVERT(Tabel1[[#This Row],[Northing (ft)]],"ft","m")</f>
        <v>3090.672</v>
      </c>
      <c r="F35">
        <v>3.3987341772151909E-2</v>
      </c>
      <c r="G35">
        <v>0.49459610919862301</v>
      </c>
      <c r="H35">
        <v>0.1039426523297491</v>
      </c>
      <c r="I35">
        <v>0.60714285714285721</v>
      </c>
      <c r="J35">
        <v>-0.12358903109481149</v>
      </c>
      <c r="K35">
        <v>0.17471158732047501</v>
      </c>
      <c r="L35">
        <v>-0.1112301637880075</v>
      </c>
      <c r="M35">
        <v>0</v>
      </c>
      <c r="N35">
        <v>2</v>
      </c>
      <c r="O35">
        <v>2</v>
      </c>
    </row>
    <row r="36" spans="1:15" x14ac:dyDescent="0.25">
      <c r="A36" s="1" t="s">
        <v>40</v>
      </c>
      <c r="B36">
        <v>18180</v>
      </c>
      <c r="C36">
        <v>5580</v>
      </c>
      <c r="D36" s="4">
        <f>CONVERT(Tabel1[[#This Row],[Easting (ft)]],"ft","m")</f>
        <v>5541.2640000000001</v>
      </c>
      <c r="E36" s="4">
        <f>CONVERT(Tabel1[[#This Row],[Northing (ft)]],"ft","m")</f>
        <v>1700.7840000000001</v>
      </c>
      <c r="F36">
        <v>1.4969730324711069E-3</v>
      </c>
      <c r="G36">
        <v>7.8776719237851248E-2</v>
      </c>
      <c r="H36">
        <v>8.960573476702512E-3</v>
      </c>
      <c r="I36">
        <v>0.23214285714285721</v>
      </c>
      <c r="J36">
        <v>-0.59188322353444267</v>
      </c>
      <c r="K36">
        <v>-5.8686923820083309E-2</v>
      </c>
      <c r="L36">
        <v>9.9686894126384804E-2</v>
      </c>
      <c r="M36">
        <v>0</v>
      </c>
      <c r="N36">
        <v>0</v>
      </c>
      <c r="O36">
        <v>0</v>
      </c>
    </row>
    <row r="37" spans="1:15" x14ac:dyDescent="0.25">
      <c r="A37" s="1" t="s">
        <v>41</v>
      </c>
      <c r="B37">
        <v>17020</v>
      </c>
      <c r="C37">
        <v>7500</v>
      </c>
      <c r="D37" s="4">
        <f>CONVERT(Tabel1[[#This Row],[Easting (ft)]],"ft","m")</f>
        <v>5187.6959999999999</v>
      </c>
      <c r="E37" s="4">
        <f>CONVERT(Tabel1[[#This Row],[Northing (ft)]],"ft","m")</f>
        <v>2286</v>
      </c>
      <c r="F37">
        <v>7.5068794716565794E-3</v>
      </c>
      <c r="G37">
        <v>0.24569690176927389</v>
      </c>
      <c r="H37">
        <v>0.11362007168458781</v>
      </c>
      <c r="I37">
        <v>0.32142857142857151</v>
      </c>
      <c r="J37">
        <v>-0.40333057233317771</v>
      </c>
      <c r="K37">
        <v>-4.856419793790448E-2</v>
      </c>
      <c r="L37">
        <v>1.6041912362083809E-2</v>
      </c>
      <c r="M37">
        <v>0</v>
      </c>
      <c r="N37">
        <v>0</v>
      </c>
      <c r="O37">
        <v>0</v>
      </c>
    </row>
    <row r="38" spans="1:15" x14ac:dyDescent="0.25">
      <c r="A38" s="1" t="s">
        <v>42</v>
      </c>
      <c r="B38">
        <v>13765</v>
      </c>
      <c r="C38">
        <v>6170</v>
      </c>
      <c r="D38" s="4">
        <f>CONVERT(Tabel1[[#This Row],[Easting (ft)]],"ft","m")</f>
        <v>4195.5720000000001</v>
      </c>
      <c r="E38" s="4">
        <f>CONVERT(Tabel1[[#This Row],[Northing (ft)]],"ft","m")</f>
        <v>1880.616</v>
      </c>
      <c r="F38">
        <v>0.130357732526142</v>
      </c>
      <c r="G38">
        <v>0.74381554719397958</v>
      </c>
      <c r="H38">
        <v>0.13978494623655921</v>
      </c>
      <c r="I38">
        <v>0.75000000000000022</v>
      </c>
      <c r="J38">
        <v>0.14800585057264179</v>
      </c>
      <c r="K38">
        <v>0.29144416189550959</v>
      </c>
      <c r="L38">
        <v>-0.12999503755016831</v>
      </c>
      <c r="M38">
        <v>0</v>
      </c>
      <c r="N38">
        <v>2</v>
      </c>
      <c r="O38">
        <v>2</v>
      </c>
    </row>
    <row r="39" spans="1:15" x14ac:dyDescent="0.25">
      <c r="A39" s="1" t="s">
        <v>43</v>
      </c>
      <c r="B39">
        <v>15125</v>
      </c>
      <c r="C39">
        <v>6170</v>
      </c>
      <c r="D39" s="4">
        <f>CONVERT(Tabel1[[#This Row],[Easting (ft)]],"ft","m")</f>
        <v>4610.1000000000004</v>
      </c>
      <c r="E39" s="4">
        <f>CONVERT(Tabel1[[#This Row],[Northing (ft)]],"ft","m")</f>
        <v>1880.616</v>
      </c>
      <c r="F39">
        <v>2.8745184369840401E-2</v>
      </c>
      <c r="G39">
        <v>0.50324233448082623</v>
      </c>
      <c r="H39">
        <v>9.3189964157706098E-2</v>
      </c>
      <c r="I39">
        <v>0.57142857142857151</v>
      </c>
      <c r="J39">
        <v>-0.14244299738414901</v>
      </c>
      <c r="K39">
        <v>0.1693190070088092</v>
      </c>
      <c r="L39">
        <v>-9.6587432941813267E-2</v>
      </c>
      <c r="M39">
        <v>0</v>
      </c>
      <c r="N39">
        <v>2</v>
      </c>
      <c r="O39">
        <v>2</v>
      </c>
    </row>
    <row r="40" spans="1:15" x14ac:dyDescent="0.25">
      <c r="A40" s="1" t="s">
        <v>44</v>
      </c>
      <c r="B40">
        <v>16555</v>
      </c>
      <c r="C40">
        <v>3530</v>
      </c>
      <c r="D40" s="4">
        <f>CONVERT(Tabel1[[#This Row],[Easting (ft)]],"ft","m")</f>
        <v>5045.9639999999999</v>
      </c>
      <c r="E40" s="4">
        <f>CONVERT(Tabel1[[#This Row],[Northing (ft)]],"ft","m")</f>
        <v>1075.944</v>
      </c>
      <c r="F40">
        <v>0.1588635112823335</v>
      </c>
      <c r="G40">
        <v>0.47538227523817139</v>
      </c>
      <c r="H40">
        <v>0.13978494623655921</v>
      </c>
      <c r="I40">
        <v>0.55357142857142871</v>
      </c>
      <c r="J40">
        <v>-8.016811726138437E-2</v>
      </c>
      <c r="K40">
        <v>0.11151718058860779</v>
      </c>
      <c r="L40">
        <v>6.712333805784166E-3</v>
      </c>
      <c r="M40">
        <v>0</v>
      </c>
      <c r="N40">
        <v>2</v>
      </c>
      <c r="O40">
        <v>2</v>
      </c>
    </row>
    <row r="41" spans="1:15" x14ac:dyDescent="0.25">
      <c r="A41" s="1" t="s">
        <v>45</v>
      </c>
      <c r="B41">
        <v>16075</v>
      </c>
      <c r="C41">
        <v>4860</v>
      </c>
      <c r="D41" s="4">
        <f>CONVERT(Tabel1[[#This Row],[Easting (ft)]],"ft","m")</f>
        <v>4899.66</v>
      </c>
      <c r="E41" s="4">
        <f>CONVERT(Tabel1[[#This Row],[Northing (ft)]],"ft","m")</f>
        <v>1481.328</v>
      </c>
      <c r="F41">
        <v>5.1144744083654388E-2</v>
      </c>
      <c r="G41">
        <v>0.61660395484749031</v>
      </c>
      <c r="H41">
        <v>3.9426523297491051E-2</v>
      </c>
      <c r="I41">
        <v>0.62500000000000011</v>
      </c>
      <c r="J41">
        <v>-6.7942918566844049E-2</v>
      </c>
      <c r="K41">
        <v>0.27469503686940022</v>
      </c>
      <c r="L41">
        <v>-9.5359425215366431E-2</v>
      </c>
      <c r="M41">
        <v>0</v>
      </c>
      <c r="N41">
        <v>2</v>
      </c>
      <c r="O41">
        <v>2</v>
      </c>
    </row>
    <row r="42" spans="1:15" x14ac:dyDescent="0.25">
      <c r="A42" s="1" t="s">
        <v>46</v>
      </c>
      <c r="B42">
        <v>17915</v>
      </c>
      <c r="C42">
        <v>4860</v>
      </c>
      <c r="D42" s="4">
        <f>CONVERT(Tabel1[[#This Row],[Easting (ft)]],"ft","m")</f>
        <v>5460.4920000000002</v>
      </c>
      <c r="E42" s="4">
        <f>CONVERT(Tabel1[[#This Row],[Northing (ft)]],"ft","m")</f>
        <v>1481.328</v>
      </c>
      <c r="F42">
        <v>3.2223445239405622E-3</v>
      </c>
      <c r="G42">
        <v>7.0370666880153712E-2</v>
      </c>
      <c r="H42">
        <v>2.8673835125448039E-2</v>
      </c>
      <c r="I42">
        <v>5.3571428571428589E-2</v>
      </c>
      <c r="J42">
        <v>-0.66698944128573157</v>
      </c>
      <c r="K42">
        <v>-0.1627601618225504</v>
      </c>
      <c r="L42">
        <v>0.17714384973017619</v>
      </c>
      <c r="M42">
        <v>0</v>
      </c>
      <c r="N42">
        <v>0</v>
      </c>
      <c r="O42">
        <v>0</v>
      </c>
    </row>
    <row r="43" spans="1:15" x14ac:dyDescent="0.25">
      <c r="A43" s="1" t="s">
        <v>47</v>
      </c>
      <c r="B43">
        <v>13765</v>
      </c>
      <c r="C43">
        <v>4860</v>
      </c>
      <c r="D43" s="4">
        <f>CONVERT(Tabel1[[#This Row],[Easting (ft)]],"ft","m")</f>
        <v>4195.5720000000001</v>
      </c>
      <c r="E43" s="4">
        <f>CONVERT(Tabel1[[#This Row],[Northing (ft)]],"ft","m")</f>
        <v>1481.328</v>
      </c>
      <c r="F43">
        <v>0.2623692900385251</v>
      </c>
      <c r="G43">
        <v>0.72996557521415417</v>
      </c>
      <c r="H43">
        <v>0.53405017921146958</v>
      </c>
      <c r="I43">
        <v>0.67857142857142871</v>
      </c>
      <c r="J43">
        <v>0.36047481499887069</v>
      </c>
      <c r="K43">
        <v>-7.2072171011952152E-2</v>
      </c>
      <c r="L43">
        <v>-0.1123644240612871</v>
      </c>
      <c r="M43">
        <v>1</v>
      </c>
      <c r="N43">
        <v>1</v>
      </c>
      <c r="O43">
        <v>1</v>
      </c>
    </row>
    <row r="44" spans="1:15" x14ac:dyDescent="0.25">
      <c r="A44" s="1" t="s">
        <v>48</v>
      </c>
      <c r="B44">
        <v>15125</v>
      </c>
      <c r="C44">
        <v>2220</v>
      </c>
      <c r="D44" s="4">
        <f>CONVERT(Tabel1[[#This Row],[Easting (ft)]],"ft","m")</f>
        <v>4610.1000000000004</v>
      </c>
      <c r="E44" s="4">
        <f>CONVERT(Tabel1[[#This Row],[Northing (ft)]],"ft","m")</f>
        <v>676.65599999999995</v>
      </c>
      <c r="F44">
        <v>8.3778205833791988E-2</v>
      </c>
      <c r="G44">
        <v>0.52325674485629659</v>
      </c>
      <c r="H44">
        <v>0.46236559139784961</v>
      </c>
      <c r="I44">
        <v>0.67857142857142871</v>
      </c>
      <c r="J44">
        <v>0.1200703899609791</v>
      </c>
      <c r="K44">
        <v>-7.629782325178526E-2</v>
      </c>
      <c r="L44">
        <v>-0.21911020151951199</v>
      </c>
      <c r="M44">
        <v>0</v>
      </c>
      <c r="N44">
        <v>2</v>
      </c>
      <c r="O44">
        <v>2</v>
      </c>
    </row>
    <row r="45" spans="1:15" x14ac:dyDescent="0.25">
      <c r="A45" s="1" t="s">
        <v>49</v>
      </c>
      <c r="B45">
        <v>14552</v>
      </c>
      <c r="C45">
        <v>890</v>
      </c>
      <c r="D45" s="4">
        <f>CONVERT(Tabel1[[#This Row],[Easting (ft)]],"ft","m")</f>
        <v>4435.4495999999999</v>
      </c>
      <c r="E45" s="4">
        <f>CONVERT(Tabel1[[#This Row],[Northing (ft)]],"ft","m")</f>
        <v>271.27199999999999</v>
      </c>
      <c r="F45">
        <v>2.0379746835443038E-2</v>
      </c>
      <c r="G45">
        <v>0.28244335921863739</v>
      </c>
      <c r="H45">
        <v>0.46236559139784961</v>
      </c>
      <c r="I45">
        <v>0.19642857142857151</v>
      </c>
      <c r="J45">
        <v>-0.26641123806426192</v>
      </c>
      <c r="K45">
        <v>-0.38217995573031488</v>
      </c>
      <c r="L45">
        <v>-3.0256653151233829E-2</v>
      </c>
      <c r="M45">
        <v>0</v>
      </c>
      <c r="N45">
        <v>0</v>
      </c>
      <c r="O45">
        <v>0</v>
      </c>
    </row>
    <row r="46" spans="1:15" x14ac:dyDescent="0.25">
      <c r="A46" s="1" t="s">
        <v>50</v>
      </c>
      <c r="B46">
        <v>15535</v>
      </c>
      <c r="C46">
        <v>225</v>
      </c>
      <c r="D46" s="4">
        <f>CONVERT(Tabel1[[#This Row],[Easting (ft)]],"ft","m")</f>
        <v>4735.0680000000002</v>
      </c>
      <c r="E46" s="4">
        <f>CONVERT(Tabel1[[#This Row],[Northing (ft)]],"ft","m")</f>
        <v>68.58</v>
      </c>
      <c r="F46">
        <v>1.0992570170610901E-2</v>
      </c>
      <c r="G46">
        <v>0.2324873909214635</v>
      </c>
      <c r="H46">
        <v>0.35483870967741937</v>
      </c>
      <c r="I46">
        <v>0.19642857142857151</v>
      </c>
      <c r="J46">
        <v>-0.35078373624736842</v>
      </c>
      <c r="K46">
        <v>-0.30994824820871569</v>
      </c>
      <c r="L46">
        <v>5.1668746497998685E-4</v>
      </c>
      <c r="M46">
        <v>0</v>
      </c>
      <c r="N46">
        <v>0</v>
      </c>
      <c r="O46">
        <v>0</v>
      </c>
    </row>
    <row r="47" spans="1:15" x14ac:dyDescent="0.25">
      <c r="A47" s="1" t="s">
        <v>51</v>
      </c>
      <c r="B47">
        <v>16405</v>
      </c>
      <c r="C47">
        <v>890</v>
      </c>
      <c r="D47" s="4">
        <f>CONVERT(Tabel1[[#This Row],[Easting (ft)]],"ft","m")</f>
        <v>5000.2439999999997</v>
      </c>
      <c r="E47" s="4">
        <f>CONVERT(Tabel1[[#This Row],[Northing (ft)]],"ft","m")</f>
        <v>271.27199999999999</v>
      </c>
      <c r="F47">
        <v>0.1056301596037425</v>
      </c>
      <c r="G47">
        <v>0.74757825634456809</v>
      </c>
      <c r="H47">
        <v>1</v>
      </c>
      <c r="I47">
        <v>0.75000000000000022</v>
      </c>
      <c r="J47">
        <v>0.5472123334033816</v>
      </c>
      <c r="K47">
        <v>-0.41106077653121731</v>
      </c>
      <c r="L47">
        <v>-0.42410603227863192</v>
      </c>
      <c r="M47">
        <v>1</v>
      </c>
      <c r="N47">
        <v>1</v>
      </c>
      <c r="O47">
        <v>1</v>
      </c>
    </row>
    <row r="48" spans="1:15" x14ac:dyDescent="0.25">
      <c r="A48" s="1" t="s">
        <v>52</v>
      </c>
      <c r="B48">
        <v>17765</v>
      </c>
      <c r="C48">
        <v>890</v>
      </c>
      <c r="D48" s="4">
        <f>CONVERT(Tabel1[[#This Row],[Easting (ft)]],"ft","m")</f>
        <v>5414.7719999999999</v>
      </c>
      <c r="E48" s="4">
        <f>CONVERT(Tabel1[[#This Row],[Northing (ft)]],"ft","m")</f>
        <v>271.27199999999999</v>
      </c>
      <c r="F48">
        <v>9.7427077600440323E-2</v>
      </c>
      <c r="G48">
        <v>0.69065727323673043</v>
      </c>
      <c r="H48">
        <v>0.53405017921146958</v>
      </c>
      <c r="I48">
        <v>0.76785714285714313</v>
      </c>
      <c r="J48">
        <v>0.29697416498814261</v>
      </c>
      <c r="K48">
        <v>-3.916183161629655E-2</v>
      </c>
      <c r="L48">
        <v>-0.28600656875086677</v>
      </c>
      <c r="M48">
        <v>1</v>
      </c>
      <c r="N48">
        <v>1</v>
      </c>
      <c r="O48">
        <v>1</v>
      </c>
    </row>
    <row r="49" spans="1:15" x14ac:dyDescent="0.25">
      <c r="A49" s="1" t="s">
        <v>53</v>
      </c>
      <c r="B49">
        <v>17765</v>
      </c>
      <c r="C49">
        <v>2220</v>
      </c>
      <c r="D49" s="4">
        <f>CONVERT(Tabel1[[#This Row],[Easting (ft)]],"ft","m")</f>
        <v>5414.7719999999999</v>
      </c>
      <c r="E49" s="4">
        <f>CONVERT(Tabel1[[#This Row],[Northing (ft)]],"ft","m")</f>
        <v>676.65599999999995</v>
      </c>
      <c r="F49">
        <v>7.0099064391854732E-2</v>
      </c>
      <c r="G49">
        <v>0.5686494275878633</v>
      </c>
      <c r="H49">
        <v>0.35483870967741937</v>
      </c>
      <c r="I49">
        <v>0.62500000000000011</v>
      </c>
      <c r="J49">
        <v>6.4000873197191915E-2</v>
      </c>
      <c r="K49">
        <v>8.7792500170143228E-4</v>
      </c>
      <c r="L49">
        <v>-0.17573905590983449</v>
      </c>
      <c r="M49">
        <v>0</v>
      </c>
      <c r="N49">
        <v>2</v>
      </c>
      <c r="O49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baehaki alfaris</cp:lastModifiedBy>
  <dcterms:created xsi:type="dcterms:W3CDTF">2021-05-16T14:06:54Z</dcterms:created>
  <dcterms:modified xsi:type="dcterms:W3CDTF">2021-05-19T15:41:06Z</dcterms:modified>
</cp:coreProperties>
</file>