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Voice-Excel\datalake\"/>
    </mc:Choice>
  </mc:AlternateContent>
  <xr:revisionPtr revIDLastSave="0" documentId="13_ncr:1_{F1F97809-B55A-47FF-AFB3-321C2CC3EF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A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4" i="1"/>
  <c r="B6" i="1"/>
  <c r="B23" i="1" s="1"/>
  <c r="B26" i="1" l="1"/>
  <c r="B24" i="1"/>
  <c r="B25" i="1" s="1"/>
</calcChain>
</file>

<file path=xl/sharedStrings.xml><?xml version="1.0" encoding="utf-8"?>
<sst xmlns="http://schemas.openxmlformats.org/spreadsheetml/2006/main" count="73" uniqueCount="49">
  <si>
    <t>Fixed Costs</t>
  </si>
  <si>
    <t>Value</t>
  </si>
  <si>
    <t>Unit</t>
  </si>
  <si>
    <t>Description</t>
  </si>
  <si>
    <t>Rent</t>
  </si>
  <si>
    <t>$/month</t>
  </si>
  <si>
    <t>Lease cost for the bakery facility</t>
  </si>
  <si>
    <t>Insurance</t>
  </si>
  <si>
    <t>Property &amp; liability insurance</t>
  </si>
  <si>
    <t>Marketing</t>
  </si>
  <si>
    <t>Advertising &amp; promotions</t>
  </si>
  <si>
    <t>Maintenance</t>
  </si>
  <si>
    <t>Equipment upkeep</t>
  </si>
  <si>
    <t>Subtotal Fixed Costs</t>
  </si>
  <si>
    <t>Sum of above fixed costs</t>
  </si>
  <si>
    <t>Variable Costs</t>
  </si>
  <si>
    <t>Eggs</t>
  </si>
  <si>
    <t>Main ingredient cost</t>
  </si>
  <si>
    <t>Flour</t>
  </si>
  <si>
    <t>Electricity</t>
  </si>
  <si>
    <t>Monthly electricity cost</t>
  </si>
  <si>
    <t>Gas/Utilities</t>
  </si>
  <si>
    <t>Gas or other utilities</t>
  </si>
  <si>
    <t>Packaging</t>
  </si>
  <si>
    <t>Boxes, labels, etc.</t>
  </si>
  <si>
    <t>Subtotal Variable Costs</t>
  </si>
  <si>
    <t>Sum of above variable costs</t>
  </si>
  <si>
    <t>Production &amp; Revenue</t>
  </si>
  <si>
    <t>Pastries/Day</t>
  </si>
  <si>
    <t>units/day</t>
  </si>
  <si>
    <t>Daily production</t>
  </si>
  <si>
    <t>Price/Pastry</t>
  </si>
  <si>
    <t>$/unit</t>
  </si>
  <si>
    <t>Selling price</t>
  </si>
  <si>
    <t>Days/Month</t>
  </si>
  <si>
    <t>days</t>
  </si>
  <si>
    <t>Operating days per month</t>
  </si>
  <si>
    <t>Monthly Revenue</t>
  </si>
  <si>
    <t>Pastries/Day * Price/Pastry * Days/Month</t>
  </si>
  <si>
    <t>Summary &amp; Profit</t>
  </si>
  <si>
    <t>Total Operating Cost</t>
  </si>
  <si>
    <t>Fixed + Variable costs</t>
  </si>
  <si>
    <t>Gross Profit</t>
  </si>
  <si>
    <t>Monthly Revenue - Total Operating Cost</t>
  </si>
  <si>
    <t>Gross Margin %</t>
  </si>
  <si>
    <t>%</t>
  </si>
  <si>
    <t>Gross Profit / Monthly Revenue</t>
  </si>
  <si>
    <t>Break-even (Days)</t>
  </si>
  <si>
    <t>Total Operating Cost / (Revenue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</si>
</sst>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10" fontId="0" fillId="3" borderId="0" xfId="0" applyNumberFormat="1" applyFill="1"/>
    <xf numFmtId="0" fontId="0" fillId="4" borderId="0" xfId="0" applyFill="1" applyAlignment="1">
      <alignment wrapText="1"/>
    </xf>
    <xf numFmtId="164" fontId="0" fillId="4" borderId="0" xfId="0" applyNumberFormat="1" applyFill="1"/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0" fillId="5" borderId="0" xfId="0" applyFill="1" applyAlignment="1">
      <alignment wrapText="1"/>
    </xf>
    <xf numFmtId="0" fontId="0" fillId="5" borderId="0" xfId="0" applyFill="1"/>
    <xf numFmtId="164" fontId="0" fillId="5" borderId="0" xfId="0" applyNumberFormat="1" applyFill="1"/>
    <xf numFmtId="0" fontId="0" fillId="6" borderId="0" xfId="0" applyFill="1" applyAlignment="1">
      <alignment wrapText="1"/>
    </xf>
    <xf numFmtId="164" fontId="0" fillId="6" borderId="0" xfId="0" applyNumberFormat="1" applyFill="1"/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0" fillId="7" borderId="0" xfId="0" applyFill="1" applyAlignment="1">
      <alignment wrapText="1"/>
    </xf>
    <xf numFmtId="164" fontId="0" fillId="7" borderId="0" xfId="0" applyNumberFormat="1" applyFill="1"/>
    <xf numFmtId="0" fontId="0" fillId="8" borderId="0" xfId="0" applyFill="1" applyAlignment="1">
      <alignment wrapText="1"/>
    </xf>
    <xf numFmtId="164" fontId="0" fillId="8" borderId="0" xfId="0" applyNumberFormat="1" applyFill="1"/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0" fillId="9" borderId="0" xfId="0" applyFill="1" applyAlignment="1">
      <alignment wrapText="1"/>
    </xf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H6" sqref="H6"/>
    </sheetView>
  </sheetViews>
  <sheetFormatPr defaultRowHeight="14.4" x14ac:dyDescent="0.3"/>
  <cols>
    <col min="1" max="1" width="25.6640625" customWidth="1"/>
    <col min="2" max="2" width="15.6640625" customWidth="1"/>
    <col min="3" max="3" width="12.6640625" customWidth="1"/>
    <col min="4" max="4" width="45.6640625" customWidth="1"/>
  </cols>
  <sheetData>
    <row r="1" spans="1:4" x14ac:dyDescent="0.3">
      <c r="A1" s="22" t="s">
        <v>0</v>
      </c>
      <c r="B1" s="23" t="s">
        <v>1</v>
      </c>
      <c r="C1" s="22" t="s">
        <v>2</v>
      </c>
      <c r="D1" s="22" t="s">
        <v>3</v>
      </c>
    </row>
    <row r="2" spans="1:4" x14ac:dyDescent="0.3">
      <c r="A2" s="24" t="s">
        <v>4</v>
      </c>
      <c r="B2" s="25">
        <v>2000</v>
      </c>
      <c r="C2" s="24" t="s">
        <v>5</v>
      </c>
      <c r="D2" s="24" t="s">
        <v>6</v>
      </c>
    </row>
    <row r="3" spans="1:4" x14ac:dyDescent="0.3">
      <c r="A3" s="24" t="s">
        <v>7</v>
      </c>
      <c r="B3" s="25">
        <v>300</v>
      </c>
      <c r="C3" s="24" t="s">
        <v>5</v>
      </c>
      <c r="D3" s="24" t="s">
        <v>8</v>
      </c>
    </row>
    <row r="4" spans="1:4" x14ac:dyDescent="0.3">
      <c r="A4" s="24" t="s">
        <v>9</v>
      </c>
      <c r="B4" s="25">
        <v>500</v>
      </c>
      <c r="C4" s="24" t="s">
        <v>5</v>
      </c>
      <c r="D4" s="24" t="s">
        <v>10</v>
      </c>
    </row>
    <row r="5" spans="1:4" x14ac:dyDescent="0.3">
      <c r="A5" s="24" t="s">
        <v>11</v>
      </c>
      <c r="B5" s="25">
        <v>200</v>
      </c>
      <c r="C5" s="24" t="s">
        <v>5</v>
      </c>
      <c r="D5" s="24" t="s">
        <v>12</v>
      </c>
    </row>
    <row r="6" spans="1:4" x14ac:dyDescent="0.3">
      <c r="A6" s="20" t="s">
        <v>13</v>
      </c>
      <c r="B6" s="21">
        <f>SUM(B2:B5)</f>
        <v>3000</v>
      </c>
      <c r="C6" s="20" t="s">
        <v>5</v>
      </c>
      <c r="D6" s="20" t="s">
        <v>14</v>
      </c>
    </row>
    <row r="8" spans="1:4" x14ac:dyDescent="0.3">
      <c r="A8" s="16" t="s">
        <v>15</v>
      </c>
      <c r="B8" s="17" t="s">
        <v>1</v>
      </c>
      <c r="C8" s="16" t="s">
        <v>2</v>
      </c>
      <c r="D8" s="16" t="s">
        <v>3</v>
      </c>
    </row>
    <row r="9" spans="1:4" x14ac:dyDescent="0.3">
      <c r="A9" s="18" t="s">
        <v>16</v>
      </c>
      <c r="B9" s="19">
        <v>2000</v>
      </c>
      <c r="C9" s="18" t="s">
        <v>5</v>
      </c>
      <c r="D9" s="18" t="s">
        <v>17</v>
      </c>
    </row>
    <row r="10" spans="1:4" x14ac:dyDescent="0.3">
      <c r="A10" s="18" t="s">
        <v>18</v>
      </c>
      <c r="B10" s="19">
        <v>1000</v>
      </c>
      <c r="C10" s="18" t="s">
        <v>5</v>
      </c>
      <c r="D10" s="18" t="s">
        <v>17</v>
      </c>
    </row>
    <row r="11" spans="1:4" x14ac:dyDescent="0.3">
      <c r="A11" s="18" t="s">
        <v>19</v>
      </c>
      <c r="B11" s="19">
        <v>1500</v>
      </c>
      <c r="C11" s="18" t="s">
        <v>5</v>
      </c>
      <c r="D11" s="18" t="s">
        <v>20</v>
      </c>
    </row>
    <row r="12" spans="1:4" x14ac:dyDescent="0.3">
      <c r="A12" s="18" t="s">
        <v>21</v>
      </c>
      <c r="B12" s="19">
        <v>300</v>
      </c>
      <c r="C12" s="18" t="s">
        <v>5</v>
      </c>
      <c r="D12" s="18" t="s">
        <v>22</v>
      </c>
    </row>
    <row r="13" spans="1:4" x14ac:dyDescent="0.3">
      <c r="A13" s="18" t="s">
        <v>23</v>
      </c>
      <c r="B13" s="19">
        <v>300</v>
      </c>
      <c r="C13" s="18" t="s">
        <v>5</v>
      </c>
      <c r="D13" s="18" t="s">
        <v>24</v>
      </c>
    </row>
    <row r="14" spans="1:4" x14ac:dyDescent="0.3">
      <c r="A14" s="14" t="s">
        <v>25</v>
      </c>
      <c r="B14" s="15">
        <f>SUM(B9:B13)</f>
        <v>5100</v>
      </c>
      <c r="C14" s="14" t="s">
        <v>5</v>
      </c>
      <c r="D14" s="14" t="s">
        <v>26</v>
      </c>
    </row>
    <row r="16" spans="1:4" x14ac:dyDescent="0.3">
      <c r="A16" s="9" t="s">
        <v>27</v>
      </c>
      <c r="B16" s="10" t="s">
        <v>1</v>
      </c>
      <c r="C16" s="9" t="s">
        <v>2</v>
      </c>
      <c r="D16" s="9" t="s">
        <v>3</v>
      </c>
    </row>
    <row r="17" spans="1:4" x14ac:dyDescent="0.3">
      <c r="A17" s="11" t="s">
        <v>28</v>
      </c>
      <c r="B17" s="12">
        <v>500</v>
      </c>
      <c r="C17" s="11" t="s">
        <v>29</v>
      </c>
      <c r="D17" s="11" t="s">
        <v>30</v>
      </c>
    </row>
    <row r="18" spans="1:4" x14ac:dyDescent="0.3">
      <c r="A18" s="11" t="s">
        <v>31</v>
      </c>
      <c r="B18" s="13">
        <v>3.5</v>
      </c>
      <c r="C18" s="11" t="s">
        <v>32</v>
      </c>
      <c r="D18" s="11" t="s">
        <v>33</v>
      </c>
    </row>
    <row r="19" spans="1:4" x14ac:dyDescent="0.3">
      <c r="A19" s="11" t="s">
        <v>34</v>
      </c>
      <c r="B19" s="12">
        <v>30</v>
      </c>
      <c r="C19" s="11" t="s">
        <v>35</v>
      </c>
      <c r="D19" s="11" t="s">
        <v>36</v>
      </c>
    </row>
    <row r="20" spans="1:4" x14ac:dyDescent="0.3">
      <c r="A20" s="7" t="s">
        <v>37</v>
      </c>
      <c r="B20" s="8">
        <f>B17*B18*B19</f>
        <v>52500</v>
      </c>
      <c r="C20" s="7" t="s">
        <v>5</v>
      </c>
      <c r="D20" s="7" t="s">
        <v>38</v>
      </c>
    </row>
    <row r="22" spans="1:4" x14ac:dyDescent="0.3">
      <c r="A22" s="2" t="s">
        <v>39</v>
      </c>
      <c r="B22" s="3" t="s">
        <v>1</v>
      </c>
      <c r="C22" s="2" t="s">
        <v>2</v>
      </c>
      <c r="D22" s="2" t="s">
        <v>3</v>
      </c>
    </row>
    <row r="23" spans="1:4" x14ac:dyDescent="0.3">
      <c r="A23" s="4" t="s">
        <v>40</v>
      </c>
      <c r="B23" s="5">
        <f>B6+B14</f>
        <v>8100</v>
      </c>
      <c r="C23" s="4" t="s">
        <v>5</v>
      </c>
      <c r="D23" s="4" t="s">
        <v>41</v>
      </c>
    </row>
    <row r="24" spans="1:4" x14ac:dyDescent="0.3">
      <c r="A24" s="4" t="s">
        <v>42</v>
      </c>
      <c r="B24" s="5">
        <f>B20-B23</f>
        <v>44400</v>
      </c>
      <c r="C24" s="4" t="s">
        <v>5</v>
      </c>
      <c r="D24" s="4" t="s">
        <v>43</v>
      </c>
    </row>
    <row r="25" spans="1:4" x14ac:dyDescent="0.3">
      <c r="A25" s="4" t="s">
        <v>44</v>
      </c>
      <c r="B25" s="6">
        <f>(B24/B20)</f>
        <v>0.84571428571428575</v>
      </c>
      <c r="C25" s="4" t="s">
        <v>45</v>
      </c>
      <c r="D25" s="4" t="s">
        <v>46</v>
      </c>
    </row>
    <row r="26" spans="1:4" x14ac:dyDescent="0.3">
      <c r="A26" s="1" t="s">
        <v>47</v>
      </c>
      <c r="B26" s="1">
        <f>B23/(B20/B19)</f>
        <v>4.628571428571429</v>
      </c>
      <c r="C26" s="1" t="s">
        <v>35</v>
      </c>
      <c r="D26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skatm1992@outlook.com</cp:lastModifiedBy>
  <dcterms:created xsi:type="dcterms:W3CDTF">2025-02-19T00:09:39Z</dcterms:created>
  <dcterms:modified xsi:type="dcterms:W3CDTF">2025-02-19T00:11:16Z</dcterms:modified>
</cp:coreProperties>
</file>