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ulouse\ANR ATMO-PLASTIC\modeling\Python version\"/>
    </mc:Choice>
  </mc:AlternateContent>
  <xr:revisionPtr revIDLastSave="0" documentId="13_ncr:1_{1817F083-E1BE-4E39-9F2C-2F0B61C03795}" xr6:coauthVersionLast="36" xr6:coauthVersionMax="36" xr10:uidLastSave="{00000000-0000-0000-0000-000000000000}"/>
  <bookViews>
    <workbookView xWindow="0" yWindow="0" windowWidth="23040" windowHeight="9540" xr2:uid="{095F3E0E-F71B-46B7-AD6A-0F94B1C9535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35" i="1"/>
</calcChain>
</file>

<file path=xl/sharedStrings.xml><?xml version="1.0" encoding="utf-8"?>
<sst xmlns="http://schemas.openxmlformats.org/spreadsheetml/2006/main" count="19" uniqueCount="11">
  <si>
    <t>year</t>
  </si>
  <si>
    <t>Tg/y</t>
  </si>
  <si>
    <t>Production</t>
  </si>
  <si>
    <t>Waste generation</t>
  </si>
  <si>
    <t>Waste discarded</t>
  </si>
  <si>
    <t>waste incinerated</t>
  </si>
  <si>
    <t>waste recycled</t>
  </si>
  <si>
    <t>From Geyer et al., 2017 ScienceAdvances: https://www.science.org/doi/10.1126/sciadv.1700782</t>
  </si>
  <si>
    <t>in yellow: extrapolated</t>
  </si>
  <si>
    <t>fraction</t>
  </si>
  <si>
    <t>fit Eq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</si>
</sst>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waste discarded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35"/>
            <c:intercept val="0"/>
            <c:dispRSqr val="0"/>
            <c:dispEq val="1"/>
            <c:trendlineLbl>
              <c:layout>
                <c:manualLayout>
                  <c:x val="2.8278652668416449E-3"/>
                  <c:y val="3.9239574219889183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Feuil1!$A$35:$A$105</c:f>
              <c:numCache>
                <c:formatCode>0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Feuil1!$D$35:$D$105</c:f>
              <c:numCache>
                <c:formatCode>0.00</c:formatCode>
                <c:ptCount val="71"/>
                <c:pt idx="0">
                  <c:v>1</c:v>
                </c:pt>
                <c:pt idx="1">
                  <c:v>0.99288967892456403</c:v>
                </c:pt>
                <c:pt idx="2">
                  <c:v>0.98775601068566332</c:v>
                </c:pt>
                <c:pt idx="3">
                  <c:v>0.98063439065108526</c:v>
                </c:pt>
                <c:pt idx="4">
                  <c:v>0.97546833184656545</c:v>
                </c:pt>
                <c:pt idx="5">
                  <c:v>0.96833537741108278</c:v>
                </c:pt>
                <c:pt idx="6">
                  <c:v>0.96313672922251992</c:v>
                </c:pt>
                <c:pt idx="7">
                  <c:v>0.95599240478052072</c:v>
                </c:pt>
                <c:pt idx="8">
                  <c:v>0.95076096687555955</c:v>
                </c:pt>
                <c:pt idx="9">
                  <c:v>0.94360523665659624</c:v>
                </c:pt>
                <c:pt idx="10">
                  <c:v>0.93261131167268341</c:v>
                </c:pt>
                <c:pt idx="11">
                  <c:v>0.91951721770964423</c:v>
                </c:pt>
                <c:pt idx="12">
                  <c:v>0.90828470076667811</c:v>
                </c:pt>
                <c:pt idx="13">
                  <c:v>0.89525386943857455</c:v>
                </c:pt>
                <c:pt idx="14">
                  <c:v>0.88403313339045975</c:v>
                </c:pt>
                <c:pt idx="15">
                  <c:v>0.87106523722627738</c:v>
                </c:pt>
                <c:pt idx="16">
                  <c:v>0.86026035232826681</c:v>
                </c:pt>
                <c:pt idx="17">
                  <c:v>0.84944036869826933</c:v>
                </c:pt>
                <c:pt idx="18">
                  <c:v>0.83860525466573455</c:v>
                </c:pt>
                <c:pt idx="19">
                  <c:v>0.82775497847147461</c:v>
                </c:pt>
                <c:pt idx="20">
                  <c:v>0.81688950826735607</c:v>
                </c:pt>
                <c:pt idx="21">
                  <c:v>0.80600881211598574</c:v>
                </c:pt>
                <c:pt idx="22">
                  <c:v>0.79511285799039966</c:v>
                </c:pt>
                <c:pt idx="23">
                  <c:v>0.78420161377374797</c:v>
                </c:pt>
                <c:pt idx="24">
                  <c:v>0.77327504725897922</c:v>
                </c:pt>
                <c:pt idx="25">
                  <c:v>0.76233312614852455</c:v>
                </c:pt>
                <c:pt idx="26">
                  <c:v>0.75137581805397802</c:v>
                </c:pt>
                <c:pt idx="27">
                  <c:v>0.74040309049577824</c:v>
                </c:pt>
                <c:pt idx="28">
                  <c:v>0.7294149109028869</c:v>
                </c:pt>
                <c:pt idx="29">
                  <c:v>0.71841124661246614</c:v>
                </c:pt>
                <c:pt idx="30">
                  <c:v>0.70739206486955586</c:v>
                </c:pt>
                <c:pt idx="31">
                  <c:v>0.69635733282674783</c:v>
                </c:pt>
                <c:pt idx="32">
                  <c:v>0.62649164677804292</c:v>
                </c:pt>
                <c:pt idx="33">
                  <c:v>0.59832469086557638</c:v>
                </c:pt>
                <c:pt idx="34">
                  <c:v>0.57425742574257421</c:v>
                </c:pt>
                <c:pt idx="35">
                  <c:v>0.56001923784196683</c:v>
                </c:pt>
                <c:pt idx="36">
                  <c:v>0.54577863286555006</c:v>
                </c:pt>
                <c:pt idx="37">
                  <c:v>0.53153561019778728</c:v>
                </c:pt>
                <c:pt idx="38">
                  <c:v>0.51729016922293281</c:v>
                </c:pt>
                <c:pt idx="39">
                  <c:v>0.5030423093250318</c:v>
                </c:pt>
                <c:pt idx="40">
                  <c:v>0.48879202988792031</c:v>
                </c:pt>
                <c:pt idx="41">
                  <c:v>0.47453933029522488</c:v>
                </c:pt>
                <c:pt idx="42">
                  <c:v>0.4602842099303629</c:v>
                </c:pt>
                <c:pt idx="43">
                  <c:v>0.44602666817654218</c:v>
                </c:pt>
                <c:pt idx="44">
                  <c:v>0.43176670441676102</c:v>
                </c:pt>
                <c:pt idx="45">
                  <c:v>0.41750431803380805</c:v>
                </c:pt>
                <c:pt idx="46">
                  <c:v>0.40323950841026224</c:v>
                </c:pt>
                <c:pt idx="47">
                  <c:v>0.38897227492849251</c:v>
                </c:pt>
                <c:pt idx="48">
                  <c:v>0.37470261697065821</c:v>
                </c:pt>
                <c:pt idx="49">
                  <c:v>0.36043053391870844</c:v>
                </c:pt>
                <c:pt idx="50">
                  <c:v>0.3461560251543821</c:v>
                </c:pt>
                <c:pt idx="51">
                  <c:v>0.33187909005920846</c:v>
                </c:pt>
                <c:pt idx="52">
                  <c:v>0.31759972801450587</c:v>
                </c:pt>
                <c:pt idx="53">
                  <c:v>0.30331793840138271</c:v>
                </c:pt>
                <c:pt idx="54">
                  <c:v>0.28903372060073673</c:v>
                </c:pt>
                <c:pt idx="55">
                  <c:v>0.27474707399325526</c:v>
                </c:pt>
                <c:pt idx="56">
                  <c:v>0.26045799795941499</c:v>
                </c:pt>
                <c:pt idx="57">
                  <c:v>0.24616649187948184</c:v>
                </c:pt>
                <c:pt idx="58">
                  <c:v>0.23187255513351093</c:v>
                </c:pt>
                <c:pt idx="59">
                  <c:v>0.21757618710134652</c:v>
                </c:pt>
                <c:pt idx="60">
                  <c:v>0.20327738716262186</c:v>
                </c:pt>
                <c:pt idx="61">
                  <c:v>0.18897615469675916</c:v>
                </c:pt>
                <c:pt idx="62">
                  <c:v>0.17467248908296937</c:v>
                </c:pt>
                <c:pt idx="63">
                  <c:v>0.16036638970025238</c:v>
                </c:pt>
                <c:pt idx="64">
                  <c:v>0.14605785592739642</c:v>
                </c:pt>
                <c:pt idx="65">
                  <c:v>0.13174688714297866</c:v>
                </c:pt>
                <c:pt idx="66">
                  <c:v>0.11743348272536444</c:v>
                </c:pt>
                <c:pt idx="67">
                  <c:v>0.10311764205270765</c:v>
                </c:pt>
                <c:pt idx="68">
                  <c:v>8.8799364502950465E-2</c:v>
                </c:pt>
                <c:pt idx="69">
                  <c:v>7.4478649453823181E-2</c:v>
                </c:pt>
                <c:pt idx="70">
                  <c:v>6.0155496282844265E-2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A-43E0-A13F-929BDFBDA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323248"/>
        <c:axId val="2121859616"/>
      </c:scatterChart>
      <c:valAx>
        <c:axId val="17253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59616"/>
        <c:crosses val="autoZero"/>
        <c:crossBetween val="midCat"/>
      </c:valAx>
      <c:valAx>
        <c:axId val="21218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2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waste incinerated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35"/>
            <c:intercept val="0"/>
            <c:dispRSqr val="0"/>
            <c:dispEq val="1"/>
            <c:trendlineLbl>
              <c:layout>
                <c:manualLayout>
                  <c:x val="2.8278652668416449E-3"/>
                  <c:y val="3.9239574219889183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Feuil1!$A$35:$A$105</c:f>
              <c:numCache>
                <c:formatCode>0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Feuil1!$E$35:$E$105</c:f>
              <c:numCache>
                <c:formatCode>0.00</c:formatCode>
                <c:ptCount val="71"/>
                <c:pt idx="0">
                  <c:v>0</c:v>
                </c:pt>
                <c:pt idx="1">
                  <c:v>5.9993334073991777E-3</c:v>
                </c:pt>
                <c:pt idx="2">
                  <c:v>1.0017809439002672E-2</c:v>
                </c:pt>
                <c:pt idx="3">
                  <c:v>1.6026711185308851E-2</c:v>
                </c:pt>
                <c:pt idx="4">
                  <c:v>2.0071364852809994E-2</c:v>
                </c:pt>
                <c:pt idx="5">
                  <c:v>2.6089865090868553E-2</c:v>
                </c:pt>
                <c:pt idx="6">
                  <c:v>3.0160857908847191E-2</c:v>
                </c:pt>
                <c:pt idx="7">
                  <c:v>3.6188986931754728E-2</c:v>
                </c:pt>
                <c:pt idx="8">
                  <c:v>4.028648164726948E-2</c:v>
                </c:pt>
                <c:pt idx="9">
                  <c:v>4.6324269889224584E-2</c:v>
                </c:pt>
                <c:pt idx="10">
                  <c:v>5.0140393100681926E-2</c:v>
                </c:pt>
                <c:pt idx="11">
                  <c:v>5.6057659306715496E-2</c:v>
                </c:pt>
                <c:pt idx="12">
                  <c:v>6.0075523515276362E-2</c:v>
                </c:pt>
                <c:pt idx="13">
                  <c:v>6.5966074590210769E-2</c:v>
                </c:pt>
                <c:pt idx="14">
                  <c:v>6.9980005712653545E-2</c:v>
                </c:pt>
                <c:pt idx="15">
                  <c:v>7.5843978102189791E-2</c:v>
                </c:pt>
                <c:pt idx="16">
                  <c:v>7.9421558622912072E-2</c:v>
                </c:pt>
                <c:pt idx="17">
                  <c:v>8.3004138449962378E-2</c:v>
                </c:pt>
                <c:pt idx="18">
                  <c:v>8.6591728069703638E-2</c:v>
                </c:pt>
                <c:pt idx="19">
                  <c:v>9.0184337997847128E-2</c:v>
                </c:pt>
                <c:pt idx="20">
                  <c:v>9.3781978779555117E-2</c:v>
                </c:pt>
                <c:pt idx="21">
                  <c:v>9.7384660989544028E-2</c:v>
                </c:pt>
                <c:pt idx="22">
                  <c:v>0.10099239523218811</c:v>
                </c:pt>
                <c:pt idx="23">
                  <c:v>0.1046051921416235</c:v>
                </c:pt>
                <c:pt idx="24">
                  <c:v>0.10822306238185254</c:v>
                </c:pt>
                <c:pt idx="25">
                  <c:v>0.11184601664684898</c:v>
                </c:pt>
                <c:pt idx="26">
                  <c:v>0.11547406566066307</c:v>
                </c:pt>
                <c:pt idx="27">
                  <c:v>0.11910722017752758</c:v>
                </c:pt>
                <c:pt idx="28">
                  <c:v>0.12274549098196391</c:v>
                </c:pt>
                <c:pt idx="29">
                  <c:v>0.12638888888888886</c:v>
                </c:pt>
                <c:pt idx="30">
                  <c:v>0.13003742474372182</c:v>
                </c:pt>
                <c:pt idx="31">
                  <c:v>0.13369110942249238</c:v>
                </c:pt>
                <c:pt idx="32">
                  <c:v>0.19888623707239458</c:v>
                </c:pt>
                <c:pt idx="33">
                  <c:v>0.21938571998404469</c:v>
                </c:pt>
                <c:pt idx="34">
                  <c:v>0.23762376237623761</c:v>
                </c:pt>
                <c:pt idx="35">
                  <c:v>0.24471666619515095</c:v>
                </c:pt>
                <c:pt idx="36">
                  <c:v>0.25181077410593028</c:v>
                </c:pt>
                <c:pt idx="37">
                  <c:v>0.25890608641521184</c:v>
                </c:pt>
                <c:pt idx="38">
                  <c:v>0.26600260342973575</c:v>
                </c:pt>
                <c:pt idx="39">
                  <c:v>0.27310032545634644</c:v>
                </c:pt>
                <c:pt idx="40">
                  <c:v>0.28019925280199259</c:v>
                </c:pt>
                <c:pt idx="41">
                  <c:v>0.28729938577372705</c:v>
                </c:pt>
                <c:pt idx="42">
                  <c:v>0.29440072467870698</c:v>
                </c:pt>
                <c:pt idx="43">
                  <c:v>0.30150326982419395</c:v>
                </c:pt>
                <c:pt idx="44">
                  <c:v>0.30860702151755393</c:v>
                </c:pt>
                <c:pt idx="45">
                  <c:v>0.31571198006625717</c:v>
                </c:pt>
                <c:pt idx="46">
                  <c:v>0.32281814577787865</c:v>
                </c:pt>
                <c:pt idx="47">
                  <c:v>0.32992551896009759</c:v>
                </c:pt>
                <c:pt idx="48">
                  <c:v>0.33703409992069799</c:v>
                </c:pt>
                <c:pt idx="49">
                  <c:v>0.34414388896756848</c:v>
                </c:pt>
                <c:pt idx="50">
                  <c:v>0.35125488640870223</c:v>
                </c:pt>
                <c:pt idx="51">
                  <c:v>0.35836709255219712</c:v>
                </c:pt>
                <c:pt idx="52">
                  <c:v>0.36548050770625584</c:v>
                </c:pt>
                <c:pt idx="53">
                  <c:v>0.37259513217918588</c:v>
                </c:pt>
                <c:pt idx="54">
                  <c:v>0.37971096627939949</c:v>
                </c:pt>
                <c:pt idx="55">
                  <c:v>0.38682801031541386</c:v>
                </c:pt>
                <c:pt idx="56">
                  <c:v>0.39394626459585103</c:v>
                </c:pt>
                <c:pt idx="57">
                  <c:v>0.40106572942943819</c:v>
                </c:pt>
                <c:pt idx="58">
                  <c:v>0.40818640512500737</c:v>
                </c:pt>
                <c:pt idx="59">
                  <c:v>0.41530829199149566</c:v>
                </c:pt>
                <c:pt idx="60">
                  <c:v>0.42243139033794541</c:v>
                </c:pt>
                <c:pt idx="61">
                  <c:v>0.42955570047350394</c:v>
                </c:pt>
                <c:pt idx="62">
                  <c:v>0.43668122270742388</c:v>
                </c:pt>
                <c:pt idx="63">
                  <c:v>0.44380795734906309</c:v>
                </c:pt>
                <c:pt idx="64">
                  <c:v>0.45093590470788464</c:v>
                </c:pt>
                <c:pt idx="65">
                  <c:v>0.45806506509345696</c:v>
                </c:pt>
                <c:pt idx="66">
                  <c:v>0.46519543881545394</c:v>
                </c:pt>
                <c:pt idx="67">
                  <c:v>0.47232702618365474</c:v>
                </c:pt>
                <c:pt idx="68">
                  <c:v>0.47945982750794408</c:v>
                </c:pt>
                <c:pt idx="69">
                  <c:v>0.48659384309831227</c:v>
                </c:pt>
                <c:pt idx="70">
                  <c:v>0.49372907326485488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3-4FE4-B471-6F08C3F60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323248"/>
        <c:axId val="2121859616"/>
      </c:scatterChart>
      <c:valAx>
        <c:axId val="17253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59616"/>
        <c:crosses val="autoZero"/>
        <c:crossBetween val="midCat"/>
      </c:valAx>
      <c:valAx>
        <c:axId val="21218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2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waste recycled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5"/>
            <c:dispRSqr val="0"/>
            <c:dispEq val="1"/>
            <c:trendlineLbl>
              <c:layout>
                <c:manualLayout>
                  <c:x val="2.8278652668416449E-3"/>
                  <c:y val="3.9239574219889183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Feuil1!$A$44:$A$105</c:f>
              <c:numCache>
                <c:formatCode>0</c:formatCode>
                <c:ptCount val="6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  <c:pt idx="46">
                  <c:v>2035</c:v>
                </c:pt>
                <c:pt idx="47">
                  <c:v>2036</c:v>
                </c:pt>
                <c:pt idx="48">
                  <c:v>2037</c:v>
                </c:pt>
                <c:pt idx="49">
                  <c:v>2038</c:v>
                </c:pt>
                <c:pt idx="50">
                  <c:v>2039</c:v>
                </c:pt>
                <c:pt idx="51">
                  <c:v>2040</c:v>
                </c:pt>
                <c:pt idx="52">
                  <c:v>2041</c:v>
                </c:pt>
                <c:pt idx="53">
                  <c:v>2042</c:v>
                </c:pt>
                <c:pt idx="54">
                  <c:v>2043</c:v>
                </c:pt>
                <c:pt idx="55">
                  <c:v>2044</c:v>
                </c:pt>
                <c:pt idx="56">
                  <c:v>2045</c:v>
                </c:pt>
                <c:pt idx="57">
                  <c:v>2046</c:v>
                </c:pt>
                <c:pt idx="58">
                  <c:v>2047</c:v>
                </c:pt>
                <c:pt idx="59">
                  <c:v>2048</c:v>
                </c:pt>
                <c:pt idx="60">
                  <c:v>2049</c:v>
                </c:pt>
                <c:pt idx="61">
                  <c:v>2050</c:v>
                </c:pt>
              </c:numCache>
            </c:numRef>
          </c:xVal>
          <c:yVal>
            <c:numRef>
              <c:f>Feuil1!$F$44:$F$105</c:f>
              <c:numCache>
                <c:formatCode>0.00</c:formatCode>
                <c:ptCount val="62"/>
                <c:pt idx="0">
                  <c:v>1.0070493454179258E-2</c:v>
                </c:pt>
                <c:pt idx="1">
                  <c:v>1.7248295226634583E-2</c:v>
                </c:pt>
                <c:pt idx="2">
                  <c:v>2.4425122983640322E-2</c:v>
                </c:pt>
                <c:pt idx="3">
                  <c:v>3.1639775718045549E-2</c:v>
                </c:pt>
                <c:pt idx="4">
                  <c:v>3.8780055971214811E-2</c:v>
                </c:pt>
                <c:pt idx="5">
                  <c:v>4.5986860896886611E-2</c:v>
                </c:pt>
                <c:pt idx="6">
                  <c:v>5.3090784671532852E-2</c:v>
                </c:pt>
                <c:pt idx="7">
                  <c:v>6.0318089048821084E-2</c:v>
                </c:pt>
                <c:pt idx="8">
                  <c:v>6.7555492851768234E-2</c:v>
                </c:pt>
                <c:pt idx="9">
                  <c:v>7.4803017264561913E-2</c:v>
                </c:pt>
                <c:pt idx="10">
                  <c:v>8.2060683530678136E-2</c:v>
                </c:pt>
                <c:pt idx="11">
                  <c:v>8.9328512953088801E-2</c:v>
                </c:pt>
                <c:pt idx="12">
                  <c:v>9.660652689447019E-2</c:v>
                </c:pt>
                <c:pt idx="13">
                  <c:v>0.1038947467774122</c:v>
                </c:pt>
                <c:pt idx="14">
                  <c:v>0.11119319408462866</c:v>
                </c:pt>
                <c:pt idx="15">
                  <c:v>0.11850189035916824</c:v>
                </c:pt>
                <c:pt idx="16">
                  <c:v>0.12582085720462652</c:v>
                </c:pt>
                <c:pt idx="17">
                  <c:v>0.13315011628535883</c:v>
                </c:pt>
                <c:pt idx="18">
                  <c:v>0.14048968932669406</c:v>
                </c:pt>
                <c:pt idx="19">
                  <c:v>0.14783959811514918</c:v>
                </c:pt>
                <c:pt idx="20">
                  <c:v>0.15519986449864495</c:v>
                </c:pt>
                <c:pt idx="21">
                  <c:v>0.16257051038672229</c:v>
                </c:pt>
                <c:pt idx="22">
                  <c:v>0.16995155775075982</c:v>
                </c:pt>
                <c:pt idx="23">
                  <c:v>0.17462211614956247</c:v>
                </c:pt>
                <c:pt idx="24">
                  <c:v>0.18228958915037896</c:v>
                </c:pt>
                <c:pt idx="25">
                  <c:v>0.18811881188118812</c:v>
                </c:pt>
                <c:pt idx="26">
                  <c:v>0.1952640959628823</c:v>
                </c:pt>
                <c:pt idx="27">
                  <c:v>0.20241059302851966</c:v>
                </c:pt>
                <c:pt idx="28">
                  <c:v>0.20955830338700088</c:v>
                </c:pt>
                <c:pt idx="29">
                  <c:v>0.21670722734733144</c:v>
                </c:pt>
                <c:pt idx="30">
                  <c:v>0.22385736521862171</c:v>
                </c:pt>
                <c:pt idx="31">
                  <c:v>0.2310087173100871</c:v>
                </c:pt>
                <c:pt idx="32">
                  <c:v>0.23816128393104807</c:v>
                </c:pt>
                <c:pt idx="33">
                  <c:v>0.24531506539093012</c:v>
                </c:pt>
                <c:pt idx="34">
                  <c:v>0.25247006199926386</c:v>
                </c:pt>
                <c:pt idx="35">
                  <c:v>0.25962627406568506</c:v>
                </c:pt>
                <c:pt idx="36">
                  <c:v>0.26678370189993478</c:v>
                </c:pt>
                <c:pt idx="37">
                  <c:v>0.27394234581185917</c:v>
                </c:pt>
                <c:pt idx="38">
                  <c:v>0.2811022061114099</c:v>
                </c:pt>
                <c:pt idx="39">
                  <c:v>0.2882632831086438</c:v>
                </c:pt>
                <c:pt idx="40">
                  <c:v>0.29542557711372314</c:v>
                </c:pt>
                <c:pt idx="41">
                  <c:v>0.30258908843691557</c:v>
                </c:pt>
                <c:pt idx="42">
                  <c:v>0.30975381738859442</c:v>
                </c:pt>
                <c:pt idx="43">
                  <c:v>0.31691976427923824</c:v>
                </c:pt>
                <c:pt idx="44">
                  <c:v>0.32408692941943135</c:v>
                </c:pt>
                <c:pt idx="45">
                  <c:v>0.33125531311986378</c:v>
                </c:pt>
                <c:pt idx="46">
                  <c:v>0.33842491569133087</c:v>
                </c:pt>
                <c:pt idx="47">
                  <c:v>0.34559573744473387</c:v>
                </c:pt>
                <c:pt idx="48">
                  <c:v>0.35276777869107995</c:v>
                </c:pt>
                <c:pt idx="49">
                  <c:v>0.35994103974148173</c:v>
                </c:pt>
                <c:pt idx="50">
                  <c:v>0.36711552090715777</c:v>
                </c:pt>
                <c:pt idx="51">
                  <c:v>0.3742912224994327</c:v>
                </c:pt>
                <c:pt idx="52">
                  <c:v>0.3814681448297369</c:v>
                </c:pt>
                <c:pt idx="53">
                  <c:v>0.38864628820960673</c:v>
                </c:pt>
                <c:pt idx="54">
                  <c:v>0.39582565295068456</c:v>
                </c:pt>
                <c:pt idx="55">
                  <c:v>0.40300623936471891</c:v>
                </c:pt>
                <c:pt idx="56">
                  <c:v>0.41018804776356438</c:v>
                </c:pt>
                <c:pt idx="57">
                  <c:v>0.4173710784591817</c:v>
                </c:pt>
                <c:pt idx="58">
                  <c:v>0.42455533176363758</c:v>
                </c:pt>
                <c:pt idx="59">
                  <c:v>0.43174080798910536</c:v>
                </c:pt>
                <c:pt idx="60">
                  <c:v>0.43892750744786452</c:v>
                </c:pt>
                <c:pt idx="61">
                  <c:v>0.44611543045230095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2-4795-ABB6-6233ED7B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323248"/>
        <c:axId val="2121859616"/>
      </c:scatterChart>
      <c:valAx>
        <c:axId val="17253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59616"/>
        <c:crosses val="autoZero"/>
        <c:crossBetween val="midCat"/>
      </c:valAx>
      <c:valAx>
        <c:axId val="21218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2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174172</xdr:colOff>
      <xdr:row>1</xdr:row>
      <xdr:rowOff>125186</xdr:rowOff>
    </xdr:from>
    <xdr:to>
      <xdr:col>16</xdr:col>
      <xdr:colOff>772886</xdr:colOff>
      <xdr:row>16</xdr:row>
      <xdr:rowOff>92529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3FB594-5ABA-4C2F-B93D-D6617BB32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195943</xdr:colOff>
      <xdr:row>17</xdr:row>
      <xdr:rowOff>10886</xdr:rowOff>
    </xdr:from>
    <xdr:to>
      <xdr:col>17</xdr:col>
      <xdr:colOff>0</xdr:colOff>
      <xdr:row>31</xdr:row>
      <xdr:rowOff>163286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9CD2EB0-00CF-4089-80C3-12C2953F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32</xdr:row>
      <xdr:rowOff>21772</xdr:rowOff>
    </xdr:from>
    <xdr:to>
      <xdr:col>17</xdr:col>
      <xdr:colOff>32656</xdr:colOff>
      <xdr:row>46</xdr:row>
      <xdr:rowOff>174172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C8196E7-F92D-4767-81AA-092BAD507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8FAD-5D20-419B-8113-871A6FFF8127}">
  <dimension ref="A1:I105"/>
  <sheetViews>
    <sheetView tabSelected="1" zoomScale="70" zoomScaleNormal="70" workbookViewId="0">
      <selection activeCell="E8" sqref="E8"/>
    </sheetView>
  </sheetViews>
  <sheetFormatPr baseColWidth="10" defaultRowHeight="14.4" x14ac:dyDescent="0.3"/>
  <cols>
    <col min="2" max="2" width="10.77734375" bestFit="1" customWidth="1"/>
    <col min="3" max="3" width="16.44140625" bestFit="1" customWidth="1"/>
    <col min="4" max="4" width="15.77734375" bestFit="1" customWidth="1"/>
    <col min="5" max="5" width="16.6640625" bestFit="1" customWidth="1"/>
    <col min="6" max="6" width="14.21875" bestFit="1" customWidth="1"/>
  </cols>
  <sheetData>
    <row r="1" spans="1:9" x14ac:dyDescent="0.3">
      <c r="A1" t="s">
        <v>7</v>
      </c>
    </row>
    <row r="2" spans="1:9" x14ac:dyDescent="0.3">
      <c r="A2" s="5" t="s">
        <v>8</v>
      </c>
    </row>
    <row r="3" spans="1:9" x14ac:dyDescent="0.3">
      <c r="A3" t="s">
        <v>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4</v>
      </c>
      <c r="H3" t="s">
        <v>5</v>
      </c>
      <c r="I3" t="s">
        <v>6</v>
      </c>
    </row>
    <row r="4" spans="1:9" x14ac:dyDescent="0.3">
      <c r="B4" t="s">
        <v>1</v>
      </c>
      <c r="C4" t="s">
        <v>1</v>
      </c>
      <c r="D4" t="s">
        <v>9</v>
      </c>
      <c r="E4" t="s">
        <v>9</v>
      </c>
      <c r="F4" t="s">
        <v>9</v>
      </c>
      <c r="G4" t="s">
        <v>10</v>
      </c>
      <c r="H4" t="s">
        <v>10</v>
      </c>
      <c r="I4" t="s">
        <v>10</v>
      </c>
    </row>
    <row r="5" spans="1:9" x14ac:dyDescent="0.3">
      <c r="A5" s="3">
        <v>1950</v>
      </c>
      <c r="B5" s="2">
        <v>2</v>
      </c>
      <c r="C5" s="2">
        <v>1.1264496855437756</v>
      </c>
      <c r="D5" s="1">
        <v>1</v>
      </c>
      <c r="E5" s="1">
        <v>0</v>
      </c>
      <c r="F5" s="1">
        <v>0</v>
      </c>
      <c r="G5" s="1"/>
    </row>
    <row r="6" spans="1:9" x14ac:dyDescent="0.3">
      <c r="A6" s="3">
        <v>1951</v>
      </c>
      <c r="B6" s="2">
        <v>2</v>
      </c>
      <c r="C6" s="2">
        <v>1.1264496855437756</v>
      </c>
      <c r="D6" s="1">
        <v>1</v>
      </c>
      <c r="E6" s="1">
        <v>0</v>
      </c>
      <c r="F6" s="1">
        <v>0</v>
      </c>
      <c r="G6" s="1"/>
      <c r="H6" s="1"/>
    </row>
    <row r="7" spans="1:9" x14ac:dyDescent="0.3">
      <c r="A7" s="3">
        <v>1952</v>
      </c>
      <c r="B7" s="2">
        <v>2</v>
      </c>
      <c r="C7" s="2">
        <v>1.1264496855437756</v>
      </c>
      <c r="D7" s="1">
        <v>1</v>
      </c>
      <c r="E7" s="1">
        <v>0</v>
      </c>
      <c r="F7" s="1">
        <v>0</v>
      </c>
      <c r="G7" s="1"/>
      <c r="H7" s="1"/>
    </row>
    <row r="8" spans="1:9" x14ac:dyDescent="0.3">
      <c r="A8" s="3">
        <v>1953</v>
      </c>
      <c r="B8" s="2">
        <v>3</v>
      </c>
      <c r="C8" s="2">
        <v>1.1264496855437756</v>
      </c>
      <c r="D8" s="1">
        <v>1</v>
      </c>
      <c r="E8" s="1">
        <v>0</v>
      </c>
      <c r="F8" s="1">
        <v>0</v>
      </c>
      <c r="G8" s="1"/>
      <c r="H8" s="1"/>
    </row>
    <row r="9" spans="1:9" x14ac:dyDescent="0.3">
      <c r="A9" s="3">
        <v>1954</v>
      </c>
      <c r="B9" s="2">
        <v>3</v>
      </c>
      <c r="C9" s="2">
        <v>1.179153366945684</v>
      </c>
      <c r="D9" s="1">
        <v>1</v>
      </c>
      <c r="E9" s="1">
        <v>0</v>
      </c>
      <c r="F9" s="1">
        <v>0</v>
      </c>
      <c r="G9" s="1"/>
      <c r="H9" s="1"/>
    </row>
    <row r="10" spans="1:9" x14ac:dyDescent="0.3">
      <c r="A10" s="3">
        <v>1955</v>
      </c>
      <c r="B10" s="2">
        <v>4</v>
      </c>
      <c r="C10" s="2">
        <v>1.3309492906555533</v>
      </c>
      <c r="D10" s="1">
        <v>1</v>
      </c>
      <c r="E10" s="1">
        <v>0</v>
      </c>
      <c r="F10" s="1">
        <v>0</v>
      </c>
      <c r="G10" s="1"/>
      <c r="H10" s="1"/>
    </row>
    <row r="11" spans="1:9" x14ac:dyDescent="0.3">
      <c r="A11" s="3">
        <v>1956</v>
      </c>
      <c r="B11" s="2">
        <v>5</v>
      </c>
      <c r="C11" s="2">
        <v>1.5844698278233409</v>
      </c>
      <c r="D11" s="1">
        <v>1</v>
      </c>
      <c r="E11" s="1">
        <v>0</v>
      </c>
      <c r="F11" s="1">
        <v>0</v>
      </c>
      <c r="G11" s="1"/>
      <c r="H11" s="1"/>
    </row>
    <row r="12" spans="1:9" x14ac:dyDescent="0.3">
      <c r="A12" s="3">
        <v>1957</v>
      </c>
      <c r="B12" s="2">
        <v>5</v>
      </c>
      <c r="C12" s="2">
        <v>1.9423473346978426</v>
      </c>
      <c r="D12" s="1">
        <v>1</v>
      </c>
      <c r="E12" s="1">
        <v>0</v>
      </c>
      <c r="F12" s="1">
        <v>0</v>
      </c>
      <c r="G12" s="1"/>
      <c r="H12" s="1"/>
    </row>
    <row r="13" spans="1:9" x14ac:dyDescent="0.3">
      <c r="A13" s="3">
        <v>1958</v>
      </c>
      <c r="B13" s="2">
        <v>6</v>
      </c>
      <c r="C13" s="2">
        <v>2.4072141777724028</v>
      </c>
      <c r="D13" s="1">
        <v>1</v>
      </c>
      <c r="E13" s="1">
        <v>0</v>
      </c>
      <c r="F13" s="1">
        <v>0</v>
      </c>
      <c r="G13" s="1"/>
      <c r="H13" s="1"/>
    </row>
    <row r="14" spans="1:9" x14ac:dyDescent="0.3">
      <c r="A14" s="3">
        <v>1959</v>
      </c>
      <c r="B14" s="2">
        <v>7</v>
      </c>
      <c r="C14" s="2">
        <v>2.9817027132958174</v>
      </c>
      <c r="D14" s="1">
        <v>1</v>
      </c>
      <c r="E14" s="1">
        <v>0</v>
      </c>
      <c r="F14" s="1">
        <v>0</v>
      </c>
      <c r="G14" s="1"/>
      <c r="H14" s="1"/>
    </row>
    <row r="15" spans="1:9" x14ac:dyDescent="0.3">
      <c r="A15" s="3">
        <v>1960</v>
      </c>
      <c r="B15" s="2">
        <v>8</v>
      </c>
      <c r="C15" s="2">
        <v>3.668445311486721</v>
      </c>
      <c r="D15" s="1">
        <v>1</v>
      </c>
      <c r="E15" s="1">
        <v>0</v>
      </c>
      <c r="F15" s="1">
        <v>0</v>
      </c>
      <c r="G15" s="1"/>
      <c r="H15" s="1"/>
    </row>
    <row r="16" spans="1:9" x14ac:dyDescent="0.3">
      <c r="A16" s="3">
        <v>1961</v>
      </c>
      <c r="B16" s="2">
        <v>9</v>
      </c>
      <c r="C16" s="2">
        <v>4.4700743332505226</v>
      </c>
      <c r="D16" s="1">
        <v>1</v>
      </c>
      <c r="E16" s="1">
        <v>0</v>
      </c>
      <c r="F16" s="1">
        <v>0</v>
      </c>
      <c r="G16" s="1"/>
      <c r="H16" s="1"/>
    </row>
    <row r="17" spans="1:8" x14ac:dyDescent="0.3">
      <c r="A17" s="3">
        <v>1962</v>
      </c>
      <c r="B17" s="3">
        <v>11</v>
      </c>
      <c r="C17" s="2">
        <v>5.3892221357673407</v>
      </c>
      <c r="D17" s="1">
        <v>1</v>
      </c>
      <c r="E17" s="1">
        <v>0</v>
      </c>
      <c r="F17" s="1">
        <v>0</v>
      </c>
      <c r="G17" s="1"/>
      <c r="H17" s="1"/>
    </row>
    <row r="18" spans="1:8" x14ac:dyDescent="0.3">
      <c r="A18" s="3">
        <v>1963</v>
      </c>
      <c r="B18" s="3">
        <v>13</v>
      </c>
      <c r="C18" s="2">
        <v>6.4285210873931646</v>
      </c>
      <c r="D18" s="1">
        <v>1</v>
      </c>
      <c r="E18" s="1">
        <v>0</v>
      </c>
      <c r="F18" s="1">
        <v>0</v>
      </c>
      <c r="G18" s="1"/>
      <c r="H18" s="1"/>
    </row>
    <row r="19" spans="1:8" x14ac:dyDescent="0.3">
      <c r="A19" s="3">
        <v>1964</v>
      </c>
      <c r="B19" s="3">
        <v>15</v>
      </c>
      <c r="C19" s="2">
        <v>7.5906035471707582</v>
      </c>
      <c r="D19" s="1">
        <v>1</v>
      </c>
      <c r="E19" s="1">
        <v>0</v>
      </c>
      <c r="F19" s="1">
        <v>0</v>
      </c>
      <c r="G19" s="1"/>
      <c r="H19" s="1"/>
    </row>
    <row r="20" spans="1:8" x14ac:dyDescent="0.3">
      <c r="A20" s="3">
        <v>1965</v>
      </c>
      <c r="B20" s="3">
        <v>17</v>
      </c>
      <c r="C20" s="2">
        <v>8.8781018815934658</v>
      </c>
      <c r="D20" s="1">
        <v>1</v>
      </c>
      <c r="E20" s="1">
        <v>0</v>
      </c>
      <c r="F20" s="1">
        <v>0</v>
      </c>
      <c r="G20" s="1"/>
      <c r="H20" s="1"/>
    </row>
    <row r="21" spans="1:8" x14ac:dyDescent="0.3">
      <c r="A21" s="3">
        <v>1966</v>
      </c>
      <c r="B21" s="3">
        <v>20</v>
      </c>
      <c r="C21" s="3">
        <v>10.293648447841406</v>
      </c>
      <c r="D21" s="1">
        <v>1</v>
      </c>
      <c r="E21" s="1">
        <v>0</v>
      </c>
      <c r="F21" s="1">
        <v>0</v>
      </c>
      <c r="G21" s="1"/>
      <c r="H21" s="1"/>
    </row>
    <row r="22" spans="1:8" x14ac:dyDescent="0.3">
      <c r="A22" s="3">
        <v>1967</v>
      </c>
      <c r="B22" s="3">
        <v>23</v>
      </c>
      <c r="C22" s="3">
        <v>11.839875612407923</v>
      </c>
      <c r="D22" s="1">
        <v>1</v>
      </c>
      <c r="E22" s="1">
        <v>0</v>
      </c>
      <c r="F22" s="1">
        <v>0</v>
      </c>
      <c r="G22" s="1"/>
      <c r="H22" s="1"/>
    </row>
    <row r="23" spans="1:8" x14ac:dyDescent="0.3">
      <c r="A23" s="3">
        <v>1968</v>
      </c>
      <c r="B23" s="3">
        <v>27</v>
      </c>
      <c r="C23" s="3">
        <v>13.51941573806107</v>
      </c>
      <c r="D23" s="1">
        <v>1</v>
      </c>
      <c r="E23" s="1">
        <v>0</v>
      </c>
      <c r="F23" s="1">
        <v>0</v>
      </c>
      <c r="G23" s="1"/>
      <c r="H23" s="1"/>
    </row>
    <row r="24" spans="1:8" x14ac:dyDescent="0.3">
      <c r="A24" s="3">
        <v>1969</v>
      </c>
      <c r="B24" s="3">
        <v>32</v>
      </c>
      <c r="C24" s="3">
        <v>15.334901183843613</v>
      </c>
      <c r="D24" s="1">
        <v>1</v>
      </c>
      <c r="E24" s="1">
        <v>0</v>
      </c>
      <c r="F24" s="1">
        <v>0</v>
      </c>
      <c r="G24" s="1"/>
      <c r="H24" s="1"/>
    </row>
    <row r="25" spans="1:8" x14ac:dyDescent="0.3">
      <c r="A25" s="3">
        <v>1970</v>
      </c>
      <c r="B25" s="3">
        <v>35</v>
      </c>
      <c r="C25" s="3">
        <v>17.288964316248894</v>
      </c>
      <c r="D25" s="1">
        <v>1</v>
      </c>
      <c r="E25" s="1">
        <v>0</v>
      </c>
      <c r="F25" s="1">
        <v>0</v>
      </c>
      <c r="G25" s="1"/>
      <c r="H25" s="1"/>
    </row>
    <row r="26" spans="1:8" x14ac:dyDescent="0.3">
      <c r="A26" s="3">
        <v>1971</v>
      </c>
      <c r="B26" s="3">
        <v>38</v>
      </c>
      <c r="C26" s="3">
        <v>19.384237496182323</v>
      </c>
      <c r="D26" s="1">
        <v>1</v>
      </c>
      <c r="E26" s="1">
        <v>0</v>
      </c>
      <c r="F26" s="1">
        <v>0</v>
      </c>
      <c r="G26" s="1"/>
      <c r="H26" s="1"/>
    </row>
    <row r="27" spans="1:8" x14ac:dyDescent="0.3">
      <c r="A27" s="3">
        <v>1972</v>
      </c>
      <c r="B27" s="3">
        <v>44</v>
      </c>
      <c r="C27" s="3">
        <v>21.623353086411953</v>
      </c>
      <c r="D27" s="1">
        <v>1</v>
      </c>
      <c r="E27" s="1">
        <v>0</v>
      </c>
      <c r="F27" s="1">
        <v>0</v>
      </c>
      <c r="G27" s="1"/>
      <c r="H27" s="1"/>
    </row>
    <row r="28" spans="1:8" x14ac:dyDescent="0.3">
      <c r="A28" s="3">
        <v>1973</v>
      </c>
      <c r="B28" s="3">
        <v>51</v>
      </c>
      <c r="C28" s="3">
        <v>24.008943445980549</v>
      </c>
      <c r="D28" s="1">
        <v>1</v>
      </c>
      <c r="E28" s="1">
        <v>0</v>
      </c>
      <c r="F28" s="1">
        <v>0</v>
      </c>
      <c r="G28" s="1"/>
      <c r="H28" s="1"/>
    </row>
    <row r="29" spans="1:8" x14ac:dyDescent="0.3">
      <c r="A29" s="3">
        <v>1974</v>
      </c>
      <c r="B29" s="3">
        <v>52</v>
      </c>
      <c r="C29" s="3">
        <v>26.5436409432441</v>
      </c>
      <c r="D29" s="1">
        <v>1</v>
      </c>
      <c r="E29" s="1">
        <v>0</v>
      </c>
      <c r="F29" s="1">
        <v>0</v>
      </c>
      <c r="G29" s="1"/>
      <c r="H29" s="1"/>
    </row>
    <row r="30" spans="1:8" x14ac:dyDescent="0.3">
      <c r="A30" s="3">
        <v>1975</v>
      </c>
      <c r="B30" s="3">
        <v>46</v>
      </c>
      <c r="C30" s="3">
        <v>29.230077937245369</v>
      </c>
      <c r="D30" s="1">
        <v>1</v>
      </c>
      <c r="E30" s="1">
        <v>0</v>
      </c>
      <c r="F30" s="1">
        <v>0</v>
      </c>
      <c r="G30" s="1"/>
      <c r="H30" s="1"/>
    </row>
    <row r="31" spans="1:8" x14ac:dyDescent="0.3">
      <c r="A31" s="3">
        <v>1976</v>
      </c>
      <c r="B31" s="3">
        <v>54</v>
      </c>
      <c r="C31" s="3">
        <v>32.070886792615056</v>
      </c>
      <c r="D31" s="1">
        <v>1</v>
      </c>
      <c r="E31" s="1">
        <v>0</v>
      </c>
      <c r="F31" s="1">
        <v>0</v>
      </c>
      <c r="G31" s="1"/>
      <c r="H31" s="1"/>
    </row>
    <row r="32" spans="1:8" x14ac:dyDescent="0.3">
      <c r="A32" s="3">
        <v>1977</v>
      </c>
      <c r="B32" s="3">
        <v>59</v>
      </c>
      <c r="C32" s="3">
        <v>35.06869987025857</v>
      </c>
      <c r="D32" s="1">
        <v>1</v>
      </c>
      <c r="E32" s="1">
        <v>0</v>
      </c>
      <c r="F32" s="1">
        <v>0</v>
      </c>
      <c r="G32" s="1"/>
      <c r="H32" s="1"/>
    </row>
    <row r="33" spans="1:9" x14ac:dyDescent="0.3">
      <c r="A33" s="3">
        <v>1978</v>
      </c>
      <c r="B33" s="3">
        <v>64</v>
      </c>
      <c r="C33" s="3">
        <v>38.226149532943964</v>
      </c>
      <c r="D33" s="1">
        <v>1</v>
      </c>
      <c r="E33" s="1">
        <v>0</v>
      </c>
      <c r="F33" s="1">
        <v>0</v>
      </c>
      <c r="G33" s="1"/>
      <c r="H33" s="1"/>
    </row>
    <row r="34" spans="1:9" x14ac:dyDescent="0.3">
      <c r="A34" s="3">
        <v>1979</v>
      </c>
      <c r="B34" s="3">
        <v>71</v>
      </c>
      <c r="C34" s="3">
        <v>41.545868144370615</v>
      </c>
      <c r="D34" s="1">
        <v>1</v>
      </c>
      <c r="E34" s="1">
        <v>0</v>
      </c>
      <c r="F34" s="1">
        <v>0</v>
      </c>
      <c r="G34" s="1"/>
      <c r="H34" s="1"/>
    </row>
    <row r="35" spans="1:9" x14ac:dyDescent="0.3">
      <c r="A35" s="3">
        <v>1980</v>
      </c>
      <c r="B35" s="3">
        <v>70</v>
      </c>
      <c r="C35" s="3">
        <v>45.030488063581288</v>
      </c>
      <c r="D35" s="1">
        <v>1</v>
      </c>
      <c r="E35" s="1">
        <v>0</v>
      </c>
      <c r="F35" s="1">
        <v>0</v>
      </c>
      <c r="G35" s="1">
        <f>-0.000000017315*A35^3+0.0000624932*A35^2-0.0553287*A35</f>
        <v>1.0416978000000086</v>
      </c>
      <c r="H35" s="1">
        <f>0.000000010866*A35^3-0.000040095*A35^2+0.0367815*A35</f>
        <v>-1.491652800001475E-2</v>
      </c>
      <c r="I35" s="1"/>
    </row>
    <row r="36" spans="1:9" x14ac:dyDescent="0.3">
      <c r="A36" s="3">
        <v>1981</v>
      </c>
      <c r="B36" s="3">
        <v>72</v>
      </c>
      <c r="C36" s="3">
        <v>48.682641658931971</v>
      </c>
      <c r="D36" s="1">
        <v>0.99288967892456403</v>
      </c>
      <c r="E36" s="1">
        <v>5.9993334073991777E-3</v>
      </c>
      <c r="F36" s="1">
        <v>1.1109876680368848E-3</v>
      </c>
      <c r="G36" s="1">
        <f t="shared" ref="G36:G99" si="0">-0.000000017315*A36^3+0.0000624932*A36^2-0.0553287*A36</f>
        <v>1.030156618785</v>
      </c>
      <c r="H36" s="1">
        <f t="shared" ref="H36:H99" si="1">0.000000010866*A36^3-0.000040095*A36^2+0.0367815*A36</f>
        <v>-9.0895688939980346E-3</v>
      </c>
      <c r="I36" s="1"/>
    </row>
    <row r="37" spans="1:9" x14ac:dyDescent="0.3">
      <c r="A37" s="3">
        <v>1982</v>
      </c>
      <c r="B37" s="3">
        <v>73</v>
      </c>
      <c r="C37" s="3">
        <v>52.504961287602782</v>
      </c>
      <c r="D37" s="1">
        <v>0.98775601068566332</v>
      </c>
      <c r="E37" s="1">
        <v>1.0017809439002672E-2</v>
      </c>
      <c r="F37" s="1">
        <v>2.2261798753339269E-3</v>
      </c>
      <c r="G37" s="1">
        <f t="shared" si="0"/>
        <v>1.0185346178799932</v>
      </c>
      <c r="H37" s="1">
        <f t="shared" si="1"/>
        <v>-3.2136465120089497E-3</v>
      </c>
      <c r="I37" s="1"/>
    </row>
    <row r="38" spans="1:9" x14ac:dyDescent="0.3">
      <c r="A38" s="3">
        <v>1983</v>
      </c>
      <c r="B38" s="3">
        <v>80</v>
      </c>
      <c r="C38" s="3">
        <v>56.50007931701839</v>
      </c>
      <c r="D38" s="1">
        <v>0.98063439065108526</v>
      </c>
      <c r="E38" s="1">
        <v>1.6026711185308851E-2</v>
      </c>
      <c r="F38" s="1">
        <v>3.3388981636060105E-3</v>
      </c>
      <c r="G38" s="1">
        <f t="shared" si="0"/>
        <v>1.0068316933949859</v>
      </c>
      <c r="H38" s="1">
        <f t="shared" si="1"/>
        <v>2.711304341985965E-3</v>
      </c>
      <c r="I38" s="1"/>
    </row>
    <row r="39" spans="1:9" x14ac:dyDescent="0.3">
      <c r="A39" s="3">
        <v>1984</v>
      </c>
      <c r="B39" s="3">
        <v>86</v>
      </c>
      <c r="C39" s="3">
        <v>60.670628103427589</v>
      </c>
      <c r="D39" s="1">
        <v>0.97546833184656545</v>
      </c>
      <c r="E39" s="1">
        <v>2.0071364852809994E-2</v>
      </c>
      <c r="F39" s="1">
        <v>4.4603033006244425E-3</v>
      </c>
      <c r="G39" s="1">
        <f t="shared" si="0"/>
        <v>0.99504774143998986</v>
      </c>
      <c r="H39" s="1">
        <f t="shared" si="1"/>
        <v>8.6853488639917487E-3</v>
      </c>
      <c r="I39" s="1"/>
    </row>
    <row r="40" spans="1:9" x14ac:dyDescent="0.3">
      <c r="A40" s="3">
        <v>1985</v>
      </c>
      <c r="B40" s="3">
        <v>90</v>
      </c>
      <c r="C40" s="3">
        <v>65.019240016117692</v>
      </c>
      <c r="D40" s="1">
        <v>0.96833537741108278</v>
      </c>
      <c r="E40" s="1">
        <v>2.6089865090868553E-2</v>
      </c>
      <c r="F40" s="1">
        <v>5.5747574980488353E-3</v>
      </c>
      <c r="G40" s="1">
        <f t="shared" si="0"/>
        <v>0.98318265812500272</v>
      </c>
      <c r="H40" s="1">
        <f t="shared" si="1"/>
        <v>1.4708552249999229E-2</v>
      </c>
      <c r="I40" s="1"/>
    </row>
    <row r="41" spans="1:9" x14ac:dyDescent="0.3">
      <c r="A41" s="3">
        <v>1986</v>
      </c>
      <c r="B41" s="3">
        <v>96</v>
      </c>
      <c r="C41" s="3">
        <v>69.54854741320014</v>
      </c>
      <c r="D41" s="1">
        <v>0.96313672922251992</v>
      </c>
      <c r="E41" s="1">
        <v>3.0160857908847191E-2</v>
      </c>
      <c r="F41" s="1">
        <v>6.7024128686327096E-3</v>
      </c>
      <c r="G41" s="1">
        <f t="shared" si="0"/>
        <v>0.97123633955999367</v>
      </c>
      <c r="H41" s="1">
        <f t="shared" si="1"/>
        <v>2.0780979695999235E-2</v>
      </c>
      <c r="I41" s="1"/>
    </row>
    <row r="42" spans="1:9" x14ac:dyDescent="0.3">
      <c r="A42" s="3">
        <v>1987</v>
      </c>
      <c r="B42" s="3">
        <v>104</v>
      </c>
      <c r="C42" s="3">
        <v>74.261182656511664</v>
      </c>
      <c r="D42" s="1">
        <v>0.95599240478052072</v>
      </c>
      <c r="E42" s="1">
        <v>3.6188986931754728E-2</v>
      </c>
      <c r="F42" s="1">
        <v>7.8186082877247879E-3</v>
      </c>
      <c r="G42" s="1">
        <f t="shared" si="0"/>
        <v>0.95920868185500296</v>
      </c>
      <c r="H42" s="1">
        <f t="shared" si="1"/>
        <v>2.6902696397996806E-2</v>
      </c>
      <c r="I42" s="1"/>
    </row>
    <row r="43" spans="1:9" x14ac:dyDescent="0.3">
      <c r="A43" s="3">
        <v>1988</v>
      </c>
      <c r="B43" s="3">
        <v>110</v>
      </c>
      <c r="C43" s="3">
        <v>79.159778112545609</v>
      </c>
      <c r="D43" s="1">
        <v>0.95076096687555955</v>
      </c>
      <c r="E43" s="1">
        <v>4.028648164726948E-2</v>
      </c>
      <c r="F43" s="1">
        <v>8.9525514771709985E-3</v>
      </c>
      <c r="G43" s="1">
        <f t="shared" si="0"/>
        <v>0.94709958111999981</v>
      </c>
      <c r="H43" s="1">
        <f t="shared" si="1"/>
        <v>3.3073767551982769E-2</v>
      </c>
      <c r="I43" s="1"/>
    </row>
    <row r="44" spans="1:9" x14ac:dyDescent="0.3">
      <c r="A44" s="3">
        <v>1989</v>
      </c>
      <c r="B44" s="3">
        <v>114</v>
      </c>
      <c r="C44" s="3">
        <v>84.246966144070029</v>
      </c>
      <c r="D44" s="1">
        <v>0.94360523665659624</v>
      </c>
      <c r="E44" s="1">
        <v>4.6324269889224584E-2</v>
      </c>
      <c r="F44" s="1">
        <v>1.0070493454179258E-2</v>
      </c>
      <c r="G44" s="1">
        <f t="shared" si="0"/>
        <v>0.93490893346499604</v>
      </c>
      <c r="H44" s="1">
        <f t="shared" si="1"/>
        <v>3.9294258353990585E-2</v>
      </c>
      <c r="I44" s="1">
        <f>0.00712723*A44-14.1653</f>
        <v>1.0760469999999245E-2</v>
      </c>
    </row>
    <row r="45" spans="1:9" x14ac:dyDescent="0.3">
      <c r="A45" s="3">
        <v>1990</v>
      </c>
      <c r="B45" s="3">
        <v>120</v>
      </c>
      <c r="C45" s="3">
        <v>89.525379110127687</v>
      </c>
      <c r="D45" s="1">
        <v>0.93261131167268341</v>
      </c>
      <c r="E45" s="1">
        <v>5.0140393100681926E-2</v>
      </c>
      <c r="F45" s="1">
        <v>1.7248295226634583E-2</v>
      </c>
      <c r="G45" s="1">
        <f t="shared" si="0"/>
        <v>0.92263663499998927</v>
      </c>
      <c r="H45" s="1">
        <f t="shared" si="1"/>
        <v>4.5564233999996873E-2</v>
      </c>
      <c r="I45" s="1">
        <f>0.00712723*A45-14.1653</f>
        <v>1.7887699999999285E-2</v>
      </c>
    </row>
    <row r="46" spans="1:9" x14ac:dyDescent="0.3">
      <c r="A46" s="3">
        <v>1991</v>
      </c>
      <c r="B46" s="3">
        <v>124</v>
      </c>
      <c r="C46" s="3">
        <v>94.997649371623993</v>
      </c>
      <c r="D46" s="1">
        <v>0.91951721770964423</v>
      </c>
      <c r="E46" s="1">
        <v>5.6057659306715496E-2</v>
      </c>
      <c r="F46" s="1">
        <v>2.4425122983640322E-2</v>
      </c>
      <c r="G46" s="1">
        <f t="shared" si="0"/>
        <v>0.91028258183501976</v>
      </c>
      <c r="H46" s="1">
        <f t="shared" si="1"/>
        <v>5.1883759685978248E-2</v>
      </c>
      <c r="I46" s="1">
        <f>0.00712723*A46-14.1653</f>
        <v>2.5014929999999325E-2</v>
      </c>
    </row>
    <row r="47" spans="1:9" x14ac:dyDescent="0.3">
      <c r="A47" s="3">
        <v>1992</v>
      </c>
      <c r="B47" s="3">
        <v>132</v>
      </c>
      <c r="C47" s="3">
        <v>100.66640929877758</v>
      </c>
      <c r="D47" s="1">
        <v>0.90828470076667811</v>
      </c>
      <c r="E47" s="1">
        <v>6.0075523515276362E-2</v>
      </c>
      <c r="F47" s="1">
        <v>3.1639775718045549E-2</v>
      </c>
      <c r="G47" s="1">
        <f t="shared" si="0"/>
        <v>0.89784667007999985</v>
      </c>
      <c r="H47" s="1">
        <f t="shared" si="1"/>
        <v>5.8252900607996594E-2</v>
      </c>
      <c r="I47" s="1">
        <f>0.00712723*A47-14.1653</f>
        <v>3.2142159999999365E-2</v>
      </c>
    </row>
    <row r="48" spans="1:9" x14ac:dyDescent="0.3">
      <c r="A48" s="3">
        <v>1993</v>
      </c>
      <c r="B48" s="3">
        <v>137</v>
      </c>
      <c r="C48" s="3">
        <v>106.53429124690592</v>
      </c>
      <c r="D48" s="1">
        <v>0.89525386943857455</v>
      </c>
      <c r="E48" s="1">
        <v>6.5966074590210769E-2</v>
      </c>
      <c r="F48" s="1">
        <v>3.8780055971214811E-2</v>
      </c>
      <c r="G48" s="1">
        <f t="shared" si="0"/>
        <v>0.88532879584501245</v>
      </c>
      <c r="H48" s="1">
        <f t="shared" si="1"/>
        <v>6.4671721962014317E-2</v>
      </c>
      <c r="I48" s="1">
        <f>0.00712723*A48-14.1653</f>
        <v>3.9269389999999404E-2</v>
      </c>
    </row>
    <row r="49" spans="1:9" x14ac:dyDescent="0.3">
      <c r="A49" s="3">
        <v>1994</v>
      </c>
      <c r="B49" s="3">
        <v>151</v>
      </c>
      <c r="C49" s="3">
        <v>112.60392758063972</v>
      </c>
      <c r="D49" s="1">
        <v>0.88403313339045975</v>
      </c>
      <c r="E49" s="1">
        <v>6.9980005712653545E-2</v>
      </c>
      <c r="F49" s="1">
        <v>4.5986860896886611E-2</v>
      </c>
      <c r="G49" s="1">
        <f t="shared" si="0"/>
        <v>0.87272885523998411</v>
      </c>
      <c r="H49" s="1">
        <f t="shared" si="1"/>
        <v>7.1140288943993824E-2</v>
      </c>
      <c r="I49" s="1">
        <f>0.00712723*A49-14.1653</f>
        <v>4.6396619999999444E-2</v>
      </c>
    </row>
    <row r="50" spans="1:9" x14ac:dyDescent="0.3">
      <c r="A50" s="3">
        <v>1995</v>
      </c>
      <c r="B50" s="3">
        <v>156</v>
      </c>
      <c r="C50" s="3">
        <v>118.87795066460967</v>
      </c>
      <c r="D50" s="1">
        <v>0.87106523722627738</v>
      </c>
      <c r="E50" s="1">
        <v>7.5843978102189791E-2</v>
      </c>
      <c r="F50" s="1">
        <v>5.3090784671532852E-2</v>
      </c>
      <c r="G50" s="1">
        <f t="shared" si="0"/>
        <v>0.86004674437499773</v>
      </c>
      <c r="H50" s="1">
        <f t="shared" si="1"/>
        <v>7.7658666749968575E-2</v>
      </c>
      <c r="I50" s="1">
        <f>0.00712723*A50-14.1653</f>
        <v>5.3523849999999484E-2</v>
      </c>
    </row>
    <row r="51" spans="1:9" x14ac:dyDescent="0.3">
      <c r="A51" s="3">
        <v>1996</v>
      </c>
      <c r="B51" s="3">
        <v>168</v>
      </c>
      <c r="C51" s="3">
        <v>125.35899285972118</v>
      </c>
      <c r="D51" s="1">
        <v>0.86026035232826681</v>
      </c>
      <c r="E51" s="1">
        <v>7.9421558622912072E-2</v>
      </c>
      <c r="F51" s="1">
        <v>6.0318089048821084E-2</v>
      </c>
      <c r="G51" s="1">
        <f t="shared" si="0"/>
        <v>0.84728235935997986</v>
      </c>
      <c r="H51" s="1">
        <f t="shared" si="1"/>
        <v>8.4226920576000452E-2</v>
      </c>
      <c r="I51" s="1">
        <f>0.00712723*A51-14.1653</f>
        <v>6.0651079999999524E-2</v>
      </c>
    </row>
    <row r="52" spans="1:9" x14ac:dyDescent="0.3">
      <c r="A52" s="3">
        <v>1997</v>
      </c>
      <c r="B52" s="3">
        <v>180</v>
      </c>
      <c r="C52" s="3">
        <v>132.04968652874231</v>
      </c>
      <c r="D52" s="1">
        <v>0.84944036869826933</v>
      </c>
      <c r="E52" s="1">
        <v>8.3004138449962378E-2</v>
      </c>
      <c r="F52" s="1">
        <v>6.7555492851768234E-2</v>
      </c>
      <c r="G52" s="1">
        <f t="shared" si="0"/>
        <v>0.83443559630501341</v>
      </c>
      <c r="H52" s="1">
        <f t="shared" si="1"/>
        <v>9.084511561799502E-2</v>
      </c>
      <c r="I52" s="1">
        <f>0.00712723*A52-14.1653</f>
        <v>6.7778309999999564E-2</v>
      </c>
    </row>
    <row r="53" spans="1:9" x14ac:dyDescent="0.3">
      <c r="A53" s="3">
        <v>1998</v>
      </c>
      <c r="B53" s="3">
        <v>188</v>
      </c>
      <c r="C53" s="3">
        <v>138.95266403071582</v>
      </c>
      <c r="D53" s="1">
        <v>0.83860525466573455</v>
      </c>
      <c r="E53" s="1">
        <v>8.6591728069703638E-2</v>
      </c>
      <c r="F53" s="1">
        <v>7.4803017264561913E-2</v>
      </c>
      <c r="G53" s="1">
        <f t="shared" si="0"/>
        <v>0.8215063513199965</v>
      </c>
      <c r="H53" s="1">
        <f t="shared" si="1"/>
        <v>9.751331707199995E-2</v>
      </c>
      <c r="I53" s="1">
        <f>0.00712723*A53-14.1653</f>
        <v>7.4905539999999604E-2</v>
      </c>
    </row>
    <row r="54" spans="1:9" x14ac:dyDescent="0.3">
      <c r="A54" s="3">
        <v>1999</v>
      </c>
      <c r="B54" s="3">
        <v>202</v>
      </c>
      <c r="C54" s="3">
        <v>146.07055773492903</v>
      </c>
      <c r="D54" s="1">
        <v>0.82775497847147461</v>
      </c>
      <c r="E54" s="1">
        <v>9.0184337997847128E-2</v>
      </c>
      <c r="F54" s="1">
        <v>8.2060683530678136E-2</v>
      </c>
      <c r="G54" s="1">
        <f t="shared" si="0"/>
        <v>0.80849452051498361</v>
      </c>
      <c r="H54" s="1">
        <f t="shared" si="1"/>
        <v>0.10423159013400607</v>
      </c>
      <c r="I54" s="1">
        <f>0.00712723*A54-14.1653</f>
        <v>8.2032769999999644E-2</v>
      </c>
    </row>
    <row r="55" spans="1:9" x14ac:dyDescent="0.3">
      <c r="A55" s="3">
        <v>2000</v>
      </c>
      <c r="B55" s="3">
        <v>213</v>
      </c>
      <c r="C55" s="3">
        <v>153.40600000135601</v>
      </c>
      <c r="D55" s="1">
        <v>0.81688950826735607</v>
      </c>
      <c r="E55" s="1">
        <v>9.3781978779555117E-2</v>
      </c>
      <c r="F55" s="1">
        <v>8.9328512953088801E-2</v>
      </c>
      <c r="G55" s="1">
        <f t="shared" si="0"/>
        <v>0.79539999999998656</v>
      </c>
      <c r="H55" s="1">
        <f t="shared" si="1"/>
        <v>0.11100000000000421</v>
      </c>
      <c r="I55" s="1">
        <f>0.00712723*A55-14.1653</f>
        <v>8.9159999999999684E-2</v>
      </c>
    </row>
    <row r="56" spans="1:9" x14ac:dyDescent="0.3">
      <c r="A56" s="3">
        <v>2001</v>
      </c>
      <c r="B56" s="3">
        <v>218</v>
      </c>
      <c r="C56" s="3">
        <v>160.96162318997085</v>
      </c>
      <c r="D56" s="1">
        <v>0.80600881211598574</v>
      </c>
      <c r="E56" s="1">
        <v>9.7384660989544028E-2</v>
      </c>
      <c r="F56" s="1">
        <v>9.660652689447019E-2</v>
      </c>
      <c r="G56" s="1">
        <f t="shared" si="0"/>
        <v>0.78222268588500299</v>
      </c>
      <c r="H56" s="1">
        <f t="shared" si="1"/>
        <v>0.1178186118659994</v>
      </c>
      <c r="I56" s="1">
        <f>0.00712723*A56-14.1653</f>
        <v>9.6287229999999724E-2</v>
      </c>
    </row>
    <row r="57" spans="1:9" x14ac:dyDescent="0.3">
      <c r="A57" s="3">
        <v>2002</v>
      </c>
      <c r="B57" s="3">
        <v>231</v>
      </c>
      <c r="C57" s="3">
        <v>168.74005966447294</v>
      </c>
      <c r="D57" s="1">
        <v>0.79511285799039966</v>
      </c>
      <c r="E57" s="1">
        <v>0.10099239523218811</v>
      </c>
      <c r="F57" s="1">
        <v>0.1038947467774122</v>
      </c>
      <c r="G57" s="1">
        <f t="shared" si="0"/>
        <v>0.76896247427998787</v>
      </c>
      <c r="H57" s="1">
        <f t="shared" si="1"/>
        <v>0.12468749092799669</v>
      </c>
      <c r="I57" s="1">
        <f>0.00712723*A57-14.1653</f>
        <v>0.10341445999999976</v>
      </c>
    </row>
    <row r="58" spans="1:9" x14ac:dyDescent="0.3">
      <c r="A58" s="3">
        <v>2003</v>
      </c>
      <c r="B58" s="3">
        <v>241</v>
      </c>
      <c r="C58" s="3">
        <v>176.74394179042429</v>
      </c>
      <c r="D58" s="1">
        <v>0.78420161377374797</v>
      </c>
      <c r="E58" s="1">
        <v>0.1046051921416235</v>
      </c>
      <c r="F58" s="1">
        <v>0.11119319408462866</v>
      </c>
      <c r="G58" s="1">
        <f t="shared" si="0"/>
        <v>0.75561926129499568</v>
      </c>
      <c r="H58" s="1">
        <f t="shared" si="1"/>
        <v>0.13160670238198691</v>
      </c>
      <c r="I58" s="1">
        <f>0.00712723*A58-14.1653</f>
        <v>0.1105416899999998</v>
      </c>
    </row>
    <row r="59" spans="1:9" x14ac:dyDescent="0.3">
      <c r="A59" s="3">
        <v>2004</v>
      </c>
      <c r="B59" s="3">
        <v>256</v>
      </c>
      <c r="C59" s="3">
        <v>184.97590192686766</v>
      </c>
      <c r="D59" s="1">
        <v>0.77327504725897922</v>
      </c>
      <c r="E59" s="1">
        <v>0.10822306238185254</v>
      </c>
      <c r="F59" s="1">
        <v>0.11850189035916824</v>
      </c>
      <c r="G59" s="1">
        <f t="shared" si="0"/>
        <v>0.74219294304002403</v>
      </c>
      <c r="H59" s="1">
        <f t="shared" si="1"/>
        <v>0.13857631142400351</v>
      </c>
      <c r="I59" s="1">
        <f>0.00712723*A59-14.1653</f>
        <v>0.11766891999999984</v>
      </c>
    </row>
    <row r="60" spans="1:9" x14ac:dyDescent="0.3">
      <c r="A60" s="3">
        <v>2005</v>
      </c>
      <c r="B60" s="3">
        <v>263</v>
      </c>
      <c r="C60" s="3">
        <v>193.43857243657112</v>
      </c>
      <c r="D60" s="1">
        <v>0.76233312614852455</v>
      </c>
      <c r="E60" s="1">
        <v>0.11184601664684898</v>
      </c>
      <c r="F60" s="1">
        <v>0.12582085720462652</v>
      </c>
      <c r="G60" s="1">
        <f t="shared" si="0"/>
        <v>0.7286834156249995</v>
      </c>
      <c r="H60" s="1">
        <f t="shared" si="1"/>
        <v>0.1455963832500089</v>
      </c>
      <c r="I60" s="1">
        <f>0.00712723*A60-14.1653</f>
        <v>0.12479614999999988</v>
      </c>
    </row>
    <row r="61" spans="1:9" x14ac:dyDescent="0.3">
      <c r="A61" s="3">
        <v>2006</v>
      </c>
      <c r="B61" s="3">
        <v>280</v>
      </c>
      <c r="C61" s="3">
        <v>202.13458568416536</v>
      </c>
      <c r="D61" s="1">
        <v>0.75137581805397802</v>
      </c>
      <c r="E61" s="1">
        <v>0.11547406566066307</v>
      </c>
      <c r="F61" s="1">
        <v>0.13315011628535883</v>
      </c>
      <c r="G61" s="1">
        <f t="shared" si="0"/>
        <v>0.71509057515997654</v>
      </c>
      <c r="H61" s="1">
        <f t="shared" si="1"/>
        <v>0.15266698305600812</v>
      </c>
      <c r="I61" s="1">
        <f>0.00712723*A61-14.1653</f>
        <v>0.13192337999999992</v>
      </c>
    </row>
    <row r="62" spans="1:9" x14ac:dyDescent="0.3">
      <c r="A62" s="3">
        <v>2007</v>
      </c>
      <c r="B62" s="3">
        <v>295</v>
      </c>
      <c r="C62" s="3">
        <v>211.06657403148711</v>
      </c>
      <c r="D62" s="1">
        <v>0.74040309049577824</v>
      </c>
      <c r="E62" s="1">
        <v>0.11910722017752758</v>
      </c>
      <c r="F62" s="1">
        <v>0.14048968932669406</v>
      </c>
      <c r="G62" s="1">
        <f t="shared" si="0"/>
        <v>0.70141431775499541</v>
      </c>
      <c r="H62" s="1">
        <f t="shared" si="1"/>
        <v>0.15978817603797779</v>
      </c>
      <c r="I62" s="1">
        <f>0.00712723*A62-14.1653</f>
        <v>0.13905060999999996</v>
      </c>
    </row>
    <row r="63" spans="1:9" x14ac:dyDescent="0.3">
      <c r="A63" s="3">
        <v>2008</v>
      </c>
      <c r="B63" s="3">
        <v>281</v>
      </c>
      <c r="C63" s="3">
        <v>220.23716983851045</v>
      </c>
      <c r="D63" s="1">
        <v>0.7294149109028869</v>
      </c>
      <c r="E63" s="1">
        <v>0.12274549098196391</v>
      </c>
      <c r="F63" s="1">
        <v>0.14783959811514918</v>
      </c>
      <c r="G63" s="1">
        <f t="shared" si="0"/>
        <v>0.68765453951999689</v>
      </c>
      <c r="H63" s="1">
        <f t="shared" si="1"/>
        <v>0.166960027391994</v>
      </c>
      <c r="I63" s="1">
        <f>0.00712723*A63-14.1653</f>
        <v>0.14617784</v>
      </c>
    </row>
    <row r="64" spans="1:9" x14ac:dyDescent="0.3">
      <c r="A64" s="3">
        <v>2009</v>
      </c>
      <c r="B64" s="3">
        <v>288</v>
      </c>
      <c r="C64" s="3">
        <v>229.64900547266006</v>
      </c>
      <c r="D64" s="1">
        <v>0.71841124661246614</v>
      </c>
      <c r="E64" s="1">
        <v>0.12638888888888886</v>
      </c>
      <c r="F64" s="1">
        <v>0.15519986449864495</v>
      </c>
      <c r="G64" s="1">
        <f t="shared" si="0"/>
        <v>0.67381113656499281</v>
      </c>
      <c r="H64" s="1">
        <f t="shared" si="1"/>
        <v>0.17418260231400495</v>
      </c>
      <c r="I64" s="1">
        <f>0.00712723*A64-14.1653</f>
        <v>0.15330507000000004</v>
      </c>
    </row>
    <row r="65" spans="1:9" x14ac:dyDescent="0.3">
      <c r="A65" s="3">
        <v>2010</v>
      </c>
      <c r="B65" s="3">
        <v>313</v>
      </c>
      <c r="C65" s="3">
        <v>239.3047132929787</v>
      </c>
      <c r="D65" s="1">
        <v>0.70739206486955586</v>
      </c>
      <c r="E65" s="1">
        <v>0.13003742474372182</v>
      </c>
      <c r="F65" s="1">
        <v>0.16257051038672229</v>
      </c>
      <c r="G65" s="1">
        <f t="shared" si="0"/>
        <v>0.65988400500000921</v>
      </c>
      <c r="H65" s="1">
        <f t="shared" si="1"/>
        <v>0.18145596600000147</v>
      </c>
      <c r="I65" s="1">
        <f>0.00712723*A65-14.1653</f>
        <v>0.16043230000000008</v>
      </c>
    </row>
    <row r="66" spans="1:9" x14ac:dyDescent="0.3">
      <c r="A66" s="3">
        <v>2011</v>
      </c>
      <c r="B66" s="3">
        <v>325</v>
      </c>
      <c r="C66" s="3">
        <v>249.20692566223443</v>
      </c>
      <c r="D66" s="1">
        <v>0.69635733282674783</v>
      </c>
      <c r="E66" s="1">
        <v>0.13369110942249238</v>
      </c>
      <c r="F66" s="1">
        <v>0.16995155775075982</v>
      </c>
      <c r="G66" s="1">
        <f t="shared" si="0"/>
        <v>0.64587304093498688</v>
      </c>
      <c r="H66" s="1">
        <f t="shared" si="1"/>
        <v>0.18878018364598859</v>
      </c>
      <c r="I66" s="1">
        <f>0.00712723*A66-14.1653</f>
        <v>0.16755953000000012</v>
      </c>
    </row>
    <row r="67" spans="1:9" x14ac:dyDescent="0.3">
      <c r="A67" s="3">
        <v>2012</v>
      </c>
      <c r="B67" s="3">
        <v>338</v>
      </c>
      <c r="C67" s="3">
        <v>259.35827494226396</v>
      </c>
      <c r="D67" s="1">
        <v>0.62649164677804292</v>
      </c>
      <c r="E67" s="1">
        <v>0.19888623707239458</v>
      </c>
      <c r="F67" s="1">
        <v>0.17462211614956247</v>
      </c>
      <c r="G67" s="1">
        <f t="shared" si="0"/>
        <v>0.63177814047999448</v>
      </c>
      <c r="H67" s="1">
        <f t="shared" si="1"/>
        <v>0.19615532044798556</v>
      </c>
      <c r="I67" s="1">
        <f>0.00712723*A67-14.1653</f>
        <v>0.17468676000000016</v>
      </c>
    </row>
    <row r="68" spans="1:9" x14ac:dyDescent="0.3">
      <c r="A68" s="3">
        <v>2013</v>
      </c>
      <c r="B68" s="3">
        <v>352</v>
      </c>
      <c r="C68" s="3">
        <v>269.76139350049198</v>
      </c>
      <c r="D68" s="1">
        <v>0.59832469086557638</v>
      </c>
      <c r="E68" s="1">
        <v>0.21938571998404469</v>
      </c>
      <c r="F68" s="1">
        <v>0.18228958915037896</v>
      </c>
      <c r="G68" s="1">
        <f t="shared" si="0"/>
        <v>0.61759919974500121</v>
      </c>
      <c r="H68" s="1">
        <f t="shared" si="1"/>
        <v>0.20358144160199743</v>
      </c>
      <c r="I68" s="1">
        <f>0.00712723*A68-14.1653</f>
        <v>0.1818139900000002</v>
      </c>
    </row>
    <row r="69" spans="1:9" x14ac:dyDescent="0.3">
      <c r="A69" s="3">
        <v>2014</v>
      </c>
      <c r="B69" s="3">
        <v>367</v>
      </c>
      <c r="C69" s="3">
        <v>280.41891369409859</v>
      </c>
      <c r="D69" s="1">
        <v>0.57425742574257421</v>
      </c>
      <c r="E69" s="1">
        <v>0.23762376237623761</v>
      </c>
      <c r="F69" s="1">
        <v>0.18811881188118812</v>
      </c>
      <c r="G69" s="1">
        <f t="shared" si="0"/>
        <v>0.6033361148399905</v>
      </c>
      <c r="H69" s="1">
        <f t="shared" si="1"/>
        <v>0.21105861230401501</v>
      </c>
      <c r="I69" s="1">
        <f>0.00712723*A69-14.1653</f>
        <v>0.18894122000000024</v>
      </c>
    </row>
    <row r="70" spans="1:9" x14ac:dyDescent="0.3">
      <c r="A70" s="3">
        <v>2015</v>
      </c>
      <c r="B70" s="3">
        <v>381</v>
      </c>
      <c r="C70" s="3">
        <v>291.33346788492054</v>
      </c>
      <c r="D70" s="1">
        <v>0.56001923784196683</v>
      </c>
      <c r="E70" s="1">
        <v>0.24471666619515095</v>
      </c>
      <c r="F70" s="1">
        <v>0.1952640959628823</v>
      </c>
      <c r="G70" s="1">
        <f t="shared" si="0"/>
        <v>0.58898878187498838</v>
      </c>
      <c r="H70" s="1">
        <f t="shared" si="1"/>
        <v>0.21858689775000073</v>
      </c>
      <c r="I70" s="1">
        <f>0.00712723*A70-14.1653</f>
        <v>0.19606845000000028</v>
      </c>
    </row>
    <row r="71" spans="1:9" x14ac:dyDescent="0.3">
      <c r="A71" s="3">
        <v>2016</v>
      </c>
      <c r="B71" s="4">
        <v>384.80151039996338</v>
      </c>
      <c r="C71" s="3">
        <v>302.5076884413138</v>
      </c>
      <c r="D71" s="1">
        <v>0.54577863286555006</v>
      </c>
      <c r="E71" s="1">
        <v>0.25181077410593028</v>
      </c>
      <c r="F71" s="1">
        <v>0.20241059302851966</v>
      </c>
      <c r="G71" s="1">
        <f t="shared" si="0"/>
        <v>0.57455709696000667</v>
      </c>
      <c r="H71" s="1">
        <f t="shared" si="1"/>
        <v>0.22616636313600225</v>
      </c>
      <c r="I71" s="1">
        <f>0.00712723*A71-14.1653</f>
        <v>0.20319568000000032</v>
      </c>
    </row>
    <row r="72" spans="1:9" x14ac:dyDescent="0.3">
      <c r="A72" s="3">
        <v>2017</v>
      </c>
      <c r="B72" s="4">
        <v>397.49198009997559</v>
      </c>
      <c r="C72" s="3">
        <v>313.94420772138983</v>
      </c>
      <c r="D72" s="1">
        <v>0.53153561019778728</v>
      </c>
      <c r="E72" s="1">
        <v>0.25890608641521184</v>
      </c>
      <c r="F72" s="1">
        <v>0.20955830338700088</v>
      </c>
      <c r="G72" s="1">
        <f t="shared" si="0"/>
        <v>0.56004095620498617</v>
      </c>
      <c r="H72" s="1">
        <f t="shared" si="1"/>
        <v>0.23379707365799618</v>
      </c>
      <c r="I72" s="1">
        <f>0.00712723*A72-14.1653</f>
        <v>0.21032291000000036</v>
      </c>
    </row>
    <row r="73" spans="1:9" x14ac:dyDescent="0.3">
      <c r="A73" s="3">
        <v>2018</v>
      </c>
      <c r="B73" s="4">
        <v>410.39161159997559</v>
      </c>
      <c r="C73" s="3">
        <v>325.64565808977932</v>
      </c>
      <c r="D73" s="1">
        <v>0.51729016922293281</v>
      </c>
      <c r="E73" s="1">
        <v>0.26600260342973575</v>
      </c>
      <c r="F73" s="1">
        <v>0.21670722734733144</v>
      </c>
      <c r="G73" s="1">
        <f t="shared" si="0"/>
        <v>0.54544025571998134</v>
      </c>
      <c r="H73" s="1">
        <f t="shared" si="1"/>
        <v>0.24147909451200178</v>
      </c>
      <c r="I73" s="1">
        <f>0.00712723*A73-14.1653</f>
        <v>0.2174501400000004</v>
      </c>
    </row>
    <row r="74" spans="1:9" x14ac:dyDescent="0.3">
      <c r="A74" s="3">
        <v>2019</v>
      </c>
      <c r="B74" s="4">
        <v>423.50040489996337</v>
      </c>
      <c r="C74" s="3">
        <v>337.61467190552503</v>
      </c>
      <c r="D74" s="1">
        <v>0.5030423093250318</v>
      </c>
      <c r="E74" s="1">
        <v>0.27310032545634644</v>
      </c>
      <c r="F74" s="1">
        <v>0.22385736521862171</v>
      </c>
      <c r="G74" s="1">
        <f t="shared" si="0"/>
        <v>0.530754891615004</v>
      </c>
      <c r="H74" s="1">
        <f t="shared" si="1"/>
        <v>0.24921249089398145</v>
      </c>
      <c r="I74" s="1">
        <f>0.00712723*A74-14.1653</f>
        <v>0.22457737000000044</v>
      </c>
    </row>
    <row r="75" spans="1:9" x14ac:dyDescent="0.3">
      <c r="A75" s="3">
        <v>2020</v>
      </c>
      <c r="B75" s="4">
        <v>436.81835999999998</v>
      </c>
      <c r="C75" s="3">
        <v>349.85388153698295</v>
      </c>
      <c r="D75" s="1">
        <v>0.48879202988792031</v>
      </c>
      <c r="E75" s="1">
        <v>0.28019925280199259</v>
      </c>
      <c r="F75" s="1">
        <v>0.2310087173100871</v>
      </c>
      <c r="G75" s="1">
        <f t="shared" si="0"/>
        <v>0.51598475999999494</v>
      </c>
      <c r="H75" s="1">
        <f t="shared" si="1"/>
        <v>0.25699732799998287</v>
      </c>
      <c r="I75" s="1">
        <f>0.00712723*A75-14.1653</f>
        <v>0.23170460000000048</v>
      </c>
    </row>
    <row r="76" spans="1:9" x14ac:dyDescent="0.3">
      <c r="A76" s="3">
        <v>2021</v>
      </c>
      <c r="B76" s="4">
        <v>450.34547689996339</v>
      </c>
      <c r="C76" s="3">
        <v>362.36591934226453</v>
      </c>
      <c r="D76" s="1">
        <v>0.47453933029522488</v>
      </c>
      <c r="E76" s="1">
        <v>0.28729938577372705</v>
      </c>
      <c r="F76" s="1">
        <v>0.23816128393104807</v>
      </c>
      <c r="G76" s="1">
        <f t="shared" si="0"/>
        <v>0.5011297569849944</v>
      </c>
      <c r="H76" s="1">
        <f t="shared" si="1"/>
        <v>0.26483367102601107</v>
      </c>
      <c r="I76" s="1">
        <f>0.00712723*A76-14.1653</f>
        <v>0.23883183000000052</v>
      </c>
    </row>
    <row r="77" spans="1:9" x14ac:dyDescent="0.3">
      <c r="A77" s="3">
        <v>2022</v>
      </c>
      <c r="B77" s="4">
        <v>464.08175559997557</v>
      </c>
      <c r="C77" s="3">
        <v>375.15341768413782</v>
      </c>
      <c r="D77" s="1">
        <v>0.4602842099303629</v>
      </c>
      <c r="E77" s="1">
        <v>0.29440072467870698</v>
      </c>
      <c r="F77" s="1">
        <v>0.24531506539093012</v>
      </c>
      <c r="G77" s="1">
        <f t="shared" si="0"/>
        <v>0.48618977868002844</v>
      </c>
      <c r="H77" s="1">
        <f t="shared" si="1"/>
        <v>0.27272158516800005</v>
      </c>
      <c r="I77" s="1">
        <f>0.00712723*A77-14.1653</f>
        <v>0.24595906000000056</v>
      </c>
    </row>
    <row r="78" spans="1:9" x14ac:dyDescent="0.3">
      <c r="A78" s="3">
        <v>2023</v>
      </c>
      <c r="B78" s="4">
        <v>478.02719609997558</v>
      </c>
      <c r="C78" s="3">
        <v>388.21900892723352</v>
      </c>
      <c r="D78" s="1">
        <v>0.44602666817654218</v>
      </c>
      <c r="E78" s="1">
        <v>0.30150326982419395</v>
      </c>
      <c r="F78" s="1">
        <v>0.25247006199926386</v>
      </c>
      <c r="G78" s="1">
        <f t="shared" si="0"/>
        <v>0.4711647211949952</v>
      </c>
      <c r="H78" s="1">
        <f t="shared" si="1"/>
        <v>0.28066113562196904</v>
      </c>
      <c r="I78" s="1">
        <f>0.00712723*A78-14.1653</f>
        <v>0.2530862900000006</v>
      </c>
    </row>
    <row r="79" spans="1:9" x14ac:dyDescent="0.3">
      <c r="A79" s="3">
        <v>2024</v>
      </c>
      <c r="B79" s="4">
        <v>492.18179839996338</v>
      </c>
      <c r="C79" s="3">
        <v>401.56532543245703</v>
      </c>
      <c r="D79" s="1">
        <v>0.43176670441676102</v>
      </c>
      <c r="E79" s="1">
        <v>0.30860702151755393</v>
      </c>
      <c r="F79" s="1">
        <v>0.25962627406568506</v>
      </c>
      <c r="G79" s="1">
        <f t="shared" si="0"/>
        <v>0.45605448064000598</v>
      </c>
      <c r="H79" s="1">
        <f t="shared" si="1"/>
        <v>0.28865238758397993</v>
      </c>
      <c r="I79" s="1">
        <f>0.00712723*A79-14.1653</f>
        <v>0.26021352000000064</v>
      </c>
    </row>
    <row r="80" spans="1:9" x14ac:dyDescent="0.3">
      <c r="A80" s="3">
        <v>2025</v>
      </c>
      <c r="B80" s="4">
        <v>506.54556250000002</v>
      </c>
      <c r="C80" s="3">
        <v>415.19499956350774</v>
      </c>
      <c r="D80" s="1">
        <v>0.41750431803380805</v>
      </c>
      <c r="E80" s="1">
        <v>0.31571198006625717</v>
      </c>
      <c r="F80" s="1">
        <v>0.26678370189993478</v>
      </c>
      <c r="G80" s="1">
        <f t="shared" si="0"/>
        <v>0.44085895312500156</v>
      </c>
      <c r="H80" s="1">
        <f t="shared" si="1"/>
        <v>0.29669540624999513</v>
      </c>
      <c r="I80" s="1">
        <f>0.00712723*A80-14.1653</f>
        <v>0.26734075000000068</v>
      </c>
    </row>
    <row r="81" spans="1:9" x14ac:dyDescent="0.3">
      <c r="A81" s="3">
        <v>2026</v>
      </c>
      <c r="B81" s="4">
        <v>521.11848839996333</v>
      </c>
      <c r="C81" s="3">
        <v>429.11066368222237</v>
      </c>
      <c r="D81" s="1">
        <v>0.40323950841026224</v>
      </c>
      <c r="E81" s="1">
        <v>0.32281814577787865</v>
      </c>
      <c r="F81" s="1">
        <v>0.27394234581185917</v>
      </c>
      <c r="G81" s="1">
        <f t="shared" si="0"/>
        <v>0.42557803475999378</v>
      </c>
      <c r="H81" s="1">
        <f t="shared" si="1"/>
        <v>0.30479025681599126</v>
      </c>
      <c r="I81" s="1">
        <f>0.00712723*A81-14.1653</f>
        <v>0.27446797999999895</v>
      </c>
    </row>
    <row r="82" spans="1:9" x14ac:dyDescent="0.3">
      <c r="A82" s="3">
        <v>2027</v>
      </c>
      <c r="B82" s="4">
        <v>535.90057609997564</v>
      </c>
      <c r="C82" s="3">
        <v>443.31495014950633</v>
      </c>
      <c r="D82" s="1">
        <v>0.38897227492849251</v>
      </c>
      <c r="E82" s="1">
        <v>0.32992551896009759</v>
      </c>
      <c r="F82" s="1">
        <v>0.2811022061114099</v>
      </c>
      <c r="G82" s="1">
        <f t="shared" si="0"/>
        <v>0.41021162165500868</v>
      </c>
      <c r="H82" s="1">
        <f t="shared" si="1"/>
        <v>0.31293700447800177</v>
      </c>
      <c r="I82" s="1">
        <f>0.00712723*A82-14.1653</f>
        <v>0.28159520999999899</v>
      </c>
    </row>
    <row r="83" spans="1:9" x14ac:dyDescent="0.3">
      <c r="A83" s="3">
        <v>2028</v>
      </c>
      <c r="B83" s="4">
        <v>550.89182559997562</v>
      </c>
      <c r="C83" s="3">
        <v>457.8104913327843</v>
      </c>
      <c r="D83" s="1">
        <v>0.37470261697065821</v>
      </c>
      <c r="E83" s="1">
        <v>0.33703409992069799</v>
      </c>
      <c r="F83" s="1">
        <v>0.2882632831086438</v>
      </c>
      <c r="G83" s="1">
        <f t="shared" si="0"/>
        <v>0.39475960992002967</v>
      </c>
      <c r="H83" s="1">
        <f t="shared" si="1"/>
        <v>0.32113571443198907</v>
      </c>
      <c r="I83" s="1">
        <f>0.00712723*A83-14.1653</f>
        <v>0.28872243999999903</v>
      </c>
    </row>
    <row r="84" spans="1:9" x14ac:dyDescent="0.3">
      <c r="A84" s="3">
        <v>2029</v>
      </c>
      <c r="B84" s="4">
        <v>566.09223689996338</v>
      </c>
      <c r="C84" s="3">
        <v>472.59991958923638</v>
      </c>
      <c r="D84" s="1">
        <v>0.36043053391870844</v>
      </c>
      <c r="E84" s="1">
        <v>0.34414388896756848</v>
      </c>
      <c r="F84" s="1">
        <v>0.29542557711372314</v>
      </c>
      <c r="G84" s="1">
        <f t="shared" si="0"/>
        <v>0.37922189566499753</v>
      </c>
      <c r="H84" s="1">
        <f t="shared" si="1"/>
        <v>0.32938645187400084</v>
      </c>
      <c r="I84" s="1">
        <f>0.00712723*A84-14.1653</f>
        <v>0.29584966999999907</v>
      </c>
    </row>
    <row r="85" spans="1:9" x14ac:dyDescent="0.3">
      <c r="A85" s="3">
        <v>2030</v>
      </c>
      <c r="B85" s="4">
        <v>581.50180999999998</v>
      </c>
      <c r="C85" s="3">
        <v>487.68586728535593</v>
      </c>
      <c r="D85" s="1">
        <v>0.3461560251543821</v>
      </c>
      <c r="E85" s="1">
        <v>0.35125488640870223</v>
      </c>
      <c r="F85" s="1">
        <v>0.30258908843691557</v>
      </c>
      <c r="G85" s="1">
        <f t="shared" si="0"/>
        <v>0.36359837499998093</v>
      </c>
      <c r="H85" s="1">
        <f t="shared" si="1"/>
        <v>0.33768928199999948</v>
      </c>
      <c r="I85" s="1">
        <f>0.00712723*A85-14.1653</f>
        <v>0.30297689999999911</v>
      </c>
    </row>
    <row r="86" spans="1:9" x14ac:dyDescent="0.3">
      <c r="A86" s="3">
        <v>2031</v>
      </c>
      <c r="B86" s="4">
        <v>597.12054489996342</v>
      </c>
      <c r="C86" s="3">
        <v>503.07096678204834</v>
      </c>
      <c r="D86" s="1">
        <v>0.33187909005920846</v>
      </c>
      <c r="E86" s="1">
        <v>0.35836709255219712</v>
      </c>
      <c r="F86" s="1">
        <v>0.30975381738859442</v>
      </c>
      <c r="G86" s="1">
        <f t="shared" si="0"/>
        <v>0.34788894403500592</v>
      </c>
      <c r="H86" s="1">
        <f t="shared" si="1"/>
        <v>0.34604427000599003</v>
      </c>
      <c r="I86" s="1">
        <f>0.00712723*A86-14.1653</f>
        <v>0.31010412999999915</v>
      </c>
    </row>
    <row r="87" spans="1:9" x14ac:dyDescent="0.3">
      <c r="A87" s="3">
        <v>2032</v>
      </c>
      <c r="B87" s="4">
        <v>612.94844159997558</v>
      </c>
      <c r="C87" s="3">
        <v>518.75785044021904</v>
      </c>
      <c r="D87" s="1">
        <v>0.31759972801450587</v>
      </c>
      <c r="E87" s="1">
        <v>0.36548050770625584</v>
      </c>
      <c r="F87" s="1">
        <v>0.31691976427923824</v>
      </c>
      <c r="G87" s="1">
        <f t="shared" si="0"/>
        <v>0.33209349888002748</v>
      </c>
      <c r="H87" s="1">
        <f t="shared" si="1"/>
        <v>0.35445148108799174</v>
      </c>
      <c r="I87" s="1">
        <f>0.00712723*A87-14.1653</f>
        <v>0.31723135999999919</v>
      </c>
    </row>
    <row r="88" spans="1:9" x14ac:dyDescent="0.3">
      <c r="A88" s="3">
        <v>2033</v>
      </c>
      <c r="B88" s="4">
        <v>628.98550009997564</v>
      </c>
      <c r="C88" s="3">
        <v>534.74915062263608</v>
      </c>
      <c r="D88" s="1">
        <v>0.30331793840138271</v>
      </c>
      <c r="E88" s="1">
        <v>0.37259513217918588</v>
      </c>
      <c r="F88" s="1">
        <v>0.32408692941943135</v>
      </c>
      <c r="G88" s="1">
        <f t="shared" si="0"/>
        <v>0.3162119356449864</v>
      </c>
      <c r="H88" s="1">
        <f t="shared" si="1"/>
        <v>0.36291098044200965</v>
      </c>
      <c r="I88" s="1">
        <f>0.00712723*A88-14.1653</f>
        <v>0.32435858999999923</v>
      </c>
    </row>
    <row r="89" spans="1:9" x14ac:dyDescent="0.3">
      <c r="A89" s="3">
        <v>2034</v>
      </c>
      <c r="B89" s="4">
        <v>645.23172039996336</v>
      </c>
      <c r="C89" s="3">
        <v>551.04749969579279</v>
      </c>
      <c r="D89" s="1">
        <v>0.28903372060073673</v>
      </c>
      <c r="E89" s="1">
        <v>0.37971096627939949</v>
      </c>
      <c r="F89" s="1">
        <v>0.33125531311986378</v>
      </c>
      <c r="G89" s="1">
        <f t="shared" si="0"/>
        <v>0.30024415044000818</v>
      </c>
      <c r="H89" s="1">
        <f t="shared" si="1"/>
        <v>0.37142283326399195</v>
      </c>
      <c r="I89" s="1">
        <f>0.00712723*A89-14.1653</f>
        <v>0.33148581999999926</v>
      </c>
    </row>
    <row r="90" spans="1:9" x14ac:dyDescent="0.3">
      <c r="A90" s="3">
        <v>2035</v>
      </c>
      <c r="B90" s="4">
        <v>661.68710250000004</v>
      </c>
      <c r="C90" s="3">
        <v>567.6555300205946</v>
      </c>
      <c r="D90" s="1">
        <v>0.27474707399325526</v>
      </c>
      <c r="E90" s="1">
        <v>0.38682801031541386</v>
      </c>
      <c r="F90" s="1">
        <v>0.33842491569133087</v>
      </c>
      <c r="G90" s="1">
        <f t="shared" si="0"/>
        <v>0.28419003937497678</v>
      </c>
      <c r="H90" s="1">
        <f t="shared" si="1"/>
        <v>0.3799871047499721</v>
      </c>
      <c r="I90" s="1">
        <f>0.00712723*A90-14.1653</f>
        <v>0.3386130499999993</v>
      </c>
    </row>
    <row r="91" spans="1:9" x14ac:dyDescent="0.3">
      <c r="A91" s="3">
        <v>2036</v>
      </c>
      <c r="B91" s="4">
        <v>678.35164639996333</v>
      </c>
      <c r="C91" s="3">
        <v>584.57587395608425</v>
      </c>
      <c r="D91" s="1">
        <v>0.26045799795941499</v>
      </c>
      <c r="E91" s="1">
        <v>0.39394626459585103</v>
      </c>
      <c r="F91" s="1">
        <v>0.34559573744473387</v>
      </c>
      <c r="G91" s="1">
        <f t="shared" si="0"/>
        <v>0.26804949856003191</v>
      </c>
      <c r="H91" s="1">
        <f t="shared" si="1"/>
        <v>0.38860386009598358</v>
      </c>
      <c r="I91" s="1">
        <f>0.00712723*A91-14.1653</f>
        <v>0.34574027999999934</v>
      </c>
    </row>
    <row r="92" spans="1:9" x14ac:dyDescent="0.3">
      <c r="A92" s="3">
        <v>2037</v>
      </c>
      <c r="B92" s="4">
        <v>695.22535209997557</v>
      </c>
      <c r="C92" s="3">
        <v>601.8111638687551</v>
      </c>
      <c r="D92" s="1">
        <v>0.24616649187948184</v>
      </c>
      <c r="E92" s="1">
        <v>0.40106572942943819</v>
      </c>
      <c r="F92" s="1">
        <v>0.35276777869107995</v>
      </c>
      <c r="G92" s="1">
        <f t="shared" si="0"/>
        <v>0.25182242410501487</v>
      </c>
      <c r="H92" s="1">
        <f t="shared" si="1"/>
        <v>0.39727316449800298</v>
      </c>
      <c r="I92" s="1">
        <f>0.00712723*A92-14.1653</f>
        <v>0.35286750999999938</v>
      </c>
    </row>
    <row r="93" spans="1:9" x14ac:dyDescent="0.3">
      <c r="A93" s="3">
        <v>2038</v>
      </c>
      <c r="B93" s="4">
        <v>712.30821959997559</v>
      </c>
      <c r="C93" s="3">
        <v>619.36403212044388</v>
      </c>
      <c r="D93" s="1">
        <v>0.23187255513351093</v>
      </c>
      <c r="E93" s="1">
        <v>0.40818640512500737</v>
      </c>
      <c r="F93" s="1">
        <v>0.35994103974148173</v>
      </c>
      <c r="G93" s="1">
        <f t="shared" si="0"/>
        <v>0.23550871212000857</v>
      </c>
      <c r="H93" s="1">
        <f t="shared" si="1"/>
        <v>0.40599508315199273</v>
      </c>
      <c r="I93" s="1">
        <f>0.00712723*A93-14.1653</f>
        <v>0.35999473999999942</v>
      </c>
    </row>
    <row r="94" spans="1:9" x14ac:dyDescent="0.3">
      <c r="A94" s="3">
        <v>2039</v>
      </c>
      <c r="B94" s="4">
        <v>729.60024889996339</v>
      </c>
      <c r="C94" s="3">
        <v>637.23711107391864</v>
      </c>
      <c r="D94" s="1">
        <v>0.21757618710134652</v>
      </c>
      <c r="E94" s="1">
        <v>0.41530829199149566</v>
      </c>
      <c r="F94" s="1">
        <v>0.36711552090715777</v>
      </c>
      <c r="G94" s="1">
        <f t="shared" si="0"/>
        <v>0.21910825871496797</v>
      </c>
      <c r="H94" s="1">
        <f t="shared" si="1"/>
        <v>0.41476968125398628</v>
      </c>
      <c r="I94" s="1">
        <f>0.00712723*A94-14.1653</f>
        <v>0.36712196999999946</v>
      </c>
    </row>
    <row r="95" spans="1:9" x14ac:dyDescent="0.3">
      <c r="A95" s="3">
        <v>2040</v>
      </c>
      <c r="B95" s="4">
        <v>747.10144000000003</v>
      </c>
      <c r="C95" s="3">
        <v>655.43303308822215</v>
      </c>
      <c r="D95" s="1">
        <v>0.20327738716262186</v>
      </c>
      <c r="E95" s="1">
        <v>0.42243139033794541</v>
      </c>
      <c r="F95" s="1">
        <v>0.3742912224994327</v>
      </c>
      <c r="G95" s="1">
        <f t="shared" si="0"/>
        <v>0.2026209600000044</v>
      </c>
      <c r="H95" s="1">
        <f t="shared" si="1"/>
        <v>0.42359702400000288</v>
      </c>
      <c r="I95" s="1">
        <f>0.00712723*A95-14.1653</f>
        <v>0.3742491999999995</v>
      </c>
    </row>
    <row r="96" spans="1:9" x14ac:dyDescent="0.3">
      <c r="A96" s="3">
        <v>2041</v>
      </c>
      <c r="B96" s="4">
        <v>764.81179289996339</v>
      </c>
      <c r="C96" s="3">
        <v>673.95443052984774</v>
      </c>
      <c r="D96" s="1">
        <v>0.18897615469675916</v>
      </c>
      <c r="E96" s="1">
        <v>0.42955570047350394</v>
      </c>
      <c r="F96" s="1">
        <v>0.3814681448297369</v>
      </c>
      <c r="G96" s="1">
        <f t="shared" si="0"/>
        <v>0.18604671208498758</v>
      </c>
      <c r="H96" s="1">
        <f t="shared" si="1"/>
        <v>0.43247717658600493</v>
      </c>
      <c r="I96" s="1">
        <f>0.00712723*A96-14.1653</f>
        <v>0.38137642999999954</v>
      </c>
    </row>
    <row r="97" spans="1:9" x14ac:dyDescent="0.3">
      <c r="A97" s="3">
        <v>2042</v>
      </c>
      <c r="B97" s="4">
        <v>782.73130759997559</v>
      </c>
      <c r="C97" s="3">
        <v>692.80393576156348</v>
      </c>
      <c r="D97" s="1">
        <v>0.17467248908296937</v>
      </c>
      <c r="E97" s="1">
        <v>0.43668122270742388</v>
      </c>
      <c r="F97" s="1">
        <v>0.38864628820960673</v>
      </c>
      <c r="G97" s="1">
        <f t="shared" si="0"/>
        <v>0.1693854110800288</v>
      </c>
      <c r="H97" s="1">
        <f t="shared" si="1"/>
        <v>0.44141020420799748</v>
      </c>
      <c r="I97" s="1">
        <f>0.00712723*A97-14.1653</f>
        <v>0.38850365999999958</v>
      </c>
    </row>
    <row r="98" spans="1:9" x14ac:dyDescent="0.3">
      <c r="A98" s="3">
        <v>2043</v>
      </c>
      <c r="B98" s="4">
        <v>800.85998409997558</v>
      </c>
      <c r="C98" s="3">
        <v>711.9841811414808</v>
      </c>
      <c r="D98" s="1">
        <v>0.16036638970025238</v>
      </c>
      <c r="E98" s="1">
        <v>0.44380795734906309</v>
      </c>
      <c r="F98" s="1">
        <v>0.39582565295068456</v>
      </c>
      <c r="G98" s="1">
        <f t="shared" si="0"/>
        <v>0.15263695309504044</v>
      </c>
      <c r="H98" s="1">
        <f t="shared" si="1"/>
        <v>0.45039617206199978</v>
      </c>
      <c r="I98" s="1">
        <f>0.00712723*A98-14.1653</f>
        <v>0.39563088999999962</v>
      </c>
    </row>
    <row r="99" spans="1:9" x14ac:dyDescent="0.3">
      <c r="A99" s="3">
        <v>2044</v>
      </c>
      <c r="B99" s="4">
        <v>819.19782239996334</v>
      </c>
      <c r="C99" s="3">
        <v>731.4977990379557</v>
      </c>
      <c r="D99" s="1">
        <v>0.14605785592739642</v>
      </c>
      <c r="E99" s="1">
        <v>0.45093590470788464</v>
      </c>
      <c r="F99" s="1">
        <v>0.40300623936471891</v>
      </c>
      <c r="G99" s="1">
        <f t="shared" si="0"/>
        <v>0.13580123423997748</v>
      </c>
      <c r="H99" s="1">
        <f t="shared" si="1"/>
        <v>0.45943514534398844</v>
      </c>
      <c r="I99" s="1">
        <f>0.00712723*A99-14.1653</f>
        <v>0.40275811999999966</v>
      </c>
    </row>
    <row r="100" spans="1:9" x14ac:dyDescent="0.3">
      <c r="A100" s="3">
        <v>2045</v>
      </c>
      <c r="B100" s="4">
        <v>837.74482250000005</v>
      </c>
      <c r="C100" s="3">
        <v>751.34742181003094</v>
      </c>
      <c r="D100" s="1">
        <v>0.13174688714297866</v>
      </c>
      <c r="E100" s="1">
        <v>0.45806506509345696</v>
      </c>
      <c r="F100" s="1">
        <v>0.41018804776356438</v>
      </c>
      <c r="G100" s="1">
        <f t="shared" ref="G100:G105" si="2">-0.000000017315*A100^3+0.0000624932*A100^2-0.0553287*A100</f>
        <v>0.11887815062497964</v>
      </c>
      <c r="H100" s="1">
        <f t="shared" ref="H100:H105" si="3">0.000000010866*A100^3-0.000040095*A100^2+0.0367815*A100</f>
        <v>0.46852718924999692</v>
      </c>
      <c r="I100" s="1">
        <f t="shared" ref="I100:I105" si="4">0.00712723*A100-14.1653</f>
        <v>0.4098853499999997</v>
      </c>
    </row>
    <row r="101" spans="1:9" x14ac:dyDescent="0.3">
      <c r="A101" s="3">
        <v>2046</v>
      </c>
      <c r="B101" s="4">
        <v>856.50098439996339</v>
      </c>
      <c r="C101" s="3">
        <v>771.53568181954324</v>
      </c>
      <c r="D101" s="1">
        <v>0.11743348272536444</v>
      </c>
      <c r="E101" s="1">
        <v>0.46519543881545394</v>
      </c>
      <c r="F101" s="1">
        <v>0.4173710784591817</v>
      </c>
      <c r="G101" s="1">
        <f t="shared" si="2"/>
        <v>0.10186759836003034</v>
      </c>
      <c r="H101" s="1">
        <f t="shared" si="3"/>
        <v>0.47767236897598764</v>
      </c>
      <c r="I101" s="1">
        <f t="shared" si="4"/>
        <v>0.41701257999999974</v>
      </c>
    </row>
    <row r="102" spans="1:9" x14ac:dyDescent="0.3">
      <c r="A102" s="3">
        <v>2047</v>
      </c>
      <c r="B102" s="4">
        <v>875.46630809997555</v>
      </c>
      <c r="C102" s="3">
        <v>792.06521143019199</v>
      </c>
      <c r="D102" s="1">
        <v>0.10311764205270765</v>
      </c>
      <c r="E102" s="1">
        <v>0.47232702618365474</v>
      </c>
      <c r="F102" s="1">
        <v>0.42455533176363758</v>
      </c>
      <c r="G102" s="1">
        <f t="shared" si="2"/>
        <v>8.4769473555013519E-2</v>
      </c>
      <c r="H102" s="1">
        <f t="shared" si="3"/>
        <v>0.48687074971800826</v>
      </c>
      <c r="I102" s="1">
        <f t="shared" si="4"/>
        <v>0.42413980999999978</v>
      </c>
    </row>
    <row r="103" spans="1:9" x14ac:dyDescent="0.3">
      <c r="A103" s="3">
        <v>2048</v>
      </c>
      <c r="B103" s="4">
        <v>894.64079359997561</v>
      </c>
      <c r="C103" s="3">
        <v>812.93864300660789</v>
      </c>
      <c r="D103" s="1">
        <v>8.8799364502950465E-2</v>
      </c>
      <c r="E103" s="1">
        <v>0.47945982750794408</v>
      </c>
      <c r="F103" s="1">
        <v>0.43174080798910536</v>
      </c>
      <c r="G103" s="1">
        <f t="shared" si="2"/>
        <v>6.7583672319997845E-2</v>
      </c>
      <c r="H103" s="1">
        <f t="shared" si="3"/>
        <v>0.49612239667199276</v>
      </c>
      <c r="I103" s="1">
        <f t="shared" si="4"/>
        <v>0.43126703999999982</v>
      </c>
    </row>
    <row r="104" spans="1:9" x14ac:dyDescent="0.3">
      <c r="A104" s="3">
        <v>2049</v>
      </c>
      <c r="B104" s="4">
        <v>914.02444089996334</v>
      </c>
      <c r="C104" s="3">
        <v>834.15860890969634</v>
      </c>
      <c r="D104" s="1">
        <v>7.4478649453823181E-2</v>
      </c>
      <c r="E104" s="1">
        <v>0.48659384309831227</v>
      </c>
      <c r="F104" s="1">
        <v>0.43892750744786452</v>
      </c>
      <c r="G104" s="1">
        <f t="shared" si="2"/>
        <v>5.0310090765009363E-2</v>
      </c>
      <c r="H104" s="1">
        <f t="shared" si="3"/>
        <v>0.50542737503400303</v>
      </c>
      <c r="I104" s="1">
        <f t="shared" si="4"/>
        <v>0.43839426999999986</v>
      </c>
    </row>
    <row r="105" spans="1:9" x14ac:dyDescent="0.3">
      <c r="A105" s="3">
        <v>2050</v>
      </c>
      <c r="B105" s="4">
        <v>933.61725000000001</v>
      </c>
      <c r="C105" s="3">
        <v>855.72774149850011</v>
      </c>
      <c r="D105" s="1">
        <v>6.0155496282844265E-2</v>
      </c>
      <c r="E105" s="1">
        <v>0.49372907326485488</v>
      </c>
      <c r="F105" s="1">
        <v>0.44611543045230095</v>
      </c>
      <c r="G105" s="1">
        <f t="shared" si="2"/>
        <v>3.2948625000017273E-2</v>
      </c>
      <c r="H105" s="1">
        <f t="shared" si="3"/>
        <v>0.51478575000000149</v>
      </c>
      <c r="I105" s="1">
        <f t="shared" si="4"/>
        <v>0.4455214999999999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Sonke</dc:creator>
  <cp:lastModifiedBy>Jeroen Sonke</cp:lastModifiedBy>
  <dcterms:created xsi:type="dcterms:W3CDTF">2022-02-21T10:22:41Z</dcterms:created>
  <dcterms:modified xsi:type="dcterms:W3CDTF">2022-02-21T14:20:35Z</dcterms:modified>
</cp:coreProperties>
</file>