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15447\Desktop\"/>
    </mc:Choice>
  </mc:AlternateContent>
  <xr:revisionPtr revIDLastSave="0" documentId="13_ncr:1_{40FAB002-CD41-443F-8315-36A694460BD2}" xr6:coauthVersionLast="47" xr6:coauthVersionMax="47" xr10:uidLastSave="{00000000-0000-0000-0000-000000000000}"/>
  <bookViews>
    <workbookView xWindow="2724" yWindow="564" windowWidth="16692" windowHeight="11316" xr2:uid="{00000000-000D-0000-FFFF-FFFF00000000}"/>
  </bookViews>
  <sheets>
    <sheet name="常用主材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D11" i="1" s="1"/>
  <c r="K10" i="1"/>
  <c r="D10" i="1" s="1"/>
  <c r="K9" i="1"/>
  <c r="D9" i="1" s="1"/>
  <c r="K8" i="1"/>
  <c r="D8" i="1" s="1"/>
  <c r="K7" i="1"/>
  <c r="D7" i="1" s="1"/>
  <c r="K6" i="1"/>
  <c r="D6" i="1" s="1"/>
  <c r="K5" i="1"/>
  <c r="D5" i="1" s="1"/>
  <c r="K4" i="1"/>
  <c r="D4" i="1" s="1"/>
  <c r="K3" i="1"/>
  <c r="D3" i="1" s="1"/>
  <c r="K2" i="1"/>
  <c r="D2" i="1" s="1"/>
  <c r="K1" i="1"/>
  <c r="D1" i="1" s="1"/>
</calcChain>
</file>

<file path=xl/sharedStrings.xml><?xml version="1.0" encoding="utf-8"?>
<sst xmlns="http://schemas.openxmlformats.org/spreadsheetml/2006/main" count="56" uniqueCount="22">
  <si>
    <t>DN25</t>
    <phoneticPr fontId="1" type="noConversion"/>
  </si>
  <si>
    <t>DN20</t>
    <phoneticPr fontId="1" type="noConversion"/>
  </si>
  <si>
    <t>DN32</t>
    <phoneticPr fontId="1" type="noConversion"/>
  </si>
  <si>
    <t>DN40</t>
    <phoneticPr fontId="1" type="noConversion"/>
  </si>
  <si>
    <t>DN50</t>
    <phoneticPr fontId="1" type="noConversion"/>
  </si>
  <si>
    <t>DN65</t>
    <phoneticPr fontId="1" type="noConversion"/>
  </si>
  <si>
    <t>DN80</t>
    <phoneticPr fontId="1" type="noConversion"/>
  </si>
  <si>
    <t>DN100</t>
    <phoneticPr fontId="1" type="noConversion"/>
  </si>
  <si>
    <t>DN125</t>
    <phoneticPr fontId="1" type="noConversion"/>
  </si>
  <si>
    <t>DN150</t>
    <phoneticPr fontId="1" type="noConversion"/>
  </si>
  <si>
    <t>DN200</t>
    <phoneticPr fontId="1" type="noConversion"/>
  </si>
  <si>
    <t>m</t>
    <phoneticPr fontId="1" type="noConversion"/>
  </si>
  <si>
    <t>2.8mm</t>
    <phoneticPr fontId="1" type="noConversion"/>
  </si>
  <si>
    <t>3.2mm</t>
    <phoneticPr fontId="1" type="noConversion"/>
  </si>
  <si>
    <t>3.5mm</t>
    <phoneticPr fontId="1" type="noConversion"/>
  </si>
  <si>
    <t>3.8mm</t>
    <phoneticPr fontId="1" type="noConversion"/>
  </si>
  <si>
    <t>4.5mm</t>
    <phoneticPr fontId="1" type="noConversion"/>
  </si>
  <si>
    <t>6mm</t>
    <phoneticPr fontId="1" type="noConversion"/>
  </si>
  <si>
    <t>正国标</t>
    <phoneticPr fontId="1" type="noConversion"/>
  </si>
  <si>
    <t>4.0mm</t>
    <phoneticPr fontId="1" type="noConversion"/>
  </si>
  <si>
    <t>友发</t>
  </si>
  <si>
    <t>http://www.gtgqw.com/kind/duxinguan.html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</si>
</sst>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76" fontId="2" fillId="3" borderId="2" xfId="0" applyNumberFormat="1" applyFont="1" applyFill="1" applyBorder="1" applyAlignment="1" applyProtection="1">
      <alignment horizontal="center" vertical="center"/>
    </xf>
    <xf numFmtId="176" fontId="2" fillId="3" borderId="5" xfId="0" applyNumberFormat="1" applyFont="1" applyFill="1" applyBorder="1" applyAlignment="1" applyProtection="1">
      <alignment horizontal="center" vertical="center"/>
    </xf>
    <xf numFmtId="176" fontId="2" fillId="3" borderId="7" xfId="0" applyNumberFormat="1" applyFont="1" applyFill="1" applyBorder="1" applyAlignment="1" applyProtection="1">
      <alignment horizontal="center" vertical="center"/>
    </xf>
    <xf numFmtId="176" fontId="2" fillId="3" borderId="0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24" customHeight="1" x14ac:dyDescent="0.25"/>
  <cols>
    <col min="1" max="1" width="44.5546875" style="12" bestFit="1" customWidth="1"/>
    <col min="2" max="2" width="18.77734375" style="2" customWidth="1"/>
    <col min="3" max="3" width="14.77734375" style="2" customWidth="1"/>
    <col min="4" max="4" width="14.77734375" style="16" customWidth="1"/>
    <col min="5" max="5" width="8.77734375" style="2" customWidth="1"/>
    <col min="6" max="10" width="14.77734375" style="2" customWidth="1"/>
    <col min="11" max="11" width="14.77734375" style="2" hidden="1" customWidth="1"/>
    <col min="12" max="30" width="14.77734375" style="1" customWidth="1"/>
  </cols>
  <sheetData>
    <row r="1" spans="1:11" ht="24" customHeight="1" thickTop="1" x14ac:dyDescent="0.25">
      <c r="A1" s="20" t="s">
        <v>21</v>
      </c>
      <c r="B1" s="10" t="s">
        <v>1</v>
      </c>
      <c r="C1" s="7" t="s">
        <v>12</v>
      </c>
      <c r="D1" s="13">
        <f t="shared" ref="D1:D11" si="0">K1/6</f>
        <v>12.417032967032968</v>
      </c>
      <c r="E1" s="7" t="s">
        <v>11</v>
      </c>
      <c r="F1" s="7" t="s">
        <v>20</v>
      </c>
      <c r="G1" s="17">
        <v>7290</v>
      </c>
      <c r="H1" s="8" t="s">
        <v>18</v>
      </c>
      <c r="K1" s="2">
        <f>G1*0.93/91</f>
        <v>74.502197802197813</v>
      </c>
    </row>
    <row r="2" spans="1:11" ht="24" customHeight="1" x14ac:dyDescent="0.25">
      <c r="A2" s="20"/>
      <c r="B2" s="9" t="s">
        <v>0</v>
      </c>
      <c r="C2" s="6" t="s">
        <v>13</v>
      </c>
      <c r="D2" s="14">
        <f t="shared" si="0"/>
        <v>17.763003663003662</v>
      </c>
      <c r="E2" s="6" t="s">
        <v>11</v>
      </c>
      <c r="F2" s="6" t="s">
        <v>20</v>
      </c>
      <c r="G2" s="18">
        <v>7100</v>
      </c>
      <c r="H2" s="3" t="s">
        <v>18</v>
      </c>
      <c r="K2" s="2">
        <f>G2*1.366/91</f>
        <v>106.57802197802198</v>
      </c>
    </row>
    <row r="3" spans="1:11" ht="24" customHeight="1" x14ac:dyDescent="0.25">
      <c r="A3" s="20"/>
      <c r="B3" s="9" t="s">
        <v>2</v>
      </c>
      <c r="C3" s="6" t="s">
        <v>14</v>
      </c>
      <c r="D3" s="14">
        <f t="shared" si="0"/>
        <v>24.451338797814202</v>
      </c>
      <c r="E3" s="6" t="s">
        <v>11</v>
      </c>
      <c r="F3" s="6" t="s">
        <v>20</v>
      </c>
      <c r="G3" s="18">
        <v>7030</v>
      </c>
      <c r="H3" s="3" t="s">
        <v>18</v>
      </c>
      <c r="K3" s="2">
        <f>G3*1.273/61</f>
        <v>146.70803278688521</v>
      </c>
    </row>
    <row r="4" spans="1:11" ht="24" customHeight="1" x14ac:dyDescent="0.25">
      <c r="A4" s="20"/>
      <c r="B4" s="9" t="s">
        <v>3</v>
      </c>
      <c r="C4" s="6" t="s">
        <v>14</v>
      </c>
      <c r="D4" s="14">
        <f t="shared" si="0"/>
        <v>27.465409836065575</v>
      </c>
      <c r="E4" s="6" t="s">
        <v>11</v>
      </c>
      <c r="F4" s="6" t="s">
        <v>20</v>
      </c>
      <c r="G4" s="18">
        <v>7010</v>
      </c>
      <c r="H4" s="3" t="s">
        <v>18</v>
      </c>
      <c r="K4" s="2">
        <f>G4*1.434/61</f>
        <v>164.79245901639345</v>
      </c>
    </row>
    <row r="5" spans="1:11" ht="24" customHeight="1" x14ac:dyDescent="0.25">
      <c r="A5" s="20"/>
      <c r="B5" s="9" t="s">
        <v>4</v>
      </c>
      <c r="C5" s="6" t="s">
        <v>15</v>
      </c>
      <c r="D5" s="14">
        <f t="shared" si="0"/>
        <v>37.8418018018018</v>
      </c>
      <c r="E5" s="6" t="s">
        <v>11</v>
      </c>
      <c r="F5" s="6" t="s">
        <v>20</v>
      </c>
      <c r="G5" s="18">
        <v>6920</v>
      </c>
      <c r="H5" s="3" t="s">
        <v>18</v>
      </c>
      <c r="K5" s="2">
        <f>G5*1.214/37</f>
        <v>227.05081081081079</v>
      </c>
    </row>
    <row r="6" spans="1:11" ht="24" customHeight="1" x14ac:dyDescent="0.25">
      <c r="A6" s="20"/>
      <c r="B6" s="9" t="s">
        <v>5</v>
      </c>
      <c r="C6" s="6" t="s">
        <v>19</v>
      </c>
      <c r="D6" s="14">
        <f t="shared" si="0"/>
        <v>49.646666666666668</v>
      </c>
      <c r="E6" s="6" t="s">
        <v>11</v>
      </c>
      <c r="F6" s="6" t="s">
        <v>20</v>
      </c>
      <c r="G6" s="18">
        <v>6770</v>
      </c>
      <c r="H6" s="3" t="s">
        <v>18</v>
      </c>
      <c r="K6" s="2">
        <f>G6*1.628/37</f>
        <v>297.88</v>
      </c>
    </row>
    <row r="7" spans="1:11" ht="24" customHeight="1" x14ac:dyDescent="0.25">
      <c r="A7" s="20"/>
      <c r="B7" s="9" t="s">
        <v>6</v>
      </c>
      <c r="C7" s="6" t="s">
        <v>19</v>
      </c>
      <c r="D7" s="14">
        <f t="shared" si="0"/>
        <v>58.618421052631582</v>
      </c>
      <c r="E7" s="6" t="s">
        <v>11</v>
      </c>
      <c r="F7" s="6" t="s">
        <v>20</v>
      </c>
      <c r="G7" s="18">
        <v>6750</v>
      </c>
      <c r="H7" s="3" t="s">
        <v>18</v>
      </c>
      <c r="K7" s="2">
        <f>G7*0.99/19</f>
        <v>351.71052631578948</v>
      </c>
    </row>
    <row r="8" spans="1:11" ht="24" customHeight="1" x14ac:dyDescent="0.25">
      <c r="A8" s="20"/>
      <c r="B8" s="9" t="s">
        <v>7</v>
      </c>
      <c r="C8" s="6" t="s">
        <v>19</v>
      </c>
      <c r="D8" s="14">
        <f t="shared" si="0"/>
        <v>75.96710526315789</v>
      </c>
      <c r="E8" s="6" t="s">
        <v>11</v>
      </c>
      <c r="F8" s="6" t="s">
        <v>20</v>
      </c>
      <c r="G8" s="18">
        <v>6750</v>
      </c>
      <c r="H8" s="3" t="s">
        <v>18</v>
      </c>
      <c r="K8" s="2">
        <f>G8*1.283/19</f>
        <v>455.80263157894734</v>
      </c>
    </row>
    <row r="9" spans="1:11" ht="24" customHeight="1" x14ac:dyDescent="0.25">
      <c r="A9" s="20"/>
      <c r="B9" s="9" t="s">
        <v>8</v>
      </c>
      <c r="C9" s="6" t="s">
        <v>16</v>
      </c>
      <c r="D9" s="14">
        <f t="shared" si="0"/>
        <v>108.74877192982457</v>
      </c>
      <c r="E9" s="6" t="s">
        <v>11</v>
      </c>
      <c r="F9" s="6" t="s">
        <v>20</v>
      </c>
      <c r="G9" s="18">
        <v>7060</v>
      </c>
      <c r="H9" s="3" t="s">
        <v>18</v>
      </c>
      <c r="K9" s="2">
        <f>G9*1.756/19</f>
        <v>652.49263157894745</v>
      </c>
    </row>
    <row r="10" spans="1:11" ht="24" customHeight="1" x14ac:dyDescent="0.25">
      <c r="A10" s="20"/>
      <c r="B10" s="9" t="s">
        <v>9</v>
      </c>
      <c r="C10" s="6" t="s">
        <v>16</v>
      </c>
      <c r="D10" s="14">
        <f t="shared" si="0"/>
        <v>132.51547619047622</v>
      </c>
      <c r="E10" s="6" t="s">
        <v>11</v>
      </c>
      <c r="F10" s="6" t="s">
        <v>20</v>
      </c>
      <c r="G10" s="18">
        <v>7090</v>
      </c>
      <c r="H10" s="3" t="s">
        <v>18</v>
      </c>
      <c r="K10" s="2">
        <f>G10*0.785/7</f>
        <v>795.09285714285727</v>
      </c>
    </row>
    <row r="11" spans="1:11" ht="24" customHeight="1" thickBot="1" x14ac:dyDescent="0.3">
      <c r="A11" s="20"/>
      <c r="B11" s="11" t="s">
        <v>10</v>
      </c>
      <c r="C11" s="4" t="s">
        <v>17</v>
      </c>
      <c r="D11" s="15">
        <f t="shared" si="0"/>
        <v>234.70214285714283</v>
      </c>
      <c r="E11" s="4" t="s">
        <v>11</v>
      </c>
      <c r="F11" s="4" t="s">
        <v>20</v>
      </c>
      <c r="G11" s="19">
        <v>7190</v>
      </c>
      <c r="H11" s="5" t="s">
        <v>18</v>
      </c>
      <c r="K11" s="2">
        <f>G11*1.371/7</f>
        <v>1408.212857142857</v>
      </c>
    </row>
    <row r="12" spans="1:11" ht="24" customHeight="1" thickTop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常用主材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张正隆</dc:creator>
  <cp:lastModifiedBy>沈三</cp:lastModifiedBy>
  <dcterms:created xsi:type="dcterms:W3CDTF">2015-06-05T18:19:34Z</dcterms:created>
  <dcterms:modified xsi:type="dcterms:W3CDTF">2022-04-14T10:01:05Z</dcterms:modified>
</cp:coreProperties>
</file>