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N-20HEPF1E6LSH-Data\wwen\Desktop\新UPLOAD\"/>
    </mc:Choice>
  </mc:AlternateContent>
  <xr:revisionPtr revIDLastSave="0" documentId="13_ncr:1_{569BB27F-5E9A-467A-8CA0-7DE1B94689CA}" xr6:coauthVersionLast="47" xr6:coauthVersionMax="47" xr10:uidLastSave="{00000000-0000-0000-0000-000000000000}"/>
  <bookViews>
    <workbookView xWindow="-120" yWindow="-120" windowWidth="29040" windowHeight="15840" tabRatio="829" activeTab="13" xr2:uid="{00000000-000D-0000-FFFF-FFFF00000000}"/>
  </bookViews>
  <sheets>
    <sheet name="FB2201-FB2213" sheetId="1" r:id="rId1"/>
    <sheet name="working_day" sheetId="3" r:id="rId2"/>
    <sheet name="FB2201" sheetId="7" r:id="rId3"/>
    <sheet name="FB2202" sheetId="8" r:id="rId4"/>
    <sheet name="FB2203" sheetId="9" r:id="rId5"/>
    <sheet name="FB2204" sheetId="10" r:id="rId6"/>
    <sheet name="FB2205" sheetId="11" r:id="rId7"/>
    <sheet name="FB2206" sheetId="12" r:id="rId8"/>
    <sheet name="FB2207" sheetId="13" r:id="rId9"/>
    <sheet name="FB2208" sheetId="14" r:id="rId10"/>
    <sheet name="FB2209" sheetId="15" r:id="rId11"/>
    <sheet name="FB2210" sheetId="16" r:id="rId12"/>
    <sheet name="FB2211" sheetId="17" r:id="rId13"/>
    <sheet name="FB2212" sheetId="18" r:id="rId14"/>
    <sheet name="FB2213" sheetId="19" r:id="rId15"/>
  </sheet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17" l="1"/>
  <c r="R20" i="18"/>
  <c r="R20" i="19"/>
  <c r="R21" i="19"/>
  <c r="R20" i="16"/>
  <c r="R20" i="15"/>
  <c r="R20" i="14"/>
  <c r="R20" i="13"/>
  <c r="R22" i="13"/>
  <c r="R21" i="13"/>
  <c r="R22" i="15" l="1"/>
  <c r="R21" i="15"/>
  <c r="R22" i="14"/>
  <c r="R21" i="14"/>
  <c r="R22" i="19"/>
  <c r="E22" i="19"/>
  <c r="C22" i="19"/>
  <c r="E21" i="19"/>
  <c r="C21" i="19"/>
  <c r="E20" i="19"/>
  <c r="C20" i="19"/>
  <c r="R22" i="18"/>
  <c r="E22" i="18"/>
  <c r="C22" i="18"/>
  <c r="R21" i="18"/>
  <c r="E21" i="18"/>
  <c r="C21" i="18"/>
  <c r="E20" i="18"/>
  <c r="C20" i="18"/>
  <c r="R22" i="17"/>
  <c r="E22" i="17"/>
  <c r="C22" i="17"/>
  <c r="R21" i="17"/>
  <c r="E21" i="17"/>
  <c r="C21" i="17"/>
  <c r="E20" i="17"/>
  <c r="C20" i="17"/>
  <c r="R22" i="16"/>
  <c r="E22" i="16"/>
  <c r="C22" i="16"/>
  <c r="R21" i="16"/>
  <c r="E21" i="16"/>
  <c r="C21" i="16"/>
  <c r="E20" i="16"/>
  <c r="C20" i="16"/>
  <c r="E22" i="15"/>
  <c r="C22" i="15"/>
  <c r="E21" i="15"/>
  <c r="C21" i="15"/>
  <c r="E20" i="15"/>
  <c r="C20" i="15"/>
  <c r="E22" i="14"/>
  <c r="C22" i="14"/>
  <c r="E21" i="14"/>
  <c r="C21" i="14"/>
  <c r="E20" i="14"/>
  <c r="C20" i="14"/>
  <c r="E20" i="13"/>
  <c r="E21" i="13"/>
  <c r="E22" i="13"/>
  <c r="C20" i="13"/>
  <c r="C21" i="13"/>
  <c r="C22" i="13"/>
  <c r="R19" i="12"/>
  <c r="E19" i="12"/>
  <c r="C19" i="12"/>
  <c r="R19" i="11"/>
  <c r="E19" i="11"/>
  <c r="C19" i="11"/>
  <c r="C20" i="11"/>
  <c r="E20" i="11"/>
  <c r="R20" i="11"/>
  <c r="C20" i="10"/>
  <c r="E20" i="10"/>
  <c r="R20" i="10"/>
  <c r="R19" i="10"/>
  <c r="C19" i="10"/>
  <c r="E19" i="10"/>
  <c r="C17" i="12" l="1"/>
  <c r="C17" i="11"/>
  <c r="C6" i="9"/>
  <c r="C4" i="9"/>
  <c r="C5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3" i="9"/>
  <c r="C18" i="8"/>
  <c r="C15" i="11"/>
  <c r="R17" i="19"/>
  <c r="E17" i="19"/>
  <c r="C17" i="19"/>
  <c r="R17" i="18"/>
  <c r="E17" i="18"/>
  <c r="C17" i="18"/>
  <c r="R17" i="17"/>
  <c r="E17" i="17"/>
  <c r="C17" i="17"/>
  <c r="R17" i="16"/>
  <c r="E17" i="16"/>
  <c r="C17" i="16"/>
  <c r="R17" i="15"/>
  <c r="E17" i="15"/>
  <c r="C17" i="15"/>
  <c r="R17" i="14"/>
  <c r="E17" i="14"/>
  <c r="C17" i="14"/>
  <c r="R17" i="13"/>
  <c r="E17" i="13"/>
  <c r="C17" i="13"/>
  <c r="E17" i="12"/>
  <c r="R17" i="12"/>
  <c r="R17" i="11"/>
  <c r="E17" i="11"/>
  <c r="R17" i="10"/>
  <c r="E17" i="10"/>
  <c r="C17" i="10"/>
  <c r="R17" i="8"/>
  <c r="E17" i="8"/>
  <c r="C17" i="8"/>
  <c r="R17" i="9"/>
  <c r="E17" i="9"/>
  <c r="R17" i="7"/>
  <c r="E17" i="7"/>
  <c r="C17" i="7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8" i="7"/>
  <c r="E19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8" i="7"/>
  <c r="C19" i="7"/>
  <c r="R3" i="19" l="1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8" i="19"/>
  <c r="R19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8" i="19"/>
  <c r="E19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8" i="19"/>
  <c r="C19" i="19"/>
  <c r="C19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8" i="18"/>
  <c r="R1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8" i="18"/>
  <c r="E19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8" i="18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8" i="17"/>
  <c r="R19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8" i="17"/>
  <c r="E1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8" i="17"/>
  <c r="C19" i="17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8" i="16"/>
  <c r="R19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8" i="16"/>
  <c r="E19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8" i="16"/>
  <c r="C19" i="16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8" i="15"/>
  <c r="R19" i="15"/>
  <c r="E1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8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8" i="15"/>
  <c r="C19" i="15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8" i="14"/>
  <c r="R19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8" i="14"/>
  <c r="E19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8" i="14"/>
  <c r="C19" i="14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8" i="13"/>
  <c r="R1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8" i="13"/>
  <c r="E19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8" i="13"/>
  <c r="C19" i="13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8" i="12"/>
  <c r="R20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8" i="12"/>
  <c r="E20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8" i="12"/>
  <c r="C20" i="12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8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8" i="11"/>
  <c r="C3" i="11"/>
  <c r="C4" i="11"/>
  <c r="C5" i="11"/>
  <c r="C6" i="11"/>
  <c r="C7" i="11"/>
  <c r="C8" i="11"/>
  <c r="C9" i="11"/>
  <c r="C10" i="11"/>
  <c r="C11" i="11"/>
  <c r="C12" i="11"/>
  <c r="C13" i="11"/>
  <c r="C14" i="11"/>
  <c r="C16" i="11"/>
  <c r="C18" i="1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8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8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8" i="10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8" i="9"/>
  <c r="R1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8" i="9"/>
  <c r="E19" i="9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8" i="8"/>
  <c r="R19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8" i="8"/>
  <c r="E19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9" i="8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Q23" i="1"/>
  <c r="E23" i="1"/>
  <c r="C23" i="1"/>
  <c r="Q22" i="1"/>
  <c r="E22" i="1"/>
  <c r="C22" i="1"/>
  <c r="Q21" i="1"/>
  <c r="E21" i="1"/>
  <c r="C21" i="1"/>
  <c r="Q20" i="1"/>
  <c r="E20" i="1"/>
  <c r="C20" i="1"/>
  <c r="Q19" i="1"/>
  <c r="E19" i="1"/>
  <c r="C19" i="1"/>
  <c r="Q18" i="1"/>
  <c r="E18" i="1"/>
  <c r="C18" i="1"/>
  <c r="Q17" i="1"/>
  <c r="E17" i="1"/>
  <c r="C17" i="1"/>
  <c r="Q16" i="1"/>
  <c r="E16" i="1"/>
  <c r="C16" i="1"/>
  <c r="Q15" i="1"/>
  <c r="E15" i="1"/>
  <c r="C15" i="1"/>
  <c r="Q14" i="1"/>
  <c r="E14" i="1"/>
  <c r="C14" i="1"/>
  <c r="Q13" i="1"/>
  <c r="E13" i="1"/>
  <c r="C13" i="1"/>
  <c r="Q12" i="1"/>
  <c r="E12" i="1"/>
  <c r="C12" i="1"/>
  <c r="Q11" i="1"/>
  <c r="E11" i="1"/>
  <c r="C11" i="1"/>
  <c r="Q10" i="1"/>
  <c r="E10" i="1"/>
  <c r="C10" i="1"/>
  <c r="Q9" i="1"/>
  <c r="E9" i="1"/>
  <c r="C9" i="1"/>
  <c r="Q8" i="1"/>
  <c r="E8" i="1"/>
  <c r="C8" i="1"/>
  <c r="Q7" i="1"/>
  <c r="E7" i="1"/>
  <c r="C7" i="1"/>
  <c r="Q6" i="1"/>
  <c r="E6" i="1"/>
  <c r="C6" i="1"/>
  <c r="Q5" i="1"/>
  <c r="E5" i="1"/>
  <c r="C5" i="1"/>
  <c r="Q4" i="1"/>
  <c r="E4" i="1"/>
  <c r="C4" i="1"/>
  <c r="Q3" i="1"/>
  <c r="E3" i="1"/>
  <c r="C3" i="1"/>
</calcChain>
</file>

<file path=xl/sharedStrings.xml><?xml version="1.0" encoding="utf-8"?>
<sst xmlns="http://schemas.openxmlformats.org/spreadsheetml/2006/main" count="617" uniqueCount="52">
  <si>
    <t>[&lt;10%]of ND</t>
  </si>
  <si>
    <t>Name</t>
  </si>
  <si>
    <t>ID</t>
  </si>
  <si>
    <t>MN RAN BOAM Absences 2021--(Hours)</t>
  </si>
  <si>
    <t>Percentage（absence/(Fbday*8)</t>
  </si>
  <si>
    <t>MN RAN BOAM CoDe 2021--(Hours)</t>
  </si>
  <si>
    <t>Percentage（code/(Fbday*8)</t>
  </si>
  <si>
    <t>A-RANC-RD-0801-FC--(%)</t>
  </si>
  <si>
    <t>A-RANC-RD-0801-FS--(%)</t>
  </si>
  <si>
    <t>A-RANC-RD-0801-NN--(%)</t>
  </si>
  <si>
    <t>A-RANC-RD-0801-ND--(%)</t>
  </si>
  <si>
    <t>A-RANC-RD-0801-PM--(%)</t>
  </si>
  <si>
    <t>MN RAN BOAM Management--(%)</t>
  </si>
  <si>
    <t>A-RANC-RD-0801-II--(%)</t>
  </si>
  <si>
    <t>OMS21 (WCDMA 21+) NewDev Backlog--(%)</t>
  </si>
  <si>
    <t>OMS21 (WCDMA 21+) NewDev non-Backlog--(%)</t>
  </si>
  <si>
    <t>OMS21 (WCDMA 21+) Fault Correction--(%)</t>
  </si>
  <si>
    <t>PercentageSum</t>
  </si>
  <si>
    <t>Role</t>
  </si>
  <si>
    <t>Status</t>
  </si>
  <si>
    <t>FA</t>
  </si>
  <si>
    <t>Enable</t>
  </si>
  <si>
    <t>BOAM_APPS __FA_CBR_ADAPT</t>
  </si>
  <si>
    <t>BOAM_EFS __BOAM_EFS</t>
  </si>
  <si>
    <t>OMS_SW __OMS_SW</t>
  </si>
  <si>
    <t>Feature Build</t>
  </si>
  <si>
    <t>Natural days days of work</t>
  </si>
  <si>
    <t>Start date</t>
  </si>
  <si>
    <t>End date</t>
  </si>
  <si>
    <t>FB2110</t>
  </si>
  <si>
    <t>FB2111</t>
  </si>
  <si>
    <t>FB2112</t>
  </si>
  <si>
    <t>FB2113</t>
  </si>
  <si>
    <t>FB2201</t>
  </si>
  <si>
    <t>FB2202</t>
  </si>
  <si>
    <t>FB2203</t>
  </si>
  <si>
    <t>FB2204</t>
  </si>
  <si>
    <t>FB2205</t>
  </si>
  <si>
    <t>FB2206</t>
  </si>
  <si>
    <t>FB2207</t>
  </si>
  <si>
    <t>FB2208</t>
  </si>
  <si>
    <t>FB2209</t>
  </si>
  <si>
    <t>FB2210</t>
  </si>
  <si>
    <t>FB2211</t>
  </si>
  <si>
    <t>FB2212</t>
  </si>
  <si>
    <t>FB2213</t>
  </si>
  <si>
    <t>FB2301</t>
  </si>
  <si>
    <t>FB2304</t>
  </si>
  <si>
    <t>MN RAN BOAM Absences 2022--(Hours)</t>
  </si>
  <si>
    <t>MN RAN BOAM CoDe 2022--(Hours)</t>
  </si>
  <si>
    <t>[5%~10%]of FC</t>
  </si>
  <si>
    <t>A-RANM-RD-4002-10--(%)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</si>
</sst>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8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164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0" xfId="0" applyFont="1"/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Fill="1"/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164" fontId="4" fillId="0" borderId="0" xfId="0" applyNumberFormat="1" applyFont="1" applyFill="1" applyAlignment="1">
      <alignment wrapText="1"/>
    </xf>
    <xf numFmtId="0" fontId="2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3"/>
  <sheetViews>
    <sheetView workbookViewId="0">
      <pane xSplit="1" topLeftCell="B1" activePane="topRight" state="frozen"/>
      <selection pane="topRight" activeCell="A3" sqref="A3:A23"/>
    </sheetView>
  </sheetViews>
  <sheetFormatPr defaultColWidth="8.85546875" defaultRowHeight="15"/>
  <cols>
    <col min="1" max="1" width="15.42578125" style="13" customWidth="1"/>
    <col min="2" max="2" width="8.85546875" style="13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6" width="11.7109375" style="13" customWidth="1"/>
    <col min="17" max="17" width="11.7109375" style="4" customWidth="1"/>
    <col min="18" max="18" width="23" style="13" customWidth="1"/>
    <col min="19" max="19" width="8.85546875" style="13" customWidth="1"/>
    <col min="20" max="20" width="21.5703125" style="13" customWidth="1"/>
    <col min="21" max="23" width="8.85546875" style="13" customWidth="1"/>
    <col min="24" max="16384" width="8.85546875" style="13"/>
  </cols>
  <sheetData>
    <row r="1" spans="1:20">
      <c r="M1" s="10" t="s">
        <v>0</v>
      </c>
      <c r="N1" s="10"/>
      <c r="O1" s="10"/>
      <c r="P1" s="10"/>
    </row>
    <row r="2" spans="1:20" s="3" customFormat="1" ht="75" customHeight="1">
      <c r="A2" s="11" t="s">
        <v>1</v>
      </c>
      <c r="B2" s="11" t="s">
        <v>2</v>
      </c>
      <c r="C2" s="20" t="s">
        <v>3</v>
      </c>
      <c r="D2" s="6" t="s">
        <v>4</v>
      </c>
      <c r="E2" s="20" t="s">
        <v>5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6" t="s">
        <v>17</v>
      </c>
      <c r="R2" s="11" t="s">
        <v>18</v>
      </c>
      <c r="S2" s="11" t="s">
        <v>19</v>
      </c>
      <c r="T2" s="11" t="s">
        <v>20</v>
      </c>
    </row>
    <row r="3" spans="1:20" s="7" customFormat="1">
      <c r="A3" s="19">
        <v>1</v>
      </c>
      <c r="B3" s="18">
        <v>254302</v>
      </c>
      <c r="C3" s="21">
        <f>(D3/100)*(working_day!$B$3*8)</f>
        <v>0</v>
      </c>
      <c r="D3" s="14">
        <v>0</v>
      </c>
      <c r="E3" s="21">
        <f>(F3/100)*(working_day!$B$3*8)</f>
        <v>0</v>
      </c>
      <c r="F3" s="14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4">
        <f t="shared" ref="Q3:Q23" si="0">SUM(D3,F3:P3)</f>
        <v>0</v>
      </c>
      <c r="R3" s="15"/>
      <c r="S3" s="15" t="s">
        <v>21</v>
      </c>
      <c r="T3" s="7" t="s">
        <v>22</v>
      </c>
    </row>
    <row r="4" spans="1:20" s="7" customFormat="1">
      <c r="A4" s="19">
        <v>2</v>
      </c>
      <c r="B4" s="16">
        <v>254305</v>
      </c>
      <c r="C4" s="21">
        <f>(D4/100)*(working_day!$B$3*8)</f>
        <v>0</v>
      </c>
      <c r="D4" s="14">
        <v>0</v>
      </c>
      <c r="E4" s="21">
        <f>(F4/100)*(working_day!$B$3*8)</f>
        <v>0</v>
      </c>
      <c r="F4" s="14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4">
        <f t="shared" si="0"/>
        <v>0</v>
      </c>
      <c r="R4" s="15"/>
      <c r="S4" s="15" t="s">
        <v>21</v>
      </c>
      <c r="T4" s="7" t="s">
        <v>22</v>
      </c>
    </row>
    <row r="5" spans="1:20" s="7" customFormat="1">
      <c r="A5" s="19">
        <v>3</v>
      </c>
      <c r="B5" s="16">
        <v>254303</v>
      </c>
      <c r="C5" s="21">
        <f>(D5/100)*(working_day!$B$3*8)</f>
        <v>0</v>
      </c>
      <c r="D5" s="14">
        <v>0</v>
      </c>
      <c r="E5" s="21">
        <f>(F5/100)*(working_day!$B$3*8)</f>
        <v>0</v>
      </c>
      <c r="F5" s="14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4">
        <f t="shared" si="0"/>
        <v>0</v>
      </c>
      <c r="R5" s="15"/>
      <c r="S5" s="15" t="s">
        <v>21</v>
      </c>
      <c r="T5" s="7" t="s">
        <v>22</v>
      </c>
    </row>
    <row r="6" spans="1:20" s="7" customFormat="1">
      <c r="A6" s="19">
        <v>4</v>
      </c>
      <c r="B6" s="16">
        <v>254304</v>
      </c>
      <c r="C6" s="21">
        <f>(D6/100)*(working_day!$B$3*8)</f>
        <v>0</v>
      </c>
      <c r="D6" s="14">
        <v>0</v>
      </c>
      <c r="E6" s="21">
        <f>(F6/100)*(working_day!$B$3*8)</f>
        <v>0</v>
      </c>
      <c r="F6" s="14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4">
        <f t="shared" si="0"/>
        <v>0</v>
      </c>
      <c r="R6" s="15"/>
      <c r="S6" s="15" t="s">
        <v>21</v>
      </c>
      <c r="T6" s="7" t="s">
        <v>22</v>
      </c>
    </row>
    <row r="7" spans="1:20" s="7" customFormat="1">
      <c r="A7" s="19">
        <v>5</v>
      </c>
      <c r="B7" s="16">
        <v>226484</v>
      </c>
      <c r="C7" s="21">
        <f>(D7/100)*(working_day!$B$3*8)</f>
        <v>0</v>
      </c>
      <c r="D7" s="14">
        <v>0</v>
      </c>
      <c r="E7" s="21">
        <f>(F7/100)*(working_day!$B$3*8)</f>
        <v>0</v>
      </c>
      <c r="F7" s="14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4">
        <f t="shared" si="0"/>
        <v>0</v>
      </c>
      <c r="R7" s="15"/>
      <c r="S7" s="15" t="s">
        <v>21</v>
      </c>
      <c r="T7" s="7" t="s">
        <v>22</v>
      </c>
    </row>
    <row r="8" spans="1:20" s="7" customFormat="1">
      <c r="A8" s="19">
        <v>6</v>
      </c>
      <c r="B8" s="16">
        <v>226485</v>
      </c>
      <c r="C8" s="21">
        <f>(D8/100)*(working_day!$B$3*8)</f>
        <v>0</v>
      </c>
      <c r="D8" s="14">
        <v>0</v>
      </c>
      <c r="E8" s="21">
        <f>(F8/100)*(working_day!$B$3*8)</f>
        <v>0</v>
      </c>
      <c r="F8" s="14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4">
        <f t="shared" si="0"/>
        <v>0</v>
      </c>
      <c r="R8" s="15"/>
      <c r="S8" s="15" t="s">
        <v>21</v>
      </c>
      <c r="T8" s="7" t="s">
        <v>22</v>
      </c>
    </row>
    <row r="9" spans="1:20" s="7" customFormat="1">
      <c r="A9" s="19">
        <v>7</v>
      </c>
      <c r="B9" s="16">
        <v>251828</v>
      </c>
      <c r="C9" s="21">
        <f>(D9/100)*(working_day!$B$3*8)</f>
        <v>0</v>
      </c>
      <c r="D9" s="14">
        <v>0</v>
      </c>
      <c r="E9" s="21">
        <f>(F9/100)*(working_day!$B$3*8)</f>
        <v>0</v>
      </c>
      <c r="F9" s="14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4">
        <f t="shared" si="0"/>
        <v>0</v>
      </c>
      <c r="R9" s="15"/>
      <c r="S9" s="15" t="s">
        <v>21</v>
      </c>
      <c r="T9" s="7" t="s">
        <v>22</v>
      </c>
    </row>
    <row r="10" spans="1:20" s="7" customFormat="1">
      <c r="A10" s="19">
        <v>8</v>
      </c>
      <c r="B10" s="16">
        <v>226487</v>
      </c>
      <c r="C10" s="21">
        <f>(D10/100)*(working_day!$B$3*8)</f>
        <v>0</v>
      </c>
      <c r="D10" s="14">
        <v>0</v>
      </c>
      <c r="E10" s="21">
        <f>(F10/100)*(working_day!$B$3*8)</f>
        <v>0</v>
      </c>
      <c r="F10" s="14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4">
        <f t="shared" si="0"/>
        <v>0</v>
      </c>
      <c r="R10" s="15"/>
      <c r="S10" s="15" t="s">
        <v>21</v>
      </c>
      <c r="T10" s="7" t="s">
        <v>22</v>
      </c>
    </row>
    <row r="11" spans="1:20" s="7" customFormat="1">
      <c r="A11" s="19">
        <v>9</v>
      </c>
      <c r="B11" s="16">
        <v>251823</v>
      </c>
      <c r="C11" s="21">
        <f>(D11/100)*(working_day!$B$3*8)</f>
        <v>0</v>
      </c>
      <c r="D11" s="14">
        <v>0</v>
      </c>
      <c r="E11" s="21">
        <f>(F11/100)*(working_day!$B$3*8)</f>
        <v>0</v>
      </c>
      <c r="F11" s="14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4">
        <f t="shared" si="0"/>
        <v>0</v>
      </c>
      <c r="R11" s="15"/>
      <c r="S11" s="15" t="s">
        <v>21</v>
      </c>
      <c r="T11" s="7" t="s">
        <v>22</v>
      </c>
    </row>
    <row r="12" spans="1:20" s="7" customFormat="1">
      <c r="A12" s="19">
        <v>10</v>
      </c>
      <c r="B12" s="16">
        <v>226490</v>
      </c>
      <c r="C12" s="21">
        <f>(D12/100)*(working_day!$B$3*8)</f>
        <v>0</v>
      </c>
      <c r="D12" s="14">
        <v>0</v>
      </c>
      <c r="E12" s="21">
        <f>(F12/100)*(working_day!$B$3*8)</f>
        <v>0</v>
      </c>
      <c r="F12" s="14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4">
        <f t="shared" si="0"/>
        <v>0</v>
      </c>
      <c r="R12" s="15"/>
      <c r="S12" s="15" t="s">
        <v>21</v>
      </c>
      <c r="T12" s="7" t="s">
        <v>22</v>
      </c>
    </row>
    <row r="13" spans="1:20" s="7" customFormat="1">
      <c r="A13" s="19">
        <v>11</v>
      </c>
      <c r="B13" s="16">
        <v>226491</v>
      </c>
      <c r="C13" s="21">
        <f>(D13/100)*(working_day!$B$3*8)</f>
        <v>0</v>
      </c>
      <c r="D13" s="14">
        <v>0</v>
      </c>
      <c r="E13" s="21">
        <f>(F13/100)*(working_day!$B$3*8)</f>
        <v>0</v>
      </c>
      <c r="F13" s="14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4">
        <f t="shared" si="0"/>
        <v>0</v>
      </c>
      <c r="R13" s="15"/>
      <c r="S13" s="15" t="s">
        <v>21</v>
      </c>
      <c r="T13" s="7" t="s">
        <v>22</v>
      </c>
    </row>
    <row r="14" spans="1:20" s="7" customFormat="1">
      <c r="A14" s="19">
        <v>12</v>
      </c>
      <c r="B14" s="16">
        <v>226494</v>
      </c>
      <c r="C14" s="21">
        <f>(D14/100)*(working_day!$B$3*8)</f>
        <v>0</v>
      </c>
      <c r="D14" s="14">
        <v>0</v>
      </c>
      <c r="E14" s="21">
        <f>(F14/100)*(working_day!$B$3*8)</f>
        <v>0</v>
      </c>
      <c r="F14" s="14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4">
        <f t="shared" si="0"/>
        <v>0</v>
      </c>
      <c r="R14" s="15"/>
      <c r="S14" s="15" t="s">
        <v>21</v>
      </c>
      <c r="T14" s="7" t="s">
        <v>22</v>
      </c>
    </row>
    <row r="15" spans="1:20" s="7" customFormat="1">
      <c r="A15" s="19">
        <v>13</v>
      </c>
      <c r="B15" s="16">
        <v>226495</v>
      </c>
      <c r="C15" s="21">
        <f>(D15/100)*(working_day!$B$3*8)</f>
        <v>0</v>
      </c>
      <c r="D15" s="14">
        <v>0</v>
      </c>
      <c r="E15" s="21">
        <f>(F15/100)*(working_day!$B$3*8)</f>
        <v>0</v>
      </c>
      <c r="F15" s="14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4">
        <f t="shared" si="0"/>
        <v>0</v>
      </c>
      <c r="R15" s="15"/>
      <c r="S15" s="15" t="s">
        <v>21</v>
      </c>
      <c r="T15" s="7" t="s">
        <v>22</v>
      </c>
    </row>
    <row r="16" spans="1:20" s="7" customFormat="1">
      <c r="A16" s="19">
        <v>14</v>
      </c>
      <c r="B16" s="16">
        <v>226498</v>
      </c>
      <c r="C16" s="21">
        <f>(D16/100)*(working_day!$B$3*8)</f>
        <v>0</v>
      </c>
      <c r="D16" s="14">
        <v>0</v>
      </c>
      <c r="E16" s="21">
        <f>(F16/100)*(working_day!$B$3*8)</f>
        <v>0</v>
      </c>
      <c r="F16" s="14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4">
        <f t="shared" si="0"/>
        <v>0</v>
      </c>
      <c r="R16" s="15"/>
      <c r="S16" s="15" t="s">
        <v>21</v>
      </c>
      <c r="T16" s="7" t="s">
        <v>22</v>
      </c>
    </row>
    <row r="17" spans="1:20" s="7" customFormat="1">
      <c r="A17" s="19">
        <v>15</v>
      </c>
      <c r="B17" s="16">
        <v>241649</v>
      </c>
      <c r="C17" s="21">
        <f>(D17/100)*(working_day!$B$3*8)</f>
        <v>0</v>
      </c>
      <c r="D17" s="14">
        <v>0</v>
      </c>
      <c r="E17" s="21">
        <f>(F17/100)*(working_day!$B$3*8)</f>
        <v>0</v>
      </c>
      <c r="F17" s="14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4">
        <f t="shared" si="0"/>
        <v>0</v>
      </c>
      <c r="R17" s="15"/>
      <c r="S17" s="15" t="s">
        <v>21</v>
      </c>
      <c r="T17" s="7" t="s">
        <v>22</v>
      </c>
    </row>
    <row r="18" spans="1:20" s="7" customFormat="1">
      <c r="A18" s="19">
        <v>16</v>
      </c>
      <c r="B18" s="16">
        <v>250477</v>
      </c>
      <c r="C18" s="21">
        <f>(D18/100)*(working_day!$B$3*8)</f>
        <v>0</v>
      </c>
      <c r="D18" s="14">
        <v>0</v>
      </c>
      <c r="E18" s="21">
        <f>(F18/100)*(working_day!$B$3*8)</f>
        <v>0</v>
      </c>
      <c r="F18" s="14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4">
        <f t="shared" si="0"/>
        <v>0</v>
      </c>
      <c r="R18" s="15"/>
      <c r="S18" s="15" t="s">
        <v>21</v>
      </c>
      <c r="T18" s="7" t="s">
        <v>22</v>
      </c>
    </row>
    <row r="19" spans="1:20" s="7" customFormat="1">
      <c r="A19" s="19">
        <v>17</v>
      </c>
      <c r="B19" s="16">
        <v>250387</v>
      </c>
      <c r="C19" s="21">
        <f>(D19/100)*(working_day!$B$3*8)</f>
        <v>0</v>
      </c>
      <c r="D19" s="14">
        <v>0</v>
      </c>
      <c r="E19" s="21">
        <f>(F19/100)*(working_day!$B$3*8)</f>
        <v>0</v>
      </c>
      <c r="F19" s="14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4">
        <f t="shared" si="0"/>
        <v>0</v>
      </c>
      <c r="R19" s="15"/>
      <c r="S19" s="15" t="s">
        <v>21</v>
      </c>
      <c r="T19" s="7" t="s">
        <v>22</v>
      </c>
    </row>
    <row r="20" spans="1:20" s="7" customFormat="1">
      <c r="A20" s="19">
        <v>18</v>
      </c>
      <c r="B20" s="16">
        <v>250388</v>
      </c>
      <c r="C20" s="21">
        <f>(D20/100)*(working_day!$B$3*8)</f>
        <v>0</v>
      </c>
      <c r="D20" s="14">
        <v>0</v>
      </c>
      <c r="E20" s="21">
        <f>(F20/100)*(working_day!$B$3*8)</f>
        <v>0</v>
      </c>
      <c r="F20" s="14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4">
        <f t="shared" si="0"/>
        <v>0</v>
      </c>
      <c r="R20" s="15"/>
      <c r="S20" s="15" t="s">
        <v>21</v>
      </c>
      <c r="T20" s="7" t="s">
        <v>22</v>
      </c>
    </row>
    <row r="21" spans="1:20" s="7" customFormat="1">
      <c r="A21" s="19">
        <v>19</v>
      </c>
      <c r="B21" s="16">
        <v>250391</v>
      </c>
      <c r="C21" s="21">
        <f>(D21/100)*(working_day!$B$3*8)</f>
        <v>0</v>
      </c>
      <c r="D21" s="14">
        <v>0</v>
      </c>
      <c r="E21" s="21">
        <f>(F21/100)*(working_day!$B$3*8)</f>
        <v>0</v>
      </c>
      <c r="F21" s="14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4">
        <f t="shared" si="0"/>
        <v>0</v>
      </c>
      <c r="R21" s="15"/>
      <c r="S21" s="15" t="s">
        <v>21</v>
      </c>
      <c r="T21" s="7" t="s">
        <v>22</v>
      </c>
    </row>
    <row r="22" spans="1:20" s="8" customFormat="1">
      <c r="A22" s="19">
        <v>20</v>
      </c>
      <c r="B22" s="23">
        <v>226497</v>
      </c>
      <c r="C22" s="22">
        <f>(D22/100)*(working_day!$B$3*8)</f>
        <v>0</v>
      </c>
      <c r="D22" s="9">
        <v>0</v>
      </c>
      <c r="E22" s="22">
        <f>(F22/100)*(working_day!$B$3*8)</f>
        <v>0</v>
      </c>
      <c r="F22" s="9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9">
        <f t="shared" si="0"/>
        <v>0</v>
      </c>
      <c r="R22" s="12"/>
      <c r="S22" s="12" t="s">
        <v>21</v>
      </c>
      <c r="T22" s="8" t="s">
        <v>23</v>
      </c>
    </row>
    <row r="23" spans="1:20">
      <c r="A23" s="19">
        <v>21</v>
      </c>
      <c r="B23" s="13">
        <v>226492</v>
      </c>
      <c r="C23" s="21">
        <f>(D23/100)*(working_day!$B$3*8)</f>
        <v>0</v>
      </c>
      <c r="D23" s="14">
        <v>0</v>
      </c>
      <c r="E23" s="21">
        <f>(F23/100)*(working_day!$B$3*8)</f>
        <v>0</v>
      </c>
      <c r="F23" s="14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4">
        <f t="shared" si="0"/>
        <v>0</v>
      </c>
      <c r="R23" s="15"/>
      <c r="S23" s="15" t="s">
        <v>21</v>
      </c>
      <c r="T23" s="7" t="s">
        <v>24</v>
      </c>
    </row>
  </sheetData>
  <phoneticPr fontId="9" type="noConversion"/>
  <conditionalFormatting sqref="Q3:Q23">
    <cfRule type="cellIs" dxfId="0" priority="1" operator="greaterThan">
      <formula>100</formula>
    </cfRule>
  </conditionalFormatting>
  <dataValidations count="5">
    <dataValidation type="list" showInputMessage="1" showErrorMessage="1" sqref="S3:S23" xr:uid="{00000000-0002-0000-0000-000000000000}">
      <formula1>"Enable,Disable"</formula1>
    </dataValidation>
    <dataValidation operator="lessThanOrEqual" showInputMessage="1" showErrorMessage="1" sqref="M3:P23" xr:uid="{00000000-0002-0000-0000-000001000000}"/>
    <dataValidation type="list" showInputMessage="1" showErrorMessage="1" sqref="T3:T23" xr:uid="{00000000-0002-0000-0000-000002000000}">
      <formula1>"BOAM_APPS __FA_CBR_ADAPT,BOAM_EFS __BOAM_EFS,OMS_SW __OMS_SW"</formula1>
    </dataValidation>
    <dataValidation type="list" showInputMessage="1" showErrorMessage="1" sqref="T24:T27" xr:uid="{00000000-0002-0000-0000-000003000000}">
      <formula1>" BOAM_ET __FA_ET, BOAM_PIT __FA_PIT,OMS_SW __OMS_SW"</formula1>
    </dataValidation>
    <dataValidation type="list" showInputMessage="1" showErrorMessage="1" sqref="R3:R23" xr:uid="{00000000-0002-0000-0000-000004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22"/>
  <sheetViews>
    <sheetView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3.28515625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(D3/100)*(working_day!$B$13*8)</f>
        <v>12</v>
      </c>
      <c r="D3" s="14">
        <v>7.5</v>
      </c>
      <c r="E3" s="21">
        <f>(F3/100)*(working_day!$B$13*8)</f>
        <v>32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20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(D4/100)*(working_day!$B$13*8)</f>
        <v>12</v>
      </c>
      <c r="D4" s="14">
        <v>7.5</v>
      </c>
      <c r="E4" s="21">
        <f>(F4/100)*(working_day!$B$13*8)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(D5/100)*(working_day!$B$13*8)</f>
        <v>9.6</v>
      </c>
      <c r="D5" s="14">
        <v>6</v>
      </c>
      <c r="E5" s="21">
        <f>(F5/100)*(working_day!$B$13*8)</f>
        <v>9.6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(D6/100)*(working_day!$B$13*8)</f>
        <v>12</v>
      </c>
      <c r="D6" s="14">
        <v>7.5</v>
      </c>
      <c r="E6" s="21">
        <f>(F6/100)*(working_day!$B$13*8)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42.5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(D7/100)*(working_day!$B$13*8)</f>
        <v>12</v>
      </c>
      <c r="D7" s="14">
        <v>7.5</v>
      </c>
      <c r="E7" s="21">
        <f>(F7/100)*(working_day!$B$13*8)</f>
        <v>12.8</v>
      </c>
      <c r="F7" s="14">
        <v>8</v>
      </c>
      <c r="G7" s="15">
        <v>20</v>
      </c>
      <c r="H7" s="15">
        <v>10</v>
      </c>
      <c r="I7" s="15">
        <v>0</v>
      </c>
      <c r="J7" s="15">
        <v>54.500000000000007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(D8/100)*(working_day!$B$13*8)</f>
        <v>12</v>
      </c>
      <c r="D8" s="14">
        <v>7.5</v>
      </c>
      <c r="E8" s="21">
        <f>(F8/100)*(working_day!$B$13*8)</f>
        <v>12.8</v>
      </c>
      <c r="F8" s="14">
        <v>8</v>
      </c>
      <c r="G8" s="15">
        <v>30</v>
      </c>
      <c r="H8" s="15">
        <v>8</v>
      </c>
      <c r="I8" s="15">
        <v>0</v>
      </c>
      <c r="J8" s="15">
        <v>46.5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(D9/100)*(working_day!$B$13*8)</f>
        <v>12</v>
      </c>
      <c r="D9" s="14">
        <v>7.5</v>
      </c>
      <c r="E9" s="21">
        <f>(F9/100)*(working_day!$B$13*8)</f>
        <v>12.8</v>
      </c>
      <c r="F9" s="14">
        <v>8</v>
      </c>
      <c r="G9" s="15">
        <v>20</v>
      </c>
      <c r="H9" s="15">
        <v>8</v>
      </c>
      <c r="I9" s="15">
        <v>20</v>
      </c>
      <c r="J9" s="15">
        <v>36.5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(D10/100)*(working_day!$B$13*8)</f>
        <v>12</v>
      </c>
      <c r="D10" s="14">
        <v>7.5</v>
      </c>
      <c r="E10" s="21">
        <f>(F10/100)*(working_day!$B$13*8)</f>
        <v>9.6</v>
      </c>
      <c r="F10" s="14">
        <v>6</v>
      </c>
      <c r="G10" s="15">
        <v>20</v>
      </c>
      <c r="H10" s="15">
        <v>6</v>
      </c>
      <c r="I10" s="15">
        <v>0</v>
      </c>
      <c r="J10" s="15">
        <v>60.5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(D11/100)*(working_day!$B$13*8)</f>
        <v>12</v>
      </c>
      <c r="D11" s="14">
        <v>7.5</v>
      </c>
      <c r="E11" s="21">
        <f>(F11/100)*(working_day!$B$13*8)</f>
        <v>9.6</v>
      </c>
      <c r="F11" s="14">
        <v>6</v>
      </c>
      <c r="G11" s="15">
        <v>25</v>
      </c>
      <c r="H11" s="15">
        <v>10</v>
      </c>
      <c r="I11" s="15">
        <v>0</v>
      </c>
      <c r="J11" s="15">
        <v>51.5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(D12/100)*(working_day!$B$13*8)</f>
        <v>12</v>
      </c>
      <c r="D12" s="14">
        <v>7.5</v>
      </c>
      <c r="E12" s="21">
        <f>(F12/100)*(working_day!$B$13*8)</f>
        <v>12.8</v>
      </c>
      <c r="F12" s="14">
        <v>8</v>
      </c>
      <c r="G12" s="15">
        <v>0</v>
      </c>
      <c r="H12" s="15">
        <v>10</v>
      </c>
      <c r="I12" s="15">
        <v>74.5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(D13/100)*(working_day!$B$13*8)</f>
        <v>12</v>
      </c>
      <c r="D13" s="14">
        <v>7.5</v>
      </c>
      <c r="E13" s="21">
        <f>(F13/100)*(working_day!$B$13*8)</f>
        <v>9.6</v>
      </c>
      <c r="F13" s="14">
        <v>6</v>
      </c>
      <c r="G13" s="15">
        <v>25</v>
      </c>
      <c r="H13" s="15">
        <v>6</v>
      </c>
      <c r="I13" s="15">
        <v>0</v>
      </c>
      <c r="J13" s="15">
        <v>55.500000000000007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(D14/100)*(working_day!$B$13*8)</f>
        <v>12</v>
      </c>
      <c r="D14" s="14">
        <v>7.5</v>
      </c>
      <c r="E14" s="21">
        <f>(F14/100)*(working_day!$B$13*8)</f>
        <v>9.6</v>
      </c>
      <c r="F14" s="14">
        <v>6</v>
      </c>
      <c r="G14" s="15">
        <v>20</v>
      </c>
      <c r="H14" s="15">
        <v>6</v>
      </c>
      <c r="I14" s="15">
        <v>0</v>
      </c>
      <c r="J14" s="15">
        <v>60.5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(D15/100)*(working_day!$B$13*8)</f>
        <v>12</v>
      </c>
      <c r="D15" s="17">
        <v>7.5</v>
      </c>
      <c r="E15" s="21">
        <f>(F15/100)*(working_day!$B$13*8)</f>
        <v>9.6</v>
      </c>
      <c r="F15" s="17">
        <v>6</v>
      </c>
      <c r="G15" s="18">
        <v>25</v>
      </c>
      <c r="H15" s="18">
        <v>8</v>
      </c>
      <c r="I15" s="18">
        <v>0</v>
      </c>
      <c r="J15" s="18">
        <v>53.5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(D16/100)*(working_day!$B$13*8)</f>
        <v>12</v>
      </c>
      <c r="D16" s="17">
        <v>7.5</v>
      </c>
      <c r="E16" s="21">
        <f>(F16/100)*(working_day!$B$13*8)</f>
        <v>9.6</v>
      </c>
      <c r="F16" s="17">
        <v>6</v>
      </c>
      <c r="G16" s="18">
        <v>10</v>
      </c>
      <c r="H16" s="18">
        <v>8</v>
      </c>
      <c r="I16" s="18">
        <v>20</v>
      </c>
      <c r="J16" s="18">
        <v>48.5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28" t="s">
        <v>21</v>
      </c>
    </row>
    <row r="17" spans="1:21" s="8" customFormat="1">
      <c r="A17" s="19">
        <v>15</v>
      </c>
      <c r="B17" s="31">
        <v>257963</v>
      </c>
      <c r="C17" s="21">
        <f>ROUND((D17/100)*(working_day!$B$6*8),1)</f>
        <v>11.4</v>
      </c>
      <c r="D17" s="14">
        <v>7.5</v>
      </c>
      <c r="E17" s="21">
        <f>ROUND((F17/100)*(working_day!$B$6*8),1)</f>
        <v>9.1</v>
      </c>
      <c r="F17" s="14">
        <v>6</v>
      </c>
      <c r="G17" s="15">
        <v>25</v>
      </c>
      <c r="H17" s="15">
        <v>6</v>
      </c>
      <c r="I17" s="15">
        <v>0</v>
      </c>
      <c r="J17" s="15">
        <v>55.5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si="0"/>
        <v>100</v>
      </c>
      <c r="S17" s="15"/>
      <c r="T17" s="15" t="s">
        <v>21</v>
      </c>
      <c r="U17" s="7"/>
    </row>
    <row r="18" spans="1:21" s="8" customFormat="1">
      <c r="A18" s="19">
        <v>16</v>
      </c>
      <c r="B18" s="31">
        <v>257975</v>
      </c>
      <c r="C18" s="22">
        <f>(D18/100)*(working_day!$B$13*8)</f>
        <v>21.6</v>
      </c>
      <c r="D18" s="24">
        <v>13.5</v>
      </c>
      <c r="E18" s="22">
        <f>(F18/100)*(working_day!$B$13*8)</f>
        <v>0</v>
      </c>
      <c r="F18" s="24">
        <v>0</v>
      </c>
      <c r="G18" s="25">
        <v>15.3</v>
      </c>
      <c r="H18" s="25">
        <v>4.8899999999999997</v>
      </c>
      <c r="I18" s="25">
        <v>10</v>
      </c>
      <c r="J18" s="25">
        <v>56.31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100</v>
      </c>
      <c r="S18" s="12"/>
      <c r="T18" s="15" t="s">
        <v>21</v>
      </c>
    </row>
    <row r="19" spans="1:21">
      <c r="A19" s="19">
        <v>17</v>
      </c>
      <c r="B19" s="31">
        <v>257972</v>
      </c>
      <c r="C19" s="21">
        <f>(D19/100)*(working_day!$B$13*8)</f>
        <v>8</v>
      </c>
      <c r="D19">
        <v>5</v>
      </c>
      <c r="E19" s="21">
        <f>(F19/100)*(working_day!$B$13*8)</f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95</v>
      </c>
      <c r="P19">
        <v>0</v>
      </c>
      <c r="Q19" s="15">
        <v>0</v>
      </c>
      <c r="R19" s="14">
        <f t="shared" si="0"/>
        <v>100</v>
      </c>
      <c r="T19" t="s">
        <v>21</v>
      </c>
    </row>
    <row r="20" spans="1:21">
      <c r="A20">
        <v>18</v>
      </c>
      <c r="B20" s="30">
        <v>298470</v>
      </c>
      <c r="C20" s="21">
        <f>(D20/100)*(working_day!$B$12*8)</f>
        <v>12</v>
      </c>
      <c r="D20" s="4">
        <v>7.5</v>
      </c>
      <c r="E20" s="21">
        <f>(F20/100)*(working_day!$B$12*8)</f>
        <v>12.8</v>
      </c>
      <c r="F20" s="4">
        <v>8</v>
      </c>
      <c r="G20" s="13">
        <v>20</v>
      </c>
      <c r="H20" s="13">
        <v>6</v>
      </c>
      <c r="I20" s="13">
        <v>6</v>
      </c>
      <c r="J20" s="13">
        <v>52.5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5">
        <v>0</v>
      </c>
      <c r="R20" s="14">
        <f t="shared" si="0"/>
        <v>100</v>
      </c>
      <c r="T20" s="15" t="s">
        <v>21</v>
      </c>
    </row>
    <row r="21" spans="1:21">
      <c r="A21" s="19">
        <v>19</v>
      </c>
      <c r="B21" s="30">
        <v>298471</v>
      </c>
      <c r="C21" s="21">
        <f>(D21/100)*(working_day!$B$12*8)</f>
        <v>12</v>
      </c>
      <c r="D21" s="4">
        <v>7.5</v>
      </c>
      <c r="E21" s="21">
        <f>(F21/100)*(working_day!$B$12*8)</f>
        <v>96</v>
      </c>
      <c r="F21" s="4">
        <v>60</v>
      </c>
      <c r="G21" s="13">
        <v>0</v>
      </c>
      <c r="H21" s="13">
        <v>4</v>
      </c>
      <c r="I21" s="13">
        <v>4</v>
      </c>
      <c r="J21" s="13">
        <v>24.5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5">
        <v>0</v>
      </c>
      <c r="R21" s="14">
        <f t="shared" ref="R21" si="1">SUM(D21,F21:P21)</f>
        <v>100</v>
      </c>
      <c r="T21" s="15" t="s">
        <v>21</v>
      </c>
    </row>
    <row r="22" spans="1:21">
      <c r="A22">
        <v>20</v>
      </c>
      <c r="B22" s="30">
        <v>298472</v>
      </c>
      <c r="C22" s="21">
        <f>(D22/100)*(working_day!$B$12*8)</f>
        <v>12</v>
      </c>
      <c r="D22" s="4">
        <v>7.5</v>
      </c>
      <c r="E22" s="21">
        <f>(F22/100)*(working_day!$B$12*8)</f>
        <v>96</v>
      </c>
      <c r="F22" s="4">
        <v>60</v>
      </c>
      <c r="G22" s="13">
        <v>0</v>
      </c>
      <c r="H22" s="13">
        <v>4</v>
      </c>
      <c r="I22" s="13">
        <v>4</v>
      </c>
      <c r="J22" s="13">
        <v>24.5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5">
        <v>0</v>
      </c>
      <c r="R22" s="14">
        <f t="shared" ref="R22" si="2">SUM(D22,F22:P22)</f>
        <v>100</v>
      </c>
      <c r="T22" s="15" t="s">
        <v>21</v>
      </c>
    </row>
  </sheetData>
  <phoneticPr fontId="9" type="noConversion"/>
  <dataValidations count="3">
    <dataValidation type="list" showInputMessage="1" showErrorMessage="1" sqref="T3:T18 T20:T22" xr:uid="{E72A4AAF-94AE-4196-B2B9-B09133FE9861}">
      <formula1>"Enable,Disable"</formula1>
    </dataValidation>
    <dataValidation operator="lessThanOrEqual" showInputMessage="1" showErrorMessage="1" sqref="N18:P18 M3:P17 Q3:Q22" xr:uid="{00000000-0002-0000-0D00-000001000000}"/>
    <dataValidation type="list" showInputMessage="1" showErrorMessage="1" sqref="S3:S18" xr:uid="{00000000-0002-0000-0D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U22"/>
  <sheetViews>
    <sheetView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2.140625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(D3/100)*(working_day!$B$14*8)</f>
        <v>12</v>
      </c>
      <c r="D3" s="14">
        <v>7.5</v>
      </c>
      <c r="E3" s="21">
        <f>(F3/100)*(working_day!$B$14*8)</f>
        <v>32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20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(D4/100)*(working_day!$B$14*8)</f>
        <v>12</v>
      </c>
      <c r="D4" s="14">
        <v>7.5</v>
      </c>
      <c r="E4" s="21">
        <f>(F4/100)*(working_day!$B$14*8)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(D5/100)*(working_day!$B$14*8)</f>
        <v>9.6</v>
      </c>
      <c r="D5" s="14">
        <v>6</v>
      </c>
      <c r="E5" s="21">
        <f>(F5/100)*(working_day!$B$14*8)</f>
        <v>9.6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(D6/100)*(working_day!$B$14*8)</f>
        <v>12</v>
      </c>
      <c r="D6" s="14">
        <v>7.5</v>
      </c>
      <c r="E6" s="21">
        <f>(F6/100)*(working_day!$B$14*8)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42.5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(D7/100)*(working_day!$B$14*8)</f>
        <v>12</v>
      </c>
      <c r="D7" s="14">
        <v>7.5</v>
      </c>
      <c r="E7" s="21">
        <f>(F7/100)*(working_day!$B$14*8)</f>
        <v>12.8</v>
      </c>
      <c r="F7" s="14">
        <v>8</v>
      </c>
      <c r="G7" s="15">
        <v>20</v>
      </c>
      <c r="H7" s="15">
        <v>10</v>
      </c>
      <c r="I7" s="15">
        <v>0</v>
      </c>
      <c r="J7" s="15">
        <v>54.500000000000007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(D8/100)*(working_day!$B$14*8)</f>
        <v>12</v>
      </c>
      <c r="D8" s="14">
        <v>7.5</v>
      </c>
      <c r="E8" s="21">
        <f>(F8/100)*(working_day!$B$14*8)</f>
        <v>12.8</v>
      </c>
      <c r="F8" s="14">
        <v>8</v>
      </c>
      <c r="G8" s="15">
        <v>30</v>
      </c>
      <c r="H8" s="15">
        <v>8</v>
      </c>
      <c r="I8" s="15">
        <v>0</v>
      </c>
      <c r="J8" s="15">
        <v>46.5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(D9/100)*(working_day!$B$14*8)</f>
        <v>12</v>
      </c>
      <c r="D9" s="14">
        <v>7.5</v>
      </c>
      <c r="E9" s="21">
        <f>(F9/100)*(working_day!$B$14*8)</f>
        <v>12.8</v>
      </c>
      <c r="F9" s="14">
        <v>8</v>
      </c>
      <c r="G9" s="15">
        <v>20</v>
      </c>
      <c r="H9" s="15">
        <v>8</v>
      </c>
      <c r="I9" s="15">
        <v>20</v>
      </c>
      <c r="J9" s="15">
        <v>36.5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(D10/100)*(working_day!$B$14*8)</f>
        <v>12</v>
      </c>
      <c r="D10" s="14">
        <v>7.5</v>
      </c>
      <c r="E10" s="21">
        <f>(F10/100)*(working_day!$B$14*8)</f>
        <v>9.6</v>
      </c>
      <c r="F10" s="14">
        <v>6</v>
      </c>
      <c r="G10" s="15">
        <v>20</v>
      </c>
      <c r="H10" s="15">
        <v>6</v>
      </c>
      <c r="I10" s="15">
        <v>0</v>
      </c>
      <c r="J10" s="15">
        <v>60.5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(D11/100)*(working_day!$B$14*8)</f>
        <v>12</v>
      </c>
      <c r="D11" s="14">
        <v>7.5</v>
      </c>
      <c r="E11" s="21">
        <f>(F11/100)*(working_day!$B$14*8)</f>
        <v>9.6</v>
      </c>
      <c r="F11" s="14">
        <v>6</v>
      </c>
      <c r="G11" s="15">
        <v>25</v>
      </c>
      <c r="H11" s="15">
        <v>10</v>
      </c>
      <c r="I11" s="15">
        <v>0</v>
      </c>
      <c r="J11" s="15">
        <v>51.5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(D12/100)*(working_day!$B$14*8)</f>
        <v>12</v>
      </c>
      <c r="D12" s="14">
        <v>7.5</v>
      </c>
      <c r="E12" s="21">
        <f>(F12/100)*(working_day!$B$14*8)</f>
        <v>12.8</v>
      </c>
      <c r="F12" s="14">
        <v>8</v>
      </c>
      <c r="G12" s="15">
        <v>0</v>
      </c>
      <c r="H12" s="15">
        <v>10</v>
      </c>
      <c r="I12" s="15">
        <v>74.5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(D13/100)*(working_day!$B$14*8)</f>
        <v>12</v>
      </c>
      <c r="D13" s="14">
        <v>7.5</v>
      </c>
      <c r="E13" s="21">
        <f>(F13/100)*(working_day!$B$14*8)</f>
        <v>9.6</v>
      </c>
      <c r="F13" s="14">
        <v>6</v>
      </c>
      <c r="G13" s="15">
        <v>25</v>
      </c>
      <c r="H13" s="15">
        <v>6</v>
      </c>
      <c r="I13" s="15">
        <v>0</v>
      </c>
      <c r="J13" s="15">
        <v>55.500000000000007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(D14/100)*(working_day!$B$14*8)</f>
        <v>12</v>
      </c>
      <c r="D14" s="14">
        <v>7.5</v>
      </c>
      <c r="E14" s="21">
        <f>(F14/100)*(working_day!$B$14*8)</f>
        <v>9.6</v>
      </c>
      <c r="F14" s="14">
        <v>6</v>
      </c>
      <c r="G14" s="15">
        <v>20</v>
      </c>
      <c r="H14" s="15">
        <v>6</v>
      </c>
      <c r="I14" s="15">
        <v>0</v>
      </c>
      <c r="J14" s="15">
        <v>60.5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(D15/100)*(working_day!$B$14*8)</f>
        <v>12</v>
      </c>
      <c r="D15" s="17">
        <v>7.5</v>
      </c>
      <c r="E15" s="21">
        <f>(F15/100)*(working_day!$B$14*8)</f>
        <v>9.6</v>
      </c>
      <c r="F15" s="17">
        <v>6</v>
      </c>
      <c r="G15" s="18">
        <v>25</v>
      </c>
      <c r="H15" s="18">
        <v>8</v>
      </c>
      <c r="I15" s="18">
        <v>0</v>
      </c>
      <c r="J15" s="18">
        <v>53.5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(D16/100)*(working_day!$B$14*8)</f>
        <v>12</v>
      </c>
      <c r="D16" s="17">
        <v>7.5</v>
      </c>
      <c r="E16" s="21">
        <f>(F16/100)*(working_day!$B$14*8)</f>
        <v>9.6</v>
      </c>
      <c r="F16" s="17">
        <v>6</v>
      </c>
      <c r="G16" s="18">
        <v>10</v>
      </c>
      <c r="H16" s="18">
        <v>8</v>
      </c>
      <c r="I16" s="18">
        <v>20</v>
      </c>
      <c r="J16" s="18">
        <v>48.5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28" t="s">
        <v>21</v>
      </c>
    </row>
    <row r="17" spans="1:21" s="8" customFormat="1">
      <c r="A17" s="19">
        <v>15</v>
      </c>
      <c r="B17" s="31">
        <v>257963</v>
      </c>
      <c r="C17" s="21">
        <f>ROUND((D17/100)*(working_day!$B$6*8),1)</f>
        <v>11.4</v>
      </c>
      <c r="D17" s="14">
        <v>7.5</v>
      </c>
      <c r="E17" s="21">
        <f>ROUND((F17/100)*(working_day!$B$6*8),1)</f>
        <v>9.1</v>
      </c>
      <c r="F17" s="14">
        <v>6</v>
      </c>
      <c r="G17" s="15">
        <v>25</v>
      </c>
      <c r="H17" s="15">
        <v>6</v>
      </c>
      <c r="I17" s="15">
        <v>0</v>
      </c>
      <c r="J17" s="15">
        <v>55.5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si="0"/>
        <v>100</v>
      </c>
      <c r="S17" s="15"/>
      <c r="T17" s="15" t="s">
        <v>21</v>
      </c>
      <c r="U17" s="7"/>
    </row>
    <row r="18" spans="1:21" s="8" customFormat="1">
      <c r="A18" s="19">
        <v>16</v>
      </c>
      <c r="B18" s="31">
        <v>257975</v>
      </c>
      <c r="C18" s="22">
        <f>(D18/100)*(working_day!$B$14*8)</f>
        <v>21.6</v>
      </c>
      <c r="D18" s="24">
        <v>13.5</v>
      </c>
      <c r="E18" s="22">
        <f>(F18/100)*(working_day!$B$14*8)</f>
        <v>0</v>
      </c>
      <c r="F18" s="24">
        <v>0</v>
      </c>
      <c r="G18" s="25">
        <v>15.3</v>
      </c>
      <c r="H18" s="25">
        <v>4.8899999999999997</v>
      </c>
      <c r="I18" s="25">
        <v>10</v>
      </c>
      <c r="J18" s="25">
        <v>56.31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100</v>
      </c>
      <c r="S18" s="12"/>
      <c r="T18" s="15" t="s">
        <v>21</v>
      </c>
    </row>
    <row r="19" spans="1:21">
      <c r="A19" s="19">
        <v>17</v>
      </c>
      <c r="B19" s="31">
        <v>257972</v>
      </c>
      <c r="C19" s="21">
        <f>(D19/100)*(working_day!$B$14*8)</f>
        <v>8</v>
      </c>
      <c r="D19">
        <v>5</v>
      </c>
      <c r="E19" s="21">
        <f>(F19/100)*(working_day!$B$14*8)</f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95</v>
      </c>
      <c r="P19">
        <v>0</v>
      </c>
      <c r="Q19" s="15">
        <v>0</v>
      </c>
      <c r="R19" s="14">
        <f t="shared" si="0"/>
        <v>100</v>
      </c>
      <c r="T19" t="s">
        <v>21</v>
      </c>
    </row>
    <row r="20" spans="1:21">
      <c r="A20">
        <v>18</v>
      </c>
      <c r="B20" s="30">
        <v>298470</v>
      </c>
      <c r="C20" s="21">
        <f>(D20/100)*(working_day!$B$12*8)</f>
        <v>12</v>
      </c>
      <c r="D20" s="4">
        <v>7.5</v>
      </c>
      <c r="E20" s="21">
        <f>(F20/100)*(working_day!$B$12*8)</f>
        <v>12.8</v>
      </c>
      <c r="F20" s="4">
        <v>8</v>
      </c>
      <c r="G20" s="13">
        <v>20</v>
      </c>
      <c r="H20" s="13">
        <v>6</v>
      </c>
      <c r="I20" s="13">
        <v>6</v>
      </c>
      <c r="J20" s="13">
        <v>52.5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5">
        <v>0</v>
      </c>
      <c r="R20" s="14">
        <f t="shared" si="0"/>
        <v>100</v>
      </c>
      <c r="T20" s="15" t="s">
        <v>21</v>
      </c>
    </row>
    <row r="21" spans="1:21">
      <c r="A21" s="19">
        <v>19</v>
      </c>
      <c r="B21" s="30">
        <v>298471</v>
      </c>
      <c r="C21" s="21">
        <f>(D21/100)*(working_day!$B$12*8)</f>
        <v>12</v>
      </c>
      <c r="D21" s="4">
        <v>7.5</v>
      </c>
      <c r="E21" s="21">
        <f>(F21/100)*(working_day!$B$12*8)</f>
        <v>64</v>
      </c>
      <c r="F21" s="4">
        <v>40</v>
      </c>
      <c r="G21" s="13">
        <v>10</v>
      </c>
      <c r="H21" s="13">
        <v>8</v>
      </c>
      <c r="I21" s="13">
        <v>4.5</v>
      </c>
      <c r="J21" s="13">
        <v>30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5">
        <v>0</v>
      </c>
      <c r="R21" s="14">
        <f t="shared" ref="R21:R22" si="1">SUM(D21,F21:P21)</f>
        <v>100</v>
      </c>
      <c r="T21" s="15" t="s">
        <v>21</v>
      </c>
    </row>
    <row r="22" spans="1:21">
      <c r="A22">
        <v>20</v>
      </c>
      <c r="B22" s="30">
        <v>298472</v>
      </c>
      <c r="C22" s="21">
        <f>(D22/100)*(working_day!$B$12*8)</f>
        <v>12</v>
      </c>
      <c r="D22" s="4">
        <v>7.5</v>
      </c>
      <c r="E22" s="21">
        <f>(F22/100)*(working_day!$B$12*8)</f>
        <v>64</v>
      </c>
      <c r="F22" s="4">
        <v>40</v>
      </c>
      <c r="G22" s="13">
        <v>10</v>
      </c>
      <c r="H22" s="13">
        <v>8</v>
      </c>
      <c r="I22" s="13">
        <v>4.5</v>
      </c>
      <c r="J22" s="13">
        <v>30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5">
        <v>0</v>
      </c>
      <c r="R22" s="14">
        <f t="shared" si="1"/>
        <v>100</v>
      </c>
      <c r="T22" s="15" t="s">
        <v>21</v>
      </c>
    </row>
  </sheetData>
  <phoneticPr fontId="9" type="noConversion"/>
  <dataValidations count="3">
    <dataValidation type="list" showInputMessage="1" showErrorMessage="1" sqref="T3:T18 T20:T22" xr:uid="{5383E1C2-0D5C-4F82-81BA-953CC7295E86}">
      <formula1>"Enable,Disable"</formula1>
    </dataValidation>
    <dataValidation operator="lessThanOrEqual" showInputMessage="1" showErrorMessage="1" sqref="N18:P18 M3:P17 Q3:Q22" xr:uid="{00000000-0002-0000-0E00-000001000000}"/>
    <dataValidation type="list" showInputMessage="1" showErrorMessage="1" sqref="S3:S18" xr:uid="{00000000-0002-0000-0E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U22"/>
  <sheetViews>
    <sheetView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2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(D3/100)*(working_day!$B$15*8)</f>
        <v>9</v>
      </c>
      <c r="D3" s="14">
        <v>7.5</v>
      </c>
      <c r="E3" s="21">
        <f>(F3/100)*(working_day!$B$15*8)</f>
        <v>24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20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(D4/100)*(working_day!$B$15*8)</f>
        <v>9</v>
      </c>
      <c r="D4" s="14">
        <v>7.5</v>
      </c>
      <c r="E4" s="21">
        <f>(F4/100)*(working_day!$B$15*8)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(D5/100)*(working_day!$B$15*8)</f>
        <v>7.1999999999999993</v>
      </c>
      <c r="D5" s="14">
        <v>6</v>
      </c>
      <c r="E5" s="21">
        <f>(F5/100)*(working_day!$B$15*8)</f>
        <v>7.1999999999999993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(D6/100)*(working_day!$B$15*8)</f>
        <v>9</v>
      </c>
      <c r="D6" s="14">
        <v>7.5</v>
      </c>
      <c r="E6" s="21">
        <f>(F6/100)*(working_day!$B$15*8)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42.5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(D7/100)*(working_day!$B$15*8)</f>
        <v>9</v>
      </c>
      <c r="D7" s="14">
        <v>7.5</v>
      </c>
      <c r="E7" s="21">
        <f>(F7/100)*(working_day!$B$15*8)</f>
        <v>9.6</v>
      </c>
      <c r="F7" s="14">
        <v>8</v>
      </c>
      <c r="G7" s="15">
        <v>20</v>
      </c>
      <c r="H7" s="15">
        <v>10</v>
      </c>
      <c r="I7" s="15">
        <v>0</v>
      </c>
      <c r="J7" s="15">
        <v>54.500000000000007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(D8/100)*(working_day!$B$15*8)</f>
        <v>9</v>
      </c>
      <c r="D8" s="14">
        <v>7.5</v>
      </c>
      <c r="E8" s="21">
        <f>(F8/100)*(working_day!$B$15*8)</f>
        <v>9.6</v>
      </c>
      <c r="F8" s="14">
        <v>8</v>
      </c>
      <c r="G8" s="15">
        <v>30</v>
      </c>
      <c r="H8" s="15">
        <v>8</v>
      </c>
      <c r="I8" s="15">
        <v>0</v>
      </c>
      <c r="J8" s="15">
        <v>46.5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(D9/100)*(working_day!$B$15*8)</f>
        <v>9</v>
      </c>
      <c r="D9" s="14">
        <v>7.5</v>
      </c>
      <c r="E9" s="21">
        <f>(F9/100)*(working_day!$B$15*8)</f>
        <v>9.6</v>
      </c>
      <c r="F9" s="14">
        <v>8</v>
      </c>
      <c r="G9" s="15">
        <v>20</v>
      </c>
      <c r="H9" s="15">
        <v>8</v>
      </c>
      <c r="I9" s="15">
        <v>20</v>
      </c>
      <c r="J9" s="15">
        <v>36.5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(D10/100)*(working_day!$B$15*8)</f>
        <v>9</v>
      </c>
      <c r="D10" s="14">
        <v>7.5</v>
      </c>
      <c r="E10" s="21">
        <f>(F10/100)*(working_day!$B$15*8)</f>
        <v>7.1999999999999993</v>
      </c>
      <c r="F10" s="14">
        <v>6</v>
      </c>
      <c r="G10" s="15">
        <v>20</v>
      </c>
      <c r="H10" s="15">
        <v>6</v>
      </c>
      <c r="I10" s="15">
        <v>0</v>
      </c>
      <c r="J10" s="15">
        <v>60.5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(D11/100)*(working_day!$B$15*8)</f>
        <v>9</v>
      </c>
      <c r="D11" s="14">
        <v>7.5</v>
      </c>
      <c r="E11" s="21">
        <f>(F11/100)*(working_day!$B$15*8)</f>
        <v>7.1999999999999993</v>
      </c>
      <c r="F11" s="14">
        <v>6</v>
      </c>
      <c r="G11" s="15">
        <v>25</v>
      </c>
      <c r="H11" s="15">
        <v>10</v>
      </c>
      <c r="I11" s="15">
        <v>0</v>
      </c>
      <c r="J11" s="15">
        <v>51.5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(D12/100)*(working_day!$B$15*8)</f>
        <v>9</v>
      </c>
      <c r="D12" s="14">
        <v>7.5</v>
      </c>
      <c r="E12" s="21">
        <f>(F12/100)*(working_day!$B$15*8)</f>
        <v>9.6</v>
      </c>
      <c r="F12" s="14">
        <v>8</v>
      </c>
      <c r="G12" s="15">
        <v>0</v>
      </c>
      <c r="H12" s="15">
        <v>10</v>
      </c>
      <c r="I12" s="15">
        <v>74.5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(D13/100)*(working_day!$B$15*8)</f>
        <v>9</v>
      </c>
      <c r="D13" s="14">
        <v>7.5</v>
      </c>
      <c r="E13" s="21">
        <f>(F13/100)*(working_day!$B$15*8)</f>
        <v>7.1999999999999993</v>
      </c>
      <c r="F13" s="14">
        <v>6</v>
      </c>
      <c r="G13" s="15">
        <v>25</v>
      </c>
      <c r="H13" s="15">
        <v>6</v>
      </c>
      <c r="I13" s="15">
        <v>0</v>
      </c>
      <c r="J13" s="15">
        <v>55.500000000000007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(D14/100)*(working_day!$B$15*8)</f>
        <v>9</v>
      </c>
      <c r="D14" s="14">
        <v>7.5</v>
      </c>
      <c r="E14" s="21">
        <f>(F14/100)*(working_day!$B$15*8)</f>
        <v>7.1999999999999993</v>
      </c>
      <c r="F14" s="14">
        <v>6</v>
      </c>
      <c r="G14" s="15">
        <v>20</v>
      </c>
      <c r="H14" s="15">
        <v>6</v>
      </c>
      <c r="I14" s="15">
        <v>0</v>
      </c>
      <c r="J14" s="15">
        <v>60.5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(D15/100)*(working_day!$B$15*8)</f>
        <v>9</v>
      </c>
      <c r="D15" s="17">
        <v>7.5</v>
      </c>
      <c r="E15" s="21">
        <f>(F15/100)*(working_day!$B$15*8)</f>
        <v>7.1999999999999993</v>
      </c>
      <c r="F15" s="17">
        <v>6</v>
      </c>
      <c r="G15" s="18">
        <v>25</v>
      </c>
      <c r="H15" s="18">
        <v>8</v>
      </c>
      <c r="I15" s="18">
        <v>0</v>
      </c>
      <c r="J15" s="18">
        <v>53.5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(D16/100)*(working_day!$B$15*8)</f>
        <v>9</v>
      </c>
      <c r="D16" s="17">
        <v>7.5</v>
      </c>
      <c r="E16" s="21">
        <f>(F16/100)*(working_day!$B$15*8)</f>
        <v>7.1999999999999993</v>
      </c>
      <c r="F16" s="17">
        <v>6</v>
      </c>
      <c r="G16" s="18">
        <v>10</v>
      </c>
      <c r="H16" s="18">
        <v>8</v>
      </c>
      <c r="I16" s="18">
        <v>20</v>
      </c>
      <c r="J16" s="18">
        <v>48.5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28" t="s">
        <v>21</v>
      </c>
    </row>
    <row r="17" spans="1:21" s="8" customFormat="1">
      <c r="A17" s="19">
        <v>15</v>
      </c>
      <c r="B17" s="31">
        <v>257963</v>
      </c>
      <c r="C17" s="21">
        <f>ROUND((D17/100)*(working_day!$B$6*8),1)</f>
        <v>11.4</v>
      </c>
      <c r="D17" s="14">
        <v>7.5</v>
      </c>
      <c r="E17" s="21">
        <f>ROUND((F17/100)*(working_day!$B$6*8),1)</f>
        <v>9.1</v>
      </c>
      <c r="F17" s="14">
        <v>6</v>
      </c>
      <c r="G17" s="15">
        <v>25</v>
      </c>
      <c r="H17" s="15">
        <v>6</v>
      </c>
      <c r="I17" s="15">
        <v>0</v>
      </c>
      <c r="J17" s="15">
        <v>55.5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si="0"/>
        <v>100</v>
      </c>
      <c r="S17" s="15"/>
      <c r="T17" s="15" t="s">
        <v>21</v>
      </c>
      <c r="U17" s="7"/>
    </row>
    <row r="18" spans="1:21" s="8" customFormat="1">
      <c r="A18" s="19">
        <v>16</v>
      </c>
      <c r="B18" s="31">
        <v>257975</v>
      </c>
      <c r="C18" s="22">
        <f>(D18/100)*(working_day!$B$15*8)</f>
        <v>21.599999999999998</v>
      </c>
      <c r="D18" s="24">
        <v>18</v>
      </c>
      <c r="E18" s="22">
        <f>(F18/100)*(working_day!$B$15*8)</f>
        <v>0</v>
      </c>
      <c r="F18" s="24">
        <v>0</v>
      </c>
      <c r="G18" s="25">
        <v>14.4</v>
      </c>
      <c r="H18" s="25">
        <v>4.6100000000000003</v>
      </c>
      <c r="I18" s="25">
        <v>10</v>
      </c>
      <c r="J18" s="25">
        <v>52.99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100</v>
      </c>
      <c r="S18" s="12"/>
      <c r="T18" s="15" t="s">
        <v>21</v>
      </c>
    </row>
    <row r="19" spans="1:21">
      <c r="A19" s="19">
        <v>17</v>
      </c>
      <c r="B19" s="31">
        <v>257972</v>
      </c>
      <c r="C19" s="21">
        <f>(D19/100)*(working_day!$B$15*8)</f>
        <v>6</v>
      </c>
      <c r="D19">
        <v>5</v>
      </c>
      <c r="E19" s="21">
        <f>(F19/100)*(working_day!$B$15*8)</f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95</v>
      </c>
      <c r="P19">
        <v>0</v>
      </c>
      <c r="Q19" s="15">
        <v>0</v>
      </c>
      <c r="R19" s="14">
        <f t="shared" si="0"/>
        <v>100</v>
      </c>
      <c r="T19" t="s">
        <v>21</v>
      </c>
    </row>
    <row r="20" spans="1:21">
      <c r="A20">
        <v>18</v>
      </c>
      <c r="B20" s="30">
        <v>298470</v>
      </c>
      <c r="C20" s="21">
        <f>(D20/100)*(working_day!$B$12*8)</f>
        <v>12</v>
      </c>
      <c r="D20" s="4">
        <v>7.5</v>
      </c>
      <c r="E20" s="21">
        <f>(F20/100)*(working_day!$B$12*8)</f>
        <v>12.8</v>
      </c>
      <c r="F20" s="4">
        <v>8</v>
      </c>
      <c r="G20" s="13">
        <v>20</v>
      </c>
      <c r="H20" s="13">
        <v>6</v>
      </c>
      <c r="I20" s="13">
        <v>6</v>
      </c>
      <c r="J20" s="13">
        <v>52.5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5">
        <v>0</v>
      </c>
      <c r="R20" s="14">
        <f t="shared" si="0"/>
        <v>100</v>
      </c>
      <c r="T20" s="15" t="s">
        <v>21</v>
      </c>
    </row>
    <row r="21" spans="1:21">
      <c r="A21" s="19">
        <v>19</v>
      </c>
      <c r="B21" s="30">
        <v>298471</v>
      </c>
      <c r="C21" s="21">
        <f>(D21/100)*(working_day!$B$12*8)</f>
        <v>12</v>
      </c>
      <c r="D21" s="4">
        <v>7.5</v>
      </c>
      <c r="E21" s="21">
        <f>(F21/100)*(working_day!$B$12*8)</f>
        <v>16</v>
      </c>
      <c r="F21" s="4">
        <v>10</v>
      </c>
      <c r="G21" s="13">
        <v>20</v>
      </c>
      <c r="H21" s="13">
        <v>6</v>
      </c>
      <c r="I21" s="13">
        <v>4</v>
      </c>
      <c r="J21" s="13">
        <v>52.5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5">
        <v>0</v>
      </c>
      <c r="R21" s="14">
        <f t="shared" ref="R21:R22" si="1">SUM(D21,F21:P21)</f>
        <v>100</v>
      </c>
      <c r="T21" s="15" t="s">
        <v>21</v>
      </c>
    </row>
    <row r="22" spans="1:21">
      <c r="A22">
        <v>20</v>
      </c>
      <c r="B22" s="30">
        <v>298472</v>
      </c>
      <c r="C22" s="21">
        <f>(D22/100)*(working_day!$B$12*8)</f>
        <v>12</v>
      </c>
      <c r="D22" s="4">
        <v>7.5</v>
      </c>
      <c r="E22" s="21">
        <f>(F22/100)*(working_day!$B$12*8)</f>
        <v>16</v>
      </c>
      <c r="F22" s="4">
        <v>10</v>
      </c>
      <c r="G22" s="13">
        <v>20</v>
      </c>
      <c r="H22" s="13">
        <v>6</v>
      </c>
      <c r="I22" s="13">
        <v>4</v>
      </c>
      <c r="J22" s="13">
        <v>52.5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5">
        <v>0</v>
      </c>
      <c r="R22" s="14">
        <f t="shared" si="1"/>
        <v>100</v>
      </c>
      <c r="T22" s="15" t="s">
        <v>21</v>
      </c>
    </row>
  </sheetData>
  <phoneticPr fontId="9" type="noConversion"/>
  <dataValidations count="3">
    <dataValidation type="list" showInputMessage="1" showErrorMessage="1" sqref="T3:T18 T20:T22" xr:uid="{3537EA19-4DA8-4B50-8634-4144325D9D18}">
      <formula1>"Enable,Disable"</formula1>
    </dataValidation>
    <dataValidation operator="lessThanOrEqual" showInputMessage="1" showErrorMessage="1" sqref="M3:P17 N18:P18 Q3:Q22" xr:uid="{00000000-0002-0000-0F00-000001000000}"/>
    <dataValidation type="list" showInputMessage="1" showErrorMessage="1" sqref="S3:S18" xr:uid="{00000000-0002-0000-0F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U22"/>
  <sheetViews>
    <sheetView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0.85546875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(D3/100)*(working_day!$B$16*8)</f>
        <v>12</v>
      </c>
      <c r="D3" s="14">
        <v>7.5</v>
      </c>
      <c r="E3" s="21">
        <f>(F3/100)*(working_day!$B$16*8)</f>
        <v>32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20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(D4/100)*(working_day!$B$16*8)</f>
        <v>12</v>
      </c>
      <c r="D4" s="14">
        <v>7.5</v>
      </c>
      <c r="E4" s="21">
        <f>(F4/100)*(working_day!$B$16*8)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(D5/100)*(working_day!$B$16*8)</f>
        <v>9.6</v>
      </c>
      <c r="D5" s="14">
        <v>6</v>
      </c>
      <c r="E5" s="21">
        <f>(F5/100)*(working_day!$B$16*8)</f>
        <v>9.6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(D6/100)*(working_day!$B$16*8)</f>
        <v>12</v>
      </c>
      <c r="D6" s="14">
        <v>7.5</v>
      </c>
      <c r="E6" s="21">
        <f>(F6/100)*(working_day!$B$16*8)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42.5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(D7/100)*(working_day!$B$16*8)</f>
        <v>12</v>
      </c>
      <c r="D7" s="14">
        <v>7.5</v>
      </c>
      <c r="E7" s="21">
        <f>(F7/100)*(working_day!$B$16*8)</f>
        <v>12.8</v>
      </c>
      <c r="F7" s="14">
        <v>8</v>
      </c>
      <c r="G7" s="15">
        <v>20</v>
      </c>
      <c r="H7" s="15">
        <v>10</v>
      </c>
      <c r="I7" s="15">
        <v>0</v>
      </c>
      <c r="J7" s="15">
        <v>54.500000000000007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(D8/100)*(working_day!$B$16*8)</f>
        <v>12</v>
      </c>
      <c r="D8" s="14">
        <v>7.5</v>
      </c>
      <c r="E8" s="21">
        <f>(F8/100)*(working_day!$B$16*8)</f>
        <v>12.8</v>
      </c>
      <c r="F8" s="14">
        <v>8</v>
      </c>
      <c r="G8" s="15">
        <v>30</v>
      </c>
      <c r="H8" s="15">
        <v>8</v>
      </c>
      <c r="I8" s="15">
        <v>0</v>
      </c>
      <c r="J8" s="15">
        <v>46.5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(D9/100)*(working_day!$B$16*8)</f>
        <v>12</v>
      </c>
      <c r="D9" s="14">
        <v>7.5</v>
      </c>
      <c r="E9" s="21">
        <f>(F9/100)*(working_day!$B$16*8)</f>
        <v>12.8</v>
      </c>
      <c r="F9" s="14">
        <v>8</v>
      </c>
      <c r="G9" s="15">
        <v>20</v>
      </c>
      <c r="H9" s="15">
        <v>8</v>
      </c>
      <c r="I9" s="15">
        <v>20</v>
      </c>
      <c r="J9" s="15">
        <v>36.5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(D10/100)*(working_day!$B$16*8)</f>
        <v>12</v>
      </c>
      <c r="D10" s="14">
        <v>7.5</v>
      </c>
      <c r="E10" s="21">
        <f>(F10/100)*(working_day!$B$16*8)</f>
        <v>9.6</v>
      </c>
      <c r="F10" s="14">
        <v>6</v>
      </c>
      <c r="G10" s="15">
        <v>20</v>
      </c>
      <c r="H10" s="15">
        <v>6</v>
      </c>
      <c r="I10" s="15">
        <v>0</v>
      </c>
      <c r="J10" s="15">
        <v>60.5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(D11/100)*(working_day!$B$16*8)</f>
        <v>12</v>
      </c>
      <c r="D11" s="14">
        <v>7.5</v>
      </c>
      <c r="E11" s="21">
        <f>(F11/100)*(working_day!$B$16*8)</f>
        <v>9.6</v>
      </c>
      <c r="F11" s="14">
        <v>6</v>
      </c>
      <c r="G11" s="15">
        <v>25</v>
      </c>
      <c r="H11" s="15">
        <v>10</v>
      </c>
      <c r="I11" s="15">
        <v>0</v>
      </c>
      <c r="J11" s="15">
        <v>51.5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(D12/100)*(working_day!$B$16*8)</f>
        <v>12</v>
      </c>
      <c r="D12" s="14">
        <v>7.5</v>
      </c>
      <c r="E12" s="21">
        <f>(F12/100)*(working_day!$B$16*8)</f>
        <v>12.8</v>
      </c>
      <c r="F12" s="14">
        <v>8</v>
      </c>
      <c r="G12" s="15">
        <v>0</v>
      </c>
      <c r="H12" s="15">
        <v>10</v>
      </c>
      <c r="I12" s="15">
        <v>74.5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(D13/100)*(working_day!$B$16*8)</f>
        <v>12</v>
      </c>
      <c r="D13" s="14">
        <v>7.5</v>
      </c>
      <c r="E13" s="21">
        <f>(F13/100)*(working_day!$B$16*8)</f>
        <v>9.6</v>
      </c>
      <c r="F13" s="14">
        <v>6</v>
      </c>
      <c r="G13" s="15">
        <v>25</v>
      </c>
      <c r="H13" s="15">
        <v>6</v>
      </c>
      <c r="I13" s="15">
        <v>0</v>
      </c>
      <c r="J13" s="15">
        <v>55.500000000000007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(D14/100)*(working_day!$B$16*8)</f>
        <v>12</v>
      </c>
      <c r="D14" s="14">
        <v>7.5</v>
      </c>
      <c r="E14" s="21">
        <f>(F14/100)*(working_day!$B$16*8)</f>
        <v>9.6</v>
      </c>
      <c r="F14" s="14">
        <v>6</v>
      </c>
      <c r="G14" s="15">
        <v>20</v>
      </c>
      <c r="H14" s="15">
        <v>6</v>
      </c>
      <c r="I14" s="15">
        <v>0</v>
      </c>
      <c r="J14" s="15">
        <v>60.5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(D15/100)*(working_day!$B$16*8)</f>
        <v>12</v>
      </c>
      <c r="D15" s="17">
        <v>7.5</v>
      </c>
      <c r="E15" s="21">
        <f>(F15/100)*(working_day!$B$16*8)</f>
        <v>9.6</v>
      </c>
      <c r="F15" s="17">
        <v>6</v>
      </c>
      <c r="G15" s="18">
        <v>25</v>
      </c>
      <c r="H15" s="18">
        <v>8</v>
      </c>
      <c r="I15" s="18">
        <v>0</v>
      </c>
      <c r="J15" s="18">
        <v>53.5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(D16/100)*(working_day!$B$16*8)</f>
        <v>12</v>
      </c>
      <c r="D16" s="17">
        <v>7.5</v>
      </c>
      <c r="E16" s="21">
        <f>(F16/100)*(working_day!$B$16*8)</f>
        <v>9.6</v>
      </c>
      <c r="F16" s="17">
        <v>6</v>
      </c>
      <c r="G16" s="18">
        <v>10</v>
      </c>
      <c r="H16" s="18">
        <v>8</v>
      </c>
      <c r="I16" s="18">
        <v>20</v>
      </c>
      <c r="J16" s="18">
        <v>48.5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28" t="s">
        <v>21</v>
      </c>
    </row>
    <row r="17" spans="1:21" s="8" customFormat="1">
      <c r="A17" s="19">
        <v>15</v>
      </c>
      <c r="B17" s="31">
        <v>257963</v>
      </c>
      <c r="C17" s="21">
        <f>ROUND((D17/100)*(working_day!$B$6*8),1)</f>
        <v>11.4</v>
      </c>
      <c r="D17" s="14">
        <v>7.5</v>
      </c>
      <c r="E17" s="21">
        <f>ROUND((F17/100)*(working_day!$B$6*8),1)</f>
        <v>9.1</v>
      </c>
      <c r="F17" s="14">
        <v>6</v>
      </c>
      <c r="G17" s="15">
        <v>25</v>
      </c>
      <c r="H17" s="15">
        <v>6</v>
      </c>
      <c r="I17" s="15">
        <v>0</v>
      </c>
      <c r="J17" s="15">
        <v>55.5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si="0"/>
        <v>100</v>
      </c>
      <c r="S17" s="15"/>
      <c r="T17" s="15" t="s">
        <v>21</v>
      </c>
      <c r="U17" s="7"/>
    </row>
    <row r="18" spans="1:21" s="8" customFormat="1">
      <c r="A18" s="19">
        <v>16</v>
      </c>
      <c r="B18" s="31">
        <v>257975</v>
      </c>
      <c r="C18" s="22">
        <f>(D18/100)*(working_day!$B$16*8)</f>
        <v>21.6</v>
      </c>
      <c r="D18" s="24">
        <v>13.5</v>
      </c>
      <c r="E18" s="22">
        <f>(F18/100)*(working_day!$B$16*8)</f>
        <v>0</v>
      </c>
      <c r="F18" s="24">
        <v>0</v>
      </c>
      <c r="G18" s="25">
        <v>15.3</v>
      </c>
      <c r="H18" s="25">
        <v>4.8899999999999997</v>
      </c>
      <c r="I18" s="25">
        <v>10</v>
      </c>
      <c r="J18" s="25">
        <v>56.31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100</v>
      </c>
      <c r="S18" s="12"/>
      <c r="T18" s="15" t="s">
        <v>21</v>
      </c>
    </row>
    <row r="19" spans="1:21">
      <c r="A19" s="19">
        <v>17</v>
      </c>
      <c r="B19" s="31">
        <v>257972</v>
      </c>
      <c r="C19" s="21">
        <f>(D19/100)*(working_day!$B$16*8)</f>
        <v>8</v>
      </c>
      <c r="D19" s="17">
        <v>5</v>
      </c>
      <c r="E19" s="21">
        <f>(F19/100)*(working_day!$B$16*8)</f>
        <v>0</v>
      </c>
      <c r="F19" s="17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95</v>
      </c>
      <c r="P19">
        <v>0</v>
      </c>
      <c r="Q19" s="15">
        <v>0</v>
      </c>
      <c r="R19" s="14">
        <f t="shared" si="0"/>
        <v>100</v>
      </c>
      <c r="T19" t="s">
        <v>21</v>
      </c>
    </row>
    <row r="20" spans="1:21">
      <c r="A20">
        <v>18</v>
      </c>
      <c r="B20" s="30">
        <v>298470</v>
      </c>
      <c r="C20" s="21">
        <f>(D20/100)*(working_day!$B$12*8)</f>
        <v>12</v>
      </c>
      <c r="D20" s="4">
        <v>7.5</v>
      </c>
      <c r="E20" s="21">
        <f>(F20/100)*(working_day!$B$12*8)</f>
        <v>12.8</v>
      </c>
      <c r="F20" s="4">
        <v>8</v>
      </c>
      <c r="G20" s="13">
        <v>20</v>
      </c>
      <c r="H20" s="13">
        <v>6</v>
      </c>
      <c r="I20" s="13">
        <v>6</v>
      </c>
      <c r="J20" s="13">
        <v>52.5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5">
        <v>0</v>
      </c>
      <c r="R20" s="14">
        <f t="shared" si="0"/>
        <v>100</v>
      </c>
      <c r="T20" s="15" t="s">
        <v>21</v>
      </c>
    </row>
    <row r="21" spans="1:21">
      <c r="A21" s="19">
        <v>19</v>
      </c>
      <c r="B21" s="30">
        <v>298471</v>
      </c>
      <c r="C21" s="21">
        <f>(D21/100)*(working_day!$B$12*8)</f>
        <v>12</v>
      </c>
      <c r="D21" s="4">
        <v>7.5</v>
      </c>
      <c r="E21" s="21">
        <f>(F21/100)*(working_day!$B$12*8)</f>
        <v>12.8</v>
      </c>
      <c r="F21" s="4">
        <v>8</v>
      </c>
      <c r="G21" s="13">
        <v>20</v>
      </c>
      <c r="H21" s="13">
        <v>6</v>
      </c>
      <c r="I21" s="13">
        <v>6</v>
      </c>
      <c r="J21" s="13">
        <v>52.5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5">
        <v>0</v>
      </c>
      <c r="R21" s="14">
        <f t="shared" ref="R21:R22" si="1">SUM(D21,F21:P21)</f>
        <v>100</v>
      </c>
      <c r="T21" s="15" t="s">
        <v>21</v>
      </c>
    </row>
    <row r="22" spans="1:21">
      <c r="A22">
        <v>20</v>
      </c>
      <c r="B22" s="30">
        <v>298472</v>
      </c>
      <c r="C22" s="21">
        <f>(D22/100)*(working_day!$B$12*8)</f>
        <v>12</v>
      </c>
      <c r="D22" s="4">
        <v>7.5</v>
      </c>
      <c r="E22" s="21">
        <f>(F22/100)*(working_day!$B$12*8)</f>
        <v>12.8</v>
      </c>
      <c r="F22" s="4">
        <v>8</v>
      </c>
      <c r="G22" s="13">
        <v>20</v>
      </c>
      <c r="H22" s="13">
        <v>6</v>
      </c>
      <c r="I22" s="13">
        <v>6</v>
      </c>
      <c r="J22" s="13">
        <v>52.5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5">
        <v>0</v>
      </c>
      <c r="R22" s="14">
        <f t="shared" si="1"/>
        <v>100</v>
      </c>
      <c r="T22" s="15" t="s">
        <v>21</v>
      </c>
    </row>
  </sheetData>
  <phoneticPr fontId="9" type="noConversion"/>
  <dataValidations count="3">
    <dataValidation type="list" showInputMessage="1" showErrorMessage="1" sqref="T3:T18 T20:T22" xr:uid="{EB745B67-75C8-4766-BE98-CDB201AA486B}">
      <formula1>"Enable,Disable"</formula1>
    </dataValidation>
    <dataValidation operator="lessThanOrEqual" showInputMessage="1" showErrorMessage="1" sqref="M3:P17 N18:P18 Q3:Q22" xr:uid="{00000000-0002-0000-1000-000001000000}"/>
    <dataValidation type="list" showInputMessage="1" showErrorMessage="1" sqref="S3:S18" xr:uid="{00000000-0002-0000-10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U22"/>
  <sheetViews>
    <sheetView tabSelected="1"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2.85546875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(D3/100)*(working_day!$B$17*8)</f>
        <v>12</v>
      </c>
      <c r="D3" s="14">
        <v>7.5</v>
      </c>
      <c r="E3" s="21">
        <f>(F3/100)*(working_day!$B$17*8)</f>
        <v>32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20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(D4/100)*(working_day!$B$17*8)</f>
        <v>12</v>
      </c>
      <c r="D4" s="14">
        <v>7.5</v>
      </c>
      <c r="E4" s="21">
        <f>(F4/100)*(working_day!$B$17*8)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(D5/100)*(working_day!$B$17*8)</f>
        <v>9.6</v>
      </c>
      <c r="D5" s="14">
        <v>6</v>
      </c>
      <c r="E5" s="21">
        <f>(F5/100)*(working_day!$B$17*8)</f>
        <v>9.6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(D6/100)*(working_day!$B$17*8)</f>
        <v>12</v>
      </c>
      <c r="D6" s="14">
        <v>7.5</v>
      </c>
      <c r="E6" s="21">
        <f>(F6/100)*(working_day!$B$17*8)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42.5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(D7/100)*(working_day!$B$17*8)</f>
        <v>12</v>
      </c>
      <c r="D7" s="14">
        <v>7.5</v>
      </c>
      <c r="E7" s="21">
        <f>(F7/100)*(working_day!$B$17*8)</f>
        <v>12.8</v>
      </c>
      <c r="F7" s="14">
        <v>8</v>
      </c>
      <c r="G7" s="15">
        <v>20</v>
      </c>
      <c r="H7" s="15">
        <v>10</v>
      </c>
      <c r="I7" s="15">
        <v>0</v>
      </c>
      <c r="J7" s="15">
        <v>54.500000000000007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(D8/100)*(working_day!$B$17*8)</f>
        <v>12</v>
      </c>
      <c r="D8" s="14">
        <v>7.5</v>
      </c>
      <c r="E8" s="21">
        <f>(F8/100)*(working_day!$B$17*8)</f>
        <v>12.8</v>
      </c>
      <c r="F8" s="14">
        <v>8</v>
      </c>
      <c r="G8" s="15">
        <v>30</v>
      </c>
      <c r="H8" s="15">
        <v>8</v>
      </c>
      <c r="I8" s="15">
        <v>0</v>
      </c>
      <c r="J8" s="15">
        <v>46.5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(D9/100)*(working_day!$B$17*8)</f>
        <v>12</v>
      </c>
      <c r="D9" s="14">
        <v>7.5</v>
      </c>
      <c r="E9" s="21">
        <f>(F9/100)*(working_day!$B$17*8)</f>
        <v>12.8</v>
      </c>
      <c r="F9" s="14">
        <v>8</v>
      </c>
      <c r="G9" s="15">
        <v>20</v>
      </c>
      <c r="H9" s="15">
        <v>8</v>
      </c>
      <c r="I9" s="15">
        <v>20</v>
      </c>
      <c r="J9" s="15">
        <v>36.5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(D10/100)*(working_day!$B$17*8)</f>
        <v>12</v>
      </c>
      <c r="D10" s="14">
        <v>7.5</v>
      </c>
      <c r="E10" s="21">
        <f>(F10/100)*(working_day!$B$17*8)</f>
        <v>9.6</v>
      </c>
      <c r="F10" s="14">
        <v>6</v>
      </c>
      <c r="G10" s="15">
        <v>20</v>
      </c>
      <c r="H10" s="15">
        <v>6</v>
      </c>
      <c r="I10" s="15">
        <v>0</v>
      </c>
      <c r="J10" s="15">
        <v>60.5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(D11/100)*(working_day!$B$17*8)</f>
        <v>12</v>
      </c>
      <c r="D11" s="14">
        <v>7.5</v>
      </c>
      <c r="E11" s="21">
        <f>(F11/100)*(working_day!$B$17*8)</f>
        <v>9.6</v>
      </c>
      <c r="F11" s="14">
        <v>6</v>
      </c>
      <c r="G11" s="15">
        <v>25</v>
      </c>
      <c r="H11" s="15">
        <v>10</v>
      </c>
      <c r="I11" s="15">
        <v>0</v>
      </c>
      <c r="J11" s="15">
        <v>51.5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(D12/100)*(working_day!$B$17*8)</f>
        <v>12</v>
      </c>
      <c r="D12" s="14">
        <v>7.5</v>
      </c>
      <c r="E12" s="21">
        <f>(F12/100)*(working_day!$B$17*8)</f>
        <v>12.8</v>
      </c>
      <c r="F12" s="14">
        <v>8</v>
      </c>
      <c r="G12" s="15">
        <v>0</v>
      </c>
      <c r="H12" s="15">
        <v>10</v>
      </c>
      <c r="I12" s="15">
        <v>74.5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(D13/100)*(working_day!$B$17*8)</f>
        <v>12</v>
      </c>
      <c r="D13" s="14">
        <v>7.5</v>
      </c>
      <c r="E13" s="21">
        <f>(F13/100)*(working_day!$B$17*8)</f>
        <v>9.6</v>
      </c>
      <c r="F13" s="14">
        <v>6</v>
      </c>
      <c r="G13" s="15">
        <v>25</v>
      </c>
      <c r="H13" s="15">
        <v>6</v>
      </c>
      <c r="I13" s="15">
        <v>0</v>
      </c>
      <c r="J13" s="15">
        <v>55.500000000000007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(D14/100)*(working_day!$B$17*8)</f>
        <v>12</v>
      </c>
      <c r="D14" s="14">
        <v>7.5</v>
      </c>
      <c r="E14" s="21">
        <f>(F14/100)*(working_day!$B$17*8)</f>
        <v>9.6</v>
      </c>
      <c r="F14" s="14">
        <v>6</v>
      </c>
      <c r="G14" s="15">
        <v>20</v>
      </c>
      <c r="H14" s="15">
        <v>6</v>
      </c>
      <c r="I14" s="15">
        <v>0</v>
      </c>
      <c r="J14" s="15">
        <v>60.5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(D15/100)*(working_day!$B$17*8)</f>
        <v>12</v>
      </c>
      <c r="D15" s="17">
        <v>7.5</v>
      </c>
      <c r="E15" s="21">
        <f>(F15/100)*(working_day!$B$17*8)</f>
        <v>9.6</v>
      </c>
      <c r="F15" s="17">
        <v>6</v>
      </c>
      <c r="G15" s="18">
        <v>25</v>
      </c>
      <c r="H15" s="18">
        <v>8</v>
      </c>
      <c r="I15" s="18">
        <v>0</v>
      </c>
      <c r="J15" s="18">
        <v>53.5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(D16/100)*(working_day!$B$17*8)</f>
        <v>12</v>
      </c>
      <c r="D16" s="17">
        <v>7.5</v>
      </c>
      <c r="E16" s="21">
        <f>(F16/100)*(working_day!$B$17*8)</f>
        <v>9.6</v>
      </c>
      <c r="F16" s="17">
        <v>6</v>
      </c>
      <c r="G16" s="18">
        <v>10</v>
      </c>
      <c r="H16" s="18">
        <v>8</v>
      </c>
      <c r="I16" s="18">
        <v>20</v>
      </c>
      <c r="J16" s="18">
        <v>48.5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28" t="s">
        <v>21</v>
      </c>
    </row>
    <row r="17" spans="1:21" s="8" customFormat="1">
      <c r="A17" s="19">
        <v>15</v>
      </c>
      <c r="B17" s="31">
        <v>257963</v>
      </c>
      <c r="C17" s="21">
        <f>ROUND((D17/100)*(working_day!$B$6*8),1)</f>
        <v>11.4</v>
      </c>
      <c r="D17" s="14">
        <v>7.5</v>
      </c>
      <c r="E17" s="21">
        <f>ROUND((F17/100)*(working_day!$B$6*8),1)</f>
        <v>9.1</v>
      </c>
      <c r="F17" s="14">
        <v>6</v>
      </c>
      <c r="G17" s="15">
        <v>25</v>
      </c>
      <c r="H17" s="15">
        <v>6</v>
      </c>
      <c r="I17" s="15">
        <v>0</v>
      </c>
      <c r="J17" s="15">
        <v>55.5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si="0"/>
        <v>100</v>
      </c>
      <c r="S17" s="15"/>
      <c r="T17" s="15" t="s">
        <v>21</v>
      </c>
      <c r="U17" s="7"/>
    </row>
    <row r="18" spans="1:21" s="8" customFormat="1">
      <c r="A18" s="19">
        <v>16</v>
      </c>
      <c r="B18" s="31">
        <v>257975</v>
      </c>
      <c r="C18" s="22">
        <f>(D18/100)*(working_day!$B$17*8)</f>
        <v>21.6</v>
      </c>
      <c r="D18" s="24">
        <v>13.5</v>
      </c>
      <c r="E18" s="22">
        <f>(F18/100)*(working_day!$B$17*8)</f>
        <v>0</v>
      </c>
      <c r="F18" s="24">
        <v>0</v>
      </c>
      <c r="G18" s="25">
        <v>15.3</v>
      </c>
      <c r="H18" s="25">
        <v>4.8899999999999997</v>
      </c>
      <c r="I18" s="25">
        <v>10</v>
      </c>
      <c r="J18" s="25">
        <v>56.31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100</v>
      </c>
      <c r="S18" s="12"/>
      <c r="T18" s="15" t="s">
        <v>21</v>
      </c>
    </row>
    <row r="19" spans="1:21">
      <c r="A19" s="19">
        <v>17</v>
      </c>
      <c r="B19" s="31">
        <v>257972</v>
      </c>
      <c r="C19" s="21">
        <f>(D19/100)*(working_day!$B$17*8)</f>
        <v>8</v>
      </c>
      <c r="D19" s="17">
        <v>5</v>
      </c>
      <c r="E19" s="21">
        <f>(F19/100)*(working_day!$B$17*8)</f>
        <v>0</v>
      </c>
      <c r="F19" s="17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95</v>
      </c>
      <c r="P19">
        <v>0</v>
      </c>
      <c r="Q19" s="15">
        <v>0</v>
      </c>
      <c r="R19" s="14">
        <f t="shared" si="0"/>
        <v>100</v>
      </c>
      <c r="T19" t="s">
        <v>21</v>
      </c>
    </row>
    <row r="20" spans="1:21">
      <c r="A20">
        <v>18</v>
      </c>
      <c r="B20" s="30">
        <v>298470</v>
      </c>
      <c r="C20" s="21">
        <f>(D20/100)*(working_day!$B$12*8)</f>
        <v>12</v>
      </c>
      <c r="D20" s="4">
        <v>7.5</v>
      </c>
      <c r="E20" s="21">
        <f>(F20/100)*(working_day!$B$12*8)</f>
        <v>12.8</v>
      </c>
      <c r="F20" s="4">
        <v>8</v>
      </c>
      <c r="G20" s="13">
        <v>20</v>
      </c>
      <c r="H20" s="13">
        <v>6</v>
      </c>
      <c r="I20" s="13">
        <v>6</v>
      </c>
      <c r="J20" s="13">
        <v>52.5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5">
        <v>0</v>
      </c>
      <c r="R20" s="14">
        <f t="shared" si="0"/>
        <v>100</v>
      </c>
      <c r="T20" s="15" t="s">
        <v>21</v>
      </c>
    </row>
    <row r="21" spans="1:21">
      <c r="A21" s="19">
        <v>19</v>
      </c>
      <c r="B21" s="30">
        <v>298471</v>
      </c>
      <c r="C21" s="21">
        <f>(D21/100)*(working_day!$B$12*8)</f>
        <v>12</v>
      </c>
      <c r="D21" s="4">
        <v>7.5</v>
      </c>
      <c r="E21" s="21">
        <f>(F21/100)*(working_day!$B$12*8)</f>
        <v>12.8</v>
      </c>
      <c r="F21" s="4">
        <v>8</v>
      </c>
      <c r="G21" s="13">
        <v>20</v>
      </c>
      <c r="H21" s="13">
        <v>6</v>
      </c>
      <c r="I21" s="13">
        <v>6</v>
      </c>
      <c r="J21" s="13">
        <v>52.5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5">
        <v>0</v>
      </c>
      <c r="R21" s="14">
        <f t="shared" ref="R21:R22" si="1">SUM(D21,F21:P21)</f>
        <v>100</v>
      </c>
      <c r="T21" s="15" t="s">
        <v>21</v>
      </c>
    </row>
    <row r="22" spans="1:21">
      <c r="A22">
        <v>20</v>
      </c>
      <c r="B22" s="30">
        <v>298472</v>
      </c>
      <c r="C22" s="21">
        <f>(D22/100)*(working_day!$B$12*8)</f>
        <v>12</v>
      </c>
      <c r="D22" s="4">
        <v>7.5</v>
      </c>
      <c r="E22" s="21">
        <f>(F22/100)*(working_day!$B$12*8)</f>
        <v>12.8</v>
      </c>
      <c r="F22" s="4">
        <v>8</v>
      </c>
      <c r="G22" s="13">
        <v>20</v>
      </c>
      <c r="H22" s="13">
        <v>6</v>
      </c>
      <c r="I22" s="13">
        <v>6</v>
      </c>
      <c r="J22" s="13">
        <v>52.5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5">
        <v>0</v>
      </c>
      <c r="R22" s="14">
        <f t="shared" si="1"/>
        <v>100</v>
      </c>
      <c r="T22" s="15" t="s">
        <v>21</v>
      </c>
    </row>
  </sheetData>
  <phoneticPr fontId="9" type="noConversion"/>
  <dataValidations count="3">
    <dataValidation type="list" showInputMessage="1" showErrorMessage="1" sqref="T3:T18 T20:T22" xr:uid="{921BD86F-B9C6-4D94-BA4C-A87D941B0E90}">
      <formula1>"Enable,Disable"</formula1>
    </dataValidation>
    <dataValidation operator="lessThanOrEqual" showInputMessage="1" showErrorMessage="1" sqref="M3:P17 N18:P18 Q3:Q22" xr:uid="{00000000-0002-0000-1100-000001000000}"/>
    <dataValidation type="list" showInputMessage="1" showErrorMessage="1" sqref="S3:S18" xr:uid="{00000000-0002-0000-11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V22"/>
  <sheetViews>
    <sheetView zoomScaleNormal="100" workbookViewId="0">
      <selection activeCell="D29" sqref="D29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2.5703125" style="13" customWidth="1"/>
    <col min="20" max="20" width="8.85546875" style="13" customWidth="1"/>
    <col min="21" max="21" width="21.5703125" style="13" customWidth="1"/>
    <col min="22" max="24" width="8.85546875" style="13" customWidth="1"/>
    <col min="25" max="16384" width="8.85546875" style="13"/>
  </cols>
  <sheetData>
    <row r="1" spans="1:21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1" s="3" customFormat="1" ht="75" customHeight="1">
      <c r="A2" s="11" t="s">
        <v>1</v>
      </c>
      <c r="B2" s="11" t="s">
        <v>2</v>
      </c>
      <c r="C2" s="11" t="s">
        <v>3</v>
      </c>
      <c r="D2" s="6" t="s">
        <v>4</v>
      </c>
      <c r="E2" s="11" t="s">
        <v>5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  <c r="U2" s="11"/>
    </row>
    <row r="3" spans="1:21" s="7" customFormat="1">
      <c r="A3" s="19">
        <v>1</v>
      </c>
      <c r="B3" s="31">
        <v>257965</v>
      </c>
      <c r="C3" s="15">
        <f>(D3/100)*(working_day!$B$18*8)</f>
        <v>12</v>
      </c>
      <c r="D3" s="14">
        <v>7.5</v>
      </c>
      <c r="E3" s="15">
        <f>(F3/100)*(working_day!$B$18*8)</f>
        <v>32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21" si="0">SUM(D3,F3:P3)</f>
        <v>100</v>
      </c>
      <c r="S3" s="15"/>
      <c r="T3" s="15" t="s">
        <v>21</v>
      </c>
    </row>
    <row r="4" spans="1:21" s="7" customFormat="1">
      <c r="A4" s="19">
        <v>2</v>
      </c>
      <c r="B4" s="31">
        <v>257966</v>
      </c>
      <c r="C4" s="15">
        <f>(D4/100)*(working_day!$B$18*8)</f>
        <v>12</v>
      </c>
      <c r="D4" s="14">
        <v>7.5</v>
      </c>
      <c r="E4" s="15">
        <f>(F4/100)*(working_day!$B$18*8)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1" s="7" customFormat="1">
      <c r="A5" s="19">
        <v>3</v>
      </c>
      <c r="B5" s="31">
        <v>257967</v>
      </c>
      <c r="C5" s="15">
        <f>(D5/100)*(working_day!$B$18*8)</f>
        <v>9.6</v>
      </c>
      <c r="D5" s="14">
        <v>6</v>
      </c>
      <c r="E5" s="15">
        <f>(F5/100)*(working_day!$B$18*8)</f>
        <v>9.6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1" s="7" customFormat="1">
      <c r="A6" s="19">
        <v>4</v>
      </c>
      <c r="B6" s="31">
        <v>257968</v>
      </c>
      <c r="C6" s="15">
        <f>(D6/100)*(working_day!$B$18*8)</f>
        <v>12</v>
      </c>
      <c r="D6" s="14">
        <v>7.5</v>
      </c>
      <c r="E6" s="15">
        <f>(F6/100)*(working_day!$B$18*8)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42.5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1" s="7" customFormat="1">
      <c r="A7" s="19">
        <v>5</v>
      </c>
      <c r="B7" s="31">
        <v>257969</v>
      </c>
      <c r="C7" s="15">
        <f>(D7/100)*(working_day!$B$18*8)</f>
        <v>12</v>
      </c>
      <c r="D7" s="14">
        <v>7.5</v>
      </c>
      <c r="E7" s="15">
        <f>(F7/100)*(working_day!$B$18*8)</f>
        <v>12.8</v>
      </c>
      <c r="F7" s="14">
        <v>8</v>
      </c>
      <c r="G7" s="15">
        <v>20</v>
      </c>
      <c r="H7" s="15">
        <v>10</v>
      </c>
      <c r="I7" s="15">
        <v>0</v>
      </c>
      <c r="J7" s="15">
        <v>54.500000000000007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1" s="7" customFormat="1">
      <c r="A8" s="19">
        <v>6</v>
      </c>
      <c r="B8" s="31">
        <v>257970</v>
      </c>
      <c r="C8" s="15">
        <f>(D8/100)*(working_day!$B$18*8)</f>
        <v>12</v>
      </c>
      <c r="D8" s="14">
        <v>7.5</v>
      </c>
      <c r="E8" s="15">
        <f>(F8/100)*(working_day!$B$18*8)</f>
        <v>12.8</v>
      </c>
      <c r="F8" s="14">
        <v>8</v>
      </c>
      <c r="G8" s="15">
        <v>30</v>
      </c>
      <c r="H8" s="15">
        <v>8</v>
      </c>
      <c r="I8" s="15">
        <v>0</v>
      </c>
      <c r="J8" s="15">
        <v>46.5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1" s="7" customFormat="1">
      <c r="A9" s="19">
        <v>7</v>
      </c>
      <c r="B9" s="31">
        <v>257971</v>
      </c>
      <c r="C9" s="15">
        <f>(D9/100)*(working_day!$B$18*8)</f>
        <v>12</v>
      </c>
      <c r="D9" s="14">
        <v>7.5</v>
      </c>
      <c r="E9" s="15">
        <f>(F9/100)*(working_day!$B$18*8)</f>
        <v>12.8</v>
      </c>
      <c r="F9" s="14">
        <v>8</v>
      </c>
      <c r="G9" s="15">
        <v>20</v>
      </c>
      <c r="H9" s="15">
        <v>8</v>
      </c>
      <c r="I9" s="15">
        <v>20</v>
      </c>
      <c r="J9" s="15">
        <v>36.5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1" s="7" customFormat="1">
      <c r="A10" s="19">
        <v>8</v>
      </c>
      <c r="B10" s="31">
        <v>257973</v>
      </c>
      <c r="C10" s="15">
        <f>(D10/100)*(working_day!$B$18*8)</f>
        <v>12</v>
      </c>
      <c r="D10" s="14">
        <v>7.5</v>
      </c>
      <c r="E10" s="15">
        <f>(F10/100)*(working_day!$B$18*8)</f>
        <v>9.6</v>
      </c>
      <c r="F10" s="14">
        <v>6</v>
      </c>
      <c r="G10" s="15">
        <v>20</v>
      </c>
      <c r="H10" s="15">
        <v>6</v>
      </c>
      <c r="I10" s="15">
        <v>0</v>
      </c>
      <c r="J10" s="15">
        <v>60.5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1" s="7" customFormat="1">
      <c r="A11" s="19">
        <v>9</v>
      </c>
      <c r="B11" s="31">
        <v>257974</v>
      </c>
      <c r="C11" s="15">
        <f>(D11/100)*(working_day!$B$18*8)</f>
        <v>12</v>
      </c>
      <c r="D11" s="14">
        <v>7.5</v>
      </c>
      <c r="E11" s="15">
        <f>(F11/100)*(working_day!$B$18*8)</f>
        <v>9.6</v>
      </c>
      <c r="F11" s="14">
        <v>6</v>
      </c>
      <c r="G11" s="15">
        <v>25</v>
      </c>
      <c r="H11" s="15">
        <v>10</v>
      </c>
      <c r="I11" s="15">
        <v>0</v>
      </c>
      <c r="J11" s="15">
        <v>51.5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1" s="7" customFormat="1">
      <c r="A12" s="19">
        <v>10</v>
      </c>
      <c r="B12" s="31">
        <v>257976</v>
      </c>
      <c r="C12" s="15">
        <f>(D12/100)*(working_day!$B$18*8)</f>
        <v>12</v>
      </c>
      <c r="D12" s="14">
        <v>7.5</v>
      </c>
      <c r="E12" s="15">
        <f>(F12/100)*(working_day!$B$18*8)</f>
        <v>12.8</v>
      </c>
      <c r="F12" s="14">
        <v>8</v>
      </c>
      <c r="G12" s="15">
        <v>0</v>
      </c>
      <c r="H12" s="15">
        <v>10</v>
      </c>
      <c r="I12" s="15">
        <v>74.5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1" s="7" customFormat="1">
      <c r="A13" s="19">
        <v>11</v>
      </c>
      <c r="B13" s="31">
        <v>257958</v>
      </c>
      <c r="C13" s="15">
        <f>(D13/100)*(working_day!$B$18*8)</f>
        <v>12</v>
      </c>
      <c r="D13" s="14">
        <v>7.5</v>
      </c>
      <c r="E13" s="15">
        <f>(F13/100)*(working_day!$B$18*8)</f>
        <v>9.6</v>
      </c>
      <c r="F13" s="14">
        <v>6</v>
      </c>
      <c r="G13" s="15">
        <v>25</v>
      </c>
      <c r="H13" s="15">
        <v>6</v>
      </c>
      <c r="I13" s="15">
        <v>0</v>
      </c>
      <c r="J13" s="15">
        <v>55.500000000000007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1" s="7" customFormat="1">
      <c r="A14" s="19">
        <v>12</v>
      </c>
      <c r="B14" s="31">
        <v>257959</v>
      </c>
      <c r="C14" s="15">
        <f>(D14/100)*(working_day!$B$18*8)</f>
        <v>12</v>
      </c>
      <c r="D14" s="14">
        <v>7.5</v>
      </c>
      <c r="E14" s="15">
        <f>(F14/100)*(working_day!$B$18*8)</f>
        <v>9.6</v>
      </c>
      <c r="F14" s="14">
        <v>6</v>
      </c>
      <c r="G14" s="15">
        <v>20</v>
      </c>
      <c r="H14" s="15">
        <v>6</v>
      </c>
      <c r="I14" s="15">
        <v>0</v>
      </c>
      <c r="J14" s="15">
        <v>60.5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1" s="16" customFormat="1">
      <c r="A15" s="19">
        <v>13</v>
      </c>
      <c r="B15" s="31">
        <v>257961</v>
      </c>
      <c r="C15" s="15">
        <f>(D15/100)*(working_day!$B$18*8)</f>
        <v>12</v>
      </c>
      <c r="D15" s="17">
        <v>7.5</v>
      </c>
      <c r="E15" s="15">
        <f>(F15/100)*(working_day!$B$18*8)</f>
        <v>9.6</v>
      </c>
      <c r="F15" s="17">
        <v>6</v>
      </c>
      <c r="G15" s="18">
        <v>25</v>
      </c>
      <c r="H15" s="18">
        <v>8</v>
      </c>
      <c r="I15" s="18">
        <v>0</v>
      </c>
      <c r="J15" s="18">
        <v>53.5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  <c r="U15" s="7"/>
    </row>
    <row r="16" spans="1:21" s="26" customFormat="1">
      <c r="A16" s="19">
        <v>14</v>
      </c>
      <c r="B16" s="31">
        <v>257960</v>
      </c>
      <c r="C16" s="26">
        <f>(D16/100)*(working_day!$B$18*8)</f>
        <v>12</v>
      </c>
      <c r="D16" s="17">
        <v>7.5</v>
      </c>
      <c r="E16" s="27">
        <f>(F16/100)*(working_day!$B$18*8)</f>
        <v>9.6</v>
      </c>
      <c r="F16" s="17">
        <v>6</v>
      </c>
      <c r="G16" s="18">
        <v>10</v>
      </c>
      <c r="H16" s="18">
        <v>8</v>
      </c>
      <c r="I16" s="18">
        <v>20</v>
      </c>
      <c r="J16" s="18">
        <v>48.5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29">
        <f t="shared" si="0"/>
        <v>100</v>
      </c>
      <c r="S16" s="28"/>
      <c r="T16" s="28" t="s">
        <v>21</v>
      </c>
      <c r="U16" s="7"/>
    </row>
    <row r="17" spans="1:22" s="8" customFormat="1">
      <c r="A17" s="19">
        <v>15</v>
      </c>
      <c r="B17" s="31">
        <v>257963</v>
      </c>
      <c r="C17" s="21">
        <f>ROUND((D17/100)*(working_day!$B$6*8),1)</f>
        <v>11.4</v>
      </c>
      <c r="D17" s="14">
        <v>7.5</v>
      </c>
      <c r="E17" s="21">
        <f>ROUND((F17/100)*(working_day!$B$6*8),1)</f>
        <v>9.1</v>
      </c>
      <c r="F17" s="14">
        <v>6</v>
      </c>
      <c r="G17" s="15">
        <v>25</v>
      </c>
      <c r="H17" s="15">
        <v>6</v>
      </c>
      <c r="I17" s="15">
        <v>0</v>
      </c>
      <c r="J17" s="15">
        <v>55.5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si="0"/>
        <v>100</v>
      </c>
      <c r="S17" s="15"/>
      <c r="T17" s="15" t="s">
        <v>21</v>
      </c>
      <c r="U17" s="7"/>
      <c r="V17" s="7"/>
    </row>
    <row r="18" spans="1:22">
      <c r="A18" s="19">
        <v>16</v>
      </c>
      <c r="B18" s="31">
        <v>257975</v>
      </c>
      <c r="C18" s="15">
        <f>(D18/100)*(working_day!$B$18*8)</f>
        <v>21.6</v>
      </c>
      <c r="D18" s="24">
        <v>13.5</v>
      </c>
      <c r="E18" s="15">
        <f>(F18/100)*(working_day!$B$18*8)</f>
        <v>0</v>
      </c>
      <c r="F18" s="24">
        <v>0</v>
      </c>
      <c r="G18" s="25">
        <v>15.3</v>
      </c>
      <c r="H18" s="25">
        <v>4.8899999999999997</v>
      </c>
      <c r="I18" s="25">
        <v>10</v>
      </c>
      <c r="J18" s="25">
        <v>56.31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14">
        <f t="shared" si="0"/>
        <v>100</v>
      </c>
      <c r="S18" s="15"/>
      <c r="T18" s="15" t="s">
        <v>21</v>
      </c>
      <c r="U18" s="8"/>
    </row>
    <row r="19" spans="1:22">
      <c r="A19" s="19">
        <v>17</v>
      </c>
      <c r="B19" s="31">
        <v>257972</v>
      </c>
      <c r="C19" s="15">
        <f>(D19/100)*(working_day!$B$18*8)</f>
        <v>8</v>
      </c>
      <c r="D19" s="17">
        <v>5</v>
      </c>
      <c r="E19" s="15">
        <f>(F19/100)*(working_day!$B$18*8)</f>
        <v>0</v>
      </c>
      <c r="F19" s="17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95</v>
      </c>
      <c r="P19">
        <v>0</v>
      </c>
      <c r="Q19" s="15">
        <v>0</v>
      </c>
      <c r="R19" s="14">
        <f t="shared" si="0"/>
        <v>100</v>
      </c>
      <c r="S19"/>
      <c r="T19" t="s">
        <v>21</v>
      </c>
      <c r="U19" s="7"/>
    </row>
    <row r="20" spans="1:22">
      <c r="A20" s="19">
        <v>18</v>
      </c>
      <c r="B20" s="30">
        <v>298470</v>
      </c>
      <c r="C20" s="21">
        <f>(D20/100)*(working_day!$B$12*8)</f>
        <v>12</v>
      </c>
      <c r="D20" s="4">
        <v>7.5</v>
      </c>
      <c r="E20" s="21">
        <f>(F20/100)*(working_day!$B$12*8)</f>
        <v>12.8</v>
      </c>
      <c r="F20" s="4">
        <v>8</v>
      </c>
      <c r="G20" s="13">
        <v>20</v>
      </c>
      <c r="H20" s="13">
        <v>6</v>
      </c>
      <c r="I20" s="13">
        <v>6</v>
      </c>
      <c r="J20" s="13">
        <v>52.5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5">
        <v>0</v>
      </c>
      <c r="R20" s="14">
        <f t="shared" si="0"/>
        <v>100</v>
      </c>
      <c r="T20" s="15" t="s">
        <v>21</v>
      </c>
      <c r="U20" s="7"/>
    </row>
    <row r="21" spans="1:22">
      <c r="A21" s="19">
        <v>19</v>
      </c>
      <c r="B21" s="30">
        <v>298471</v>
      </c>
      <c r="C21" s="21">
        <f>(D21/100)*(working_day!$B$12*8)</f>
        <v>12</v>
      </c>
      <c r="D21" s="4">
        <v>7.5</v>
      </c>
      <c r="E21" s="21">
        <f>(F21/100)*(working_day!$B$12*8)</f>
        <v>12.8</v>
      </c>
      <c r="F21" s="4">
        <v>8</v>
      </c>
      <c r="G21" s="13">
        <v>20</v>
      </c>
      <c r="H21" s="13">
        <v>6</v>
      </c>
      <c r="I21" s="13">
        <v>6</v>
      </c>
      <c r="J21" s="13">
        <v>52.5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5">
        <v>0</v>
      </c>
      <c r="R21" s="14">
        <f t="shared" si="0"/>
        <v>100</v>
      </c>
      <c r="T21" s="15" t="s">
        <v>21</v>
      </c>
      <c r="U21" s="7"/>
    </row>
    <row r="22" spans="1:22">
      <c r="A22" s="19">
        <v>20</v>
      </c>
      <c r="B22" s="30">
        <v>298472</v>
      </c>
      <c r="C22" s="21">
        <f>(D22/100)*(working_day!$B$12*8)</f>
        <v>12</v>
      </c>
      <c r="D22" s="4">
        <v>7.5</v>
      </c>
      <c r="E22" s="21">
        <f>(F22/100)*(working_day!$B$12*8)</f>
        <v>12.8</v>
      </c>
      <c r="F22" s="4">
        <v>8</v>
      </c>
      <c r="G22" s="13">
        <v>20</v>
      </c>
      <c r="H22" s="13">
        <v>6</v>
      </c>
      <c r="I22" s="13">
        <v>6</v>
      </c>
      <c r="J22" s="13">
        <v>52.5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5">
        <v>0</v>
      </c>
      <c r="R22" s="14">
        <f t="shared" ref="R22" si="1">SUM(D22,F22:P22)</f>
        <v>100</v>
      </c>
      <c r="T22" s="15" t="s">
        <v>21</v>
      </c>
      <c r="U22" s="7"/>
    </row>
  </sheetData>
  <phoneticPr fontId="9" type="noConversion"/>
  <dataValidations count="4">
    <dataValidation type="list" showInputMessage="1" showErrorMessage="1" sqref="T3:T18 T20:T22" xr:uid="{00000000-0002-0000-1200-000000000000}">
      <formula1>"Enable,Disable"</formula1>
    </dataValidation>
    <dataValidation operator="lessThanOrEqual" showInputMessage="1" showErrorMessage="1" sqref="M3:P17 N18:P18 Q3:Q22" xr:uid="{0300CB24-2BB0-4B00-9C37-CF6F20F73D4E}"/>
    <dataValidation type="list" showInputMessage="1" showErrorMessage="1" sqref="U19" xr:uid="{402F3A5D-8447-4531-8711-CF0F56D4CA6E}">
      <formula1>"BOAM_APPS __FA_CBR_ADAPT,BOAM_EFS __BOAM_EFS,OMS_SW __OMS_SW"</formula1>
    </dataValidation>
    <dataValidation type="list" showInputMessage="1" showErrorMessage="1" sqref="S3:S18" xr:uid="{00000000-0002-0000-12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0"/>
  <sheetViews>
    <sheetView workbookViewId="0">
      <selection activeCell="C26" sqref="C26"/>
    </sheetView>
  </sheetViews>
  <sheetFormatPr defaultColWidth="8.85546875" defaultRowHeight="15"/>
  <cols>
    <col min="1" max="1" width="8.85546875" style="13" customWidth="1"/>
    <col min="2" max="2" width="36.42578125" style="13" customWidth="1"/>
    <col min="3" max="3" width="30.7109375" style="13" customWidth="1"/>
    <col min="4" max="4" width="51.7109375" style="13" customWidth="1"/>
    <col min="5" max="8" width="8.85546875" style="13" customWidth="1"/>
    <col min="9" max="16384" width="8.85546875" style="13"/>
  </cols>
  <sheetData>
    <row r="1" spans="1:4" s="1" customFormat="1">
      <c r="A1" s="1" t="s">
        <v>25</v>
      </c>
      <c r="B1" s="1" t="s">
        <v>26</v>
      </c>
      <c r="C1" s="1" t="s">
        <v>27</v>
      </c>
      <c r="D1" s="1" t="s">
        <v>28</v>
      </c>
    </row>
    <row r="2" spans="1:4">
      <c r="A2" s="13" t="s">
        <v>29</v>
      </c>
      <c r="B2" s="13">
        <v>16</v>
      </c>
      <c r="C2" s="5">
        <v>44454</v>
      </c>
      <c r="D2" s="5">
        <v>44481</v>
      </c>
    </row>
    <row r="3" spans="1:4">
      <c r="A3" s="13" t="s">
        <v>30</v>
      </c>
      <c r="B3" s="13">
        <v>20</v>
      </c>
      <c r="C3" s="5">
        <v>44482</v>
      </c>
      <c r="D3" s="5">
        <v>44509</v>
      </c>
    </row>
    <row r="4" spans="1:4">
      <c r="A4" s="13" t="s">
        <v>31</v>
      </c>
      <c r="B4" s="13">
        <v>20</v>
      </c>
      <c r="C4" s="5">
        <v>44510</v>
      </c>
      <c r="D4" s="5">
        <v>44537</v>
      </c>
    </row>
    <row r="5" spans="1:4">
      <c r="A5" s="13" t="s">
        <v>32</v>
      </c>
      <c r="B5" s="13">
        <v>19</v>
      </c>
      <c r="C5" s="5">
        <v>44538</v>
      </c>
      <c r="D5" s="5">
        <v>44565</v>
      </c>
    </row>
    <row r="6" spans="1:4">
      <c r="A6" s="13" t="s">
        <v>33</v>
      </c>
      <c r="B6" s="13">
        <v>19</v>
      </c>
      <c r="C6" s="5">
        <v>44566</v>
      </c>
      <c r="D6" s="5">
        <v>44593</v>
      </c>
    </row>
    <row r="7" spans="1:4">
      <c r="A7" s="13" t="s">
        <v>34</v>
      </c>
      <c r="B7" s="13">
        <v>16</v>
      </c>
      <c r="C7" s="5">
        <v>44594</v>
      </c>
      <c r="D7" s="5">
        <v>44621</v>
      </c>
    </row>
    <row r="8" spans="1:4">
      <c r="A8" s="13" t="s">
        <v>35</v>
      </c>
      <c r="B8" s="13">
        <v>20</v>
      </c>
      <c r="C8" s="5">
        <v>44622</v>
      </c>
      <c r="D8" s="5">
        <v>44649</v>
      </c>
    </row>
    <row r="9" spans="1:4">
      <c r="A9" s="13" t="s">
        <v>36</v>
      </c>
      <c r="B9" s="13">
        <v>19</v>
      </c>
      <c r="C9" s="5">
        <v>44650</v>
      </c>
      <c r="D9" s="5">
        <v>44677</v>
      </c>
    </row>
    <row r="10" spans="1:4">
      <c r="A10" s="13" t="s">
        <v>37</v>
      </c>
      <c r="B10" s="13">
        <v>20</v>
      </c>
      <c r="C10" s="5">
        <v>44678</v>
      </c>
      <c r="D10" s="5">
        <v>44705</v>
      </c>
    </row>
    <row r="11" spans="1:4">
      <c r="A11" s="13" t="s">
        <v>38</v>
      </c>
      <c r="B11" s="13">
        <v>19</v>
      </c>
      <c r="C11" s="5">
        <v>44706</v>
      </c>
      <c r="D11" s="5">
        <v>44733</v>
      </c>
    </row>
    <row r="12" spans="1:4">
      <c r="A12" s="13" t="s">
        <v>39</v>
      </c>
      <c r="B12" s="13">
        <v>20</v>
      </c>
      <c r="C12" s="5"/>
      <c r="D12" s="5"/>
    </row>
    <row r="13" spans="1:4">
      <c r="A13" s="13" t="s">
        <v>40</v>
      </c>
      <c r="B13" s="13">
        <v>20</v>
      </c>
      <c r="C13" s="5"/>
      <c r="D13" s="5"/>
    </row>
    <row r="14" spans="1:4">
      <c r="A14" s="13" t="s">
        <v>41</v>
      </c>
      <c r="B14" s="13">
        <v>20</v>
      </c>
      <c r="C14" s="5">
        <v>44790</v>
      </c>
      <c r="D14" s="5">
        <v>44817</v>
      </c>
    </row>
    <row r="15" spans="1:4">
      <c r="A15" s="13" t="s">
        <v>42</v>
      </c>
      <c r="B15" s="13">
        <v>15</v>
      </c>
      <c r="C15" s="5">
        <v>44818</v>
      </c>
      <c r="D15" s="5">
        <v>44845</v>
      </c>
    </row>
    <row r="16" spans="1:4">
      <c r="A16" s="13" t="s">
        <v>43</v>
      </c>
      <c r="B16" s="13">
        <v>20</v>
      </c>
      <c r="C16" s="5"/>
      <c r="D16" s="5"/>
    </row>
    <row r="17" spans="1:4">
      <c r="A17" s="13" t="s">
        <v>44</v>
      </c>
      <c r="B17" s="13">
        <v>20</v>
      </c>
      <c r="C17" s="5"/>
      <c r="D17" s="5"/>
    </row>
    <row r="18" spans="1:4">
      <c r="A18" s="13" t="s">
        <v>45</v>
      </c>
      <c r="B18" s="13">
        <v>20</v>
      </c>
      <c r="C18" s="5">
        <v>44902</v>
      </c>
      <c r="D18" s="5">
        <v>44929</v>
      </c>
    </row>
    <row r="19" spans="1:4">
      <c r="A19" s="13" t="s">
        <v>46</v>
      </c>
      <c r="B19" s="13">
        <v>17</v>
      </c>
      <c r="C19" s="5">
        <v>44930</v>
      </c>
      <c r="D19" s="5">
        <v>44957</v>
      </c>
    </row>
    <row r="20" spans="1:4">
      <c r="A20" s="13" t="s">
        <v>47</v>
      </c>
      <c r="B20" s="13">
        <v>19</v>
      </c>
      <c r="C20" s="5">
        <v>45014</v>
      </c>
      <c r="D20" s="5">
        <v>45041</v>
      </c>
    </row>
  </sheetData>
  <phoneticPr fontId="9" type="noConversion"/>
  <pageMargins left="0.7" right="0.7" top="0.75" bottom="0.75" header="0.3" footer="0.3"/>
  <pageSetup paperSize="9" orientation="portrait" horizontalDpi="4294967294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23"/>
  <sheetViews>
    <sheetView topLeftCell="K1"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3.28515625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ROUND((D3/100)*(working_day!$B$6*8),1)</f>
        <v>11.4</v>
      </c>
      <c r="D3" s="14">
        <v>7.5</v>
      </c>
      <c r="E3" s="21">
        <f>ROUND((F3/100)*(working_day!$B$6*8),1)</f>
        <v>30.4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19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ROUND((D4/100)*(working_day!$B$6*8),1)</f>
        <v>11.4</v>
      </c>
      <c r="D4" s="14">
        <v>7.5</v>
      </c>
      <c r="E4" s="21">
        <f>ROUND((F4/100)*(working_day!$B$6*8),1)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ROUND((D5/100)*(working_day!$B$6*8),1)</f>
        <v>9.1</v>
      </c>
      <c r="D5" s="14">
        <v>6</v>
      </c>
      <c r="E5" s="21">
        <f>ROUND((F5/100)*(working_day!$B$6*8),1)</f>
        <v>9.1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ROUND((D6/100)*(working_day!$B$6*8),1)</f>
        <v>11.5</v>
      </c>
      <c r="D6" s="14">
        <v>7.59</v>
      </c>
      <c r="E6" s="21">
        <f>ROUND((F6/100)*(working_day!$B$6*8),1)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42.41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ROUND((D7/100)*(working_day!$B$6*8),1)</f>
        <v>12.1</v>
      </c>
      <c r="D7" s="14">
        <v>7.95</v>
      </c>
      <c r="E7" s="21">
        <f>ROUND((F7/100)*(working_day!$B$6*8),1)</f>
        <v>12.2</v>
      </c>
      <c r="F7" s="14">
        <v>8</v>
      </c>
      <c r="G7" s="15">
        <v>20</v>
      </c>
      <c r="H7" s="15">
        <v>10</v>
      </c>
      <c r="I7" s="15">
        <v>0</v>
      </c>
      <c r="J7" s="15">
        <v>54.05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ROUND((D8/100)*(working_day!$B$6*8),1)</f>
        <v>11.8</v>
      </c>
      <c r="D8" s="14">
        <v>7.77</v>
      </c>
      <c r="E8" s="21">
        <f>ROUND((F8/100)*(working_day!$B$6*8),1)</f>
        <v>12.2</v>
      </c>
      <c r="F8" s="14">
        <v>8</v>
      </c>
      <c r="G8" s="15">
        <v>25</v>
      </c>
      <c r="H8" s="15">
        <v>8</v>
      </c>
      <c r="I8" s="15">
        <v>0</v>
      </c>
      <c r="J8" s="15">
        <v>51.23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ROUND((D9/100)*(working_day!$B$6*8),1)</f>
        <v>11.5</v>
      </c>
      <c r="D9" s="14">
        <v>7.59</v>
      </c>
      <c r="E9" s="21">
        <f>ROUND((F9/100)*(working_day!$B$6*8),1)</f>
        <v>12.2</v>
      </c>
      <c r="F9" s="14">
        <v>8</v>
      </c>
      <c r="G9" s="15">
        <v>20</v>
      </c>
      <c r="H9" s="15">
        <v>8</v>
      </c>
      <c r="I9" s="15">
        <v>20</v>
      </c>
      <c r="J9" s="15">
        <v>36.409999999999997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ROUND((D10/100)*(working_day!$B$6*8),1)</f>
        <v>12.1</v>
      </c>
      <c r="D10" s="14">
        <v>7.95</v>
      </c>
      <c r="E10" s="21">
        <f>ROUND((F10/100)*(working_day!$B$6*8),1)</f>
        <v>9.1</v>
      </c>
      <c r="F10" s="14">
        <v>6</v>
      </c>
      <c r="G10" s="15">
        <v>20</v>
      </c>
      <c r="H10" s="15">
        <v>6</v>
      </c>
      <c r="I10" s="15">
        <v>0</v>
      </c>
      <c r="J10" s="15">
        <v>60.05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ROUND((D11/100)*(working_day!$B$6*8),1)</f>
        <v>12.1</v>
      </c>
      <c r="D11" s="14">
        <v>7.95</v>
      </c>
      <c r="E11" s="21">
        <f>ROUND((F11/100)*(working_day!$B$6*8),1)</f>
        <v>9.1</v>
      </c>
      <c r="F11" s="14">
        <v>6</v>
      </c>
      <c r="G11" s="15">
        <v>20.18</v>
      </c>
      <c r="H11" s="15">
        <v>10</v>
      </c>
      <c r="I11" s="15">
        <v>0</v>
      </c>
      <c r="J11" s="15">
        <v>55.87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ROUND((D12/100)*(working_day!$B$6*8),1)</f>
        <v>12.1</v>
      </c>
      <c r="D12" s="14">
        <v>7.95</v>
      </c>
      <c r="E12" s="21">
        <f>ROUND((F12/100)*(working_day!$B$6*8),1)</f>
        <v>12.2</v>
      </c>
      <c r="F12" s="14">
        <v>8</v>
      </c>
      <c r="G12" s="15">
        <v>0</v>
      </c>
      <c r="H12" s="15">
        <v>10</v>
      </c>
      <c r="I12" s="15">
        <v>50</v>
      </c>
      <c r="J12" s="15">
        <v>24.05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ROUND((D13/100)*(working_day!$B$6*8),1)</f>
        <v>11.8</v>
      </c>
      <c r="D13" s="14">
        <v>7.77</v>
      </c>
      <c r="E13" s="21">
        <f>ROUND((F13/100)*(working_day!$B$6*8),1)</f>
        <v>9.1</v>
      </c>
      <c r="F13" s="14">
        <v>6</v>
      </c>
      <c r="G13" s="15">
        <v>20.18</v>
      </c>
      <c r="H13" s="15">
        <v>6</v>
      </c>
      <c r="I13" s="15">
        <v>0</v>
      </c>
      <c r="J13" s="15">
        <v>60.05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ROUND((D14/100)*(working_day!$B$6*8),1)</f>
        <v>11.8</v>
      </c>
      <c r="D14" s="14">
        <v>7.77</v>
      </c>
      <c r="E14" s="21">
        <f>ROUND((F14/100)*(working_day!$B$6*8),1)</f>
        <v>9.1</v>
      </c>
      <c r="F14" s="14">
        <v>6</v>
      </c>
      <c r="G14" s="15">
        <v>20</v>
      </c>
      <c r="H14" s="15">
        <v>6</v>
      </c>
      <c r="I14" s="15">
        <v>0</v>
      </c>
      <c r="J14" s="15">
        <v>60.23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ROUND((D15/100)*(working_day!$B$6*8),1)</f>
        <v>11.8</v>
      </c>
      <c r="D15" s="14">
        <v>7.77</v>
      </c>
      <c r="E15" s="21">
        <f>ROUND((F15/100)*(working_day!$B$6*8),1)</f>
        <v>9.1</v>
      </c>
      <c r="F15" s="17">
        <v>6</v>
      </c>
      <c r="G15" s="18">
        <v>20.18</v>
      </c>
      <c r="H15" s="18">
        <v>8</v>
      </c>
      <c r="I15" s="18">
        <v>0</v>
      </c>
      <c r="J15" s="18">
        <v>58.05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ROUND((D16/100)*(working_day!$B$6*8),1)</f>
        <v>11.8</v>
      </c>
      <c r="D16" s="14">
        <v>7.77</v>
      </c>
      <c r="E16" s="21">
        <f>ROUND((F16/100)*(working_day!$B$6*8),1)</f>
        <v>9.1</v>
      </c>
      <c r="F16" s="17">
        <v>6</v>
      </c>
      <c r="G16" s="18">
        <v>10</v>
      </c>
      <c r="H16" s="18">
        <v>8</v>
      </c>
      <c r="I16" s="18">
        <v>20</v>
      </c>
      <c r="J16" s="18">
        <v>48.23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15" t="s">
        <v>21</v>
      </c>
    </row>
    <row r="17" spans="1:20" s="7" customFormat="1">
      <c r="A17" s="19">
        <v>15</v>
      </c>
      <c r="B17" s="31">
        <v>257963</v>
      </c>
      <c r="C17" s="21">
        <f>ROUND((D17/100)*(working_day!$B$6*8),1)</f>
        <v>11.8</v>
      </c>
      <c r="D17" s="14">
        <v>7.77</v>
      </c>
      <c r="E17" s="21">
        <f>ROUND((F17/100)*(working_day!$B$6*8),1)</f>
        <v>9.1</v>
      </c>
      <c r="F17" s="14">
        <v>6</v>
      </c>
      <c r="G17" s="15">
        <v>20.18</v>
      </c>
      <c r="H17" s="15">
        <v>6</v>
      </c>
      <c r="I17" s="15">
        <v>0</v>
      </c>
      <c r="J17" s="15">
        <v>60.05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ref="R17" si="1">SUM(D17,F17:P17)</f>
        <v>100</v>
      </c>
      <c r="S17" s="15"/>
      <c r="T17" s="15" t="s">
        <v>21</v>
      </c>
    </row>
    <row r="18" spans="1:20" s="8" customFormat="1">
      <c r="A18" s="19">
        <v>16</v>
      </c>
      <c r="B18" s="31">
        <v>257975</v>
      </c>
      <c r="C18" s="21">
        <f>ROUND((D18/100)*(working_day!$B$6*8),1)</f>
        <v>21.6</v>
      </c>
      <c r="D18" s="24">
        <v>14.21</v>
      </c>
      <c r="E18" s="21">
        <f>ROUND((F18/100)*(working_day!$B$6*8),1)</f>
        <v>0</v>
      </c>
      <c r="F18" s="24">
        <v>0</v>
      </c>
      <c r="G18" s="25">
        <v>16.11</v>
      </c>
      <c r="H18" s="25">
        <v>5.1499999999999986</v>
      </c>
      <c r="I18" s="25">
        <v>5.26</v>
      </c>
      <c r="J18" s="25">
        <v>59.27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100</v>
      </c>
      <c r="S18" s="12"/>
      <c r="T18" s="12" t="s">
        <v>21</v>
      </c>
    </row>
    <row r="19" spans="1:20">
      <c r="A19" s="19">
        <v>17</v>
      </c>
      <c r="B19" s="31">
        <v>257972</v>
      </c>
      <c r="C19" s="21">
        <f>ROUND((D19/100)*(working_day!$B$6*8),1)</f>
        <v>7.6</v>
      </c>
      <c r="D19" s="14">
        <v>5</v>
      </c>
      <c r="E19" s="21">
        <f>ROUND((F19/100)*(working_day!$B$6*8),1)</f>
        <v>0</v>
      </c>
      <c r="F19" s="17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95</v>
      </c>
      <c r="P19">
        <v>0</v>
      </c>
      <c r="Q19" s="15">
        <v>0</v>
      </c>
      <c r="R19" s="14">
        <f t="shared" si="0"/>
        <v>100</v>
      </c>
      <c r="T19" t="s">
        <v>21</v>
      </c>
    </row>
    <row r="20" spans="1:20">
      <c r="A20" s="19"/>
    </row>
    <row r="21" spans="1:20">
      <c r="A21" s="19"/>
    </row>
    <row r="22" spans="1:20">
      <c r="A22" s="19"/>
    </row>
    <row r="23" spans="1:20">
      <c r="A23" s="19"/>
    </row>
  </sheetData>
  <phoneticPr fontId="9" type="noConversion"/>
  <dataValidations count="3">
    <dataValidation type="list" showInputMessage="1" showErrorMessage="1" sqref="T3:T18" xr:uid="{00000000-0002-0000-0600-000000000000}">
      <formula1>"Enable,Disable"</formula1>
    </dataValidation>
    <dataValidation operator="lessThanOrEqual" showInputMessage="1" showErrorMessage="1" sqref="M3:M17 N3:Q18 Q19" xr:uid="{00000000-0002-0000-0600-000001000000}"/>
    <dataValidation type="list" showInputMessage="1" showErrorMessage="1" sqref="S3:S18" xr:uid="{00000000-0002-0000-06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19"/>
  <sheetViews>
    <sheetView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0.85546875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(D3/100)*(working_day!$B$7*8)</f>
        <v>9.6</v>
      </c>
      <c r="D3" s="14">
        <v>7.5</v>
      </c>
      <c r="E3" s="21">
        <f>(F3/100)*(working_day!$B$7*8)</f>
        <v>25.6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19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(D4/100)*(working_day!$B$7*8)</f>
        <v>9.6</v>
      </c>
      <c r="D4" s="14">
        <v>7.5</v>
      </c>
      <c r="E4" s="21">
        <f>(F4/100)*(working_day!$B$7*8)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(D5/100)*(working_day!$B$7*8)</f>
        <v>7.68</v>
      </c>
      <c r="D5" s="14">
        <v>6</v>
      </c>
      <c r="E5" s="21">
        <f>(F5/100)*(working_day!$B$7*8)</f>
        <v>7.68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(D6/100)*(working_day!$B$7*8)</f>
        <v>12.684800000000001</v>
      </c>
      <c r="D6" s="14">
        <v>9.91</v>
      </c>
      <c r="E6" s="21">
        <f>(F6/100)*(working_day!$B$7*8)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40.090000000000003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(D7/100)*(working_day!$B$7*8)</f>
        <v>25.024000000000001</v>
      </c>
      <c r="D7" s="14">
        <v>19.55</v>
      </c>
      <c r="E7" s="21">
        <f>(F7/100)*(working_day!$B$7*8)</f>
        <v>10.24</v>
      </c>
      <c r="F7" s="14">
        <v>8</v>
      </c>
      <c r="G7" s="15">
        <v>20</v>
      </c>
      <c r="H7" s="15">
        <v>10</v>
      </c>
      <c r="I7" s="15">
        <v>0</v>
      </c>
      <c r="J7" s="15">
        <v>42.45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(D8/100)*(working_day!$B$7*8)</f>
        <v>18.854400000000002</v>
      </c>
      <c r="D8" s="14">
        <v>14.73</v>
      </c>
      <c r="E8" s="21">
        <f>(F8/100)*(working_day!$B$7*8)</f>
        <v>10.24</v>
      </c>
      <c r="F8" s="14">
        <v>8</v>
      </c>
      <c r="G8" s="15">
        <v>25.18</v>
      </c>
      <c r="H8" s="15">
        <v>8</v>
      </c>
      <c r="I8" s="15">
        <v>0</v>
      </c>
      <c r="J8" s="15">
        <v>44.09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(D9/100)*(working_day!$B$7*8)</f>
        <v>12.684800000000001</v>
      </c>
      <c r="D9" s="14">
        <v>9.91</v>
      </c>
      <c r="E9" s="21">
        <f>(F9/100)*(working_day!$B$7*8)</f>
        <v>10.24</v>
      </c>
      <c r="F9" s="14">
        <v>8</v>
      </c>
      <c r="G9" s="15">
        <v>20</v>
      </c>
      <c r="H9" s="15">
        <v>8</v>
      </c>
      <c r="I9" s="15">
        <v>20</v>
      </c>
      <c r="J9" s="15">
        <v>34.090000000000003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(D10/100)*(working_day!$B$7*8)</f>
        <v>25.024000000000001</v>
      </c>
      <c r="D10" s="14">
        <v>19.55</v>
      </c>
      <c r="E10" s="21">
        <f>(F10/100)*(working_day!$B$7*8)</f>
        <v>7.68</v>
      </c>
      <c r="F10" s="14">
        <v>6</v>
      </c>
      <c r="G10" s="15">
        <v>20</v>
      </c>
      <c r="H10" s="15">
        <v>6</v>
      </c>
      <c r="I10" s="15">
        <v>0</v>
      </c>
      <c r="J10" s="15">
        <v>48.45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(D11/100)*(working_day!$B$7*8)</f>
        <v>25.024000000000001</v>
      </c>
      <c r="D11" s="14">
        <v>19.55</v>
      </c>
      <c r="E11" s="21">
        <f>(F11/100)*(working_day!$B$7*8)</f>
        <v>7.68</v>
      </c>
      <c r="F11" s="14">
        <v>6</v>
      </c>
      <c r="G11" s="15">
        <v>25</v>
      </c>
      <c r="H11" s="15">
        <v>10</v>
      </c>
      <c r="I11" s="15">
        <v>0</v>
      </c>
      <c r="J11" s="15">
        <v>39.450000000000003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(D12/100)*(working_day!$B$7*8)</f>
        <v>25.024000000000001</v>
      </c>
      <c r="D12" s="14">
        <v>19.55</v>
      </c>
      <c r="E12" s="21">
        <f>(F12/100)*(working_day!$B$7*8)</f>
        <v>10.24</v>
      </c>
      <c r="F12" s="14">
        <v>8</v>
      </c>
      <c r="G12" s="15">
        <v>0</v>
      </c>
      <c r="H12" s="15">
        <v>10</v>
      </c>
      <c r="I12" s="15">
        <v>50</v>
      </c>
      <c r="J12" s="15">
        <v>12.45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(D13/100)*(working_day!$B$7*8)</f>
        <v>18.854400000000002</v>
      </c>
      <c r="D13" s="14">
        <v>14.73</v>
      </c>
      <c r="E13" s="21">
        <f>(F13/100)*(working_day!$B$7*8)</f>
        <v>7.68</v>
      </c>
      <c r="F13" s="14">
        <v>6</v>
      </c>
      <c r="G13" s="15">
        <v>25</v>
      </c>
      <c r="H13" s="15">
        <v>6</v>
      </c>
      <c r="I13" s="15">
        <v>0</v>
      </c>
      <c r="J13" s="15">
        <v>48.27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(D14/100)*(working_day!$B$7*8)</f>
        <v>18.854400000000002</v>
      </c>
      <c r="D14" s="14">
        <v>14.73</v>
      </c>
      <c r="E14" s="21">
        <f>(F14/100)*(working_day!$B$7*8)</f>
        <v>7.68</v>
      </c>
      <c r="F14" s="14">
        <v>6</v>
      </c>
      <c r="G14" s="15">
        <v>20</v>
      </c>
      <c r="H14" s="15">
        <v>6</v>
      </c>
      <c r="I14" s="15">
        <v>0</v>
      </c>
      <c r="J14" s="15">
        <v>53.27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(D15/100)*(working_day!$B$7*8)</f>
        <v>18.854400000000002</v>
      </c>
      <c r="D15" s="17">
        <v>14.73</v>
      </c>
      <c r="E15" s="21">
        <f>(F15/100)*(working_day!$B$7*8)</f>
        <v>7.68</v>
      </c>
      <c r="F15" s="17">
        <v>6</v>
      </c>
      <c r="G15" s="18">
        <v>25</v>
      </c>
      <c r="H15" s="18">
        <v>8</v>
      </c>
      <c r="I15" s="18">
        <v>0</v>
      </c>
      <c r="J15" s="18">
        <v>46.27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(D16/100)*(working_day!$B$7*8)</f>
        <v>18.854400000000002</v>
      </c>
      <c r="D16" s="17">
        <v>14.73</v>
      </c>
      <c r="E16" s="21">
        <f>(F16/100)*(working_day!$B$7*8)</f>
        <v>7.68</v>
      </c>
      <c r="F16" s="17">
        <v>6</v>
      </c>
      <c r="G16" s="18">
        <v>10</v>
      </c>
      <c r="H16" s="18">
        <v>8</v>
      </c>
      <c r="I16" s="18">
        <v>20</v>
      </c>
      <c r="J16" s="18">
        <v>41.27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15" t="s">
        <v>21</v>
      </c>
    </row>
    <row r="17" spans="1:20" s="7" customFormat="1">
      <c r="A17" s="19">
        <v>15</v>
      </c>
      <c r="B17" s="31">
        <v>257963</v>
      </c>
      <c r="C17" s="21">
        <f>(D17/100)*(working_day!$B$7*8)</f>
        <v>18.854400000000002</v>
      </c>
      <c r="D17" s="14">
        <v>14.73</v>
      </c>
      <c r="E17" s="21">
        <f>(F17/100)*(working_day!$B$7*8)</f>
        <v>7.68</v>
      </c>
      <c r="F17" s="14">
        <v>6</v>
      </c>
      <c r="G17" s="15">
        <v>25</v>
      </c>
      <c r="H17" s="15">
        <v>6</v>
      </c>
      <c r="I17" s="15">
        <v>0</v>
      </c>
      <c r="J17" s="15">
        <v>48.27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ref="R17" si="1">SUM(D17,F17:P17)</f>
        <v>100</v>
      </c>
      <c r="S17" s="15"/>
      <c r="T17" s="15" t="s">
        <v>21</v>
      </c>
    </row>
    <row r="18" spans="1:20" s="8" customFormat="1">
      <c r="A18" s="19">
        <v>16</v>
      </c>
      <c r="B18" s="31">
        <v>257975</v>
      </c>
      <c r="C18" s="22">
        <f>(D18/100)*(working_day!$B$7*8)</f>
        <v>21.606399999999997</v>
      </c>
      <c r="D18" s="24">
        <v>16.88</v>
      </c>
      <c r="E18" s="22">
        <f>(F18/100)*(working_day!$B$7*8)</f>
        <v>0</v>
      </c>
      <c r="F18" s="24">
        <v>0</v>
      </c>
      <c r="G18" s="25">
        <v>14.63</v>
      </c>
      <c r="H18" s="25">
        <v>4.68</v>
      </c>
      <c r="I18" s="25">
        <v>9.99</v>
      </c>
      <c r="J18" s="25">
        <v>53.82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100</v>
      </c>
      <c r="S18" s="12"/>
      <c r="T18" s="12" t="s">
        <v>21</v>
      </c>
    </row>
    <row r="19" spans="1:20">
      <c r="A19" s="19">
        <v>17</v>
      </c>
      <c r="B19" s="31">
        <v>257972</v>
      </c>
      <c r="C19" s="21">
        <f>(D19/100)*(working_day!$B$7*8)</f>
        <v>6.4</v>
      </c>
      <c r="D19">
        <v>5</v>
      </c>
      <c r="E19" s="21">
        <f>(F19/100)*(working_day!$B$7*8)</f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95</v>
      </c>
      <c r="P19">
        <v>0</v>
      </c>
      <c r="Q19" s="15">
        <v>0</v>
      </c>
      <c r="R19" s="14">
        <f t="shared" si="0"/>
        <v>100</v>
      </c>
      <c r="T19" t="s">
        <v>21</v>
      </c>
    </row>
  </sheetData>
  <phoneticPr fontId="9" type="noConversion"/>
  <dataValidations count="3">
    <dataValidation type="list" showInputMessage="1" showErrorMessage="1" sqref="T3:T18" xr:uid="{00000000-0002-0000-0700-000000000000}">
      <formula1>"Enable,Disable"</formula1>
    </dataValidation>
    <dataValidation operator="lessThanOrEqual" showInputMessage="1" showErrorMessage="1" sqref="M3:M17 N3:Q18 Q19" xr:uid="{00000000-0002-0000-0700-000001000000}"/>
    <dataValidation type="list" showInputMessage="1" showErrorMessage="1" sqref="S3:S18" xr:uid="{00000000-0002-0000-07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T19"/>
  <sheetViews>
    <sheetView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0.5703125" style="13" customWidth="1"/>
    <col min="4" max="4" width="12.7109375" style="4" customWidth="1"/>
    <col min="5" max="5" width="12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2.7109375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ROUND((D3/100)*(working_day!$B$8*8),1)</f>
        <v>12</v>
      </c>
      <c r="D3" s="14">
        <v>7.5</v>
      </c>
      <c r="E3" s="21">
        <f>(F3/100)*(working_day!$B$8*8)</f>
        <v>32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19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ROUND((D4/100)*(working_day!$B$8*8),1)</f>
        <v>12</v>
      </c>
      <c r="D4" s="14">
        <v>7.5</v>
      </c>
      <c r="E4" s="21">
        <f>(F4/100)*(working_day!$B$8*8)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ROUND((D5/100)*(working_day!$B$8*8),1)</f>
        <v>16</v>
      </c>
      <c r="D5" s="14">
        <v>10</v>
      </c>
      <c r="E5" s="21">
        <f>(F5/100)*(working_day!$B$8*8)</f>
        <v>9.6</v>
      </c>
      <c r="F5" s="14">
        <v>6</v>
      </c>
      <c r="G5" s="15">
        <v>10</v>
      </c>
      <c r="H5" s="15">
        <v>5</v>
      </c>
      <c r="I5" s="15">
        <v>69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ROUND((D6/100)*(working_day!$B$8*8),1)</f>
        <v>24</v>
      </c>
      <c r="D6" s="14">
        <v>15</v>
      </c>
      <c r="E6" s="21">
        <f>(F6/100)*(working_day!$B$8*8)</f>
        <v>0</v>
      </c>
      <c r="F6" s="14">
        <v>0</v>
      </c>
      <c r="G6" s="15">
        <v>18</v>
      </c>
      <c r="H6" s="15">
        <v>8</v>
      </c>
      <c r="I6" s="15">
        <v>20</v>
      </c>
      <c r="J6" s="15">
        <v>39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ROUND((D7/100)*(working_day!$B$8*8),1)</f>
        <v>16</v>
      </c>
      <c r="D7" s="14">
        <v>10</v>
      </c>
      <c r="E7" s="21">
        <f>(F7/100)*(working_day!$B$8*8)</f>
        <v>12.8</v>
      </c>
      <c r="F7" s="14">
        <v>8</v>
      </c>
      <c r="G7" s="15">
        <v>17</v>
      </c>
      <c r="H7" s="15">
        <v>9</v>
      </c>
      <c r="I7" s="15">
        <v>7</v>
      </c>
      <c r="J7" s="15">
        <v>49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ROUND((D8/100)*(working_day!$B$8*8),1)</f>
        <v>24</v>
      </c>
      <c r="D8" s="14">
        <v>15</v>
      </c>
      <c r="E8" s="21">
        <f>(F8/100)*(working_day!$B$8*8)</f>
        <v>12.8</v>
      </c>
      <c r="F8" s="14">
        <v>8</v>
      </c>
      <c r="G8" s="15">
        <v>25</v>
      </c>
      <c r="H8" s="15">
        <v>6</v>
      </c>
      <c r="I8" s="15">
        <v>7</v>
      </c>
      <c r="J8" s="15">
        <v>39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ROUND((D9/100)*(working_day!$B$8*8),1)</f>
        <v>16</v>
      </c>
      <c r="D9" s="14">
        <v>10</v>
      </c>
      <c r="E9" s="21">
        <f>(F9/100)*(working_day!$B$8*8)</f>
        <v>12.8</v>
      </c>
      <c r="F9" s="14">
        <v>8</v>
      </c>
      <c r="G9" s="15">
        <v>20</v>
      </c>
      <c r="H9" s="15">
        <v>7</v>
      </c>
      <c r="I9" s="15">
        <v>19</v>
      </c>
      <c r="J9" s="15">
        <v>36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ROUND((D10/100)*(working_day!$B$8*8),1)</f>
        <v>24</v>
      </c>
      <c r="D10" s="14">
        <v>15</v>
      </c>
      <c r="E10" s="21">
        <f>(F10/100)*(working_day!$B$8*8)</f>
        <v>9.6</v>
      </c>
      <c r="F10" s="14">
        <v>6</v>
      </c>
      <c r="G10" s="15">
        <v>15</v>
      </c>
      <c r="H10" s="15">
        <v>4</v>
      </c>
      <c r="I10" s="15">
        <v>7</v>
      </c>
      <c r="J10" s="15">
        <v>53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ROUND((D11/100)*(working_day!$B$8*8),1)</f>
        <v>24</v>
      </c>
      <c r="D11" s="14">
        <v>15</v>
      </c>
      <c r="E11" s="21">
        <f>(F11/100)*(working_day!$B$8*8)</f>
        <v>9.6</v>
      </c>
      <c r="F11" s="14">
        <v>6</v>
      </c>
      <c r="G11" s="15">
        <v>21</v>
      </c>
      <c r="H11" s="15">
        <v>7</v>
      </c>
      <c r="I11" s="15">
        <v>7</v>
      </c>
      <c r="J11" s="15">
        <v>44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ROUND((D12/100)*(working_day!$B$8*8),1)</f>
        <v>12</v>
      </c>
      <c r="D12" s="14">
        <v>7.5</v>
      </c>
      <c r="E12" s="21">
        <f>(F12/100)*(working_day!$B$8*8)</f>
        <v>12.8</v>
      </c>
      <c r="F12" s="14">
        <v>8</v>
      </c>
      <c r="G12" s="15">
        <v>0</v>
      </c>
      <c r="H12" s="15">
        <v>0</v>
      </c>
      <c r="I12" s="15">
        <v>84.5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ROUND((D13/100)*(working_day!$B$8*8),1)</f>
        <v>40</v>
      </c>
      <c r="D13" s="14">
        <v>25</v>
      </c>
      <c r="E13" s="21">
        <f>(F13/100)*(working_day!$B$8*8)</f>
        <v>9.6</v>
      </c>
      <c r="F13" s="14">
        <v>6</v>
      </c>
      <c r="G13" s="15">
        <v>19</v>
      </c>
      <c r="H13" s="15">
        <v>5</v>
      </c>
      <c r="I13" s="15">
        <v>7</v>
      </c>
      <c r="J13" s="15">
        <v>38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ROUND((D14/100)*(working_day!$B$8*8),1)</f>
        <v>8</v>
      </c>
      <c r="D14" s="14">
        <v>5</v>
      </c>
      <c r="E14" s="21">
        <f>(F14/100)*(working_day!$B$8*8)</f>
        <v>9.6</v>
      </c>
      <c r="F14" s="14">
        <v>6</v>
      </c>
      <c r="G14" s="15">
        <v>19</v>
      </c>
      <c r="H14" s="15">
        <v>5</v>
      </c>
      <c r="I14" s="15">
        <v>7</v>
      </c>
      <c r="J14" s="15">
        <v>58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ROUND((D15/100)*(working_day!$B$8*8),1)</f>
        <v>24</v>
      </c>
      <c r="D15" s="17">
        <v>15</v>
      </c>
      <c r="E15" s="21">
        <f>(F15/100)*(working_day!$B$8*8)</f>
        <v>9.6</v>
      </c>
      <c r="F15" s="17">
        <v>6</v>
      </c>
      <c r="G15" s="18">
        <v>21</v>
      </c>
      <c r="H15" s="18">
        <v>6</v>
      </c>
      <c r="I15" s="18">
        <v>7</v>
      </c>
      <c r="J15" s="18">
        <v>45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ROUND((D16/100)*(working_day!$B$8*8),1)</f>
        <v>16</v>
      </c>
      <c r="D16" s="17">
        <v>10</v>
      </c>
      <c r="E16" s="21">
        <f>(F16/100)*(working_day!$B$8*8)</f>
        <v>9.6</v>
      </c>
      <c r="F16" s="17">
        <v>6</v>
      </c>
      <c r="G16" s="18">
        <v>15</v>
      </c>
      <c r="H16" s="18">
        <v>9</v>
      </c>
      <c r="I16" s="18">
        <v>7</v>
      </c>
      <c r="J16" s="18">
        <v>53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15" t="s">
        <v>21</v>
      </c>
    </row>
    <row r="17" spans="1:20" s="7" customFormat="1">
      <c r="A17" s="19">
        <v>15</v>
      </c>
      <c r="B17" s="31">
        <v>257963</v>
      </c>
      <c r="C17" s="21">
        <f>ROUND((D17/100)*(working_day!$B$8*8),1)</f>
        <v>12.4</v>
      </c>
      <c r="D17" s="14">
        <v>7.77</v>
      </c>
      <c r="E17" s="21">
        <f>ROUND((F17/100)*(working_day!$B$6*8),1)</f>
        <v>9.1</v>
      </c>
      <c r="F17" s="14">
        <v>6</v>
      </c>
      <c r="G17" s="15">
        <v>20.18</v>
      </c>
      <c r="H17" s="15">
        <v>6</v>
      </c>
      <c r="I17" s="15">
        <v>0</v>
      </c>
      <c r="J17" s="15">
        <v>60.05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si="0"/>
        <v>100</v>
      </c>
      <c r="S17" s="15"/>
      <c r="T17" s="15" t="s">
        <v>21</v>
      </c>
    </row>
    <row r="18" spans="1:20" s="8" customFormat="1">
      <c r="A18" s="19">
        <v>16</v>
      </c>
      <c r="B18" s="31">
        <v>257975</v>
      </c>
      <c r="C18" s="21">
        <f>ROUND((D18/100)*(working_day!$B$8*8),1)</f>
        <v>24</v>
      </c>
      <c r="D18" s="24">
        <v>15</v>
      </c>
      <c r="E18" s="22">
        <f>(F18/100)*(working_day!$B$8*8)</f>
        <v>0</v>
      </c>
      <c r="F18" s="24">
        <v>0</v>
      </c>
      <c r="G18" s="25">
        <v>14.8</v>
      </c>
      <c r="H18" s="25">
        <v>4.8899999999999997</v>
      </c>
      <c r="I18" s="25">
        <v>10</v>
      </c>
      <c r="J18" s="25">
        <v>55.31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100</v>
      </c>
      <c r="S18" s="12"/>
      <c r="T18" s="12" t="s">
        <v>21</v>
      </c>
    </row>
    <row r="19" spans="1:20">
      <c r="A19" s="19">
        <v>17</v>
      </c>
      <c r="B19" s="31">
        <v>257972</v>
      </c>
      <c r="C19" s="21">
        <f>ROUND((D19/100)*(working_day!$B$8*8),1)</f>
        <v>24</v>
      </c>
      <c r="D19">
        <v>15</v>
      </c>
      <c r="E19" s="21">
        <f>(F19/100)*(working_day!$B$8*8)</f>
        <v>0</v>
      </c>
      <c r="F19">
        <v>0</v>
      </c>
      <c r="G19">
        <v>0</v>
      </c>
      <c r="H19">
        <v>0</v>
      </c>
      <c r="I19">
        <v>7</v>
      </c>
      <c r="J19">
        <v>0</v>
      </c>
      <c r="K19">
        <v>0</v>
      </c>
      <c r="L19">
        <v>0</v>
      </c>
      <c r="M19">
        <v>0</v>
      </c>
      <c r="N19">
        <v>0</v>
      </c>
      <c r="O19">
        <v>78</v>
      </c>
      <c r="P19">
        <v>0</v>
      </c>
      <c r="Q19" s="15">
        <v>0</v>
      </c>
      <c r="R19" s="14">
        <f t="shared" si="0"/>
        <v>100</v>
      </c>
      <c r="T19" t="s">
        <v>21</v>
      </c>
    </row>
  </sheetData>
  <phoneticPr fontId="9" type="noConversion"/>
  <dataValidations count="3">
    <dataValidation type="list" showInputMessage="1" showErrorMessage="1" sqref="T3:T18" xr:uid="{00000000-0002-0000-0800-000000000000}">
      <formula1>"Enable,Disable"</formula1>
    </dataValidation>
    <dataValidation operator="lessThanOrEqual" showInputMessage="1" showErrorMessage="1" sqref="M3:Q18 Q19" xr:uid="{00000000-0002-0000-0800-000001000000}"/>
    <dataValidation type="list" showInputMessage="1" showErrorMessage="1" sqref="S3:S18" xr:uid="{00000000-0002-0000-08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U20"/>
  <sheetViews>
    <sheetView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1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(D3/100)*(working_day!$B$9*8)</f>
        <v>11.4</v>
      </c>
      <c r="D3" s="14">
        <v>7.5</v>
      </c>
      <c r="E3" s="21">
        <f>(F3/100)*(working_day!$B$9*8)</f>
        <v>30.400000000000002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19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(D4/100)*(working_day!$B$9*8)</f>
        <v>11.4</v>
      </c>
      <c r="D4" s="14">
        <v>7.5</v>
      </c>
      <c r="E4" s="21">
        <f>(F4/100)*(working_day!$B$9*8)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(D5/100)*(working_day!$B$9*8)</f>
        <v>9.1199999999999992</v>
      </c>
      <c r="D5" s="14">
        <v>6</v>
      </c>
      <c r="E5" s="21">
        <f>(F5/100)*(working_day!$B$9*8)</f>
        <v>9.1199999999999992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(D6/100)*(working_day!$B$9*8)</f>
        <v>11.4</v>
      </c>
      <c r="D6" s="14">
        <v>7.5</v>
      </c>
      <c r="E6" s="21">
        <f>(F6/100)*(working_day!$B$9*8)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42.5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(D7/100)*(working_day!$B$9*8)</f>
        <v>11.4</v>
      </c>
      <c r="D7" s="14">
        <v>7.5</v>
      </c>
      <c r="E7" s="21">
        <f>(F7/100)*(working_day!$B$9*8)</f>
        <v>12.16</v>
      </c>
      <c r="F7" s="14">
        <v>8</v>
      </c>
      <c r="G7" s="15">
        <v>20</v>
      </c>
      <c r="H7" s="15">
        <v>10</v>
      </c>
      <c r="I7" s="15">
        <v>0</v>
      </c>
      <c r="J7" s="15">
        <v>54.500000000000007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(D8/100)*(working_day!$B$9*8)</f>
        <v>11.4</v>
      </c>
      <c r="D8" s="14">
        <v>7.5</v>
      </c>
      <c r="E8" s="21">
        <f>(F8/100)*(working_day!$B$9*8)</f>
        <v>12.16</v>
      </c>
      <c r="F8" s="14">
        <v>8</v>
      </c>
      <c r="G8" s="15">
        <v>30</v>
      </c>
      <c r="H8" s="15">
        <v>8</v>
      </c>
      <c r="I8" s="15">
        <v>0</v>
      </c>
      <c r="J8" s="15">
        <v>46.5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(D9/100)*(working_day!$B$9*8)</f>
        <v>11.4</v>
      </c>
      <c r="D9" s="14">
        <v>7.5</v>
      </c>
      <c r="E9" s="21">
        <f>(F9/100)*(working_day!$B$9*8)</f>
        <v>12.16</v>
      </c>
      <c r="F9" s="14">
        <v>8</v>
      </c>
      <c r="G9" s="15">
        <v>20</v>
      </c>
      <c r="H9" s="15">
        <v>8</v>
      </c>
      <c r="I9" s="15">
        <v>20</v>
      </c>
      <c r="J9" s="15">
        <v>36.5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(D10/100)*(working_day!$B$9*8)</f>
        <v>11.4</v>
      </c>
      <c r="D10" s="14">
        <v>7.5</v>
      </c>
      <c r="E10" s="21">
        <f>(F10/100)*(working_day!$B$9*8)</f>
        <v>9.1199999999999992</v>
      </c>
      <c r="F10" s="14">
        <v>6</v>
      </c>
      <c r="G10" s="15">
        <v>20</v>
      </c>
      <c r="H10" s="15">
        <v>6</v>
      </c>
      <c r="I10" s="15">
        <v>0</v>
      </c>
      <c r="J10" s="15">
        <v>60.5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(D11/100)*(working_day!$B$9*8)</f>
        <v>11.4</v>
      </c>
      <c r="D11" s="14">
        <v>7.5</v>
      </c>
      <c r="E11" s="21">
        <f>(F11/100)*(working_day!$B$9*8)</f>
        <v>9.1199999999999992</v>
      </c>
      <c r="F11" s="14">
        <v>6</v>
      </c>
      <c r="G11" s="15">
        <v>25</v>
      </c>
      <c r="H11" s="15">
        <v>10</v>
      </c>
      <c r="I11" s="15">
        <v>0</v>
      </c>
      <c r="J11" s="15">
        <v>51.5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(D12/100)*(working_day!$B$9*8)</f>
        <v>18.239999999999998</v>
      </c>
      <c r="D12" s="14">
        <v>12</v>
      </c>
      <c r="E12" s="21">
        <f>(F12/100)*(working_day!$B$9*8)</f>
        <v>12.16</v>
      </c>
      <c r="F12" s="14">
        <v>8</v>
      </c>
      <c r="G12" s="15">
        <v>0</v>
      </c>
      <c r="H12" s="15">
        <v>10</v>
      </c>
      <c r="I12" s="15">
        <v>70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(D13/100)*(working_day!$B$9*8)</f>
        <v>11.4</v>
      </c>
      <c r="D13" s="14">
        <v>7.5</v>
      </c>
      <c r="E13" s="21">
        <f>(F13/100)*(working_day!$B$9*8)</f>
        <v>9.1199999999999992</v>
      </c>
      <c r="F13" s="14">
        <v>6</v>
      </c>
      <c r="G13" s="15">
        <v>25</v>
      </c>
      <c r="H13" s="15">
        <v>6</v>
      </c>
      <c r="I13" s="15">
        <v>0</v>
      </c>
      <c r="J13" s="15">
        <v>55.500000000000007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(D14/100)*(working_day!$B$9*8)</f>
        <v>11.4</v>
      </c>
      <c r="D14" s="14">
        <v>7.5</v>
      </c>
      <c r="E14" s="21">
        <f>(F14/100)*(working_day!$B$9*8)</f>
        <v>9.1199999999999992</v>
      </c>
      <c r="F14" s="14">
        <v>6</v>
      </c>
      <c r="G14" s="15">
        <v>20</v>
      </c>
      <c r="H14" s="15">
        <v>6</v>
      </c>
      <c r="I14" s="15">
        <v>0</v>
      </c>
      <c r="J14" s="15">
        <v>60.5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(D15/100)*(working_day!$B$9*8)</f>
        <v>11.4</v>
      </c>
      <c r="D15" s="17">
        <v>7.5</v>
      </c>
      <c r="E15" s="21">
        <f>(F15/100)*(working_day!$B$9*8)</f>
        <v>9.1199999999999992</v>
      </c>
      <c r="F15" s="17">
        <v>6</v>
      </c>
      <c r="G15" s="18">
        <v>25</v>
      </c>
      <c r="H15" s="18">
        <v>8</v>
      </c>
      <c r="I15" s="18">
        <v>0</v>
      </c>
      <c r="J15" s="18">
        <v>53.5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(D16/100)*(working_day!$B$9*8)</f>
        <v>11.4</v>
      </c>
      <c r="D16" s="17">
        <v>7.5</v>
      </c>
      <c r="E16" s="21">
        <f>(F16/100)*(working_day!$B$9*8)</f>
        <v>9.1199999999999992</v>
      </c>
      <c r="F16" s="17">
        <v>6</v>
      </c>
      <c r="G16" s="18">
        <v>10</v>
      </c>
      <c r="H16" s="18">
        <v>8</v>
      </c>
      <c r="I16" s="18">
        <v>20</v>
      </c>
      <c r="J16" s="18">
        <v>48.5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15" t="s">
        <v>21</v>
      </c>
    </row>
    <row r="17" spans="1:21" s="8" customFormat="1">
      <c r="A17" s="19">
        <v>15</v>
      </c>
      <c r="B17" s="31">
        <v>257963</v>
      </c>
      <c r="C17" s="21">
        <f>ROUND((D17/100)*(working_day!$B$6*8),1)</f>
        <v>11.4</v>
      </c>
      <c r="D17" s="14">
        <v>7.5</v>
      </c>
      <c r="E17" s="21">
        <f>ROUND((F17/100)*(working_day!$B$6*8),1)</f>
        <v>9.1</v>
      </c>
      <c r="F17" s="14">
        <v>6</v>
      </c>
      <c r="G17" s="15">
        <v>30</v>
      </c>
      <c r="H17" s="15">
        <v>6</v>
      </c>
      <c r="I17" s="15">
        <v>0</v>
      </c>
      <c r="J17" s="15">
        <v>50.5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si="0"/>
        <v>100</v>
      </c>
      <c r="S17" s="15"/>
      <c r="T17" s="15" t="s">
        <v>21</v>
      </c>
      <c r="U17" s="7"/>
    </row>
    <row r="18" spans="1:21">
      <c r="A18" s="19">
        <v>16</v>
      </c>
      <c r="B18" s="31">
        <v>257975</v>
      </c>
      <c r="C18" s="22">
        <f>(D18/100)*(working_day!$B$9*8)</f>
        <v>21.5992</v>
      </c>
      <c r="D18" s="24">
        <v>14.21</v>
      </c>
      <c r="E18" s="22">
        <f>(F18/100)*(working_day!$B$9*8)</f>
        <v>0</v>
      </c>
      <c r="F18" s="24">
        <v>0</v>
      </c>
      <c r="G18" s="25">
        <v>15.16</v>
      </c>
      <c r="H18" s="25">
        <v>4.8500000000000014</v>
      </c>
      <c r="I18" s="25">
        <v>10</v>
      </c>
      <c r="J18" s="25">
        <v>55.779999999999987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99.999999999999986</v>
      </c>
      <c r="S18" s="12"/>
      <c r="T18" s="15" t="s">
        <v>21</v>
      </c>
      <c r="U18" s="8"/>
    </row>
    <row r="19" spans="1:21">
      <c r="A19" s="19">
        <v>17</v>
      </c>
      <c r="B19" s="30">
        <v>298470</v>
      </c>
      <c r="C19" s="21">
        <f>(D19/100)*(working_day!$B$9*8)</f>
        <v>11.4</v>
      </c>
      <c r="D19" s="4">
        <v>7.5</v>
      </c>
      <c r="E19" s="21">
        <f>(F19/100)*(working_day!$B$9*8)</f>
        <v>140.6</v>
      </c>
      <c r="F19" s="4">
        <v>92.5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5">
        <v>0</v>
      </c>
      <c r="R19" s="14">
        <f t="shared" si="0"/>
        <v>100</v>
      </c>
      <c r="T19" s="15" t="s">
        <v>21</v>
      </c>
    </row>
    <row r="20" spans="1:21">
      <c r="A20">
        <v>18</v>
      </c>
      <c r="B20" s="31">
        <v>257972</v>
      </c>
      <c r="C20" s="21">
        <f>(D20/100)*(working_day!$B$9*8)</f>
        <v>7.6000000000000005</v>
      </c>
      <c r="D20">
        <v>5</v>
      </c>
      <c r="E20" s="21">
        <f>(F20/100)*(working_day!$B$9*8)</f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95</v>
      </c>
      <c r="P20">
        <v>0</v>
      </c>
      <c r="Q20" s="15">
        <v>0</v>
      </c>
      <c r="R20" s="14">
        <f>SUM(D20,F20:P20)</f>
        <v>100</v>
      </c>
      <c r="T20" s="15" t="s">
        <v>21</v>
      </c>
    </row>
  </sheetData>
  <phoneticPr fontId="9" type="noConversion"/>
  <dataValidations count="3">
    <dataValidation operator="lessThanOrEqual" showInputMessage="1" showErrorMessage="1" sqref="M3:P17 N18:P18 Q3:Q20" xr:uid="{00000000-0002-0000-0900-000001000000}"/>
    <dataValidation type="list" showInputMessage="1" showErrorMessage="1" sqref="S3:S18" xr:uid="{00000000-0002-0000-0900-000003000000}">
      <formula1>"Engineer SW Development,Scrum Master,SW Architect,Technical Leader,Squad Group Lead,Technical Leader"</formula1>
    </dataValidation>
    <dataValidation type="list" showInputMessage="1" showErrorMessage="1" sqref="T3:T20" xr:uid="{00000000-0002-0000-0900-000000000000}">
      <formula1>"Enable,Disable"</formula1>
    </dataValidation>
  </dataValidations>
  <pageMargins left="0.7" right="0.7" top="0.75" bottom="0.75" header="0.3" footer="0.3"/>
  <pageSetup paperSize="9" orientation="portrait" horizontalDpi="4294967294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U20"/>
  <sheetViews>
    <sheetView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2.28515625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(D3/100)*(working_day!$B$10*8)</f>
        <v>12</v>
      </c>
      <c r="D3" s="14">
        <v>7.5</v>
      </c>
      <c r="E3" s="21">
        <f>(F3/100)*(working_day!$B$10*8)</f>
        <v>32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20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(D4/100)*(working_day!$B$10*8)</f>
        <v>12</v>
      </c>
      <c r="D4" s="14">
        <v>7.5</v>
      </c>
      <c r="E4" s="21">
        <f>(F4/100)*(working_day!$B$10*8)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(D5/100)*(working_day!$B$10*8)</f>
        <v>9.6</v>
      </c>
      <c r="D5" s="14">
        <v>6</v>
      </c>
      <c r="E5" s="21">
        <f>(F5/100)*(working_day!$B$10*8)</f>
        <v>9.6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(D6/100)*(working_day!$B$10*8)</f>
        <v>12</v>
      </c>
      <c r="D6" s="14">
        <v>7.5</v>
      </c>
      <c r="E6" s="21">
        <f>(F6/100)*(working_day!$B$10*8)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42.5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(D7/100)*(working_day!$B$10*8)</f>
        <v>12</v>
      </c>
      <c r="D7" s="14">
        <v>7.5</v>
      </c>
      <c r="E7" s="21">
        <f>(F7/100)*(working_day!$B$10*8)</f>
        <v>12.8</v>
      </c>
      <c r="F7" s="14">
        <v>8</v>
      </c>
      <c r="G7" s="15">
        <v>20</v>
      </c>
      <c r="H7" s="15">
        <v>10</v>
      </c>
      <c r="I7" s="15">
        <v>0</v>
      </c>
      <c r="J7" s="15">
        <v>54.500000000000007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(D8/100)*(working_day!$B$10*8)</f>
        <v>12</v>
      </c>
      <c r="D8" s="14">
        <v>7.5</v>
      </c>
      <c r="E8" s="21">
        <f>(F8/100)*(working_day!$B$10*8)</f>
        <v>12.8</v>
      </c>
      <c r="F8" s="14">
        <v>8</v>
      </c>
      <c r="G8" s="15">
        <v>30</v>
      </c>
      <c r="H8" s="15">
        <v>8</v>
      </c>
      <c r="I8" s="15">
        <v>0</v>
      </c>
      <c r="J8" s="15">
        <v>46.5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(D9/100)*(working_day!$B$10*8)</f>
        <v>12</v>
      </c>
      <c r="D9" s="14">
        <v>7.5</v>
      </c>
      <c r="E9" s="21">
        <f>(F9/100)*(working_day!$B$10*8)</f>
        <v>12.8</v>
      </c>
      <c r="F9" s="14">
        <v>8</v>
      </c>
      <c r="G9" s="15">
        <v>20</v>
      </c>
      <c r="H9" s="15">
        <v>8</v>
      </c>
      <c r="I9" s="15">
        <v>20</v>
      </c>
      <c r="J9" s="15">
        <v>36.5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(D10/100)*(working_day!$B$10*8)</f>
        <v>12</v>
      </c>
      <c r="D10" s="14">
        <v>7.5</v>
      </c>
      <c r="E10" s="21">
        <f>(F10/100)*(working_day!$B$10*8)</f>
        <v>9.6</v>
      </c>
      <c r="F10" s="14">
        <v>6</v>
      </c>
      <c r="G10" s="15">
        <v>20</v>
      </c>
      <c r="H10" s="15">
        <v>6</v>
      </c>
      <c r="I10" s="15">
        <v>0</v>
      </c>
      <c r="J10" s="15">
        <v>60.5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(D11/100)*(working_day!$B$10*8)</f>
        <v>12</v>
      </c>
      <c r="D11" s="14">
        <v>7.5</v>
      </c>
      <c r="E11" s="21">
        <f>(F11/100)*(working_day!$B$10*8)</f>
        <v>9.6</v>
      </c>
      <c r="F11" s="14">
        <v>6</v>
      </c>
      <c r="G11" s="15">
        <v>25</v>
      </c>
      <c r="H11" s="15">
        <v>10</v>
      </c>
      <c r="I11" s="15">
        <v>0</v>
      </c>
      <c r="J11" s="15">
        <v>51.5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(D12/100)*(working_day!$B$10*8)</f>
        <v>12</v>
      </c>
      <c r="D12" s="14">
        <v>7.5</v>
      </c>
      <c r="E12" s="21">
        <f>(F12/100)*(working_day!$B$10*8)</f>
        <v>12.8</v>
      </c>
      <c r="F12" s="14">
        <v>8</v>
      </c>
      <c r="G12" s="15">
        <v>0</v>
      </c>
      <c r="H12" s="15">
        <v>10</v>
      </c>
      <c r="I12" s="15">
        <v>74.5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(D13/100)*(working_day!$B$10*8)</f>
        <v>12</v>
      </c>
      <c r="D13" s="14">
        <v>7.5</v>
      </c>
      <c r="E13" s="21">
        <f>(F13/100)*(working_day!$B$10*8)</f>
        <v>9.6</v>
      </c>
      <c r="F13" s="14">
        <v>6</v>
      </c>
      <c r="G13" s="15">
        <v>25</v>
      </c>
      <c r="H13" s="15">
        <v>6</v>
      </c>
      <c r="I13" s="15">
        <v>0</v>
      </c>
      <c r="J13" s="15">
        <v>55.500000000000007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(D14/100)*(working_day!$B$10*8)</f>
        <v>12</v>
      </c>
      <c r="D14" s="14">
        <v>7.5</v>
      </c>
      <c r="E14" s="21">
        <f>(F14/100)*(working_day!$B$10*8)</f>
        <v>9.6</v>
      </c>
      <c r="F14" s="14">
        <v>6</v>
      </c>
      <c r="G14" s="15">
        <v>20</v>
      </c>
      <c r="H14" s="15">
        <v>6</v>
      </c>
      <c r="I14" s="15">
        <v>0</v>
      </c>
      <c r="J14" s="15">
        <v>60.5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(D15/100)*(working_day!$B$10*8)</f>
        <v>12</v>
      </c>
      <c r="D15" s="17">
        <v>7.5</v>
      </c>
      <c r="E15" s="21">
        <f>(F15/100)*(working_day!$B$10*8)</f>
        <v>9.6</v>
      </c>
      <c r="F15" s="17">
        <v>6</v>
      </c>
      <c r="G15" s="18">
        <v>25</v>
      </c>
      <c r="H15" s="18">
        <v>8</v>
      </c>
      <c r="I15" s="18">
        <v>0</v>
      </c>
      <c r="J15" s="18">
        <v>53.5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(D16/100)*(working_day!$B$10*8)</f>
        <v>12</v>
      </c>
      <c r="D16" s="17">
        <v>7.5</v>
      </c>
      <c r="E16" s="21">
        <f>(F16/100)*(working_day!$B$10*8)</f>
        <v>9.6</v>
      </c>
      <c r="F16" s="17">
        <v>6</v>
      </c>
      <c r="G16" s="18">
        <v>10</v>
      </c>
      <c r="H16" s="18">
        <v>8</v>
      </c>
      <c r="I16" s="18">
        <v>20</v>
      </c>
      <c r="J16" s="18">
        <v>48.5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28" t="s">
        <v>21</v>
      </c>
    </row>
    <row r="17" spans="1:21" s="8" customFormat="1">
      <c r="A17" s="19">
        <v>15</v>
      </c>
      <c r="B17" s="31">
        <v>257963</v>
      </c>
      <c r="C17" s="21">
        <f>(D17/100)*(working_day!$B$6*8)</f>
        <v>11.4</v>
      </c>
      <c r="D17" s="14">
        <v>7.5</v>
      </c>
      <c r="E17" s="21">
        <f>ROUND((F17/100)*(working_day!$B$6*8),1)</f>
        <v>9.1</v>
      </c>
      <c r="F17" s="14">
        <v>6</v>
      </c>
      <c r="G17" s="15">
        <v>25</v>
      </c>
      <c r="H17" s="15">
        <v>6</v>
      </c>
      <c r="I17" s="15">
        <v>0</v>
      </c>
      <c r="J17" s="15">
        <v>55.5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si="0"/>
        <v>100</v>
      </c>
      <c r="S17" s="15"/>
      <c r="T17" s="15" t="s">
        <v>21</v>
      </c>
      <c r="U17" s="7"/>
    </row>
    <row r="18" spans="1:21" s="8" customFormat="1">
      <c r="A18" s="19">
        <v>16</v>
      </c>
      <c r="B18" s="31">
        <v>257975</v>
      </c>
      <c r="C18" s="22">
        <f>(D18/100)*(working_day!$B$10*8)</f>
        <v>21.6</v>
      </c>
      <c r="D18" s="24">
        <v>13.5</v>
      </c>
      <c r="E18" s="22">
        <f>(F18/100)*(working_day!$B$10*8)</f>
        <v>0</v>
      </c>
      <c r="F18" s="24">
        <v>0</v>
      </c>
      <c r="G18" s="25">
        <v>15.3</v>
      </c>
      <c r="H18" s="25">
        <v>4.8899999999999997</v>
      </c>
      <c r="I18" s="25">
        <v>10</v>
      </c>
      <c r="J18" s="25">
        <v>56.31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100</v>
      </c>
      <c r="S18" s="12"/>
      <c r="T18" s="15" t="s">
        <v>21</v>
      </c>
    </row>
    <row r="19" spans="1:21">
      <c r="A19" s="19">
        <v>17</v>
      </c>
      <c r="B19" s="30">
        <v>298470</v>
      </c>
      <c r="C19" s="21">
        <f>(D19/100)*(working_day!$B$9*8)</f>
        <v>11.4</v>
      </c>
      <c r="D19" s="4">
        <v>7.5</v>
      </c>
      <c r="E19" s="21">
        <f>(F19/100)*(working_day!$B$9*8)</f>
        <v>91.2</v>
      </c>
      <c r="F19" s="4">
        <v>60</v>
      </c>
      <c r="G19" s="13">
        <v>0</v>
      </c>
      <c r="H19" s="13">
        <v>4</v>
      </c>
      <c r="I19" s="13">
        <v>4</v>
      </c>
      <c r="J19" s="13">
        <v>24.5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5">
        <v>0</v>
      </c>
      <c r="R19" s="14">
        <f t="shared" si="0"/>
        <v>100</v>
      </c>
      <c r="T19" s="15" t="s">
        <v>21</v>
      </c>
    </row>
    <row r="20" spans="1:21">
      <c r="A20">
        <v>18</v>
      </c>
      <c r="B20" s="31">
        <v>257972</v>
      </c>
      <c r="C20" s="21">
        <f>(D20/100)*(working_day!$B$10*8)</f>
        <v>8</v>
      </c>
      <c r="D20">
        <v>5</v>
      </c>
      <c r="E20" s="21">
        <f>(F20/100)*(working_day!$B$10*8)</f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95</v>
      </c>
      <c r="P20">
        <v>0</v>
      </c>
      <c r="Q20" s="15">
        <v>0</v>
      </c>
      <c r="R20" s="14">
        <f t="shared" si="0"/>
        <v>100</v>
      </c>
      <c r="T20" t="s">
        <v>21</v>
      </c>
    </row>
  </sheetData>
  <phoneticPr fontId="9" type="noConversion"/>
  <dataValidations count="3">
    <dataValidation type="list" showInputMessage="1" showErrorMessage="1" sqref="T3:T19" xr:uid="{DDE7E76A-AA77-4C37-B7BC-D810569A7BB5}">
      <formula1>"Enable,Disable"</formula1>
    </dataValidation>
    <dataValidation operator="lessThanOrEqual" showInputMessage="1" showErrorMessage="1" sqref="N18:P18 M3:P17 Q3:Q20" xr:uid="{00000000-0002-0000-0A00-000001000000}"/>
    <dataValidation type="list" showInputMessage="1" showErrorMessage="1" sqref="S3:S18" xr:uid="{00000000-0002-0000-0A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U20"/>
  <sheetViews>
    <sheetView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1.7109375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(D3/100)*(working_day!$B$11*8)</f>
        <v>11.4</v>
      </c>
      <c r="D3" s="14">
        <v>7.5</v>
      </c>
      <c r="E3" s="21">
        <f>(F3/100)*(working_day!$B$11*8)</f>
        <v>30.400000000000002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20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(D4/100)*(working_day!$B$11*8)</f>
        <v>11.4</v>
      </c>
      <c r="D4" s="14">
        <v>7.5</v>
      </c>
      <c r="E4" s="21">
        <f>(F4/100)*(working_day!$B$11*8)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(D5/100)*(working_day!$B$11*8)</f>
        <v>9.1199999999999992</v>
      </c>
      <c r="D5" s="14">
        <v>6</v>
      </c>
      <c r="E5" s="21">
        <f>(F5/100)*(working_day!$B$11*8)</f>
        <v>9.1199999999999992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(D6/100)*(working_day!$B$11*8)</f>
        <v>11.4</v>
      </c>
      <c r="D6" s="14">
        <v>7.5</v>
      </c>
      <c r="E6" s="21">
        <f>(F6/100)*(working_day!$B$11*8)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42.5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(D7/100)*(working_day!$B$11*8)</f>
        <v>11.4</v>
      </c>
      <c r="D7" s="14">
        <v>7.5</v>
      </c>
      <c r="E7" s="21">
        <f>(F7/100)*(working_day!$B$11*8)</f>
        <v>12.16</v>
      </c>
      <c r="F7" s="14">
        <v>8</v>
      </c>
      <c r="G7" s="15">
        <v>20</v>
      </c>
      <c r="H7" s="15">
        <v>10</v>
      </c>
      <c r="I7" s="15">
        <v>0</v>
      </c>
      <c r="J7" s="15">
        <v>54.500000000000007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(D8/100)*(working_day!$B$11*8)</f>
        <v>11.4</v>
      </c>
      <c r="D8" s="14">
        <v>7.5</v>
      </c>
      <c r="E8" s="21">
        <f>(F8/100)*(working_day!$B$11*8)</f>
        <v>12.16</v>
      </c>
      <c r="F8" s="14">
        <v>8</v>
      </c>
      <c r="G8" s="15">
        <v>30</v>
      </c>
      <c r="H8" s="15">
        <v>8</v>
      </c>
      <c r="I8" s="15">
        <v>0</v>
      </c>
      <c r="J8" s="15">
        <v>46.5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(D9/100)*(working_day!$B$11*8)</f>
        <v>11.4</v>
      </c>
      <c r="D9" s="14">
        <v>7.5</v>
      </c>
      <c r="E9" s="21">
        <f>(F9/100)*(working_day!$B$11*8)</f>
        <v>12.16</v>
      </c>
      <c r="F9" s="14">
        <v>8</v>
      </c>
      <c r="G9" s="15">
        <v>20</v>
      </c>
      <c r="H9" s="15">
        <v>8</v>
      </c>
      <c r="I9" s="15">
        <v>20</v>
      </c>
      <c r="J9" s="15">
        <v>36.5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(D10/100)*(working_day!$B$11*8)</f>
        <v>11.4</v>
      </c>
      <c r="D10" s="14">
        <v>7.5</v>
      </c>
      <c r="E10" s="21">
        <f>(F10/100)*(working_day!$B$11*8)</f>
        <v>9.1199999999999992</v>
      </c>
      <c r="F10" s="14">
        <v>6</v>
      </c>
      <c r="G10" s="15">
        <v>20</v>
      </c>
      <c r="H10" s="15">
        <v>6</v>
      </c>
      <c r="I10" s="15">
        <v>0</v>
      </c>
      <c r="J10" s="15">
        <v>60.5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(D11/100)*(working_day!$B$11*8)</f>
        <v>11.4</v>
      </c>
      <c r="D11" s="14">
        <v>7.5</v>
      </c>
      <c r="E11" s="21">
        <f>(F11/100)*(working_day!$B$11*8)</f>
        <v>9.1199999999999992</v>
      </c>
      <c r="F11" s="14">
        <v>6</v>
      </c>
      <c r="G11" s="15">
        <v>25</v>
      </c>
      <c r="H11" s="15">
        <v>10</v>
      </c>
      <c r="I11" s="15">
        <v>0</v>
      </c>
      <c r="J11" s="15">
        <v>51.5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(D12/100)*(working_day!$B$11*8)</f>
        <v>11.4</v>
      </c>
      <c r="D12" s="14">
        <v>7.5</v>
      </c>
      <c r="E12" s="21">
        <f>(F12/100)*(working_day!$B$11*8)</f>
        <v>12.16</v>
      </c>
      <c r="F12" s="14">
        <v>8</v>
      </c>
      <c r="G12" s="15">
        <v>0</v>
      </c>
      <c r="H12" s="15">
        <v>10</v>
      </c>
      <c r="I12" s="15">
        <v>74.5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(D13/100)*(working_day!$B$11*8)</f>
        <v>11.4</v>
      </c>
      <c r="D13" s="14">
        <v>7.5</v>
      </c>
      <c r="E13" s="21">
        <f>(F13/100)*(working_day!$B$11*8)</f>
        <v>9.1199999999999992</v>
      </c>
      <c r="F13" s="14">
        <v>6</v>
      </c>
      <c r="G13" s="15">
        <v>25</v>
      </c>
      <c r="H13" s="15">
        <v>6</v>
      </c>
      <c r="I13" s="15">
        <v>0</v>
      </c>
      <c r="J13" s="15">
        <v>55.500000000000007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(D14/100)*(working_day!$B$11*8)</f>
        <v>11.4</v>
      </c>
      <c r="D14" s="14">
        <v>7.5</v>
      </c>
      <c r="E14" s="21">
        <f>(F14/100)*(working_day!$B$11*8)</f>
        <v>9.1199999999999992</v>
      </c>
      <c r="F14" s="14">
        <v>6</v>
      </c>
      <c r="G14" s="15">
        <v>20</v>
      </c>
      <c r="H14" s="15">
        <v>6</v>
      </c>
      <c r="I14" s="15">
        <v>0</v>
      </c>
      <c r="J14" s="15">
        <v>60.5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(D15/100)*(working_day!$B$11*8)</f>
        <v>11.4</v>
      </c>
      <c r="D15" s="17">
        <v>7.5</v>
      </c>
      <c r="E15" s="21">
        <f>(F15/100)*(working_day!$B$11*8)</f>
        <v>9.1199999999999992</v>
      </c>
      <c r="F15" s="17">
        <v>6</v>
      </c>
      <c r="G15" s="18">
        <v>25</v>
      </c>
      <c r="H15" s="18">
        <v>8</v>
      </c>
      <c r="I15" s="18">
        <v>0</v>
      </c>
      <c r="J15" s="18">
        <v>53.5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(D16/100)*(working_day!$B$11*8)</f>
        <v>11.4</v>
      </c>
      <c r="D16" s="17">
        <v>7.5</v>
      </c>
      <c r="E16" s="21">
        <f>(F16/100)*(working_day!$B$11*8)</f>
        <v>9.1199999999999992</v>
      </c>
      <c r="F16" s="17">
        <v>6</v>
      </c>
      <c r="G16" s="18">
        <v>10</v>
      </c>
      <c r="H16" s="18">
        <v>8</v>
      </c>
      <c r="I16" s="18">
        <v>20</v>
      </c>
      <c r="J16" s="18">
        <v>48.5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28" t="s">
        <v>21</v>
      </c>
    </row>
    <row r="17" spans="1:21" s="8" customFormat="1">
      <c r="A17" s="19">
        <v>15</v>
      </c>
      <c r="B17" s="31">
        <v>257963</v>
      </c>
      <c r="C17" s="21">
        <f>ROUND((D17/100)*(working_day!$B$6*8),1)</f>
        <v>11.4</v>
      </c>
      <c r="D17" s="14">
        <v>7.5</v>
      </c>
      <c r="E17" s="21">
        <f>ROUND((F17/100)*(working_day!$B$6*8),1)</f>
        <v>9.1</v>
      </c>
      <c r="F17" s="14">
        <v>6</v>
      </c>
      <c r="G17" s="15">
        <v>25</v>
      </c>
      <c r="H17" s="15">
        <v>6</v>
      </c>
      <c r="I17" s="15">
        <v>0</v>
      </c>
      <c r="J17" s="15">
        <v>55.5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si="0"/>
        <v>100</v>
      </c>
      <c r="S17" s="15"/>
      <c r="T17" s="15" t="s">
        <v>21</v>
      </c>
      <c r="U17" s="7"/>
    </row>
    <row r="18" spans="1:21" s="8" customFormat="1">
      <c r="A18" s="19">
        <v>16</v>
      </c>
      <c r="B18" s="31">
        <v>257975</v>
      </c>
      <c r="C18" s="22">
        <f>(D18/100)*(working_day!$B$11*8)</f>
        <v>21.5992</v>
      </c>
      <c r="D18" s="24">
        <v>14.21</v>
      </c>
      <c r="E18" s="22">
        <f>(F18/100)*(working_day!$B$11*8)</f>
        <v>0</v>
      </c>
      <c r="F18" s="24">
        <v>0</v>
      </c>
      <c r="G18" s="25">
        <v>15.16</v>
      </c>
      <c r="H18" s="25">
        <v>4.8500000000000014</v>
      </c>
      <c r="I18" s="25">
        <v>10</v>
      </c>
      <c r="J18" s="25">
        <v>55.779999999999987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99.999999999999986</v>
      </c>
      <c r="S18" s="12"/>
      <c r="T18" s="15" t="s">
        <v>21</v>
      </c>
    </row>
    <row r="19" spans="1:21">
      <c r="A19" s="19">
        <v>17</v>
      </c>
      <c r="B19" s="30">
        <v>298470</v>
      </c>
      <c r="C19" s="21">
        <f>(D19/100)*(working_day!$B$9*8)</f>
        <v>11.4</v>
      </c>
      <c r="D19" s="4">
        <v>7.5</v>
      </c>
      <c r="E19" s="21">
        <f>(F19/100)*(working_day!$B$9*8)</f>
        <v>60.800000000000004</v>
      </c>
      <c r="F19" s="4">
        <v>40</v>
      </c>
      <c r="G19" s="13">
        <v>10</v>
      </c>
      <c r="H19" s="13">
        <v>8</v>
      </c>
      <c r="I19" s="13">
        <v>4.5</v>
      </c>
      <c r="J19" s="13">
        <v>30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5">
        <v>0</v>
      </c>
      <c r="R19" s="14">
        <f t="shared" si="0"/>
        <v>100</v>
      </c>
      <c r="T19" s="15" t="s">
        <v>21</v>
      </c>
    </row>
    <row r="20" spans="1:21">
      <c r="A20">
        <v>18</v>
      </c>
      <c r="B20" s="31">
        <v>257972</v>
      </c>
      <c r="C20" s="21">
        <f>(D20/100)*(working_day!$B$11*8)</f>
        <v>7.6000000000000005</v>
      </c>
      <c r="D20">
        <v>5</v>
      </c>
      <c r="E20" s="21">
        <f>(F20/100)*(working_day!$B$11*8)</f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95</v>
      </c>
      <c r="P20">
        <v>0</v>
      </c>
      <c r="Q20" s="15">
        <v>0</v>
      </c>
      <c r="R20" s="14">
        <f t="shared" si="0"/>
        <v>100</v>
      </c>
      <c r="T20" t="s">
        <v>21</v>
      </c>
    </row>
  </sheetData>
  <phoneticPr fontId="9" type="noConversion"/>
  <dataValidations count="3">
    <dataValidation type="list" showInputMessage="1" showErrorMessage="1" sqref="T3:T19" xr:uid="{72D8E58C-8248-467E-B65A-D0AFC96A4EF4}">
      <formula1>"Enable,Disable"</formula1>
    </dataValidation>
    <dataValidation operator="lessThanOrEqual" showInputMessage="1" showErrorMessage="1" sqref="N18:P18 M3:P17 Q3:Q20" xr:uid="{00000000-0002-0000-0B00-000001000000}"/>
    <dataValidation type="list" showInputMessage="1" showErrorMessage="1" sqref="S3:S18" xr:uid="{00000000-0002-0000-0B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U22"/>
  <sheetViews>
    <sheetView workbookViewId="0">
      <selection activeCell="U1" sqref="U1:U1048576"/>
    </sheetView>
  </sheetViews>
  <sheetFormatPr defaultColWidth="8.85546875" defaultRowHeight="15"/>
  <cols>
    <col min="1" max="1" width="15.42578125" style="13" customWidth="1"/>
    <col min="2" max="2" width="8.85546875" style="30" customWidth="1"/>
    <col min="3" max="3" width="11.7109375" style="13" customWidth="1"/>
    <col min="4" max="4" width="11.7109375" style="4" customWidth="1"/>
    <col min="5" max="5" width="11.7109375" style="13" customWidth="1"/>
    <col min="6" max="6" width="11.7109375" style="4" customWidth="1"/>
    <col min="7" max="17" width="11.7109375" style="13" customWidth="1"/>
    <col min="18" max="18" width="11.7109375" style="4" customWidth="1"/>
    <col min="19" max="19" width="21.140625" style="13" customWidth="1"/>
    <col min="20" max="23" width="8.85546875" style="13" customWidth="1"/>
    <col min="24" max="16384" width="8.85546875" style="13"/>
  </cols>
  <sheetData>
    <row r="1" spans="1:20" s="3" customFormat="1">
      <c r="A1" s="13"/>
      <c r="B1" s="30"/>
      <c r="C1" s="13"/>
      <c r="D1" s="13"/>
      <c r="E1" s="13"/>
      <c r="F1" s="2"/>
      <c r="G1" s="13"/>
      <c r="H1" s="13"/>
      <c r="I1" s="13"/>
      <c r="J1" s="13"/>
      <c r="K1" s="13"/>
      <c r="L1" s="13"/>
      <c r="M1" s="10" t="s">
        <v>0</v>
      </c>
      <c r="N1" s="10"/>
      <c r="O1" s="10"/>
      <c r="P1" s="10"/>
      <c r="Q1" s="10" t="s">
        <v>50</v>
      </c>
      <c r="R1" s="2"/>
      <c r="S1" s="13"/>
      <c r="T1" s="13"/>
    </row>
    <row r="2" spans="1:20" s="3" customFormat="1" ht="75" customHeight="1">
      <c r="A2" s="11" t="s">
        <v>1</v>
      </c>
      <c r="B2" s="11" t="s">
        <v>2</v>
      </c>
      <c r="C2" s="20" t="s">
        <v>48</v>
      </c>
      <c r="D2" s="6" t="s">
        <v>4</v>
      </c>
      <c r="E2" s="20" t="s">
        <v>49</v>
      </c>
      <c r="F2" s="6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51</v>
      </c>
      <c r="R2" s="6" t="s">
        <v>17</v>
      </c>
      <c r="S2" s="11" t="s">
        <v>18</v>
      </c>
      <c r="T2" s="11" t="s">
        <v>19</v>
      </c>
    </row>
    <row r="3" spans="1:20" s="7" customFormat="1">
      <c r="A3" s="19">
        <v>1</v>
      </c>
      <c r="B3" s="31">
        <v>257965</v>
      </c>
      <c r="C3" s="21">
        <f>(D3/100)*(working_day!$B$12*8)</f>
        <v>12</v>
      </c>
      <c r="D3" s="14">
        <v>7.5</v>
      </c>
      <c r="E3" s="21">
        <f>(F3/100)*(working_day!$B$12*8)</f>
        <v>32</v>
      </c>
      <c r="F3" s="14">
        <v>20</v>
      </c>
      <c r="G3" s="15">
        <v>0</v>
      </c>
      <c r="H3" s="15">
        <v>0</v>
      </c>
      <c r="I3" s="15">
        <v>20</v>
      </c>
      <c r="J3" s="15">
        <v>32.5</v>
      </c>
      <c r="K3" s="15">
        <v>0</v>
      </c>
      <c r="L3" s="15">
        <v>20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4">
        <f t="shared" ref="R3:R20" si="0">SUM(D3,F3:P3)</f>
        <v>100</v>
      </c>
      <c r="S3" s="15"/>
      <c r="T3" s="15" t="s">
        <v>21</v>
      </c>
    </row>
    <row r="4" spans="1:20" s="7" customFormat="1">
      <c r="A4" s="19">
        <v>2</v>
      </c>
      <c r="B4" s="31">
        <v>257966</v>
      </c>
      <c r="C4" s="21">
        <f>(D4/100)*(working_day!$B$12*8)</f>
        <v>12</v>
      </c>
      <c r="D4" s="14">
        <v>7.5</v>
      </c>
      <c r="E4" s="21">
        <f>(F4/100)*(working_day!$B$12*8)</f>
        <v>0</v>
      </c>
      <c r="F4" s="14">
        <v>0</v>
      </c>
      <c r="G4" s="15">
        <v>0</v>
      </c>
      <c r="H4" s="15">
        <v>0</v>
      </c>
      <c r="I4" s="15">
        <v>10</v>
      </c>
      <c r="J4" s="15">
        <v>0</v>
      </c>
      <c r="K4" s="15">
        <v>0</v>
      </c>
      <c r="L4" s="15">
        <v>82.5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4">
        <f t="shared" si="0"/>
        <v>100</v>
      </c>
      <c r="S4" s="15"/>
      <c r="T4" s="15" t="s">
        <v>21</v>
      </c>
    </row>
    <row r="5" spans="1:20" s="7" customFormat="1">
      <c r="A5" s="19">
        <v>3</v>
      </c>
      <c r="B5" s="31">
        <v>257967</v>
      </c>
      <c r="C5" s="21">
        <f>(D5/100)*(working_day!$B$12*8)</f>
        <v>9.6</v>
      </c>
      <c r="D5" s="14">
        <v>6</v>
      </c>
      <c r="E5" s="21">
        <f>(F5/100)*(working_day!$B$12*8)</f>
        <v>9.6</v>
      </c>
      <c r="F5" s="14">
        <v>6</v>
      </c>
      <c r="G5" s="15">
        <v>10</v>
      </c>
      <c r="H5" s="15">
        <v>5</v>
      </c>
      <c r="I5" s="15">
        <v>73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4">
        <f t="shared" si="0"/>
        <v>100</v>
      </c>
      <c r="S5" s="15"/>
      <c r="T5" s="15" t="s">
        <v>21</v>
      </c>
    </row>
    <row r="6" spans="1:20" s="7" customFormat="1">
      <c r="A6" s="19">
        <v>4</v>
      </c>
      <c r="B6" s="31">
        <v>257968</v>
      </c>
      <c r="C6" s="21">
        <f>(D6/100)*(working_day!$B$12*8)</f>
        <v>12</v>
      </c>
      <c r="D6" s="14">
        <v>7.5</v>
      </c>
      <c r="E6" s="21">
        <f>(F6/100)*(working_day!$B$12*8)</f>
        <v>0</v>
      </c>
      <c r="F6" s="14">
        <v>0</v>
      </c>
      <c r="G6" s="15">
        <v>20</v>
      </c>
      <c r="H6" s="15">
        <v>10</v>
      </c>
      <c r="I6" s="15">
        <v>20</v>
      </c>
      <c r="J6" s="15">
        <v>42.5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4">
        <f t="shared" si="0"/>
        <v>100</v>
      </c>
      <c r="S6" s="15"/>
      <c r="T6" s="15" t="s">
        <v>21</v>
      </c>
    </row>
    <row r="7" spans="1:20" s="7" customFormat="1">
      <c r="A7" s="19">
        <v>5</v>
      </c>
      <c r="B7" s="31">
        <v>257969</v>
      </c>
      <c r="C7" s="21">
        <f>(D7/100)*(working_day!$B$12*8)</f>
        <v>12</v>
      </c>
      <c r="D7" s="14">
        <v>7.5</v>
      </c>
      <c r="E7" s="21">
        <f>(F7/100)*(working_day!$B$12*8)</f>
        <v>12.8</v>
      </c>
      <c r="F7" s="14">
        <v>8</v>
      </c>
      <c r="G7" s="15">
        <v>20</v>
      </c>
      <c r="H7" s="15">
        <v>10</v>
      </c>
      <c r="I7" s="15">
        <v>0</v>
      </c>
      <c r="J7" s="15">
        <v>54.500000000000007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4">
        <f t="shared" si="0"/>
        <v>100</v>
      </c>
      <c r="S7" s="15"/>
      <c r="T7" s="15" t="s">
        <v>21</v>
      </c>
    </row>
    <row r="8" spans="1:20" s="7" customFormat="1">
      <c r="A8" s="19">
        <v>6</v>
      </c>
      <c r="B8" s="31">
        <v>257970</v>
      </c>
      <c r="C8" s="21">
        <f>(D8/100)*(working_day!$B$12*8)</f>
        <v>12</v>
      </c>
      <c r="D8" s="14">
        <v>7.5</v>
      </c>
      <c r="E8" s="21">
        <f>(F8/100)*(working_day!$B$12*8)</f>
        <v>12.8</v>
      </c>
      <c r="F8" s="14">
        <v>8</v>
      </c>
      <c r="G8" s="15">
        <v>30</v>
      </c>
      <c r="H8" s="15">
        <v>8</v>
      </c>
      <c r="I8" s="15">
        <v>0</v>
      </c>
      <c r="J8" s="15">
        <v>46.5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4">
        <f t="shared" si="0"/>
        <v>100</v>
      </c>
      <c r="S8" s="15"/>
      <c r="T8" s="15" t="s">
        <v>21</v>
      </c>
    </row>
    <row r="9" spans="1:20" s="7" customFormat="1">
      <c r="A9" s="19">
        <v>7</v>
      </c>
      <c r="B9" s="31">
        <v>257971</v>
      </c>
      <c r="C9" s="21">
        <f>(D9/100)*(working_day!$B$12*8)</f>
        <v>12</v>
      </c>
      <c r="D9" s="14">
        <v>7.5</v>
      </c>
      <c r="E9" s="21">
        <f>(F9/100)*(working_day!$B$12*8)</f>
        <v>12.8</v>
      </c>
      <c r="F9" s="14">
        <v>8</v>
      </c>
      <c r="G9" s="15">
        <v>20</v>
      </c>
      <c r="H9" s="15">
        <v>8</v>
      </c>
      <c r="I9" s="15">
        <v>20</v>
      </c>
      <c r="J9" s="15">
        <v>36.5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4">
        <f t="shared" si="0"/>
        <v>100</v>
      </c>
      <c r="S9" s="15"/>
      <c r="T9" s="15" t="s">
        <v>21</v>
      </c>
    </row>
    <row r="10" spans="1:20" s="7" customFormat="1">
      <c r="A10" s="19">
        <v>8</v>
      </c>
      <c r="B10" s="31">
        <v>257973</v>
      </c>
      <c r="C10" s="21">
        <f>(D10/100)*(working_day!$B$12*8)</f>
        <v>12</v>
      </c>
      <c r="D10" s="14">
        <v>7.5</v>
      </c>
      <c r="E10" s="21">
        <f>(F10/100)*(working_day!$B$12*8)</f>
        <v>9.6</v>
      </c>
      <c r="F10" s="14">
        <v>6</v>
      </c>
      <c r="G10" s="15">
        <v>20</v>
      </c>
      <c r="H10" s="15">
        <v>6</v>
      </c>
      <c r="I10" s="15">
        <v>0</v>
      </c>
      <c r="J10" s="15">
        <v>60.5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4">
        <f t="shared" si="0"/>
        <v>100</v>
      </c>
      <c r="S10" s="15"/>
      <c r="T10" s="15" t="s">
        <v>21</v>
      </c>
    </row>
    <row r="11" spans="1:20" s="7" customFormat="1">
      <c r="A11" s="19">
        <v>9</v>
      </c>
      <c r="B11" s="31">
        <v>257974</v>
      </c>
      <c r="C11" s="21">
        <f>(D11/100)*(working_day!$B$12*8)</f>
        <v>12</v>
      </c>
      <c r="D11" s="14">
        <v>7.5</v>
      </c>
      <c r="E11" s="21">
        <f>(F11/100)*(working_day!$B$12*8)</f>
        <v>9.6</v>
      </c>
      <c r="F11" s="14">
        <v>6</v>
      </c>
      <c r="G11" s="15">
        <v>25</v>
      </c>
      <c r="H11" s="15">
        <v>10</v>
      </c>
      <c r="I11" s="15">
        <v>0</v>
      </c>
      <c r="J11" s="15">
        <v>51.5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4">
        <f t="shared" si="0"/>
        <v>100</v>
      </c>
      <c r="S11" s="15"/>
      <c r="T11" s="15" t="s">
        <v>21</v>
      </c>
    </row>
    <row r="12" spans="1:20" s="7" customFormat="1">
      <c r="A12" s="19">
        <v>10</v>
      </c>
      <c r="B12" s="31">
        <v>257976</v>
      </c>
      <c r="C12" s="21">
        <f>(D12/100)*(working_day!$B$12*8)</f>
        <v>12</v>
      </c>
      <c r="D12" s="14">
        <v>7.5</v>
      </c>
      <c r="E12" s="21">
        <f>(F12/100)*(working_day!$B$12*8)</f>
        <v>12.8</v>
      </c>
      <c r="F12" s="14">
        <v>8</v>
      </c>
      <c r="G12" s="15">
        <v>0</v>
      </c>
      <c r="H12" s="15">
        <v>10</v>
      </c>
      <c r="I12" s="15">
        <v>74.5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4">
        <f t="shared" si="0"/>
        <v>100</v>
      </c>
      <c r="S12" s="15"/>
      <c r="T12" s="15" t="s">
        <v>21</v>
      </c>
    </row>
    <row r="13" spans="1:20" s="7" customFormat="1">
      <c r="A13" s="19">
        <v>11</v>
      </c>
      <c r="B13" s="31">
        <v>257958</v>
      </c>
      <c r="C13" s="21">
        <f>(D13/100)*(working_day!$B$12*8)</f>
        <v>12</v>
      </c>
      <c r="D13" s="14">
        <v>7.5</v>
      </c>
      <c r="E13" s="21">
        <f>(F13/100)*(working_day!$B$12*8)</f>
        <v>9.6</v>
      </c>
      <c r="F13" s="14">
        <v>6</v>
      </c>
      <c r="G13" s="15">
        <v>25</v>
      </c>
      <c r="H13" s="15">
        <v>6</v>
      </c>
      <c r="I13" s="15">
        <v>0</v>
      </c>
      <c r="J13" s="15">
        <v>55.500000000000007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4">
        <f t="shared" si="0"/>
        <v>100</v>
      </c>
      <c r="S13" s="15"/>
      <c r="T13" s="15" t="s">
        <v>21</v>
      </c>
    </row>
    <row r="14" spans="1:20" s="7" customFormat="1">
      <c r="A14" s="19">
        <v>12</v>
      </c>
      <c r="B14" s="31">
        <v>257959</v>
      </c>
      <c r="C14" s="21">
        <f>(D14/100)*(working_day!$B$12*8)</f>
        <v>12</v>
      </c>
      <c r="D14" s="14">
        <v>7.5</v>
      </c>
      <c r="E14" s="21">
        <f>(F14/100)*(working_day!$B$12*8)</f>
        <v>9.6</v>
      </c>
      <c r="F14" s="14">
        <v>6</v>
      </c>
      <c r="G14" s="15">
        <v>20</v>
      </c>
      <c r="H14" s="15">
        <v>6</v>
      </c>
      <c r="I14" s="15">
        <v>0</v>
      </c>
      <c r="J14" s="15">
        <v>60.5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4">
        <f t="shared" si="0"/>
        <v>100</v>
      </c>
      <c r="S14" s="15"/>
      <c r="T14" s="15" t="s">
        <v>21</v>
      </c>
    </row>
    <row r="15" spans="1:20" s="16" customFormat="1">
      <c r="A15" s="19">
        <v>13</v>
      </c>
      <c r="B15" s="31">
        <v>257961</v>
      </c>
      <c r="C15" s="21">
        <f>(D15/100)*(working_day!$B$12*8)</f>
        <v>12</v>
      </c>
      <c r="D15" s="17">
        <v>7.5</v>
      </c>
      <c r="E15" s="21">
        <f>(F15/100)*(working_day!$B$12*8)</f>
        <v>9.6</v>
      </c>
      <c r="F15" s="17">
        <v>6</v>
      </c>
      <c r="G15" s="18">
        <v>25</v>
      </c>
      <c r="H15" s="18">
        <v>8</v>
      </c>
      <c r="I15" s="18">
        <v>0</v>
      </c>
      <c r="J15" s="18">
        <v>53.5</v>
      </c>
      <c r="K15" s="18">
        <v>0</v>
      </c>
      <c r="L15" s="18">
        <v>0</v>
      </c>
      <c r="M15" s="18">
        <v>0</v>
      </c>
      <c r="N15" s="15">
        <v>0</v>
      </c>
      <c r="O15" s="15">
        <v>0</v>
      </c>
      <c r="P15" s="15">
        <v>0</v>
      </c>
      <c r="Q15" s="15">
        <v>0</v>
      </c>
      <c r="R15" s="14">
        <f t="shared" si="0"/>
        <v>100</v>
      </c>
      <c r="S15" s="15"/>
      <c r="T15" s="15" t="s">
        <v>21</v>
      </c>
    </row>
    <row r="16" spans="1:20" s="16" customFormat="1">
      <c r="A16" s="19">
        <v>14</v>
      </c>
      <c r="B16" s="31">
        <v>257960</v>
      </c>
      <c r="C16" s="21">
        <f>(D16/100)*(working_day!$B$12*8)</f>
        <v>12</v>
      </c>
      <c r="D16" s="17">
        <v>7.5</v>
      </c>
      <c r="E16" s="21">
        <f>(F16/100)*(working_day!$B$12*8)</f>
        <v>9.6</v>
      </c>
      <c r="F16" s="17">
        <v>6</v>
      </c>
      <c r="G16" s="18">
        <v>10</v>
      </c>
      <c r="H16" s="18">
        <v>8</v>
      </c>
      <c r="I16" s="18">
        <v>20</v>
      </c>
      <c r="J16" s="18">
        <v>48.5</v>
      </c>
      <c r="K16" s="18">
        <v>0</v>
      </c>
      <c r="L16" s="18">
        <v>0</v>
      </c>
      <c r="M16" s="18">
        <v>0</v>
      </c>
      <c r="N16" s="15">
        <v>0</v>
      </c>
      <c r="O16" s="15">
        <v>0</v>
      </c>
      <c r="P16" s="15">
        <v>0</v>
      </c>
      <c r="Q16" s="15">
        <v>0</v>
      </c>
      <c r="R16" s="14">
        <f t="shared" si="0"/>
        <v>100</v>
      </c>
      <c r="S16" s="15"/>
      <c r="T16" s="28" t="s">
        <v>21</v>
      </c>
    </row>
    <row r="17" spans="1:21" s="8" customFormat="1">
      <c r="A17" s="19">
        <v>15</v>
      </c>
      <c r="B17" s="31">
        <v>257963</v>
      </c>
      <c r="C17" s="21">
        <f>ROUND((D17/100)*(working_day!$B$6*8),1)</f>
        <v>11.4</v>
      </c>
      <c r="D17" s="14">
        <v>7.5</v>
      </c>
      <c r="E17" s="21">
        <f>ROUND((F17/100)*(working_day!$B$6*8),1)</f>
        <v>9.1</v>
      </c>
      <c r="F17" s="14">
        <v>6</v>
      </c>
      <c r="G17" s="15">
        <v>25</v>
      </c>
      <c r="H17" s="15">
        <v>6</v>
      </c>
      <c r="I17" s="15">
        <v>0</v>
      </c>
      <c r="J17" s="15">
        <v>55.5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f t="shared" si="0"/>
        <v>100</v>
      </c>
      <c r="S17" s="15"/>
      <c r="T17" s="15" t="s">
        <v>21</v>
      </c>
      <c r="U17" s="7"/>
    </row>
    <row r="18" spans="1:21" s="8" customFormat="1">
      <c r="A18" s="19">
        <v>16</v>
      </c>
      <c r="B18" s="31">
        <v>257975</v>
      </c>
      <c r="C18" s="22">
        <f>(D18/100)*(working_day!$B$12*8)</f>
        <v>21.6</v>
      </c>
      <c r="D18" s="24">
        <v>13.5</v>
      </c>
      <c r="E18" s="22">
        <f>(F18/100)*(working_day!$B$12*8)</f>
        <v>0</v>
      </c>
      <c r="F18" s="24">
        <v>0</v>
      </c>
      <c r="G18" s="25">
        <v>15.3</v>
      </c>
      <c r="H18" s="25">
        <v>4.8899999999999997</v>
      </c>
      <c r="I18" s="25">
        <v>10</v>
      </c>
      <c r="J18" s="25">
        <v>56.31</v>
      </c>
      <c r="K18" s="25">
        <v>0</v>
      </c>
      <c r="L18" s="25">
        <v>0</v>
      </c>
      <c r="M18" s="25">
        <v>0</v>
      </c>
      <c r="N18" s="12">
        <v>0</v>
      </c>
      <c r="O18" s="12">
        <v>0</v>
      </c>
      <c r="P18" s="12">
        <v>0</v>
      </c>
      <c r="Q18" s="15">
        <v>0</v>
      </c>
      <c r="R18" s="9">
        <f t="shared" si="0"/>
        <v>100</v>
      </c>
      <c r="S18" s="12"/>
      <c r="T18" s="15" t="s">
        <v>21</v>
      </c>
    </row>
    <row r="19" spans="1:21">
      <c r="A19" s="19">
        <v>17</v>
      </c>
      <c r="B19" s="31">
        <v>257972</v>
      </c>
      <c r="C19" s="21">
        <f>(D19/100)*(working_day!$B$12*8)</f>
        <v>8</v>
      </c>
      <c r="D19">
        <v>5</v>
      </c>
      <c r="E19" s="21">
        <f>(F19/100)*(working_day!$B$12*8)</f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95</v>
      </c>
      <c r="P19">
        <v>0</v>
      </c>
      <c r="Q19" s="15">
        <v>0</v>
      </c>
      <c r="R19" s="14">
        <f t="shared" si="0"/>
        <v>100</v>
      </c>
      <c r="T19" t="s">
        <v>21</v>
      </c>
    </row>
    <row r="20" spans="1:21">
      <c r="A20">
        <v>18</v>
      </c>
      <c r="B20" s="30">
        <v>298470</v>
      </c>
      <c r="C20" s="21">
        <f>(D20/100)*(working_day!$B$12*8)</f>
        <v>12</v>
      </c>
      <c r="D20" s="4">
        <v>7.5</v>
      </c>
      <c r="E20" s="21">
        <f>(F20/100)*(working_day!$B$12*8)</f>
        <v>16</v>
      </c>
      <c r="F20" s="4">
        <v>10</v>
      </c>
      <c r="G20" s="13">
        <v>20</v>
      </c>
      <c r="H20" s="13">
        <v>6</v>
      </c>
      <c r="I20" s="13">
        <v>4</v>
      </c>
      <c r="J20" s="13">
        <v>52.5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5">
        <v>0</v>
      </c>
      <c r="R20" s="14">
        <f t="shared" si="0"/>
        <v>100</v>
      </c>
      <c r="T20" s="15" t="s">
        <v>21</v>
      </c>
    </row>
    <row r="21" spans="1:21">
      <c r="A21" s="19">
        <v>19</v>
      </c>
      <c r="B21" s="30">
        <v>298471</v>
      </c>
      <c r="C21" s="21">
        <f>(D21/100)*(working_day!$B$12*8)</f>
        <v>12</v>
      </c>
      <c r="D21" s="4">
        <v>7.5</v>
      </c>
      <c r="E21" s="21">
        <f>(F21/100)*(working_day!$B$12*8)</f>
        <v>148</v>
      </c>
      <c r="F21" s="4">
        <v>92.5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5">
        <v>0</v>
      </c>
      <c r="R21" s="14">
        <f t="shared" ref="R21:R22" si="1">SUM(D21,F21:P21)</f>
        <v>100</v>
      </c>
      <c r="T21" s="15" t="s">
        <v>21</v>
      </c>
    </row>
    <row r="22" spans="1:21">
      <c r="A22">
        <v>20</v>
      </c>
      <c r="B22" s="30">
        <v>298472</v>
      </c>
      <c r="C22" s="21">
        <f>(D22/100)*(working_day!$B$12*8)</f>
        <v>12</v>
      </c>
      <c r="D22" s="4">
        <v>7.5</v>
      </c>
      <c r="E22" s="21">
        <f>(F22/100)*(working_day!$B$12*8)</f>
        <v>148</v>
      </c>
      <c r="F22" s="4">
        <v>92.5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5">
        <v>0</v>
      </c>
      <c r="R22" s="14">
        <f t="shared" si="1"/>
        <v>100</v>
      </c>
      <c r="T22" s="15" t="s">
        <v>21</v>
      </c>
    </row>
  </sheetData>
  <phoneticPr fontId="9" type="noConversion"/>
  <dataValidations count="3">
    <dataValidation type="list" showInputMessage="1" showErrorMessage="1" sqref="T3:T18 T20:T22" xr:uid="{0E700C98-1FB9-40EE-888C-0C5F9E7DEBF6}">
      <formula1>"Enable,Disable"</formula1>
    </dataValidation>
    <dataValidation operator="lessThanOrEqual" showInputMessage="1" showErrorMessage="1" sqref="N18:P18 M3:P17 Q3:Q22" xr:uid="{00000000-0002-0000-0C00-000001000000}"/>
    <dataValidation type="list" showInputMessage="1" showErrorMessage="1" sqref="S3:S18" xr:uid="{00000000-0002-0000-0C00-000003000000}">
      <formula1>"Engineer SW Development,Scrum Master,SW Architect,Technical Leader,Squad Group Lead,Technical Leader"</formula1>
    </dataValidation>
  </dataValidations>
  <pageMargins left="0.7" right="0.7" top="0.75" bottom="0.75" header="0.3" footer="0.3"/>
  <pageSetup paperSize="9" orientation="portrait" horizontalDpi="4294967294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71c5aaf6-e6ce-465b-b873-5148d2a4c105" xsi:nil="true"/>
    <DocumentType xmlns="71c5aaf6-e6ce-465b-b873-5148d2a4c105">Description</DocumentType>
    <NokiaConfidentiality xmlns="71c5aaf6-e6ce-465b-b873-5148d2a4c105">Nokia Internal Use</NokiaConfidentiality>
    <HideFromDelve xmlns="71c5aaf6-e6ce-465b-b873-5148d2a4c105">false</HideFromDelve>
    <_dlc_DocId xmlns="71c5aaf6-e6ce-465b-b873-5148d2a4c105">B3ILPBQI43QP-1792440131-9252</_dlc_DocId>
    <_dlc_DocIdUrl xmlns="71c5aaf6-e6ce-465b-b873-5148d2a4c105">
      <Url>https://nokia.sharepoint.com/sites/SOAM_5/_layouts/15/DocIdRedir.aspx?ID=B3ILPBQI43QP-1792440131-9252</Url>
      <Description>B3ILPBQI43QP-1792440131-9252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SharedContentType xmlns="Microsoft.SharePoint.Taxonomy.ContentTypeSync" SourceId="34c87397-5fc1-491e-85e7-d6110dbe9cbd" ContentTypeId="0x010100CE50E52E7543470BBDD3827FE50C59CB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Nokia Document" ma:contentTypeID="0x010100CE50E52E7543470BBDD3827FE50C59CB0077492AF0B1BD6448AE0012E354BAB23D" ma:contentTypeVersion="21" ma:contentTypeDescription="Create Nokia Word Document" ma:contentTypeScope="" ma:versionID="d4ff032c74ebc3394833369585e143fa">
  <xsd:schema xmlns:xsd="http://www.w3.org/2001/XMLSchema" xmlns:xs="http://www.w3.org/2001/XMLSchema" xmlns:p="http://schemas.microsoft.com/office/2006/metadata/properties" xmlns:ns2="71c5aaf6-e6ce-465b-b873-5148d2a4c105" targetNamespace="http://schemas.microsoft.com/office/2006/metadata/properties" ma:root="true" ma:fieldsID="7fbb0d3800684f6bb11d02df4d41b26a" ns2:_="">
    <xsd:import namespace="71c5aaf6-e6ce-465b-b873-5148d2a4c105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NokiaConfidentiality" minOccurs="0"/>
                <xsd:element ref="ns2:Owner" minOccurs="0"/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Description" ma:description="Document type specifies the content of the document" ma:format="Dropdown" ma:internalName="DocumentType" ma:readOnly="false">
      <xsd:simpleType>
        <xsd:restriction base="dms:Choice">
          <xsd:enumeration value="Policy"/>
          <xsd:enumeration value="Strategy"/>
          <xsd:enumeration value="Objectives / Targets"/>
          <xsd:enumeration value="Plan / Schedule"/>
          <xsd:enumeration value="Governance"/>
          <xsd:enumeration value="Organization"/>
          <xsd:enumeration value="Review Material"/>
          <xsd:enumeration value="Communication"/>
          <xsd:enumeration value="Minutes"/>
          <xsd:enumeration value="Training"/>
          <xsd:enumeration value="Standard Operating Procedure"/>
          <xsd:enumeration value="Process / Procedure / Standard"/>
          <xsd:enumeration value="Guideline / Manual / Instruction"/>
          <xsd:enumeration value="Description"/>
          <xsd:enumeration value="Form / Template"/>
          <xsd:enumeration value="Checklist"/>
          <xsd:enumeration value="Bid / Offer"/>
          <xsd:enumeration value="Contract / Order"/>
          <xsd:enumeration value="List"/>
          <xsd:enumeration value="Roadmap"/>
          <xsd:enumeration value="Requirement / Specification"/>
          <xsd:enumeration value="Design"/>
          <xsd:enumeration value="Concept / Proposal"/>
          <xsd:enumeration value="Measurement / KPI"/>
          <xsd:enumeration value="Report"/>
          <xsd:enumeration value="Best Practice / Lessons Learnt"/>
          <xsd:enumeration value="Analysis / Assessment"/>
          <xsd:enumeration value="Survey"/>
        </xsd:restriction>
      </xsd:simpleType>
    </xsd:element>
    <xsd:element name="NokiaConfidentiality" ma:index="9" nillable="true" ma:displayName="Nokia Confidentiality" ma:default="Nokia Internal Use" ma:format="Dropdown" ma:internalName="NokiaConfidentiality" ma:readOnly="false">
      <xsd:simpleType>
        <xsd:restriction base="dms:Choice">
          <xsd:enumeration value="Nokia Internal Use"/>
          <xsd:enumeration value="Confidential"/>
          <xsd:enumeration value="Secret"/>
          <xsd:enumeration value="Public"/>
        </xsd:restriction>
      </xsd:simpleType>
    </xsd:element>
    <xsd:element name="Owner" ma:index="10" nillable="true" ma:displayName="Owner" ma:description="Owner identifies the person or group who owns the document (default value is the same as the Creator of the document)" ma:internalName="Owner">
      <xsd:simpleType>
        <xsd:restriction base="dms:Text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4" nillable="true" ma:displayName="HideFromDelve" ma:default="0" ma:internalName="HideFromDelv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42367DC4-C500-4F10-9B3B-71ED0D42691C}">
  <ds:schemaRefs>
    <ds:schemaRef ds:uri="http://schemas.microsoft.com/office/2006/metadata/properties"/>
    <ds:schemaRef ds:uri="http://schemas.microsoft.com/office/infopath/2007/PartnerControls"/>
    <ds:schemaRef ds:uri="71c5aaf6-e6ce-465b-b873-5148d2a4c105"/>
  </ds:schemaRefs>
</ds:datastoreItem>
</file>

<file path=customXml/itemProps2.xml><?xml version="1.0" encoding="utf-8"?>
<ds:datastoreItem xmlns:ds="http://schemas.openxmlformats.org/officeDocument/2006/customXml" ds:itemID="{D03B8460-53E0-494B-9D9C-0CD54586B10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41E35B0-8BB1-4FC5-BDE4-E1CE4DAEF2A0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ADB965AE-54E4-4623-B9B7-9A7BF1EB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16B3AF4F-2115-4060-9AF6-016921CD08FE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63FC8A73-BA82-4AF8-8CCC-F0D3BCD8E83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FB2201-FB2213</vt:lpstr>
      <vt:lpstr>working_day</vt:lpstr>
      <vt:lpstr>FB2201</vt:lpstr>
      <vt:lpstr>FB2202</vt:lpstr>
      <vt:lpstr>FB2203</vt:lpstr>
      <vt:lpstr>FB2204</vt:lpstr>
      <vt:lpstr>FB2205</vt:lpstr>
      <vt:lpstr>FB2206</vt:lpstr>
      <vt:lpstr>FB2207</vt:lpstr>
      <vt:lpstr>FB2208</vt:lpstr>
      <vt:lpstr>FB2209</vt:lpstr>
      <vt:lpstr>FB2210</vt:lpstr>
      <vt:lpstr>FB2211</vt:lpstr>
      <vt:lpstr>FB2212</vt:lpstr>
      <vt:lpstr>FB2213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Li (NSB - CN/Hangzhou)</dc:creator>
  <cp:keywords/>
  <dc:description/>
  <cp:lastModifiedBy>Wen, Wendy (NSB - CN/Hangzhou)</cp:lastModifiedBy>
  <cp:revision/>
  <dcterms:created xsi:type="dcterms:W3CDTF">2015-06-05T18:17:20Z</dcterms:created>
  <dcterms:modified xsi:type="dcterms:W3CDTF">2022-04-13T08:10:32Z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0x010100CE50E52E7543470BBDD3827FE50C59CB0077492AF0B1BD6448AE0012E354BAB23D</vt:lpwstr>
  </property>
  <property fmtid="{D5CDD505-2E9C-101B-9397-08002B2CF9AE}" pid="3" name="_dlc_DocIdItemGuid">
    <vt:lpwstr>1eefa10a-97e3-4524-9814-53e29fb67ce1</vt:lpwstr>
  </property>
</Properties>
</file>