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E:\code_workplace\python\2022\january\qcc_com_2\"/>
    </mc:Choice>
  </mc:AlternateContent>
  <xr:revisionPtr revIDLastSave="0" documentId="13_ncr:1_{6259BCF6-1F27-47D1-A01C-72E881D77F6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省级" sheetId="3" r:id="rId1"/>
    <sheet name="市级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</calcChain>
</file>

<file path=xl/sharedStrings.xml><?xml version="1.0" encoding="utf-8"?>
<sst xmlns="http://schemas.openxmlformats.org/spreadsheetml/2006/main" count="412" uniqueCount="407">
  <si>
    <t>总计</t>
  </si>
  <si>
    <t>农、林、牧、渔业 </t>
  </si>
  <si>
    <t> 采矿业 </t>
  </si>
  <si>
    <t> 制造业 </t>
  </si>
  <si>
    <t> 电力、热力、燃气及水生产和供应业 </t>
  </si>
  <si>
    <t> 建筑业 </t>
  </si>
  <si>
    <t> 批发和零售业 </t>
  </si>
  <si>
    <t> 交通运输、仓储和邮政业 </t>
  </si>
  <si>
    <t> 住宿和餐饮业</t>
  </si>
  <si>
    <t>信息传输、软件和信息技术服务业 </t>
  </si>
  <si>
    <t> 金融业 </t>
  </si>
  <si>
    <t> 房地产业 </t>
  </si>
  <si>
    <t> 租赁和商务服务业 </t>
  </si>
  <si>
    <t> 科学研究和技术服务业 </t>
  </si>
  <si>
    <t> 水利、环境和公共设施管理业 </t>
  </si>
  <si>
    <t> 居民服务、修理和其他服务业 </t>
  </si>
  <si>
    <t> 教育</t>
  </si>
  <si>
    <t>卫生和社会工作 </t>
  </si>
  <si>
    <t> 文化、体育和娱乐业 </t>
  </si>
  <si>
    <t> 公共管理、社会保障和社会组织 </t>
  </si>
  <si>
    <t> 国际组织</t>
  </si>
  <si>
    <t>阿坝藏族羌族自治州</t>
  </si>
  <si>
    <t>阿克苏地区</t>
  </si>
  <si>
    <t>阿拉善盟</t>
  </si>
  <si>
    <t>阿勒泰地区</t>
  </si>
  <si>
    <t>阿里地区</t>
  </si>
  <si>
    <t>安康市</t>
  </si>
  <si>
    <t>安庆市</t>
  </si>
  <si>
    <t>安顺市</t>
  </si>
  <si>
    <t>安阳市</t>
  </si>
  <si>
    <t>鞍山市</t>
  </si>
  <si>
    <t>巴彦淖尔市</t>
  </si>
  <si>
    <t>巴音郭楞蒙古自治州</t>
  </si>
  <si>
    <t>巴中市</t>
  </si>
  <si>
    <t>白城市</t>
  </si>
  <si>
    <t>白山市</t>
  </si>
  <si>
    <t>白银市</t>
  </si>
  <si>
    <t>百色市</t>
  </si>
  <si>
    <t>蚌埠市</t>
  </si>
  <si>
    <t>包头市</t>
  </si>
  <si>
    <t>宝鸡市</t>
  </si>
  <si>
    <t>保定市</t>
  </si>
  <si>
    <t>保山市</t>
  </si>
  <si>
    <t>北海市</t>
  </si>
  <si>
    <t>北京市</t>
  </si>
  <si>
    <t>本溪市</t>
  </si>
  <si>
    <t>毕节市</t>
  </si>
  <si>
    <t>滨州市</t>
  </si>
  <si>
    <t>亳州市</t>
  </si>
  <si>
    <t>博尔塔拉蒙古自治州</t>
  </si>
  <si>
    <t>沧州市</t>
  </si>
  <si>
    <t>昌都市</t>
  </si>
  <si>
    <t>昌吉回族自治州</t>
  </si>
  <si>
    <t>常州市</t>
  </si>
  <si>
    <t>朝阳市</t>
  </si>
  <si>
    <t>潮州市</t>
  </si>
  <si>
    <t>郴州市</t>
  </si>
  <si>
    <t>成都市</t>
  </si>
  <si>
    <t>承德市</t>
  </si>
  <si>
    <t>池州市</t>
  </si>
  <si>
    <t>赤峰市</t>
  </si>
  <si>
    <t>崇左市</t>
  </si>
  <si>
    <t>滁州市</t>
  </si>
  <si>
    <t>楚雄彝族自治州</t>
  </si>
  <si>
    <t>达州市</t>
  </si>
  <si>
    <t>大理白族自治州</t>
  </si>
  <si>
    <t>大连市</t>
  </si>
  <si>
    <t>大庆市</t>
  </si>
  <si>
    <t>大同市</t>
  </si>
  <si>
    <t>大兴安岭地区</t>
  </si>
  <si>
    <t>丹东市</t>
  </si>
  <si>
    <t>德宏傣族景颇族自治州</t>
  </si>
  <si>
    <t>德阳市</t>
  </si>
  <si>
    <t>德州市</t>
  </si>
  <si>
    <t>迪庆藏族自治州</t>
  </si>
  <si>
    <t>定西市</t>
  </si>
  <si>
    <t>东莞市</t>
  </si>
  <si>
    <t>东营市</t>
  </si>
  <si>
    <t>鄂尔多斯市</t>
  </si>
  <si>
    <t>鄂州市</t>
  </si>
  <si>
    <t>恩施土家族苗族自治州</t>
    <phoneticPr fontId="3" type="noConversion"/>
  </si>
  <si>
    <t>防城港市</t>
  </si>
  <si>
    <t>佛山市</t>
  </si>
  <si>
    <t>福州市</t>
  </si>
  <si>
    <t>抚顺市</t>
  </si>
  <si>
    <t>抚州市</t>
  </si>
  <si>
    <t>阜新市</t>
  </si>
  <si>
    <t>阜阳市</t>
  </si>
  <si>
    <t>甘南藏族自治州</t>
  </si>
  <si>
    <t>甘孜藏族自治州</t>
  </si>
  <si>
    <t>赣州市</t>
  </si>
  <si>
    <t>固原市</t>
  </si>
  <si>
    <t>广安市</t>
  </si>
  <si>
    <t>广元市</t>
  </si>
  <si>
    <t>广州市</t>
  </si>
  <si>
    <t>贵港市</t>
  </si>
  <si>
    <t>贵阳市</t>
  </si>
  <si>
    <t>桂林市</t>
  </si>
  <si>
    <t>果洛藏族自治州</t>
  </si>
  <si>
    <t>哈尔滨市</t>
  </si>
  <si>
    <t>哈密市</t>
  </si>
  <si>
    <t>海北藏族自治州</t>
  </si>
  <si>
    <t>海东市</t>
  </si>
  <si>
    <t>海口市</t>
  </si>
  <si>
    <t>海南藏族自治州</t>
  </si>
  <si>
    <t>海西蒙古族藏族自治州</t>
  </si>
  <si>
    <t>邯郸市</t>
  </si>
  <si>
    <t>汉中市</t>
  </si>
  <si>
    <t>杭州市</t>
  </si>
  <si>
    <t>合肥市</t>
  </si>
  <si>
    <t>和田地区</t>
  </si>
  <si>
    <t>河池市</t>
  </si>
  <si>
    <t>河源市</t>
  </si>
  <si>
    <t>菏泽市</t>
  </si>
  <si>
    <t>贺州市</t>
  </si>
  <si>
    <t>鹤壁市</t>
  </si>
  <si>
    <t>鹤岗市</t>
  </si>
  <si>
    <t>黑河市</t>
  </si>
  <si>
    <t>衡水市</t>
  </si>
  <si>
    <t>衡阳市</t>
  </si>
  <si>
    <t>红河哈尼族彝族自治州</t>
  </si>
  <si>
    <t>呼和浩特市</t>
  </si>
  <si>
    <t>呼伦贝尔市</t>
  </si>
  <si>
    <t>葫芦岛市</t>
  </si>
  <si>
    <t>湖州市</t>
  </si>
  <si>
    <t>怀化市</t>
  </si>
  <si>
    <t>淮安市</t>
  </si>
  <si>
    <t>淮北市</t>
  </si>
  <si>
    <t>淮南市</t>
  </si>
  <si>
    <t>黄冈市</t>
  </si>
  <si>
    <t>黄南藏族自治州</t>
  </si>
  <si>
    <t>黄山市</t>
  </si>
  <si>
    <t>黄石市</t>
  </si>
  <si>
    <t>惠州市</t>
  </si>
  <si>
    <t>鸡西市</t>
  </si>
  <si>
    <t>吉安市</t>
  </si>
  <si>
    <t>吉林市</t>
  </si>
  <si>
    <t>济南市</t>
  </si>
  <si>
    <t>济宁市</t>
  </si>
  <si>
    <t>佳木斯市</t>
  </si>
  <si>
    <t>嘉兴市</t>
  </si>
  <si>
    <t>嘉峪关市</t>
  </si>
  <si>
    <t>江门市</t>
  </si>
  <si>
    <t>焦作市</t>
  </si>
  <si>
    <t>揭阳市</t>
  </si>
  <si>
    <t>金昌市</t>
  </si>
  <si>
    <t>金华市</t>
  </si>
  <si>
    <t>锦州市</t>
  </si>
  <si>
    <t>晋城市</t>
  </si>
  <si>
    <t>晋中市</t>
  </si>
  <si>
    <t>荆门市</t>
  </si>
  <si>
    <t>荆州市</t>
  </si>
  <si>
    <t>景德镇市</t>
  </si>
  <si>
    <t>九江市</t>
  </si>
  <si>
    <t>酒泉市</t>
  </si>
  <si>
    <t>喀什地区</t>
  </si>
  <si>
    <t>开封市</t>
  </si>
  <si>
    <t>克拉玛依市</t>
  </si>
  <si>
    <t>克孜勒苏柯尔克孜自治州</t>
  </si>
  <si>
    <t>昆明市</t>
  </si>
  <si>
    <t>拉萨市</t>
  </si>
  <si>
    <t>来宾市</t>
  </si>
  <si>
    <t>兰州市</t>
  </si>
  <si>
    <t>廊坊市</t>
  </si>
  <si>
    <t>乐山市</t>
  </si>
  <si>
    <t>丽江市</t>
  </si>
  <si>
    <t>丽水市</t>
  </si>
  <si>
    <t>连云港市</t>
  </si>
  <si>
    <t>凉山彝族自治州</t>
  </si>
  <si>
    <t>辽阳市</t>
  </si>
  <si>
    <t>辽源市</t>
  </si>
  <si>
    <t>聊城市</t>
  </si>
  <si>
    <t>林芝市</t>
  </si>
  <si>
    <t>临沧市</t>
  </si>
  <si>
    <t>临汾市</t>
  </si>
  <si>
    <t>临夏回族自治州</t>
  </si>
  <si>
    <t>临沂市</t>
  </si>
  <si>
    <t>柳州市</t>
  </si>
  <si>
    <t>六安市</t>
  </si>
  <si>
    <t>六盘水市</t>
  </si>
  <si>
    <t>龙岩市</t>
  </si>
  <si>
    <t>陇南市</t>
  </si>
  <si>
    <t>娄底市</t>
  </si>
  <si>
    <t>泸州市</t>
  </si>
  <si>
    <t>洛阳市</t>
  </si>
  <si>
    <t>漯河市</t>
  </si>
  <si>
    <t>吕梁市</t>
  </si>
  <si>
    <t>马鞍山市</t>
  </si>
  <si>
    <t>茂名市</t>
  </si>
  <si>
    <t>眉山市</t>
  </si>
  <si>
    <t>梅州市</t>
  </si>
  <si>
    <t>绵阳市</t>
  </si>
  <si>
    <t>牡丹江市</t>
  </si>
  <si>
    <t>那曲市</t>
  </si>
  <si>
    <t>南昌市</t>
  </si>
  <si>
    <t>南充市</t>
  </si>
  <si>
    <t>南京市</t>
  </si>
  <si>
    <t>南宁市</t>
  </si>
  <si>
    <t>南平市</t>
  </si>
  <si>
    <t>南通市</t>
  </si>
  <si>
    <t>南阳市</t>
  </si>
  <si>
    <t>内江市</t>
  </si>
  <si>
    <t>宁波市</t>
  </si>
  <si>
    <t>宁德市</t>
  </si>
  <si>
    <t>怒江傈僳族自治州</t>
  </si>
  <si>
    <t>攀枝花市</t>
  </si>
  <si>
    <t>盘锦市</t>
  </si>
  <si>
    <t>平顶山市</t>
  </si>
  <si>
    <t>平凉市</t>
  </si>
  <si>
    <t>萍乡市</t>
  </si>
  <si>
    <t>莆田市</t>
  </si>
  <si>
    <t>濮阳市</t>
  </si>
  <si>
    <t>普洱市</t>
  </si>
  <si>
    <t>七台河市</t>
  </si>
  <si>
    <t>齐齐哈尔市</t>
  </si>
  <si>
    <t>黔东南苗族侗族自治州</t>
  </si>
  <si>
    <t>黔南布依族苗族自治州</t>
  </si>
  <si>
    <t>黔西南布依族苗族自治州</t>
  </si>
  <si>
    <t>钦州市</t>
  </si>
  <si>
    <t>秦皇岛市</t>
  </si>
  <si>
    <t>青岛市</t>
  </si>
  <si>
    <t>清远市</t>
  </si>
  <si>
    <t>庆阳市</t>
  </si>
  <si>
    <t>衢州市</t>
  </si>
  <si>
    <t>曲靖市</t>
  </si>
  <si>
    <t>泉州市</t>
  </si>
  <si>
    <t>日喀则市</t>
  </si>
  <si>
    <t>日照市</t>
  </si>
  <si>
    <t>三门峡市</t>
  </si>
  <si>
    <t>三明市</t>
  </si>
  <si>
    <t>三沙市</t>
  </si>
  <si>
    <t>三亚市</t>
  </si>
  <si>
    <t>厦门市</t>
  </si>
  <si>
    <t>山南市</t>
  </si>
  <si>
    <t>汕头市</t>
  </si>
  <si>
    <t>汕尾市</t>
  </si>
  <si>
    <t>商洛市</t>
  </si>
  <si>
    <t>商丘市</t>
  </si>
  <si>
    <t>上海市</t>
  </si>
  <si>
    <t>上饶市</t>
  </si>
  <si>
    <t>韶关市</t>
  </si>
  <si>
    <t>邵阳市</t>
  </si>
  <si>
    <t>绍兴市</t>
  </si>
  <si>
    <t>深圳市</t>
  </si>
  <si>
    <t>沈阳市</t>
  </si>
  <si>
    <t>十堰市</t>
  </si>
  <si>
    <t>石家庄市</t>
  </si>
  <si>
    <t>石嘴山市</t>
  </si>
  <si>
    <t>双鸭山市</t>
  </si>
  <si>
    <t>朔州市</t>
  </si>
  <si>
    <t>四平市</t>
  </si>
  <si>
    <t>松原市</t>
  </si>
  <si>
    <t>苏州市</t>
  </si>
  <si>
    <t>绥化市</t>
  </si>
  <si>
    <t>随州市</t>
  </si>
  <si>
    <t>遂宁市</t>
  </si>
  <si>
    <t>塔城地区</t>
  </si>
  <si>
    <t>台州市</t>
  </si>
  <si>
    <t>太原市</t>
  </si>
  <si>
    <t>泰安市</t>
  </si>
  <si>
    <t>泰州市</t>
  </si>
  <si>
    <t>唐山市</t>
  </si>
  <si>
    <t>天津市</t>
  </si>
  <si>
    <t>天水市</t>
  </si>
  <si>
    <t>铁岭市</t>
  </si>
  <si>
    <t>通化市</t>
  </si>
  <si>
    <t>通辽市</t>
  </si>
  <si>
    <t>铜川市</t>
  </si>
  <si>
    <t>铜陵市</t>
  </si>
  <si>
    <t>铜仁市</t>
  </si>
  <si>
    <t>吐鲁番市</t>
  </si>
  <si>
    <t>威海市</t>
  </si>
  <si>
    <t>潍坊市</t>
  </si>
  <si>
    <t>渭南市</t>
  </si>
  <si>
    <t>温州市</t>
  </si>
  <si>
    <t>文山壮族苗族自治州</t>
  </si>
  <si>
    <t>乌海市</t>
  </si>
  <si>
    <t>乌兰察布市</t>
  </si>
  <si>
    <t>乌鲁木齐市</t>
  </si>
  <si>
    <t>无锡市</t>
  </si>
  <si>
    <t>芜湖市</t>
  </si>
  <si>
    <t>吴忠市</t>
  </si>
  <si>
    <t>梧州市</t>
  </si>
  <si>
    <t>武汉市</t>
  </si>
  <si>
    <t>武威市</t>
  </si>
  <si>
    <t>西安市</t>
  </si>
  <si>
    <t>西宁市</t>
  </si>
  <si>
    <t>西双版纳傣族自治州</t>
  </si>
  <si>
    <t>锡林郭勒盟</t>
  </si>
  <si>
    <t>咸宁市</t>
  </si>
  <si>
    <t>咸阳市</t>
  </si>
  <si>
    <t>湘潭市</t>
  </si>
  <si>
    <t>湘西土家族苗族自治州</t>
  </si>
  <si>
    <t>襄阳市</t>
  </si>
  <si>
    <t>孝感市</t>
  </si>
  <si>
    <t>忻州市</t>
  </si>
  <si>
    <t>新乡市</t>
  </si>
  <si>
    <t>新余市</t>
  </si>
  <si>
    <t>信阳市</t>
  </si>
  <si>
    <t>邢台市</t>
  </si>
  <si>
    <t>兴安盟</t>
  </si>
  <si>
    <t>宿迁市</t>
  </si>
  <si>
    <t>徐州市</t>
  </si>
  <si>
    <t>许昌市</t>
  </si>
  <si>
    <t>宣城市</t>
  </si>
  <si>
    <t>雅安市</t>
  </si>
  <si>
    <t>烟台市</t>
  </si>
  <si>
    <t>延安市</t>
  </si>
  <si>
    <t>延边朝鲜族自治州</t>
  </si>
  <si>
    <t>盐城市</t>
  </si>
  <si>
    <t>扬州市</t>
  </si>
  <si>
    <t>阳江市</t>
  </si>
  <si>
    <t>阳泉市</t>
  </si>
  <si>
    <t>伊春市</t>
  </si>
  <si>
    <t>伊犁哈萨克自治州</t>
  </si>
  <si>
    <t>宜宾市</t>
  </si>
  <si>
    <t>宜昌市</t>
  </si>
  <si>
    <t>宜春市</t>
  </si>
  <si>
    <t>益阳市</t>
  </si>
  <si>
    <t>银川市</t>
  </si>
  <si>
    <t>鹰潭市</t>
  </si>
  <si>
    <t>营口市</t>
  </si>
  <si>
    <t>永州市</t>
  </si>
  <si>
    <t>榆林市</t>
  </si>
  <si>
    <t>玉林市</t>
  </si>
  <si>
    <t>玉树藏族自治州</t>
  </si>
  <si>
    <t>玉溪市</t>
  </si>
  <si>
    <t>岳阳市</t>
  </si>
  <si>
    <t>云浮市</t>
  </si>
  <si>
    <t>运城市</t>
  </si>
  <si>
    <t>枣庄市</t>
  </si>
  <si>
    <t>湛江市</t>
  </si>
  <si>
    <t>张家界市</t>
  </si>
  <si>
    <t>张家口市</t>
  </si>
  <si>
    <t>张掖市</t>
  </si>
  <si>
    <t>漳州市</t>
  </si>
  <si>
    <t>长春市</t>
  </si>
  <si>
    <t>长沙市</t>
  </si>
  <si>
    <t>长治市</t>
  </si>
  <si>
    <t>昭通市</t>
  </si>
  <si>
    <t>肇庆市</t>
  </si>
  <si>
    <t>镇江市</t>
  </si>
  <si>
    <t>郑州市</t>
  </si>
  <si>
    <t>中山市</t>
  </si>
  <si>
    <t>中卫市</t>
  </si>
  <si>
    <t>重庆市</t>
  </si>
  <si>
    <t>舟山市</t>
  </si>
  <si>
    <t>周口市</t>
  </si>
  <si>
    <t>珠海市</t>
  </si>
  <si>
    <t>株洲市</t>
  </si>
  <si>
    <t>驻马店市</t>
  </si>
  <si>
    <t>资阳市</t>
  </si>
  <si>
    <t>淄博市</t>
  </si>
  <si>
    <t>自贡市</t>
  </si>
  <si>
    <t>遵义市</t>
  </si>
  <si>
    <t>城市</t>
    <phoneticPr fontId="1" type="noConversion"/>
  </si>
  <si>
    <t>省份</t>
    <phoneticPr fontId="1" type="noConversion"/>
  </si>
  <si>
    <t xml:space="preserve">	</t>
  </si>
  <si>
    <t>农、林、牧、渔业</t>
  </si>
  <si>
    <t>采矿业</t>
  </si>
  <si>
    <t>制造业</t>
  </si>
  <si>
    <t>电力、热力、燃气及水生产和供应业</t>
  </si>
  <si>
    <t>建筑业</t>
  </si>
  <si>
    <t>批发和零售业</t>
  </si>
  <si>
    <t>交通运输、仓储和邮政业</t>
  </si>
  <si>
    <t>住宿和餐饮业</t>
  </si>
  <si>
    <t>信息传输、软件和信息技术服务业</t>
  </si>
  <si>
    <t>金融业</t>
  </si>
  <si>
    <t>房地产业</t>
  </si>
  <si>
    <t>租赁和商务服务业</t>
  </si>
  <si>
    <t>科学研究和技术服务业</t>
  </si>
  <si>
    <t>水利、环境和公共设施管理业</t>
  </si>
  <si>
    <t>居民服务、修理和其他服务业</t>
  </si>
  <si>
    <t>教育</t>
  </si>
  <si>
    <t>卫生和社会工作</t>
  </si>
  <si>
    <t>文化、体育和娱乐业</t>
  </si>
  <si>
    <t>公共管理、社会保障和社会组织</t>
  </si>
  <si>
    <t>国际组织</t>
  </si>
  <si>
    <t>广东省</t>
  </si>
  <si>
    <t>江苏省</t>
  </si>
  <si>
    <t>浙江省</t>
  </si>
  <si>
    <t>四川省</t>
  </si>
  <si>
    <t>山东省</t>
  </si>
  <si>
    <t>河北省</t>
  </si>
  <si>
    <t>河南省</t>
  </si>
  <si>
    <t>福建省</t>
  </si>
  <si>
    <t>湖北省</t>
  </si>
  <si>
    <t>安徽省</t>
  </si>
  <si>
    <t>陕西省</t>
  </si>
  <si>
    <t>湖南省</t>
  </si>
  <si>
    <t>辽宁省</t>
  </si>
  <si>
    <t>江西省</t>
  </si>
  <si>
    <t>云南省</t>
  </si>
  <si>
    <t>广西壮族自治区</t>
  </si>
  <si>
    <t>山西省</t>
  </si>
  <si>
    <t>贵州省</t>
  </si>
  <si>
    <t>吉林省</t>
  </si>
  <si>
    <t>黑龙江省</t>
  </si>
  <si>
    <t>内蒙古自治区</t>
  </si>
  <si>
    <t>新疆维吾尔自治区</t>
  </si>
  <si>
    <t>甘肃省</t>
  </si>
  <si>
    <t>海南省</t>
  </si>
  <si>
    <t>宁夏回族自治区</t>
  </si>
  <si>
    <t>青海省</t>
  </si>
  <si>
    <t>西藏自治区</t>
  </si>
  <si>
    <t>宿州市</t>
    <phoneticPr fontId="1" type="noConversion"/>
  </si>
  <si>
    <t>常德市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</si>
</sst>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name val="宋体"/>
      <family val="3"/>
      <charset val="134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32;&#24314;&#25991;&#20214;&#22841;/res_la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省级"/>
      <sheetName val="市级"/>
      <sheetName val="Sheet"/>
    </sheetNames>
    <sheetDataSet>
      <sheetData sheetId="0"/>
      <sheetData sheetId="1">
        <row r="2">
          <cell r="A2" t="str">
            <v>广州市</v>
          </cell>
          <cell r="B2">
            <v>688441</v>
          </cell>
          <cell r="C2">
            <v>1621</v>
          </cell>
          <cell r="D2">
            <v>67</v>
          </cell>
          <cell r="E2">
            <v>26771</v>
          </cell>
          <cell r="F2">
            <v>379</v>
          </cell>
          <cell r="G2">
            <v>13149</v>
          </cell>
          <cell r="H2">
            <v>299837</v>
          </cell>
          <cell r="I2">
            <v>7956</v>
          </cell>
          <cell r="J2">
            <v>41326</v>
          </cell>
          <cell r="K2">
            <v>60439</v>
          </cell>
          <cell r="L2">
            <v>3404</v>
          </cell>
          <cell r="M2">
            <v>6700</v>
          </cell>
          <cell r="N2">
            <v>113256</v>
          </cell>
          <cell r="O2">
            <v>27224</v>
          </cell>
          <cell r="P2">
            <v>2848</v>
          </cell>
          <cell r="Q2">
            <v>23194</v>
          </cell>
          <cell r="R2">
            <v>1574</v>
          </cell>
          <cell r="S2">
            <v>4691</v>
          </cell>
          <cell r="T2">
            <v>19433</v>
          </cell>
          <cell r="U2">
            <v>0</v>
          </cell>
          <cell r="V2">
            <v>3</v>
          </cell>
        </row>
        <row r="3">
          <cell r="A3" t="str">
            <v>韶关市</v>
          </cell>
          <cell r="B3">
            <v>34137</v>
          </cell>
          <cell r="C3">
            <v>2010</v>
          </cell>
          <cell r="D3">
            <v>16</v>
          </cell>
          <cell r="E3">
            <v>1676</v>
          </cell>
          <cell r="F3">
            <v>162</v>
          </cell>
          <cell r="G3">
            <v>1170</v>
          </cell>
          <cell r="H3">
            <v>15835</v>
          </cell>
          <cell r="I3">
            <v>806</v>
          </cell>
          <cell r="J3">
            <v>5002</v>
          </cell>
          <cell r="K3">
            <v>403</v>
          </cell>
          <cell r="L3">
            <v>91</v>
          </cell>
          <cell r="M3">
            <v>405</v>
          </cell>
          <cell r="N3">
            <v>1195</v>
          </cell>
          <cell r="O3">
            <v>770</v>
          </cell>
          <cell r="P3">
            <v>250</v>
          </cell>
          <cell r="Q3">
            <v>2209</v>
          </cell>
          <cell r="R3">
            <v>146</v>
          </cell>
          <cell r="S3">
            <v>338</v>
          </cell>
          <cell r="T3">
            <v>759</v>
          </cell>
          <cell r="U3">
            <v>0</v>
          </cell>
          <cell r="V3">
            <v>0</v>
          </cell>
        </row>
        <row r="4">
          <cell r="A4" t="str">
            <v>深圳市</v>
          </cell>
          <cell r="B4">
            <v>511591</v>
          </cell>
          <cell r="C4">
            <v>175</v>
          </cell>
          <cell r="D4">
            <v>26</v>
          </cell>
          <cell r="E4">
            <v>12302</v>
          </cell>
          <cell r="F4">
            <v>278</v>
          </cell>
          <cell r="G4">
            <v>7582</v>
          </cell>
          <cell r="H4">
            <v>291654</v>
          </cell>
          <cell r="I4">
            <v>11629</v>
          </cell>
          <cell r="J4">
            <v>57216</v>
          </cell>
          <cell r="K4">
            <v>26169</v>
          </cell>
          <cell r="L4">
            <v>9601</v>
          </cell>
          <cell r="M4">
            <v>5919</v>
          </cell>
          <cell r="N4">
            <v>11493</v>
          </cell>
          <cell r="O4">
            <v>4255</v>
          </cell>
          <cell r="P4">
            <v>1461</v>
          </cell>
          <cell r="Q4">
            <v>49916</v>
          </cell>
          <cell r="R4">
            <v>5289</v>
          </cell>
          <cell r="S4">
            <v>1161</v>
          </cell>
          <cell r="T4">
            <v>14756</v>
          </cell>
          <cell r="U4">
            <v>14756</v>
          </cell>
          <cell r="V4">
            <v>0</v>
          </cell>
        </row>
        <row r="5">
          <cell r="A5" t="str">
            <v>珠海市</v>
          </cell>
          <cell r="B5">
            <v>54538</v>
          </cell>
          <cell r="C5">
            <v>210</v>
          </cell>
          <cell r="D5">
            <v>10</v>
          </cell>
          <cell r="E5">
            <v>2232</v>
          </cell>
          <cell r="F5">
            <v>92</v>
          </cell>
          <cell r="G5">
            <v>2419</v>
          </cell>
          <cell r="H5">
            <v>22047</v>
          </cell>
          <cell r="I5">
            <v>1046</v>
          </cell>
          <cell r="J5">
            <v>7537</v>
          </cell>
          <cell r="K5">
            <v>1832</v>
          </cell>
          <cell r="L5">
            <v>2013</v>
          </cell>
          <cell r="M5">
            <v>1224</v>
          </cell>
          <cell r="N5">
            <v>3627</v>
          </cell>
          <cell r="O5">
            <v>2210</v>
          </cell>
          <cell r="P5">
            <v>404</v>
          </cell>
          <cell r="Q5">
            <v>3738</v>
          </cell>
          <cell r="R5">
            <v>315</v>
          </cell>
          <cell r="S5">
            <v>310</v>
          </cell>
          <cell r="T5">
            <v>2556</v>
          </cell>
          <cell r="U5">
            <v>0</v>
          </cell>
          <cell r="V5">
            <v>0</v>
          </cell>
        </row>
        <row r="6">
          <cell r="A6" t="str">
            <v>汕头市</v>
          </cell>
          <cell r="B6">
            <v>66397</v>
          </cell>
          <cell r="C6">
            <v>684</v>
          </cell>
          <cell r="D6">
            <v>2</v>
          </cell>
          <cell r="E6">
            <v>11382</v>
          </cell>
          <cell r="F6">
            <v>98</v>
          </cell>
          <cell r="G6">
            <v>726</v>
          </cell>
          <cell r="H6">
            <v>33233</v>
          </cell>
          <cell r="I6">
            <v>508</v>
          </cell>
          <cell r="J6">
            <v>11197</v>
          </cell>
          <cell r="K6">
            <v>713</v>
          </cell>
          <cell r="L6">
            <v>124</v>
          </cell>
          <cell r="M6">
            <v>504</v>
          </cell>
          <cell r="N6">
            <v>972</v>
          </cell>
          <cell r="O6">
            <v>786</v>
          </cell>
          <cell r="P6">
            <v>144</v>
          </cell>
          <cell r="Q6">
            <v>2973</v>
          </cell>
          <cell r="R6">
            <v>126</v>
          </cell>
          <cell r="S6">
            <v>415</v>
          </cell>
          <cell r="T6">
            <v>901</v>
          </cell>
          <cell r="U6">
            <v>0</v>
          </cell>
          <cell r="V6">
            <v>0</v>
          </cell>
        </row>
        <row r="7">
          <cell r="A7" t="str">
            <v>佛山市</v>
          </cell>
          <cell r="B7">
            <v>282033</v>
          </cell>
          <cell r="C7">
            <v>1046</v>
          </cell>
          <cell r="D7">
            <v>10</v>
          </cell>
          <cell r="E7">
            <v>22178</v>
          </cell>
          <cell r="F7">
            <v>155</v>
          </cell>
          <cell r="G7">
            <v>3292</v>
          </cell>
          <cell r="H7">
            <v>159873</v>
          </cell>
          <cell r="I7">
            <v>3301</v>
          </cell>
          <cell r="J7">
            <v>31208</v>
          </cell>
          <cell r="K7">
            <v>7218</v>
          </cell>
          <cell r="L7">
            <v>1354</v>
          </cell>
          <cell r="M7">
            <v>2923</v>
          </cell>
          <cell r="N7">
            <v>13070</v>
          </cell>
          <cell r="O7">
            <v>8250</v>
          </cell>
          <cell r="P7">
            <v>1374</v>
          </cell>
          <cell r="Q7">
            <v>14652</v>
          </cell>
          <cell r="R7">
            <v>496</v>
          </cell>
          <cell r="S7">
            <v>1210</v>
          </cell>
          <cell r="T7">
            <v>6695</v>
          </cell>
          <cell r="U7">
            <v>0</v>
          </cell>
          <cell r="V7">
            <v>1</v>
          </cell>
        </row>
        <row r="8">
          <cell r="A8" t="str">
            <v>江门市</v>
          </cell>
          <cell r="B8">
            <v>150568</v>
          </cell>
          <cell r="C8">
            <v>1670</v>
          </cell>
          <cell r="D8">
            <v>25</v>
          </cell>
          <cell r="E8">
            <v>7903</v>
          </cell>
          <cell r="F8">
            <v>77</v>
          </cell>
          <cell r="G8">
            <v>2448</v>
          </cell>
          <cell r="H8">
            <v>30141</v>
          </cell>
          <cell r="I8">
            <v>2593</v>
          </cell>
          <cell r="J8">
            <v>10255</v>
          </cell>
          <cell r="K8">
            <v>818</v>
          </cell>
          <cell r="L8">
            <v>306</v>
          </cell>
          <cell r="M8">
            <v>966</v>
          </cell>
          <cell r="N8">
            <v>83790</v>
          </cell>
          <cell r="O8">
            <v>1109</v>
          </cell>
          <cell r="P8">
            <v>437</v>
          </cell>
          <cell r="Q8">
            <v>4250</v>
          </cell>
          <cell r="R8">
            <v>243</v>
          </cell>
          <cell r="S8">
            <v>689</v>
          </cell>
          <cell r="T8">
            <v>1396</v>
          </cell>
          <cell r="U8">
            <v>0</v>
          </cell>
          <cell r="V8">
            <v>0</v>
          </cell>
        </row>
        <row r="9">
          <cell r="A9" t="str">
            <v>湛江市</v>
          </cell>
          <cell r="B9">
            <v>62445</v>
          </cell>
          <cell r="C9">
            <v>2417</v>
          </cell>
          <cell r="D9">
            <v>22</v>
          </cell>
          <cell r="E9">
            <v>3490</v>
          </cell>
          <cell r="F9">
            <v>194</v>
          </cell>
          <cell r="G9">
            <v>1591</v>
          </cell>
          <cell r="H9">
            <v>30649</v>
          </cell>
          <cell r="I9">
            <v>2787</v>
          </cell>
          <cell r="J9">
            <v>9381</v>
          </cell>
          <cell r="K9">
            <v>869</v>
          </cell>
          <cell r="L9">
            <v>100</v>
          </cell>
          <cell r="M9">
            <v>637</v>
          </cell>
          <cell r="N9">
            <v>1480</v>
          </cell>
          <cell r="O9">
            <v>1111</v>
          </cell>
          <cell r="P9">
            <v>264</v>
          </cell>
          <cell r="Q9">
            <v>4694</v>
          </cell>
          <cell r="R9">
            <v>192</v>
          </cell>
          <cell r="S9">
            <v>702</v>
          </cell>
          <cell r="T9">
            <v>1104</v>
          </cell>
          <cell r="U9">
            <v>0</v>
          </cell>
          <cell r="V9">
            <v>0</v>
          </cell>
        </row>
        <row r="10">
          <cell r="A10" t="str">
            <v>茂名市</v>
          </cell>
          <cell r="B10">
            <v>75243</v>
          </cell>
          <cell r="C10">
            <v>2853</v>
          </cell>
          <cell r="D10">
            <v>34</v>
          </cell>
          <cell r="E10">
            <v>3528</v>
          </cell>
          <cell r="F10">
            <v>117</v>
          </cell>
          <cell r="G10">
            <v>1530</v>
          </cell>
          <cell r="H10">
            <v>43280</v>
          </cell>
          <cell r="I10">
            <v>3276</v>
          </cell>
          <cell r="J10">
            <v>8233</v>
          </cell>
          <cell r="K10">
            <v>860</v>
          </cell>
          <cell r="L10">
            <v>93</v>
          </cell>
          <cell r="M10">
            <v>520</v>
          </cell>
          <cell r="N10">
            <v>1547</v>
          </cell>
          <cell r="O10">
            <v>975</v>
          </cell>
          <cell r="P10">
            <v>290</v>
          </cell>
          <cell r="Q10">
            <v>5081</v>
          </cell>
          <cell r="R10">
            <v>188</v>
          </cell>
          <cell r="S10">
            <v>686</v>
          </cell>
          <cell r="T10">
            <v>1203</v>
          </cell>
          <cell r="U10">
            <v>0</v>
          </cell>
          <cell r="V10">
            <v>0</v>
          </cell>
        </row>
        <row r="11">
          <cell r="A11" t="str">
            <v>肇庆市</v>
          </cell>
          <cell r="B11">
            <v>58208</v>
          </cell>
          <cell r="C11">
            <v>1601</v>
          </cell>
          <cell r="D11">
            <v>15</v>
          </cell>
          <cell r="E11">
            <v>5379</v>
          </cell>
          <cell r="F11">
            <v>135</v>
          </cell>
          <cell r="G11">
            <v>2070</v>
          </cell>
          <cell r="H11">
            <v>28790</v>
          </cell>
          <cell r="I11">
            <v>2688</v>
          </cell>
          <cell r="J11">
            <v>7273</v>
          </cell>
          <cell r="K11">
            <v>633</v>
          </cell>
          <cell r="L11">
            <v>199</v>
          </cell>
          <cell r="M11">
            <v>813</v>
          </cell>
          <cell r="N11">
            <v>1372</v>
          </cell>
          <cell r="O11">
            <v>1096</v>
          </cell>
          <cell r="P11">
            <v>262</v>
          </cell>
          <cell r="Q11">
            <v>3371</v>
          </cell>
          <cell r="R11">
            <v>201</v>
          </cell>
          <cell r="S11">
            <v>463</v>
          </cell>
          <cell r="T11">
            <v>983</v>
          </cell>
          <cell r="U11">
            <v>0</v>
          </cell>
          <cell r="V11">
            <v>0</v>
          </cell>
        </row>
        <row r="12">
          <cell r="A12" t="str">
            <v>惠州市</v>
          </cell>
          <cell r="B12">
            <v>148037</v>
          </cell>
          <cell r="C12">
            <v>1218</v>
          </cell>
          <cell r="D12">
            <v>34</v>
          </cell>
          <cell r="E12">
            <v>12159</v>
          </cell>
          <cell r="F12">
            <v>200</v>
          </cell>
          <cell r="G12">
            <v>200</v>
          </cell>
          <cell r="H12">
            <v>75888</v>
          </cell>
          <cell r="I12">
            <v>1963</v>
          </cell>
          <cell r="J12">
            <v>20284</v>
          </cell>
          <cell r="K12">
            <v>3078</v>
          </cell>
          <cell r="L12">
            <v>453</v>
          </cell>
          <cell r="M12">
            <v>2627</v>
          </cell>
          <cell r="N12">
            <v>4604</v>
          </cell>
          <cell r="O12">
            <v>2867</v>
          </cell>
          <cell r="P12">
            <v>998</v>
          </cell>
          <cell r="Q12">
            <v>9428</v>
          </cell>
          <cell r="R12">
            <v>329</v>
          </cell>
          <cell r="S12">
            <v>705</v>
          </cell>
          <cell r="T12">
            <v>3186</v>
          </cell>
          <cell r="U12">
            <v>0</v>
          </cell>
          <cell r="V12">
            <v>0</v>
          </cell>
        </row>
        <row r="13">
          <cell r="A13" t="str">
            <v>梅州市</v>
          </cell>
          <cell r="B13">
            <v>46996</v>
          </cell>
          <cell r="C13">
            <v>2188</v>
          </cell>
          <cell r="D13">
            <v>36</v>
          </cell>
          <cell r="E13">
            <v>2977</v>
          </cell>
          <cell r="F13">
            <v>317</v>
          </cell>
          <cell r="G13">
            <v>1571</v>
          </cell>
          <cell r="H13">
            <v>24663</v>
          </cell>
          <cell r="I13">
            <v>1378</v>
          </cell>
          <cell r="J13">
            <v>5450</v>
          </cell>
          <cell r="K13">
            <v>689</v>
          </cell>
          <cell r="L13">
            <v>67</v>
          </cell>
          <cell r="M13">
            <v>350</v>
          </cell>
          <cell r="N13">
            <v>1055</v>
          </cell>
          <cell r="O13">
            <v>483</v>
          </cell>
          <cell r="P13">
            <v>253</v>
          </cell>
          <cell r="Q13">
            <v>3141</v>
          </cell>
          <cell r="R13">
            <v>155</v>
          </cell>
          <cell r="S13">
            <v>346</v>
          </cell>
          <cell r="T13">
            <v>995</v>
          </cell>
          <cell r="U13">
            <v>0</v>
          </cell>
          <cell r="V13">
            <v>0</v>
          </cell>
        </row>
        <row r="14">
          <cell r="A14" t="str">
            <v>汕尾市</v>
          </cell>
          <cell r="B14">
            <v>40300</v>
          </cell>
          <cell r="C14">
            <v>1332</v>
          </cell>
          <cell r="D14">
            <v>9</v>
          </cell>
          <cell r="E14">
            <v>4098</v>
          </cell>
          <cell r="F14">
            <v>74</v>
          </cell>
          <cell r="G14">
            <v>653</v>
          </cell>
          <cell r="H14">
            <v>22466</v>
          </cell>
          <cell r="I14">
            <v>933</v>
          </cell>
          <cell r="J14">
            <v>4899</v>
          </cell>
          <cell r="K14">
            <v>399</v>
          </cell>
          <cell r="L14">
            <v>47</v>
          </cell>
          <cell r="M14">
            <v>270</v>
          </cell>
          <cell r="N14">
            <v>537</v>
          </cell>
          <cell r="O14">
            <v>283</v>
          </cell>
          <cell r="P14">
            <v>171</v>
          </cell>
          <cell r="Q14">
            <v>2272</v>
          </cell>
          <cell r="R14">
            <v>146</v>
          </cell>
          <cell r="S14">
            <v>168</v>
          </cell>
          <cell r="T14">
            <v>668</v>
          </cell>
          <cell r="U14">
            <v>0</v>
          </cell>
          <cell r="V14">
            <v>0</v>
          </cell>
        </row>
        <row r="15">
          <cell r="A15" t="str">
            <v>河源市</v>
          </cell>
          <cell r="B15">
            <v>40370</v>
          </cell>
          <cell r="C15">
            <v>1947</v>
          </cell>
          <cell r="D15">
            <v>31</v>
          </cell>
          <cell r="E15">
            <v>2468</v>
          </cell>
          <cell r="F15">
            <v>143</v>
          </cell>
          <cell r="G15">
            <v>1646</v>
          </cell>
          <cell r="H15">
            <v>20710</v>
          </cell>
          <cell r="I15">
            <v>1439</v>
          </cell>
          <cell r="J15">
            <v>5318</v>
          </cell>
          <cell r="K15">
            <v>448</v>
          </cell>
          <cell r="L15">
            <v>58</v>
          </cell>
          <cell r="M15">
            <v>375</v>
          </cell>
          <cell r="N15">
            <v>957</v>
          </cell>
          <cell r="O15">
            <v>427</v>
          </cell>
          <cell r="P15">
            <v>255</v>
          </cell>
          <cell r="Q15">
            <v>2550</v>
          </cell>
          <cell r="R15">
            <v>2550</v>
          </cell>
          <cell r="S15">
            <v>223</v>
          </cell>
          <cell r="T15">
            <v>712</v>
          </cell>
          <cell r="U15">
            <v>0</v>
          </cell>
          <cell r="V15">
            <v>0</v>
          </cell>
        </row>
        <row r="16">
          <cell r="A16" t="str">
            <v>阳江市</v>
          </cell>
          <cell r="B16">
            <v>34882</v>
          </cell>
          <cell r="C16">
            <v>1796</v>
          </cell>
          <cell r="D16">
            <v>19</v>
          </cell>
          <cell r="E16">
            <v>3432</v>
          </cell>
          <cell r="F16">
            <v>101</v>
          </cell>
          <cell r="G16">
            <v>936</v>
          </cell>
          <cell r="H16">
            <v>16955</v>
          </cell>
          <cell r="I16">
            <v>2567</v>
          </cell>
          <cell r="J16">
            <v>3823</v>
          </cell>
          <cell r="K16">
            <v>517</v>
          </cell>
          <cell r="L16">
            <v>39</v>
          </cell>
          <cell r="M16">
            <v>317</v>
          </cell>
          <cell r="N16">
            <v>831</v>
          </cell>
          <cell r="O16">
            <v>436</v>
          </cell>
          <cell r="P16">
            <v>167</v>
          </cell>
          <cell r="Q16">
            <v>1758</v>
          </cell>
          <cell r="R16">
            <v>119</v>
          </cell>
          <cell r="S16">
            <v>205</v>
          </cell>
          <cell r="T16">
            <v>458</v>
          </cell>
          <cell r="U16">
            <v>0</v>
          </cell>
          <cell r="V16">
            <v>0</v>
          </cell>
        </row>
        <row r="17">
          <cell r="A17" t="str">
            <v>清远市</v>
          </cell>
          <cell r="B17">
            <v>52591</v>
          </cell>
          <cell r="C17">
            <v>3569</v>
          </cell>
          <cell r="D17">
            <v>46</v>
          </cell>
          <cell r="E17">
            <v>3156</v>
          </cell>
          <cell r="F17">
            <v>223</v>
          </cell>
          <cell r="G17">
            <v>1328</v>
          </cell>
          <cell r="H17">
            <v>24333</v>
          </cell>
          <cell r="I17">
            <v>3388</v>
          </cell>
          <cell r="J17">
            <v>7232</v>
          </cell>
          <cell r="K17">
            <v>391</v>
          </cell>
          <cell r="L17">
            <v>58</v>
          </cell>
          <cell r="M17">
            <v>646</v>
          </cell>
          <cell r="N17">
            <v>1296</v>
          </cell>
          <cell r="O17">
            <v>886</v>
          </cell>
          <cell r="P17">
            <v>322</v>
          </cell>
          <cell r="Q17">
            <v>3427</v>
          </cell>
          <cell r="R17">
            <v>171</v>
          </cell>
          <cell r="S17">
            <v>603</v>
          </cell>
          <cell r="T17">
            <v>921</v>
          </cell>
          <cell r="U17">
            <v>1</v>
          </cell>
          <cell r="V17">
            <v>0</v>
          </cell>
        </row>
        <row r="18">
          <cell r="A18" t="str">
            <v>东莞市</v>
          </cell>
          <cell r="B18">
            <v>283094</v>
          </cell>
          <cell r="C18">
            <v>185</v>
          </cell>
          <cell r="D18">
            <v>4</v>
          </cell>
          <cell r="E18">
            <v>53545</v>
          </cell>
          <cell r="F18">
            <v>156</v>
          </cell>
          <cell r="G18">
            <v>5794</v>
          </cell>
          <cell r="H18">
            <v>135503</v>
          </cell>
          <cell r="I18">
            <v>3528</v>
          </cell>
          <cell r="J18">
            <v>38221</v>
          </cell>
          <cell r="K18">
            <v>4286</v>
          </cell>
          <cell r="L18">
            <v>1697</v>
          </cell>
          <cell r="M18">
            <v>3193</v>
          </cell>
          <cell r="N18">
            <v>9815</v>
          </cell>
          <cell r="O18">
            <v>2109</v>
          </cell>
          <cell r="P18">
            <v>1332</v>
          </cell>
          <cell r="Q18">
            <v>13209</v>
          </cell>
          <cell r="R18">
            <v>1396</v>
          </cell>
          <cell r="S18">
            <v>1005</v>
          </cell>
          <cell r="T18">
            <v>4856</v>
          </cell>
          <cell r="U18">
            <v>0</v>
          </cell>
          <cell r="V18">
            <v>0</v>
          </cell>
        </row>
        <row r="19">
          <cell r="A19" t="str">
            <v>中山市</v>
          </cell>
          <cell r="B19">
            <v>100966</v>
          </cell>
          <cell r="C19">
            <v>468</v>
          </cell>
          <cell r="D19">
            <v>6</v>
          </cell>
          <cell r="E19">
            <v>17704</v>
          </cell>
          <cell r="F19">
            <v>157</v>
          </cell>
          <cell r="G19">
            <v>3913</v>
          </cell>
          <cell r="H19">
            <v>41095</v>
          </cell>
          <cell r="I19">
            <v>1404</v>
          </cell>
          <cell r="J19">
            <v>15106</v>
          </cell>
          <cell r="K19">
            <v>1555</v>
          </cell>
          <cell r="L19">
            <v>239</v>
          </cell>
          <cell r="M19">
            <v>1522</v>
          </cell>
          <cell r="N19">
            <v>3102</v>
          </cell>
          <cell r="O19">
            <v>2858</v>
          </cell>
          <cell r="P19">
            <v>525</v>
          </cell>
          <cell r="Q19">
            <v>6621</v>
          </cell>
          <cell r="R19">
            <v>287</v>
          </cell>
          <cell r="S19">
            <v>671</v>
          </cell>
          <cell r="T19">
            <v>2510</v>
          </cell>
          <cell r="U19">
            <v>0</v>
          </cell>
          <cell r="V19">
            <v>0</v>
          </cell>
        </row>
        <row r="20">
          <cell r="A20" t="str">
            <v>潮州市</v>
          </cell>
          <cell r="B20">
            <v>45328</v>
          </cell>
          <cell r="C20">
            <v>1237</v>
          </cell>
          <cell r="D20">
            <v>4</v>
          </cell>
          <cell r="E20">
            <v>7935</v>
          </cell>
          <cell r="F20">
            <v>17</v>
          </cell>
          <cell r="G20">
            <v>514</v>
          </cell>
          <cell r="H20">
            <v>23824</v>
          </cell>
          <cell r="I20">
            <v>387</v>
          </cell>
          <cell r="J20">
            <v>6024</v>
          </cell>
          <cell r="K20">
            <v>267</v>
          </cell>
          <cell r="L20">
            <v>29</v>
          </cell>
          <cell r="M20">
            <v>238</v>
          </cell>
          <cell r="N20">
            <v>400</v>
          </cell>
          <cell r="O20">
            <v>499</v>
          </cell>
          <cell r="P20">
            <v>76</v>
          </cell>
          <cell r="Q20">
            <v>2749</v>
          </cell>
          <cell r="R20">
            <v>51</v>
          </cell>
          <cell r="S20">
            <v>184</v>
          </cell>
          <cell r="T20">
            <v>522</v>
          </cell>
          <cell r="U20">
            <v>1</v>
          </cell>
          <cell r="V20">
            <v>0</v>
          </cell>
        </row>
        <row r="21">
          <cell r="A21" t="str">
            <v>揭阳市</v>
          </cell>
          <cell r="B21">
            <v>60594</v>
          </cell>
          <cell r="C21">
            <v>758</v>
          </cell>
          <cell r="D21">
            <v>0</v>
          </cell>
          <cell r="E21">
            <v>7329</v>
          </cell>
          <cell r="F21">
            <v>73</v>
          </cell>
          <cell r="G21">
            <v>617</v>
          </cell>
          <cell r="H21">
            <v>38903</v>
          </cell>
          <cell r="I21">
            <v>1269</v>
          </cell>
          <cell r="J21">
            <v>6346</v>
          </cell>
          <cell r="K21">
            <v>359</v>
          </cell>
          <cell r="L21">
            <v>42</v>
          </cell>
          <cell r="M21">
            <v>263</v>
          </cell>
          <cell r="N21">
            <v>495</v>
          </cell>
          <cell r="O21">
            <v>282</v>
          </cell>
          <cell r="P21">
            <v>157</v>
          </cell>
          <cell r="Q21">
            <v>2036</v>
          </cell>
          <cell r="R21">
            <v>36</v>
          </cell>
          <cell r="S21">
            <v>159</v>
          </cell>
          <cell r="T21">
            <v>666</v>
          </cell>
          <cell r="U21">
            <v>0</v>
          </cell>
          <cell r="V21">
            <v>0</v>
          </cell>
        </row>
        <row r="22">
          <cell r="A22" t="str">
            <v>云浮市</v>
          </cell>
          <cell r="B22">
            <v>23785</v>
          </cell>
          <cell r="C22">
            <v>792</v>
          </cell>
          <cell r="D22">
            <v>16</v>
          </cell>
          <cell r="E22">
            <v>1855</v>
          </cell>
          <cell r="F22">
            <v>63</v>
          </cell>
          <cell r="G22">
            <v>669</v>
          </cell>
          <cell r="H22">
            <v>11670</v>
          </cell>
          <cell r="I22">
            <v>1549</v>
          </cell>
          <cell r="J22">
            <v>2898</v>
          </cell>
          <cell r="K22">
            <v>246</v>
          </cell>
          <cell r="L22">
            <v>54</v>
          </cell>
          <cell r="M22">
            <v>181</v>
          </cell>
          <cell r="N22">
            <v>526</v>
          </cell>
          <cell r="O22">
            <v>389</v>
          </cell>
          <cell r="P22">
            <v>91</v>
          </cell>
          <cell r="Q22">
            <v>1543</v>
          </cell>
          <cell r="R22">
            <v>70</v>
          </cell>
          <cell r="S22">
            <v>410</v>
          </cell>
          <cell r="T22">
            <v>455</v>
          </cell>
          <cell r="U22">
            <v>0</v>
          </cell>
          <cell r="V22">
            <v>0</v>
          </cell>
        </row>
        <row r="23">
          <cell r="A23" t="str">
            <v>东城区</v>
          </cell>
          <cell r="B23">
            <v>5451</v>
          </cell>
          <cell r="C23">
            <v>1</v>
          </cell>
          <cell r="D23">
            <v>0</v>
          </cell>
          <cell r="E23">
            <v>18</v>
          </cell>
          <cell r="F23">
            <v>20</v>
          </cell>
          <cell r="G23">
            <v>5</v>
          </cell>
          <cell r="H23">
            <v>1343</v>
          </cell>
          <cell r="I23">
            <v>11</v>
          </cell>
          <cell r="J23">
            <v>275</v>
          </cell>
          <cell r="K23">
            <v>44</v>
          </cell>
          <cell r="L23">
            <v>29</v>
          </cell>
          <cell r="M23">
            <v>139</v>
          </cell>
          <cell r="N23">
            <v>1039</v>
          </cell>
          <cell r="O23">
            <v>1620</v>
          </cell>
          <cell r="P23">
            <v>22</v>
          </cell>
          <cell r="Q23">
            <v>174</v>
          </cell>
          <cell r="R23">
            <v>10</v>
          </cell>
          <cell r="S23">
            <v>19</v>
          </cell>
          <cell r="T23">
            <v>493</v>
          </cell>
          <cell r="U23">
            <v>0</v>
          </cell>
          <cell r="V23">
            <v>0</v>
          </cell>
        </row>
        <row r="24">
          <cell r="A24" t="str">
            <v>西城区</v>
          </cell>
          <cell r="B24">
            <v>4325</v>
          </cell>
          <cell r="C24">
            <v>0</v>
          </cell>
          <cell r="D24">
            <v>0</v>
          </cell>
          <cell r="E24">
            <v>8</v>
          </cell>
          <cell r="F24">
            <v>8</v>
          </cell>
          <cell r="G24">
            <v>2</v>
          </cell>
          <cell r="H24">
            <v>1269</v>
          </cell>
          <cell r="I24">
            <v>3</v>
          </cell>
          <cell r="J24">
            <v>203</v>
          </cell>
          <cell r="K24">
            <v>34</v>
          </cell>
          <cell r="L24">
            <v>40</v>
          </cell>
          <cell r="M24">
            <v>132</v>
          </cell>
          <cell r="N24">
            <v>700</v>
          </cell>
          <cell r="O24">
            <v>1156</v>
          </cell>
          <cell r="P24">
            <v>8</v>
          </cell>
          <cell r="Q24">
            <v>186</v>
          </cell>
          <cell r="R24">
            <v>23</v>
          </cell>
          <cell r="S24">
            <v>10</v>
          </cell>
          <cell r="T24">
            <v>306</v>
          </cell>
          <cell r="U24">
            <v>0</v>
          </cell>
          <cell r="V24">
            <v>0</v>
          </cell>
        </row>
        <row r="25">
          <cell r="A25" t="str">
            <v>朝阳区</v>
          </cell>
          <cell r="B25">
            <v>39988</v>
          </cell>
          <cell r="C25">
            <v>30</v>
          </cell>
          <cell r="D25">
            <v>4</v>
          </cell>
          <cell r="E25">
            <v>166</v>
          </cell>
          <cell r="F25">
            <v>99</v>
          </cell>
          <cell r="G25">
            <v>214</v>
          </cell>
          <cell r="H25">
            <v>9696</v>
          </cell>
          <cell r="I25">
            <v>96</v>
          </cell>
          <cell r="J25">
            <v>1627</v>
          </cell>
          <cell r="K25">
            <v>263</v>
          </cell>
          <cell r="L25">
            <v>64</v>
          </cell>
          <cell r="M25">
            <v>643</v>
          </cell>
          <cell r="N25">
            <v>7545</v>
          </cell>
          <cell r="O25">
            <v>12255</v>
          </cell>
          <cell r="P25">
            <v>78</v>
          </cell>
          <cell r="Q25">
            <v>1778</v>
          </cell>
          <cell r="R25">
            <v>68</v>
          </cell>
          <cell r="S25">
            <v>331</v>
          </cell>
          <cell r="T25">
            <v>4560</v>
          </cell>
          <cell r="U25">
            <v>1</v>
          </cell>
          <cell r="V25">
            <v>1</v>
          </cell>
        </row>
        <row r="26">
          <cell r="A26" t="str">
            <v>丰台区</v>
          </cell>
          <cell r="B26">
            <v>17842</v>
          </cell>
          <cell r="C26">
            <v>19</v>
          </cell>
          <cell r="D26">
            <v>0</v>
          </cell>
          <cell r="E26">
            <v>123</v>
          </cell>
          <cell r="F26">
            <v>61</v>
          </cell>
          <cell r="G26">
            <v>270</v>
          </cell>
          <cell r="H26">
            <v>6099</v>
          </cell>
          <cell r="I26">
            <v>73</v>
          </cell>
          <cell r="J26">
            <v>813</v>
          </cell>
          <cell r="K26">
            <v>78</v>
          </cell>
          <cell r="L26">
            <v>22</v>
          </cell>
          <cell r="M26">
            <v>443</v>
          </cell>
          <cell r="N26">
            <v>2517</v>
          </cell>
          <cell r="O26">
            <v>5391</v>
          </cell>
          <cell r="P26">
            <v>85</v>
          </cell>
          <cell r="Q26">
            <v>735</v>
          </cell>
          <cell r="R26">
            <v>21</v>
          </cell>
          <cell r="S26">
            <v>65</v>
          </cell>
          <cell r="T26">
            <v>897</v>
          </cell>
          <cell r="U26">
            <v>0</v>
          </cell>
          <cell r="V26">
            <v>0</v>
          </cell>
        </row>
        <row r="27">
          <cell r="A27" t="str">
            <v>石景山区</v>
          </cell>
          <cell r="B27">
            <v>5760</v>
          </cell>
          <cell r="C27">
            <v>1</v>
          </cell>
          <cell r="D27">
            <v>1</v>
          </cell>
          <cell r="E27">
            <v>28</v>
          </cell>
          <cell r="F27">
            <v>11</v>
          </cell>
          <cell r="G27">
            <v>95</v>
          </cell>
          <cell r="H27">
            <v>1342</v>
          </cell>
          <cell r="I27">
            <v>23</v>
          </cell>
          <cell r="J27">
            <v>253</v>
          </cell>
          <cell r="K27">
            <v>37</v>
          </cell>
          <cell r="L27">
            <v>6</v>
          </cell>
          <cell r="M27">
            <v>169</v>
          </cell>
          <cell r="N27">
            <v>904</v>
          </cell>
          <cell r="O27">
            <v>2122</v>
          </cell>
          <cell r="P27">
            <v>17</v>
          </cell>
          <cell r="Q27">
            <v>234</v>
          </cell>
          <cell r="R27">
            <v>15</v>
          </cell>
          <cell r="S27">
            <v>41</v>
          </cell>
          <cell r="T27">
            <v>385</v>
          </cell>
          <cell r="U27">
            <v>0</v>
          </cell>
          <cell r="V27">
            <v>0</v>
          </cell>
        </row>
        <row r="28">
          <cell r="A28" t="str">
            <v>海淀区</v>
          </cell>
          <cell r="B28">
            <v>24256</v>
          </cell>
          <cell r="C28">
            <v>11</v>
          </cell>
          <cell r="D28">
            <v>4</v>
          </cell>
          <cell r="E28">
            <v>136</v>
          </cell>
          <cell r="F28">
            <v>65</v>
          </cell>
          <cell r="G28">
            <v>131</v>
          </cell>
          <cell r="H28">
            <v>3671</v>
          </cell>
          <cell r="I28">
            <v>47</v>
          </cell>
          <cell r="J28">
            <v>748</v>
          </cell>
          <cell r="K28">
            <v>227</v>
          </cell>
          <cell r="L28">
            <v>52</v>
          </cell>
          <cell r="M28">
            <v>392</v>
          </cell>
          <cell r="N28">
            <v>3736</v>
          </cell>
          <cell r="O28">
            <v>12434</v>
          </cell>
          <cell r="P28">
            <v>72</v>
          </cell>
          <cell r="Q28">
            <v>657</v>
          </cell>
          <cell r="R28">
            <v>56</v>
          </cell>
          <cell r="S28">
            <v>56</v>
          </cell>
          <cell r="T28">
            <v>1402</v>
          </cell>
          <cell r="U28">
            <v>1</v>
          </cell>
          <cell r="V28">
            <v>0</v>
          </cell>
        </row>
        <row r="29">
          <cell r="A29" t="str">
            <v>门头沟区</v>
          </cell>
          <cell r="B29">
            <v>8842</v>
          </cell>
          <cell r="C29">
            <v>20</v>
          </cell>
          <cell r="D29">
            <v>1</v>
          </cell>
          <cell r="E29">
            <v>23</v>
          </cell>
          <cell r="F29">
            <v>25</v>
          </cell>
          <cell r="G29">
            <v>1829</v>
          </cell>
          <cell r="H29">
            <v>1719</v>
          </cell>
          <cell r="I29">
            <v>75</v>
          </cell>
          <cell r="J29">
            <v>304</v>
          </cell>
          <cell r="K29">
            <v>31</v>
          </cell>
          <cell r="L29">
            <v>3</v>
          </cell>
          <cell r="M29">
            <v>151</v>
          </cell>
          <cell r="N29">
            <v>939</v>
          </cell>
          <cell r="O29">
            <v>2765</v>
          </cell>
          <cell r="P29">
            <v>99</v>
          </cell>
          <cell r="Q29">
            <v>303</v>
          </cell>
          <cell r="R29">
            <v>5</v>
          </cell>
          <cell r="S29">
            <v>36</v>
          </cell>
          <cell r="T29">
            <v>473</v>
          </cell>
          <cell r="U29">
            <v>0</v>
          </cell>
          <cell r="V29">
            <v>0</v>
          </cell>
        </row>
        <row r="30">
          <cell r="A30" t="str">
            <v>房山区</v>
          </cell>
          <cell r="B30">
            <v>14457</v>
          </cell>
          <cell r="C30">
            <v>29</v>
          </cell>
          <cell r="D30">
            <v>1</v>
          </cell>
          <cell r="E30">
            <v>69</v>
          </cell>
          <cell r="F30">
            <v>42</v>
          </cell>
          <cell r="G30">
            <v>1423</v>
          </cell>
          <cell r="H30">
            <v>3427</v>
          </cell>
          <cell r="I30">
            <v>187</v>
          </cell>
          <cell r="J30">
            <v>602</v>
          </cell>
          <cell r="K30">
            <v>38</v>
          </cell>
          <cell r="L30">
            <v>167</v>
          </cell>
          <cell r="M30">
            <v>290</v>
          </cell>
          <cell r="N30">
            <v>1707</v>
          </cell>
          <cell r="O30">
            <v>4729</v>
          </cell>
          <cell r="P30">
            <v>131</v>
          </cell>
          <cell r="Q30">
            <v>454</v>
          </cell>
          <cell r="R30">
            <v>17</v>
          </cell>
          <cell r="S30">
            <v>57</v>
          </cell>
          <cell r="T30">
            <v>911</v>
          </cell>
          <cell r="U30">
            <v>0</v>
          </cell>
          <cell r="V30">
            <v>0</v>
          </cell>
        </row>
        <row r="31">
          <cell r="A31" t="str">
            <v>通州区</v>
          </cell>
          <cell r="B31">
            <v>21800</v>
          </cell>
          <cell r="C31">
            <v>19</v>
          </cell>
          <cell r="D31">
            <v>1</v>
          </cell>
          <cell r="E31">
            <v>56</v>
          </cell>
          <cell r="F31">
            <v>82</v>
          </cell>
          <cell r="G31">
            <v>855</v>
          </cell>
          <cell r="H31">
            <v>4813</v>
          </cell>
          <cell r="I31">
            <v>385</v>
          </cell>
          <cell r="J31">
            <v>358</v>
          </cell>
          <cell r="K31">
            <v>64</v>
          </cell>
          <cell r="L31">
            <v>32</v>
          </cell>
          <cell r="M31">
            <v>526</v>
          </cell>
          <cell r="N31">
            <v>3389</v>
          </cell>
          <cell r="O31">
            <v>7767</v>
          </cell>
          <cell r="P31">
            <v>152</v>
          </cell>
          <cell r="Q31">
            <v>761</v>
          </cell>
          <cell r="R31">
            <v>27</v>
          </cell>
          <cell r="S31">
            <v>74</v>
          </cell>
          <cell r="T31">
            <v>2318</v>
          </cell>
          <cell r="U31">
            <v>0</v>
          </cell>
          <cell r="V31">
            <v>0</v>
          </cell>
        </row>
        <row r="32">
          <cell r="A32" t="str">
            <v>顺义区</v>
          </cell>
          <cell r="B32">
            <v>16038</v>
          </cell>
          <cell r="C32">
            <v>26</v>
          </cell>
          <cell r="D32">
            <v>0</v>
          </cell>
          <cell r="E32">
            <v>106</v>
          </cell>
          <cell r="F32">
            <v>71</v>
          </cell>
          <cell r="G32">
            <v>775</v>
          </cell>
          <cell r="H32">
            <v>4062</v>
          </cell>
          <cell r="I32">
            <v>363</v>
          </cell>
          <cell r="J32">
            <v>457</v>
          </cell>
          <cell r="K32">
            <v>61</v>
          </cell>
          <cell r="L32">
            <v>23</v>
          </cell>
          <cell r="M32">
            <v>347</v>
          </cell>
          <cell r="N32">
            <v>2086</v>
          </cell>
          <cell r="O32">
            <v>5573</v>
          </cell>
          <cell r="P32">
            <v>141</v>
          </cell>
          <cell r="Q32">
            <v>618</v>
          </cell>
          <cell r="R32">
            <v>9</v>
          </cell>
          <cell r="S32">
            <v>180</v>
          </cell>
          <cell r="T32">
            <v>1019</v>
          </cell>
          <cell r="U32">
            <v>1</v>
          </cell>
          <cell r="V32">
            <v>0</v>
          </cell>
        </row>
        <row r="33">
          <cell r="A33" t="str">
            <v>昌平区</v>
          </cell>
          <cell r="B33">
            <v>27517</v>
          </cell>
          <cell r="C33">
            <v>55</v>
          </cell>
          <cell r="D33">
            <v>4</v>
          </cell>
          <cell r="E33">
            <v>124</v>
          </cell>
          <cell r="F33">
            <v>78</v>
          </cell>
          <cell r="G33">
            <v>1032</v>
          </cell>
          <cell r="H33">
            <v>8104</v>
          </cell>
          <cell r="I33">
            <v>0</v>
          </cell>
          <cell r="J33">
            <v>1121</v>
          </cell>
          <cell r="K33">
            <v>120</v>
          </cell>
          <cell r="L33">
            <v>19</v>
          </cell>
          <cell r="M33">
            <v>603</v>
          </cell>
          <cell r="N33">
            <v>2996</v>
          </cell>
          <cell r="O33">
            <v>10095</v>
          </cell>
          <cell r="P33">
            <v>158</v>
          </cell>
          <cell r="Q33">
            <v>1002</v>
          </cell>
          <cell r="R33">
            <v>22</v>
          </cell>
          <cell r="S33">
            <v>204</v>
          </cell>
          <cell r="T33">
            <v>1462</v>
          </cell>
          <cell r="U33">
            <v>2</v>
          </cell>
          <cell r="V33">
            <v>0</v>
          </cell>
        </row>
        <row r="34">
          <cell r="A34" t="str">
            <v>大兴区</v>
          </cell>
          <cell r="B34">
            <v>25792</v>
          </cell>
          <cell r="C34">
            <v>53</v>
          </cell>
          <cell r="D34">
            <v>1</v>
          </cell>
          <cell r="E34">
            <v>119</v>
          </cell>
          <cell r="F34">
            <v>110</v>
          </cell>
          <cell r="G34">
            <v>1211</v>
          </cell>
          <cell r="H34">
            <v>6237</v>
          </cell>
          <cell r="I34">
            <v>189</v>
          </cell>
          <cell r="J34">
            <v>739</v>
          </cell>
          <cell r="K34">
            <v>89</v>
          </cell>
          <cell r="L34">
            <v>41</v>
          </cell>
          <cell r="M34">
            <v>582</v>
          </cell>
          <cell r="N34">
            <v>3764</v>
          </cell>
          <cell r="O34">
            <v>9661</v>
          </cell>
          <cell r="P34">
            <v>178</v>
          </cell>
          <cell r="Q34">
            <v>896</v>
          </cell>
          <cell r="R34">
            <v>43</v>
          </cell>
          <cell r="S34">
            <v>106</v>
          </cell>
          <cell r="T34">
            <v>1615</v>
          </cell>
          <cell r="U34">
            <v>0</v>
          </cell>
          <cell r="V34">
            <v>1</v>
          </cell>
        </row>
        <row r="35">
          <cell r="A35" t="str">
            <v>怀柔区</v>
          </cell>
          <cell r="B35">
            <v>13715</v>
          </cell>
          <cell r="C35">
            <v>43</v>
          </cell>
          <cell r="D35">
            <v>4</v>
          </cell>
          <cell r="E35">
            <v>201</v>
          </cell>
          <cell r="F35">
            <v>49</v>
          </cell>
          <cell r="G35">
            <v>1060</v>
          </cell>
          <cell r="H35">
            <v>2417</v>
          </cell>
          <cell r="I35">
            <v>92</v>
          </cell>
          <cell r="J35">
            <v>827</v>
          </cell>
          <cell r="K35">
            <v>32</v>
          </cell>
          <cell r="L35">
            <v>17</v>
          </cell>
          <cell r="M35">
            <v>214</v>
          </cell>
          <cell r="N35">
            <v>1698</v>
          </cell>
          <cell r="O35">
            <v>5132</v>
          </cell>
          <cell r="P35">
            <v>160</v>
          </cell>
          <cell r="Q35">
            <v>354</v>
          </cell>
          <cell r="R35">
            <v>21</v>
          </cell>
          <cell r="S35">
            <v>42</v>
          </cell>
          <cell r="T35">
            <v>1299</v>
          </cell>
          <cell r="U35">
            <v>0</v>
          </cell>
          <cell r="V35">
            <v>0</v>
          </cell>
        </row>
        <row r="36">
          <cell r="A36" t="str">
            <v>平谷区</v>
          </cell>
          <cell r="B36">
            <v>20526</v>
          </cell>
          <cell r="C36">
            <v>106</v>
          </cell>
          <cell r="D36">
            <v>1</v>
          </cell>
          <cell r="E36">
            <v>94</v>
          </cell>
          <cell r="F36">
            <v>113</v>
          </cell>
          <cell r="G36">
            <v>2386</v>
          </cell>
          <cell r="H36">
            <v>4532</v>
          </cell>
          <cell r="I36">
            <v>126</v>
          </cell>
          <cell r="J36">
            <v>535</v>
          </cell>
          <cell r="K36">
            <v>76</v>
          </cell>
          <cell r="L36">
            <v>7</v>
          </cell>
          <cell r="M36">
            <v>299</v>
          </cell>
          <cell r="N36">
            <v>2443</v>
          </cell>
          <cell r="O36">
            <v>7643</v>
          </cell>
          <cell r="P36">
            <v>168</v>
          </cell>
          <cell r="Q36">
            <v>596</v>
          </cell>
          <cell r="R36">
            <v>23</v>
          </cell>
          <cell r="S36">
            <v>80</v>
          </cell>
          <cell r="T36">
            <v>1230</v>
          </cell>
          <cell r="U36">
            <v>1</v>
          </cell>
          <cell r="V36">
            <v>2</v>
          </cell>
        </row>
        <row r="37">
          <cell r="A37" t="str">
            <v>密云区</v>
          </cell>
          <cell r="B37">
            <v>8195</v>
          </cell>
          <cell r="C37">
            <v>42</v>
          </cell>
          <cell r="D37">
            <v>0</v>
          </cell>
          <cell r="E37">
            <v>15</v>
          </cell>
          <cell r="F37">
            <v>21</v>
          </cell>
          <cell r="G37">
            <v>697</v>
          </cell>
          <cell r="H37">
            <v>2383</v>
          </cell>
          <cell r="I37">
            <v>102</v>
          </cell>
          <cell r="J37">
            <v>508</v>
          </cell>
          <cell r="K37">
            <v>12</v>
          </cell>
          <cell r="L37">
            <v>3</v>
          </cell>
          <cell r="M37">
            <v>140</v>
          </cell>
          <cell r="N37">
            <v>1061</v>
          </cell>
          <cell r="O37">
            <v>2136</v>
          </cell>
          <cell r="P37">
            <v>71</v>
          </cell>
          <cell r="Q37">
            <v>306</v>
          </cell>
          <cell r="R37">
            <v>10</v>
          </cell>
          <cell r="S37">
            <v>31</v>
          </cell>
          <cell r="T37">
            <v>550</v>
          </cell>
          <cell r="U37">
            <v>0</v>
          </cell>
          <cell r="V37">
            <v>0</v>
          </cell>
        </row>
        <row r="38">
          <cell r="A38" t="str">
            <v>延庆区</v>
          </cell>
          <cell r="B38">
            <v>7588</v>
          </cell>
          <cell r="C38">
            <v>49</v>
          </cell>
          <cell r="D38">
            <v>0</v>
          </cell>
          <cell r="E38">
            <v>9</v>
          </cell>
          <cell r="F38">
            <v>16</v>
          </cell>
          <cell r="G38">
            <v>405</v>
          </cell>
          <cell r="H38">
            <v>1866</v>
          </cell>
          <cell r="I38">
            <v>113</v>
          </cell>
          <cell r="J38">
            <v>891</v>
          </cell>
          <cell r="K38">
            <v>18</v>
          </cell>
          <cell r="L38">
            <v>4</v>
          </cell>
          <cell r="M38">
            <v>122</v>
          </cell>
          <cell r="N38">
            <v>711</v>
          </cell>
          <cell r="O38">
            <v>2551</v>
          </cell>
          <cell r="P38">
            <v>89</v>
          </cell>
          <cell r="Q38">
            <v>221</v>
          </cell>
          <cell r="R38">
            <v>11</v>
          </cell>
          <cell r="S38">
            <v>47</v>
          </cell>
          <cell r="T38">
            <v>363</v>
          </cell>
          <cell r="U38">
            <v>0</v>
          </cell>
          <cell r="V38">
            <v>0</v>
          </cell>
        </row>
        <row r="39">
          <cell r="A39" t="str">
            <v>南京市</v>
          </cell>
          <cell r="B39">
            <v>285409</v>
          </cell>
          <cell r="C39">
            <v>2081</v>
          </cell>
          <cell r="D39">
            <v>19</v>
          </cell>
          <cell r="E39">
            <v>6500</v>
          </cell>
          <cell r="F39">
            <v>366</v>
          </cell>
          <cell r="G39">
            <v>16442</v>
          </cell>
          <cell r="H39">
            <v>151008</v>
          </cell>
          <cell r="I39">
            <v>5213</v>
          </cell>
          <cell r="J39">
            <v>16323</v>
          </cell>
          <cell r="K39">
            <v>18277</v>
          </cell>
          <cell r="L39">
            <v>1154</v>
          </cell>
          <cell r="M39">
            <v>2985</v>
          </cell>
          <cell r="N39">
            <v>16686</v>
          </cell>
          <cell r="O39">
            <v>12899</v>
          </cell>
          <cell r="P39">
            <v>2619</v>
          </cell>
          <cell r="Q39">
            <v>17333</v>
          </cell>
          <cell r="R39">
            <v>1725</v>
          </cell>
          <cell r="S39">
            <v>959</v>
          </cell>
          <cell r="T39">
            <v>12160</v>
          </cell>
          <cell r="U39">
            <v>1</v>
          </cell>
          <cell r="V39">
            <v>0</v>
          </cell>
        </row>
        <row r="40">
          <cell r="A40" t="str">
            <v>无锡市</v>
          </cell>
          <cell r="B40">
            <v>189904</v>
          </cell>
          <cell r="C40">
            <v>762</v>
          </cell>
          <cell r="D40">
            <v>6</v>
          </cell>
          <cell r="E40">
            <v>12967</v>
          </cell>
          <cell r="F40">
            <v>379</v>
          </cell>
          <cell r="G40">
            <v>8065</v>
          </cell>
          <cell r="H40">
            <v>71961</v>
          </cell>
          <cell r="I40">
            <v>19995</v>
          </cell>
          <cell r="J40">
            <v>15528</v>
          </cell>
          <cell r="K40">
            <v>3520</v>
          </cell>
          <cell r="L40">
            <v>437</v>
          </cell>
          <cell r="M40">
            <v>2258</v>
          </cell>
          <cell r="N40">
            <v>8197</v>
          </cell>
          <cell r="O40">
            <v>5555</v>
          </cell>
          <cell r="P40">
            <v>1468</v>
          </cell>
          <cell r="Q40">
            <v>31642</v>
          </cell>
          <cell r="R40">
            <v>916</v>
          </cell>
          <cell r="S40">
            <v>678</v>
          </cell>
          <cell r="T40">
            <v>4973</v>
          </cell>
          <cell r="U40">
            <v>1</v>
          </cell>
          <cell r="V40">
            <v>0</v>
          </cell>
        </row>
        <row r="41">
          <cell r="A41" t="str">
            <v>徐州市</v>
          </cell>
          <cell r="B41">
            <v>198224</v>
          </cell>
          <cell r="C41">
            <v>8892</v>
          </cell>
          <cell r="D41">
            <v>45</v>
          </cell>
          <cell r="E41">
            <v>11840</v>
          </cell>
          <cell r="F41">
            <v>310</v>
          </cell>
          <cell r="G41">
            <v>12048</v>
          </cell>
          <cell r="H41">
            <v>93790</v>
          </cell>
          <cell r="I41">
            <v>13358</v>
          </cell>
          <cell r="J41">
            <v>17400</v>
          </cell>
          <cell r="K41">
            <v>4258</v>
          </cell>
          <cell r="L41">
            <v>139</v>
          </cell>
          <cell r="M41">
            <v>2259</v>
          </cell>
          <cell r="N41">
            <v>7915</v>
          </cell>
          <cell r="O41">
            <v>4433</v>
          </cell>
          <cell r="P41">
            <v>1346</v>
          </cell>
          <cell r="Q41">
            <v>13093</v>
          </cell>
          <cell r="R41">
            <v>1263</v>
          </cell>
          <cell r="S41">
            <v>771</v>
          </cell>
          <cell r="T41">
            <v>4421</v>
          </cell>
          <cell r="U41">
            <v>0</v>
          </cell>
          <cell r="V41">
            <v>0</v>
          </cell>
        </row>
        <row r="42">
          <cell r="A42" t="str">
            <v>常州市</v>
          </cell>
          <cell r="B42">
            <v>123641</v>
          </cell>
          <cell r="C42">
            <v>1086</v>
          </cell>
          <cell r="D42">
            <v>5</v>
          </cell>
          <cell r="E42">
            <v>9106</v>
          </cell>
          <cell r="F42">
            <v>263</v>
          </cell>
          <cell r="G42">
            <v>5404</v>
          </cell>
          <cell r="H42">
            <v>48762</v>
          </cell>
          <cell r="I42">
            <v>5884</v>
          </cell>
          <cell r="J42">
            <v>10825</v>
          </cell>
          <cell r="K42">
            <v>3237</v>
          </cell>
          <cell r="L42">
            <v>662</v>
          </cell>
          <cell r="M42">
            <v>1626</v>
          </cell>
          <cell r="N42">
            <v>11081</v>
          </cell>
          <cell r="O42">
            <v>2978</v>
          </cell>
          <cell r="P42">
            <v>1026</v>
          </cell>
          <cell r="Q42">
            <v>17809</v>
          </cell>
          <cell r="R42">
            <v>683</v>
          </cell>
          <cell r="S42">
            <v>521</v>
          </cell>
          <cell r="T42">
            <v>2412</v>
          </cell>
          <cell r="U42">
            <v>1</v>
          </cell>
          <cell r="V42">
            <v>0</v>
          </cell>
        </row>
        <row r="43">
          <cell r="A43" t="str">
            <v>苏州市</v>
          </cell>
          <cell r="B43">
            <v>593548</v>
          </cell>
          <cell r="C43">
            <v>848</v>
          </cell>
          <cell r="D43">
            <v>4</v>
          </cell>
          <cell r="E43">
            <v>20886</v>
          </cell>
          <cell r="F43">
            <v>535</v>
          </cell>
          <cell r="G43">
            <v>16431</v>
          </cell>
          <cell r="H43">
            <v>162629</v>
          </cell>
          <cell r="I43">
            <v>10075</v>
          </cell>
          <cell r="J43">
            <v>29033</v>
          </cell>
          <cell r="K43">
            <v>9166</v>
          </cell>
          <cell r="L43">
            <v>1156</v>
          </cell>
          <cell r="M43">
            <v>4836</v>
          </cell>
          <cell r="N43">
            <v>18798</v>
          </cell>
          <cell r="O43">
            <v>14661</v>
          </cell>
          <cell r="P43">
            <v>2736</v>
          </cell>
          <cell r="Q43">
            <v>289205</v>
          </cell>
          <cell r="R43">
            <v>1919</v>
          </cell>
          <cell r="S43">
            <v>920</v>
          </cell>
          <cell r="T43">
            <v>8997</v>
          </cell>
          <cell r="U43">
            <v>6</v>
          </cell>
          <cell r="V43">
            <v>0</v>
          </cell>
        </row>
        <row r="44">
          <cell r="A44" t="str">
            <v>南通市</v>
          </cell>
          <cell r="B44">
            <v>145990</v>
          </cell>
          <cell r="C44">
            <v>2545</v>
          </cell>
          <cell r="D44">
            <v>12</v>
          </cell>
          <cell r="E44">
            <v>15217</v>
          </cell>
          <cell r="F44">
            <v>456</v>
          </cell>
          <cell r="G44">
            <v>9341</v>
          </cell>
          <cell r="H44">
            <v>76955</v>
          </cell>
          <cell r="I44">
            <v>5461</v>
          </cell>
          <cell r="J44">
            <v>8378</v>
          </cell>
          <cell r="K44">
            <v>2344</v>
          </cell>
          <cell r="L44">
            <v>145</v>
          </cell>
          <cell r="M44">
            <v>2254</v>
          </cell>
          <cell r="N44">
            <v>6154</v>
          </cell>
          <cell r="O44">
            <v>2856</v>
          </cell>
          <cell r="P44">
            <v>1149</v>
          </cell>
          <cell r="Q44">
            <v>8272</v>
          </cell>
          <cell r="R44">
            <v>622</v>
          </cell>
          <cell r="S44">
            <v>727</v>
          </cell>
          <cell r="T44">
            <v>2787</v>
          </cell>
          <cell r="U44">
            <v>0</v>
          </cell>
          <cell r="V44">
            <v>0</v>
          </cell>
        </row>
        <row r="45">
          <cell r="A45" t="str">
            <v>连云港市</v>
          </cell>
          <cell r="B45">
            <v>129612</v>
          </cell>
          <cell r="C45">
            <v>7532</v>
          </cell>
          <cell r="D45">
            <v>10</v>
          </cell>
          <cell r="E45">
            <v>7799</v>
          </cell>
          <cell r="F45">
            <v>167</v>
          </cell>
          <cell r="G45">
            <v>6410</v>
          </cell>
          <cell r="H45">
            <v>70009</v>
          </cell>
          <cell r="I45">
            <v>9406</v>
          </cell>
          <cell r="J45">
            <v>7919</v>
          </cell>
          <cell r="K45">
            <v>1727</v>
          </cell>
          <cell r="L45">
            <v>62</v>
          </cell>
          <cell r="M45">
            <v>1785</v>
          </cell>
          <cell r="N45">
            <v>4353</v>
          </cell>
          <cell r="O45">
            <v>1879</v>
          </cell>
          <cell r="P45">
            <v>607</v>
          </cell>
          <cell r="Q45">
            <v>6337</v>
          </cell>
          <cell r="R45">
            <v>712</v>
          </cell>
          <cell r="S45">
            <v>544</v>
          </cell>
          <cell r="T45">
            <v>2082</v>
          </cell>
          <cell r="U45">
            <v>0</v>
          </cell>
          <cell r="V45">
            <v>0</v>
          </cell>
        </row>
        <row r="46">
          <cell r="A46" t="str">
            <v>淮安市</v>
          </cell>
          <cell r="B46">
            <v>420498</v>
          </cell>
          <cell r="C46">
            <v>2326</v>
          </cell>
          <cell r="D46">
            <v>4</v>
          </cell>
          <cell r="E46">
            <v>4699</v>
          </cell>
          <cell r="F46">
            <v>190</v>
          </cell>
          <cell r="G46">
            <v>6108</v>
          </cell>
          <cell r="H46">
            <v>37813</v>
          </cell>
          <cell r="I46">
            <v>3849</v>
          </cell>
          <cell r="J46">
            <v>8384</v>
          </cell>
          <cell r="K46">
            <v>335795</v>
          </cell>
          <cell r="L46">
            <v>80</v>
          </cell>
          <cell r="M46">
            <v>1345</v>
          </cell>
          <cell r="N46">
            <v>4953</v>
          </cell>
          <cell r="O46">
            <v>2088</v>
          </cell>
          <cell r="P46">
            <v>598</v>
          </cell>
          <cell r="Q46">
            <v>8584</v>
          </cell>
          <cell r="R46">
            <v>571</v>
          </cell>
          <cell r="S46">
            <v>529</v>
          </cell>
          <cell r="T46">
            <v>2172</v>
          </cell>
          <cell r="U46">
            <v>0</v>
          </cell>
          <cell r="V46">
            <v>0</v>
          </cell>
        </row>
        <row r="47">
          <cell r="A47" t="str">
            <v>盐城市</v>
          </cell>
          <cell r="B47">
            <v>110549</v>
          </cell>
          <cell r="C47">
            <v>3421</v>
          </cell>
          <cell r="D47">
            <v>7</v>
          </cell>
          <cell r="E47">
            <v>8074</v>
          </cell>
          <cell r="F47">
            <v>286</v>
          </cell>
          <cell r="G47">
            <v>8315</v>
          </cell>
          <cell r="H47">
            <v>48191</v>
          </cell>
          <cell r="I47">
            <v>5711</v>
          </cell>
          <cell r="J47">
            <v>13129</v>
          </cell>
          <cell r="K47">
            <v>2302</v>
          </cell>
          <cell r="L47">
            <v>129</v>
          </cell>
          <cell r="M47">
            <v>1341</v>
          </cell>
          <cell r="N47">
            <v>5645</v>
          </cell>
          <cell r="O47">
            <v>2736</v>
          </cell>
          <cell r="P47">
            <v>953</v>
          </cell>
          <cell r="Q47">
            <v>6469</v>
          </cell>
          <cell r="R47">
            <v>537</v>
          </cell>
          <cell r="S47">
            <v>544</v>
          </cell>
          <cell r="T47">
            <v>2451</v>
          </cell>
          <cell r="U47">
            <v>1</v>
          </cell>
          <cell r="V47">
            <v>0</v>
          </cell>
        </row>
        <row r="48">
          <cell r="A48" t="str">
            <v>扬州市</v>
          </cell>
          <cell r="B48">
            <v>75667</v>
          </cell>
          <cell r="C48">
            <v>1270</v>
          </cell>
          <cell r="D48">
            <v>2</v>
          </cell>
          <cell r="E48">
            <v>8094</v>
          </cell>
          <cell r="F48">
            <v>226</v>
          </cell>
          <cell r="G48">
            <v>5935</v>
          </cell>
          <cell r="H48">
            <v>35542</v>
          </cell>
          <cell r="I48">
            <v>2970</v>
          </cell>
          <cell r="J48">
            <v>6451</v>
          </cell>
          <cell r="K48">
            <v>1421</v>
          </cell>
          <cell r="L48">
            <v>202</v>
          </cell>
          <cell r="M48">
            <v>895</v>
          </cell>
          <cell r="N48">
            <v>2803</v>
          </cell>
          <cell r="O48">
            <v>1830</v>
          </cell>
          <cell r="P48">
            <v>634</v>
          </cell>
          <cell r="Q48">
            <v>4394</v>
          </cell>
          <cell r="R48">
            <v>458</v>
          </cell>
          <cell r="S48">
            <v>336</v>
          </cell>
          <cell r="T48">
            <v>1880</v>
          </cell>
          <cell r="U48">
            <v>0</v>
          </cell>
          <cell r="V48">
            <v>0</v>
          </cell>
        </row>
        <row r="49">
          <cell r="A49" t="str">
            <v>镇江市</v>
          </cell>
          <cell r="B49">
            <v>76210</v>
          </cell>
          <cell r="C49">
            <v>1805</v>
          </cell>
          <cell r="D49">
            <v>5</v>
          </cell>
          <cell r="E49">
            <v>7825</v>
          </cell>
          <cell r="F49">
            <v>187</v>
          </cell>
          <cell r="G49">
            <v>6263</v>
          </cell>
          <cell r="H49">
            <v>35720</v>
          </cell>
          <cell r="I49">
            <v>3635</v>
          </cell>
          <cell r="J49">
            <v>7019</v>
          </cell>
          <cell r="K49">
            <v>1232</v>
          </cell>
          <cell r="L49">
            <v>64</v>
          </cell>
          <cell r="M49">
            <v>886</v>
          </cell>
          <cell r="N49">
            <v>2368</v>
          </cell>
          <cell r="O49">
            <v>1111</v>
          </cell>
          <cell r="P49">
            <v>711</v>
          </cell>
          <cell r="Q49">
            <v>4675</v>
          </cell>
          <cell r="R49">
            <v>416</v>
          </cell>
          <cell r="S49">
            <v>383</v>
          </cell>
          <cell r="T49">
            <v>1715</v>
          </cell>
          <cell r="U49">
            <v>0</v>
          </cell>
          <cell r="V49">
            <v>0</v>
          </cell>
        </row>
        <row r="50">
          <cell r="A50" t="str">
            <v>泰州市</v>
          </cell>
          <cell r="B50">
            <v>94544</v>
          </cell>
          <cell r="C50">
            <v>2289</v>
          </cell>
          <cell r="D50">
            <v>8</v>
          </cell>
          <cell r="E50">
            <v>10931</v>
          </cell>
          <cell r="F50">
            <v>199</v>
          </cell>
          <cell r="G50">
            <v>6150</v>
          </cell>
          <cell r="H50">
            <v>45756</v>
          </cell>
          <cell r="I50">
            <v>3574</v>
          </cell>
          <cell r="J50">
            <v>7011</v>
          </cell>
          <cell r="K50">
            <v>1320</v>
          </cell>
          <cell r="L50">
            <v>71</v>
          </cell>
          <cell r="M50">
            <v>1041</v>
          </cell>
          <cell r="N50">
            <v>4336</v>
          </cell>
          <cell r="O50">
            <v>1914</v>
          </cell>
          <cell r="P50">
            <v>837</v>
          </cell>
          <cell r="Q50">
            <v>5739</v>
          </cell>
          <cell r="R50">
            <v>356</v>
          </cell>
          <cell r="S50">
            <v>381</v>
          </cell>
          <cell r="T50">
            <v>2133</v>
          </cell>
          <cell r="U50">
            <v>0</v>
          </cell>
          <cell r="V50">
            <v>0</v>
          </cell>
        </row>
        <row r="51">
          <cell r="A51" t="str">
            <v>宿迁市</v>
          </cell>
          <cell r="B51">
            <v>148549</v>
          </cell>
          <cell r="C51">
            <v>11260</v>
          </cell>
          <cell r="D51">
            <v>1</v>
          </cell>
          <cell r="E51">
            <v>5539</v>
          </cell>
          <cell r="F51">
            <v>194</v>
          </cell>
          <cell r="G51">
            <v>4366</v>
          </cell>
          <cell r="H51">
            <v>79164</v>
          </cell>
          <cell r="I51">
            <v>7776</v>
          </cell>
          <cell r="J51">
            <v>10036</v>
          </cell>
          <cell r="K51">
            <v>5290</v>
          </cell>
          <cell r="L51">
            <v>61</v>
          </cell>
          <cell r="M51">
            <v>1008</v>
          </cell>
          <cell r="N51">
            <v>9746</v>
          </cell>
          <cell r="O51">
            <v>1482</v>
          </cell>
          <cell r="P51">
            <v>2032</v>
          </cell>
          <cell r="Q51">
            <v>6995</v>
          </cell>
          <cell r="R51">
            <v>498</v>
          </cell>
          <cell r="S51">
            <v>396</v>
          </cell>
          <cell r="T51">
            <v>2372</v>
          </cell>
          <cell r="U51">
            <v>0</v>
          </cell>
          <cell r="V51">
            <v>0</v>
          </cell>
        </row>
        <row r="52">
          <cell r="A52" t="str">
            <v>黄浦区</v>
          </cell>
          <cell r="B52">
            <v>4663</v>
          </cell>
          <cell r="C52">
            <v>0</v>
          </cell>
          <cell r="D52">
            <v>0</v>
          </cell>
          <cell r="E52">
            <v>11</v>
          </cell>
          <cell r="F52">
            <v>0</v>
          </cell>
          <cell r="G52">
            <v>14</v>
          </cell>
          <cell r="H52">
            <v>2420</v>
          </cell>
          <cell r="I52">
            <v>23</v>
          </cell>
          <cell r="J52">
            <v>633</v>
          </cell>
          <cell r="K52">
            <v>64</v>
          </cell>
          <cell r="L52">
            <v>21</v>
          </cell>
          <cell r="M52">
            <v>80</v>
          </cell>
          <cell r="N52">
            <v>442</v>
          </cell>
          <cell r="O52">
            <v>201</v>
          </cell>
          <cell r="P52">
            <v>1</v>
          </cell>
          <cell r="Q52">
            <v>304</v>
          </cell>
          <cell r="R52">
            <v>24</v>
          </cell>
          <cell r="S52">
            <v>20</v>
          </cell>
          <cell r="T52">
            <v>370</v>
          </cell>
          <cell r="U52">
            <v>0</v>
          </cell>
          <cell r="V52">
            <v>0</v>
          </cell>
        </row>
        <row r="53">
          <cell r="A53" t="str">
            <v>徐汇区</v>
          </cell>
          <cell r="B53">
            <v>5282</v>
          </cell>
          <cell r="C53">
            <v>4</v>
          </cell>
          <cell r="D53">
            <v>0</v>
          </cell>
          <cell r="E53">
            <v>23</v>
          </cell>
          <cell r="F53">
            <v>2</v>
          </cell>
          <cell r="G53">
            <v>43</v>
          </cell>
          <cell r="H53">
            <v>2233</v>
          </cell>
          <cell r="I53">
            <v>26</v>
          </cell>
          <cell r="J53">
            <v>737</v>
          </cell>
          <cell r="K53">
            <v>181</v>
          </cell>
          <cell r="L53">
            <v>16</v>
          </cell>
          <cell r="M53">
            <v>128</v>
          </cell>
          <cell r="N53">
            <v>533</v>
          </cell>
          <cell r="O53">
            <v>416</v>
          </cell>
          <cell r="P53">
            <v>14</v>
          </cell>
          <cell r="Q53">
            <v>346</v>
          </cell>
          <cell r="R53">
            <v>45</v>
          </cell>
          <cell r="S53">
            <v>15</v>
          </cell>
          <cell r="T53">
            <v>481</v>
          </cell>
          <cell r="U53">
            <v>0</v>
          </cell>
          <cell r="V53">
            <v>0</v>
          </cell>
        </row>
        <row r="54">
          <cell r="A54" t="str">
            <v>长宁区</v>
          </cell>
          <cell r="B54">
            <v>6733</v>
          </cell>
          <cell r="C54">
            <v>2</v>
          </cell>
          <cell r="D54">
            <v>0</v>
          </cell>
          <cell r="E54">
            <v>19</v>
          </cell>
          <cell r="F54">
            <v>15</v>
          </cell>
          <cell r="G54">
            <v>49</v>
          </cell>
          <cell r="H54">
            <v>2554</v>
          </cell>
          <cell r="I54">
            <v>65</v>
          </cell>
          <cell r="J54">
            <v>580</v>
          </cell>
          <cell r="K54">
            <v>244</v>
          </cell>
          <cell r="L54">
            <v>19</v>
          </cell>
          <cell r="M54">
            <v>130</v>
          </cell>
          <cell r="N54">
            <v>969</v>
          </cell>
          <cell r="O54">
            <v>1023</v>
          </cell>
          <cell r="P54">
            <v>18</v>
          </cell>
          <cell r="Q54">
            <v>249</v>
          </cell>
          <cell r="R54">
            <v>113</v>
          </cell>
          <cell r="S54">
            <v>44</v>
          </cell>
          <cell r="T54">
            <v>617</v>
          </cell>
          <cell r="U54">
            <v>0</v>
          </cell>
          <cell r="V54">
            <v>0</v>
          </cell>
        </row>
        <row r="55">
          <cell r="A55" t="str">
            <v>静安区</v>
          </cell>
          <cell r="B55">
            <v>9701</v>
          </cell>
          <cell r="C55">
            <v>3</v>
          </cell>
          <cell r="D55">
            <v>0</v>
          </cell>
          <cell r="E55">
            <v>29</v>
          </cell>
          <cell r="F55">
            <v>2</v>
          </cell>
          <cell r="G55">
            <v>129</v>
          </cell>
          <cell r="H55">
            <v>4313</v>
          </cell>
          <cell r="I55">
            <v>60</v>
          </cell>
          <cell r="J55">
            <v>687</v>
          </cell>
          <cell r="K55">
            <v>123</v>
          </cell>
          <cell r="L55">
            <v>29</v>
          </cell>
          <cell r="M55">
            <v>193</v>
          </cell>
          <cell r="N55">
            <v>1370</v>
          </cell>
          <cell r="O55">
            <v>1180</v>
          </cell>
          <cell r="P55">
            <v>52</v>
          </cell>
          <cell r="Q55">
            <v>537</v>
          </cell>
          <cell r="R55">
            <v>34</v>
          </cell>
          <cell r="S55">
            <v>59</v>
          </cell>
          <cell r="T55">
            <v>760</v>
          </cell>
          <cell r="U55">
            <v>0</v>
          </cell>
          <cell r="V55">
            <v>0</v>
          </cell>
        </row>
        <row r="56">
          <cell r="A56" t="str">
            <v>普陀区</v>
          </cell>
          <cell r="B56">
            <v>7531</v>
          </cell>
          <cell r="C56">
            <v>1</v>
          </cell>
          <cell r="D56">
            <v>1</v>
          </cell>
          <cell r="E56">
            <v>41</v>
          </cell>
          <cell r="F56">
            <v>5</v>
          </cell>
          <cell r="G56">
            <v>83</v>
          </cell>
          <cell r="H56">
            <v>3042</v>
          </cell>
          <cell r="I56">
            <v>31</v>
          </cell>
          <cell r="J56">
            <v>779</v>
          </cell>
          <cell r="K56">
            <v>96</v>
          </cell>
          <cell r="L56">
            <v>16</v>
          </cell>
          <cell r="M56">
            <v>157</v>
          </cell>
          <cell r="N56">
            <v>1067</v>
          </cell>
          <cell r="O56">
            <v>842</v>
          </cell>
          <cell r="P56">
            <v>23</v>
          </cell>
          <cell r="Q56">
            <v>560</v>
          </cell>
          <cell r="R56">
            <v>39</v>
          </cell>
          <cell r="S56">
            <v>69</v>
          </cell>
          <cell r="T56">
            <v>634</v>
          </cell>
          <cell r="U56">
            <v>0</v>
          </cell>
          <cell r="V56">
            <v>0</v>
          </cell>
        </row>
        <row r="57">
          <cell r="A57" t="str">
            <v>虹口区</v>
          </cell>
          <cell r="B57">
            <v>5113</v>
          </cell>
          <cell r="C57">
            <v>0</v>
          </cell>
          <cell r="D57">
            <v>1</v>
          </cell>
          <cell r="E57">
            <v>9</v>
          </cell>
          <cell r="F57">
            <v>2</v>
          </cell>
          <cell r="G57">
            <v>175</v>
          </cell>
          <cell r="H57">
            <v>1650</v>
          </cell>
          <cell r="I57">
            <v>194</v>
          </cell>
          <cell r="J57">
            <v>511</v>
          </cell>
          <cell r="K57">
            <v>104</v>
          </cell>
          <cell r="L57">
            <v>31</v>
          </cell>
          <cell r="M57">
            <v>83</v>
          </cell>
          <cell r="N57">
            <v>914</v>
          </cell>
          <cell r="O57">
            <v>605</v>
          </cell>
          <cell r="P57">
            <v>15</v>
          </cell>
          <cell r="Q57">
            <v>305</v>
          </cell>
          <cell r="R57">
            <v>24</v>
          </cell>
          <cell r="S57">
            <v>13</v>
          </cell>
          <cell r="T57">
            <v>458</v>
          </cell>
          <cell r="U57">
            <v>0</v>
          </cell>
          <cell r="V57">
            <v>0</v>
          </cell>
        </row>
        <row r="58">
          <cell r="A58" t="str">
            <v>杨浦区</v>
          </cell>
          <cell r="B58">
            <v>7473</v>
          </cell>
          <cell r="C58">
            <v>0</v>
          </cell>
          <cell r="D58">
            <v>1</v>
          </cell>
          <cell r="E58">
            <v>21</v>
          </cell>
          <cell r="F58">
            <v>4</v>
          </cell>
          <cell r="G58">
            <v>86</v>
          </cell>
          <cell r="H58">
            <v>2181</v>
          </cell>
          <cell r="I58">
            <v>83</v>
          </cell>
          <cell r="J58">
            <v>794</v>
          </cell>
          <cell r="K58">
            <v>197</v>
          </cell>
          <cell r="L58">
            <v>11</v>
          </cell>
          <cell r="M58">
            <v>181</v>
          </cell>
          <cell r="N58">
            <v>975</v>
          </cell>
          <cell r="O58">
            <v>1522</v>
          </cell>
          <cell r="P58">
            <v>33</v>
          </cell>
          <cell r="Q58">
            <v>537</v>
          </cell>
          <cell r="R58">
            <v>35</v>
          </cell>
          <cell r="S58">
            <v>26</v>
          </cell>
          <cell r="T58">
            <v>758</v>
          </cell>
          <cell r="U58">
            <v>0</v>
          </cell>
          <cell r="V58">
            <v>0</v>
          </cell>
        </row>
        <row r="59">
          <cell r="A59" t="str">
            <v>闵行区</v>
          </cell>
          <cell r="B59">
            <v>54589</v>
          </cell>
          <cell r="C59">
            <v>15</v>
          </cell>
          <cell r="D59">
            <v>7</v>
          </cell>
          <cell r="E59">
            <v>1149</v>
          </cell>
          <cell r="F59">
            <v>39</v>
          </cell>
          <cell r="G59">
            <v>1435</v>
          </cell>
          <cell r="H59">
            <v>21387</v>
          </cell>
          <cell r="I59">
            <v>375</v>
          </cell>
          <cell r="J59">
            <v>2905</v>
          </cell>
          <cell r="K59">
            <v>1363</v>
          </cell>
          <cell r="L59">
            <v>31</v>
          </cell>
          <cell r="M59">
            <v>1050</v>
          </cell>
          <cell r="N59">
            <v>7515</v>
          </cell>
          <cell r="O59">
            <v>10236</v>
          </cell>
          <cell r="P59">
            <v>279</v>
          </cell>
          <cell r="Q59">
            <v>2372</v>
          </cell>
          <cell r="R59">
            <v>91</v>
          </cell>
          <cell r="S59">
            <v>67</v>
          </cell>
          <cell r="T59">
            <v>4202</v>
          </cell>
          <cell r="U59">
            <v>1</v>
          </cell>
          <cell r="V59">
            <v>0</v>
          </cell>
        </row>
        <row r="60">
          <cell r="A60" t="str">
            <v>宝山区</v>
          </cell>
          <cell r="B60">
            <v>31651</v>
          </cell>
          <cell r="C60">
            <v>6</v>
          </cell>
          <cell r="D60">
            <v>1</v>
          </cell>
          <cell r="E60">
            <v>193</v>
          </cell>
          <cell r="F60">
            <v>19</v>
          </cell>
          <cell r="G60">
            <v>798</v>
          </cell>
          <cell r="H60">
            <v>13227</v>
          </cell>
          <cell r="I60">
            <v>440</v>
          </cell>
          <cell r="J60">
            <v>1867</v>
          </cell>
          <cell r="K60">
            <v>751</v>
          </cell>
          <cell r="L60">
            <v>12</v>
          </cell>
          <cell r="M60">
            <v>657</v>
          </cell>
          <cell r="N60">
            <v>4687</v>
          </cell>
          <cell r="O60">
            <v>4086</v>
          </cell>
          <cell r="P60">
            <v>137</v>
          </cell>
          <cell r="Q60">
            <v>1464</v>
          </cell>
          <cell r="R60">
            <v>191</v>
          </cell>
          <cell r="S60">
            <v>45</v>
          </cell>
          <cell r="T60">
            <v>2908</v>
          </cell>
          <cell r="U60">
            <v>0</v>
          </cell>
          <cell r="V60">
            <v>0</v>
          </cell>
        </row>
        <row r="61">
          <cell r="A61" t="str">
            <v>嘉定区</v>
          </cell>
          <cell r="B61">
            <v>56360</v>
          </cell>
          <cell r="C61">
            <v>36</v>
          </cell>
          <cell r="D61">
            <v>2</v>
          </cell>
          <cell r="E61">
            <v>81</v>
          </cell>
          <cell r="F61">
            <v>10</v>
          </cell>
          <cell r="G61">
            <v>1691</v>
          </cell>
          <cell r="H61">
            <v>24957</v>
          </cell>
          <cell r="I61">
            <v>428</v>
          </cell>
          <cell r="J61">
            <v>1774</v>
          </cell>
          <cell r="K61">
            <v>598</v>
          </cell>
          <cell r="L61">
            <v>17</v>
          </cell>
          <cell r="M61">
            <v>395</v>
          </cell>
          <cell r="N61">
            <v>8799</v>
          </cell>
          <cell r="O61">
            <v>11803</v>
          </cell>
          <cell r="P61">
            <v>241</v>
          </cell>
          <cell r="Q61">
            <v>1700</v>
          </cell>
          <cell r="R61">
            <v>20</v>
          </cell>
          <cell r="S61">
            <v>18</v>
          </cell>
          <cell r="T61">
            <v>3696</v>
          </cell>
          <cell r="U61">
            <v>0</v>
          </cell>
          <cell r="V61">
            <v>0</v>
          </cell>
        </row>
        <row r="62">
          <cell r="A62" t="str">
            <v>浦东新区</v>
          </cell>
          <cell r="B62">
            <v>55894</v>
          </cell>
          <cell r="C62">
            <v>52</v>
          </cell>
          <cell r="D62">
            <v>8</v>
          </cell>
          <cell r="E62">
            <v>380</v>
          </cell>
          <cell r="F62">
            <v>54</v>
          </cell>
          <cell r="G62">
            <v>1000</v>
          </cell>
          <cell r="H62">
            <v>20847</v>
          </cell>
          <cell r="I62">
            <v>735</v>
          </cell>
          <cell r="J62">
            <v>4766</v>
          </cell>
          <cell r="K62">
            <v>1441</v>
          </cell>
          <cell r="L62">
            <v>270</v>
          </cell>
          <cell r="M62">
            <v>947</v>
          </cell>
          <cell r="N62">
            <v>7606</v>
          </cell>
          <cell r="O62">
            <v>10381</v>
          </cell>
          <cell r="P62">
            <v>243</v>
          </cell>
          <cell r="Q62">
            <v>2972</v>
          </cell>
          <cell r="R62">
            <v>243</v>
          </cell>
          <cell r="S62">
            <v>141</v>
          </cell>
          <cell r="T62">
            <v>3648</v>
          </cell>
          <cell r="U62">
            <v>0</v>
          </cell>
          <cell r="V62">
            <v>0</v>
          </cell>
        </row>
        <row r="63">
          <cell r="A63" t="str">
            <v>金山区</v>
          </cell>
          <cell r="B63">
            <v>53504</v>
          </cell>
          <cell r="C63">
            <v>61</v>
          </cell>
          <cell r="D63">
            <v>1</v>
          </cell>
          <cell r="E63">
            <v>164</v>
          </cell>
          <cell r="F63">
            <v>33</v>
          </cell>
          <cell r="G63">
            <v>1804</v>
          </cell>
          <cell r="H63">
            <v>21392</v>
          </cell>
          <cell r="I63">
            <v>1216</v>
          </cell>
          <cell r="J63">
            <v>1044</v>
          </cell>
          <cell r="K63">
            <v>1237</v>
          </cell>
          <cell r="L63">
            <v>7</v>
          </cell>
          <cell r="M63">
            <v>509</v>
          </cell>
          <cell r="N63">
            <v>12976</v>
          </cell>
          <cell r="O63">
            <v>8107</v>
          </cell>
          <cell r="P63">
            <v>197</v>
          </cell>
          <cell r="Q63">
            <v>1263</v>
          </cell>
          <cell r="R63">
            <v>12</v>
          </cell>
          <cell r="S63">
            <v>35</v>
          </cell>
          <cell r="T63">
            <v>3409</v>
          </cell>
          <cell r="U63">
            <v>1</v>
          </cell>
          <cell r="V63">
            <v>0</v>
          </cell>
        </row>
        <row r="64">
          <cell r="A64" t="str">
            <v>松江区</v>
          </cell>
          <cell r="B64">
            <v>37916</v>
          </cell>
          <cell r="C64">
            <v>28</v>
          </cell>
          <cell r="D64">
            <v>1</v>
          </cell>
          <cell r="E64">
            <v>658</v>
          </cell>
          <cell r="F64">
            <v>21</v>
          </cell>
          <cell r="G64">
            <v>872</v>
          </cell>
          <cell r="H64">
            <v>16452</v>
          </cell>
          <cell r="I64">
            <v>295</v>
          </cell>
          <cell r="J64">
            <v>2605</v>
          </cell>
          <cell r="K64">
            <v>497</v>
          </cell>
          <cell r="L64">
            <v>11</v>
          </cell>
          <cell r="M64">
            <v>685</v>
          </cell>
          <cell r="N64">
            <v>4947</v>
          </cell>
          <cell r="O64">
            <v>5842</v>
          </cell>
          <cell r="P64">
            <v>182</v>
          </cell>
          <cell r="Q64">
            <v>1680</v>
          </cell>
          <cell r="R64">
            <v>50</v>
          </cell>
          <cell r="S64">
            <v>33</v>
          </cell>
          <cell r="T64">
            <v>2983</v>
          </cell>
          <cell r="U64">
            <v>0</v>
          </cell>
          <cell r="V64">
            <v>0</v>
          </cell>
        </row>
        <row r="65">
          <cell r="A65" t="str">
            <v>青浦区</v>
          </cell>
          <cell r="B65">
            <v>24451</v>
          </cell>
          <cell r="C65">
            <v>34</v>
          </cell>
          <cell r="D65">
            <v>3</v>
          </cell>
          <cell r="E65">
            <v>346</v>
          </cell>
          <cell r="F65">
            <v>11</v>
          </cell>
          <cell r="G65">
            <v>1273</v>
          </cell>
          <cell r="H65">
            <v>8242</v>
          </cell>
          <cell r="I65">
            <v>388</v>
          </cell>
          <cell r="J65">
            <v>1342</v>
          </cell>
          <cell r="K65">
            <v>284</v>
          </cell>
          <cell r="L65">
            <v>15</v>
          </cell>
          <cell r="M65">
            <v>418</v>
          </cell>
          <cell r="N65">
            <v>4645</v>
          </cell>
          <cell r="O65">
            <v>4628</v>
          </cell>
          <cell r="P65">
            <v>217</v>
          </cell>
          <cell r="Q65">
            <v>1088</v>
          </cell>
          <cell r="R65">
            <v>24</v>
          </cell>
          <cell r="S65">
            <v>39</v>
          </cell>
          <cell r="T65">
            <v>1411</v>
          </cell>
          <cell r="U65">
            <v>0</v>
          </cell>
          <cell r="V65">
            <v>0</v>
          </cell>
        </row>
        <row r="66">
          <cell r="A66" t="str">
            <v>奉贤区</v>
          </cell>
          <cell r="B66">
            <v>112757</v>
          </cell>
          <cell r="C66">
            <v>47</v>
          </cell>
          <cell r="D66">
            <v>5</v>
          </cell>
          <cell r="E66">
            <v>1264</v>
          </cell>
          <cell r="F66">
            <v>38</v>
          </cell>
          <cell r="G66">
            <v>5659</v>
          </cell>
          <cell r="H66">
            <v>47508</v>
          </cell>
          <cell r="I66">
            <v>2728</v>
          </cell>
          <cell r="J66">
            <v>1483</v>
          </cell>
          <cell r="K66">
            <v>1934</v>
          </cell>
          <cell r="L66">
            <v>20</v>
          </cell>
          <cell r="M66">
            <v>1661</v>
          </cell>
          <cell r="N66">
            <v>20174</v>
          </cell>
          <cell r="O66">
            <v>17751</v>
          </cell>
          <cell r="P66">
            <v>665</v>
          </cell>
          <cell r="Q66">
            <v>2948</v>
          </cell>
          <cell r="R66">
            <v>55</v>
          </cell>
          <cell r="S66">
            <v>106</v>
          </cell>
          <cell r="T66">
            <v>8559</v>
          </cell>
          <cell r="U66">
            <v>1</v>
          </cell>
          <cell r="V66">
            <v>1</v>
          </cell>
        </row>
        <row r="67">
          <cell r="A67" t="str">
            <v>崇明区</v>
          </cell>
          <cell r="B67">
            <v>54605</v>
          </cell>
          <cell r="C67">
            <v>84</v>
          </cell>
          <cell r="D67">
            <v>5</v>
          </cell>
          <cell r="E67">
            <v>246</v>
          </cell>
          <cell r="F67">
            <v>16</v>
          </cell>
          <cell r="G67">
            <v>3129</v>
          </cell>
          <cell r="H67">
            <v>10525</v>
          </cell>
          <cell r="I67">
            <v>1565</v>
          </cell>
          <cell r="J67">
            <v>777</v>
          </cell>
          <cell r="K67">
            <v>1297</v>
          </cell>
          <cell r="L67">
            <v>14</v>
          </cell>
          <cell r="M67">
            <v>485</v>
          </cell>
          <cell r="N67">
            <v>19534</v>
          </cell>
          <cell r="O67">
            <v>11042</v>
          </cell>
          <cell r="P67">
            <v>231</v>
          </cell>
          <cell r="Q67">
            <v>1340</v>
          </cell>
          <cell r="R67">
            <v>1</v>
          </cell>
          <cell r="S67">
            <v>25</v>
          </cell>
          <cell r="T67">
            <v>4242</v>
          </cell>
          <cell r="U67">
            <v>1</v>
          </cell>
          <cell r="V67">
            <v>0</v>
          </cell>
        </row>
        <row r="68">
          <cell r="A68" t="str">
            <v>杭州市</v>
          </cell>
          <cell r="B68">
            <v>279391</v>
          </cell>
          <cell r="C68">
            <v>1547</v>
          </cell>
          <cell r="D68">
            <v>25</v>
          </cell>
          <cell r="E68">
            <v>6998</v>
          </cell>
          <cell r="F68">
            <v>286</v>
          </cell>
          <cell r="G68">
            <v>8028</v>
          </cell>
          <cell r="H68">
            <v>138974</v>
          </cell>
          <cell r="I68">
            <v>3425</v>
          </cell>
          <cell r="J68">
            <v>24663</v>
          </cell>
          <cell r="K68">
            <v>14903</v>
          </cell>
          <cell r="L68">
            <v>967</v>
          </cell>
          <cell r="M68">
            <v>2876</v>
          </cell>
          <cell r="N68">
            <v>19192</v>
          </cell>
          <cell r="O68">
            <v>20342</v>
          </cell>
          <cell r="P68">
            <v>1802</v>
          </cell>
          <cell r="Q68">
            <v>15887</v>
          </cell>
          <cell r="R68">
            <v>1565</v>
          </cell>
          <cell r="S68">
            <v>810</v>
          </cell>
          <cell r="T68">
            <v>15897</v>
          </cell>
          <cell r="U68">
            <v>3</v>
          </cell>
          <cell r="V68">
            <v>0</v>
          </cell>
        </row>
        <row r="69">
          <cell r="A69" t="str">
            <v>宁波市</v>
          </cell>
          <cell r="B69">
            <v>225135</v>
          </cell>
          <cell r="C69">
            <v>2553</v>
          </cell>
          <cell r="D69">
            <v>10</v>
          </cell>
          <cell r="E69">
            <v>24863</v>
          </cell>
          <cell r="F69">
            <v>428</v>
          </cell>
          <cell r="G69">
            <v>5029</v>
          </cell>
          <cell r="H69">
            <v>81674</v>
          </cell>
          <cell r="I69">
            <v>5836</v>
          </cell>
          <cell r="J69">
            <v>23789</v>
          </cell>
          <cell r="K69">
            <v>4985</v>
          </cell>
          <cell r="L69">
            <v>566</v>
          </cell>
          <cell r="M69">
            <v>2625</v>
          </cell>
          <cell r="N69">
            <v>34460</v>
          </cell>
          <cell r="O69">
            <v>7423</v>
          </cell>
          <cell r="P69">
            <v>991</v>
          </cell>
          <cell r="Q69">
            <v>17780</v>
          </cell>
          <cell r="R69">
            <v>1004</v>
          </cell>
          <cell r="S69">
            <v>791</v>
          </cell>
          <cell r="T69">
            <v>8936</v>
          </cell>
          <cell r="U69">
            <v>0</v>
          </cell>
          <cell r="V69">
            <v>1</v>
          </cell>
        </row>
        <row r="70">
          <cell r="A70" t="str">
            <v>温州市</v>
          </cell>
          <cell r="B70">
            <v>244958</v>
          </cell>
          <cell r="C70">
            <v>3243</v>
          </cell>
          <cell r="D70">
            <v>41</v>
          </cell>
          <cell r="E70">
            <v>31648</v>
          </cell>
          <cell r="F70">
            <v>212</v>
          </cell>
          <cell r="G70">
            <v>3437</v>
          </cell>
          <cell r="H70">
            <v>134078</v>
          </cell>
          <cell r="I70">
            <v>1454</v>
          </cell>
          <cell r="J70">
            <v>28643</v>
          </cell>
          <cell r="K70">
            <v>4705</v>
          </cell>
          <cell r="L70">
            <v>288</v>
          </cell>
          <cell r="M70">
            <v>2586</v>
          </cell>
          <cell r="N70">
            <v>8764</v>
          </cell>
          <cell r="O70">
            <v>4853</v>
          </cell>
          <cell r="P70">
            <v>971</v>
          </cell>
          <cell r="Q70">
            <v>12233</v>
          </cell>
          <cell r="R70">
            <v>934</v>
          </cell>
          <cell r="S70">
            <v>1073</v>
          </cell>
          <cell r="T70">
            <v>5062</v>
          </cell>
          <cell r="U70">
            <v>0</v>
          </cell>
          <cell r="V70">
            <v>0</v>
          </cell>
        </row>
        <row r="71">
          <cell r="A71" t="str">
            <v>嘉兴市</v>
          </cell>
          <cell r="B71">
            <v>125195</v>
          </cell>
          <cell r="C71">
            <v>1150</v>
          </cell>
          <cell r="D71">
            <v>4</v>
          </cell>
          <cell r="E71">
            <v>7262</v>
          </cell>
          <cell r="F71">
            <v>152</v>
          </cell>
          <cell r="G71">
            <v>4388</v>
          </cell>
          <cell r="H71">
            <v>73053</v>
          </cell>
          <cell r="I71">
            <v>2926</v>
          </cell>
          <cell r="J71">
            <v>11735</v>
          </cell>
          <cell r="K71">
            <v>1622</v>
          </cell>
          <cell r="L71">
            <v>1131</v>
          </cell>
          <cell r="M71">
            <v>1762</v>
          </cell>
          <cell r="N71">
            <v>4589</v>
          </cell>
          <cell r="O71">
            <v>2758</v>
          </cell>
          <cell r="P71">
            <v>773</v>
          </cell>
          <cell r="Q71">
            <v>7087</v>
          </cell>
          <cell r="R71">
            <v>480</v>
          </cell>
          <cell r="S71">
            <v>292</v>
          </cell>
          <cell r="T71">
            <v>3524</v>
          </cell>
          <cell r="U71">
            <v>0</v>
          </cell>
          <cell r="V71">
            <v>0</v>
          </cell>
        </row>
        <row r="72">
          <cell r="A72" t="str">
            <v>湖州市</v>
          </cell>
          <cell r="B72">
            <v>96178</v>
          </cell>
          <cell r="C72">
            <v>3238</v>
          </cell>
          <cell r="D72">
            <v>6</v>
          </cell>
          <cell r="E72">
            <v>6007</v>
          </cell>
          <cell r="F72">
            <v>188</v>
          </cell>
          <cell r="G72">
            <v>3400</v>
          </cell>
          <cell r="H72">
            <v>45314</v>
          </cell>
          <cell r="I72">
            <v>3236</v>
          </cell>
          <cell r="J72">
            <v>9629</v>
          </cell>
          <cell r="K72">
            <v>1926</v>
          </cell>
          <cell r="L72">
            <v>805</v>
          </cell>
          <cell r="M72">
            <v>1258</v>
          </cell>
          <cell r="N72">
            <v>5338</v>
          </cell>
          <cell r="O72">
            <v>2869</v>
          </cell>
          <cell r="P72">
            <v>719</v>
          </cell>
          <cell r="Q72">
            <v>6132</v>
          </cell>
          <cell r="R72">
            <v>337</v>
          </cell>
          <cell r="S72">
            <v>221</v>
          </cell>
          <cell r="T72">
            <v>4902</v>
          </cell>
          <cell r="U72">
            <v>0</v>
          </cell>
          <cell r="V72">
            <v>0</v>
          </cell>
        </row>
        <row r="73">
          <cell r="A73" t="str">
            <v>绍兴市</v>
          </cell>
          <cell r="B73">
            <v>138250</v>
          </cell>
          <cell r="C73">
            <v>1820</v>
          </cell>
          <cell r="D73">
            <v>7</v>
          </cell>
          <cell r="E73">
            <v>11202</v>
          </cell>
          <cell r="F73">
            <v>117</v>
          </cell>
          <cell r="G73">
            <v>2531</v>
          </cell>
          <cell r="H73">
            <v>88555</v>
          </cell>
          <cell r="I73">
            <v>2981</v>
          </cell>
          <cell r="J73">
            <v>9570</v>
          </cell>
          <cell r="K73">
            <v>1590</v>
          </cell>
          <cell r="L73">
            <v>138</v>
          </cell>
          <cell r="M73">
            <v>1357</v>
          </cell>
          <cell r="N73">
            <v>4575</v>
          </cell>
          <cell r="O73">
            <v>2535</v>
          </cell>
          <cell r="P73">
            <v>526</v>
          </cell>
          <cell r="Q73">
            <v>6384</v>
          </cell>
          <cell r="R73">
            <v>411</v>
          </cell>
          <cell r="S73">
            <v>404</v>
          </cell>
          <cell r="T73">
            <v>3083</v>
          </cell>
          <cell r="U73">
            <v>0</v>
          </cell>
          <cell r="V73">
            <v>0</v>
          </cell>
        </row>
        <row r="74">
          <cell r="A74" t="str">
            <v>金华市</v>
          </cell>
          <cell r="B74">
            <v>339073</v>
          </cell>
          <cell r="C74">
            <v>3753</v>
          </cell>
          <cell r="D74">
            <v>5</v>
          </cell>
          <cell r="E74">
            <v>26336</v>
          </cell>
          <cell r="F74">
            <v>179</v>
          </cell>
          <cell r="G74">
            <v>3290</v>
          </cell>
          <cell r="H74">
            <v>228359</v>
          </cell>
          <cell r="I74">
            <v>4520</v>
          </cell>
          <cell r="J74">
            <v>29393</v>
          </cell>
          <cell r="K74">
            <v>4029</v>
          </cell>
          <cell r="L74">
            <v>95</v>
          </cell>
          <cell r="M74">
            <v>1450</v>
          </cell>
          <cell r="N74">
            <v>11252</v>
          </cell>
          <cell r="O74">
            <v>4106</v>
          </cell>
          <cell r="P74">
            <v>730</v>
          </cell>
          <cell r="Q74">
            <v>12569</v>
          </cell>
          <cell r="R74">
            <v>938</v>
          </cell>
          <cell r="S74">
            <v>698</v>
          </cell>
          <cell r="T74">
            <v>6646</v>
          </cell>
          <cell r="U74">
            <v>0</v>
          </cell>
          <cell r="V74">
            <v>0</v>
          </cell>
        </row>
        <row r="75">
          <cell r="A75" t="str">
            <v>衢州市</v>
          </cell>
          <cell r="B75">
            <v>43790</v>
          </cell>
          <cell r="C75">
            <v>2302</v>
          </cell>
          <cell r="D75">
            <v>12</v>
          </cell>
          <cell r="E75">
            <v>1313</v>
          </cell>
          <cell r="F75">
            <v>82</v>
          </cell>
          <cell r="G75">
            <v>1041</v>
          </cell>
          <cell r="H75">
            <v>23083</v>
          </cell>
          <cell r="I75">
            <v>1545</v>
          </cell>
          <cell r="J75">
            <v>3668</v>
          </cell>
          <cell r="K75">
            <v>923</v>
          </cell>
          <cell r="L75">
            <v>44</v>
          </cell>
          <cell r="M75">
            <v>501</v>
          </cell>
          <cell r="N75">
            <v>3076</v>
          </cell>
          <cell r="O75">
            <v>1261</v>
          </cell>
          <cell r="P75">
            <v>292</v>
          </cell>
          <cell r="Q75">
            <v>2674</v>
          </cell>
          <cell r="R75">
            <v>203</v>
          </cell>
          <cell r="S75">
            <v>166</v>
          </cell>
          <cell r="T75">
            <v>1310</v>
          </cell>
          <cell r="U75">
            <v>0</v>
          </cell>
          <cell r="V75">
            <v>0</v>
          </cell>
        </row>
        <row r="76">
          <cell r="A76" t="str">
            <v>舟山市</v>
          </cell>
          <cell r="B76">
            <v>28449</v>
          </cell>
          <cell r="C76">
            <v>232</v>
          </cell>
          <cell r="D76">
            <v>18</v>
          </cell>
          <cell r="E76">
            <v>1108</v>
          </cell>
          <cell r="F76">
            <v>35</v>
          </cell>
          <cell r="G76">
            <v>820</v>
          </cell>
          <cell r="H76">
            <v>10821</v>
          </cell>
          <cell r="I76">
            <v>995</v>
          </cell>
          <cell r="J76">
            <v>3127</v>
          </cell>
          <cell r="K76">
            <v>1260</v>
          </cell>
          <cell r="L76">
            <v>75</v>
          </cell>
          <cell r="M76">
            <v>294</v>
          </cell>
          <cell r="N76">
            <v>4606</v>
          </cell>
          <cell r="O76">
            <v>1304</v>
          </cell>
          <cell r="P76">
            <v>187</v>
          </cell>
          <cell r="Q76">
            <v>1874</v>
          </cell>
          <cell r="R76">
            <v>73</v>
          </cell>
          <cell r="S76">
            <v>119</v>
          </cell>
          <cell r="T76">
            <v>1368</v>
          </cell>
          <cell r="U76">
            <v>0</v>
          </cell>
          <cell r="V76">
            <v>0</v>
          </cell>
        </row>
        <row r="77">
          <cell r="A77" t="str">
            <v>台州市</v>
          </cell>
          <cell r="B77">
            <v>148919</v>
          </cell>
          <cell r="C77">
            <v>2967</v>
          </cell>
          <cell r="D77">
            <v>12</v>
          </cell>
          <cell r="E77">
            <v>18629</v>
          </cell>
          <cell r="F77">
            <v>194</v>
          </cell>
          <cell r="G77">
            <v>2322</v>
          </cell>
          <cell r="H77">
            <v>85199</v>
          </cell>
          <cell r="I77">
            <v>2247</v>
          </cell>
          <cell r="J77">
            <v>15676</v>
          </cell>
          <cell r="K77">
            <v>1559</v>
          </cell>
          <cell r="L77">
            <v>132</v>
          </cell>
          <cell r="M77">
            <v>1050</v>
          </cell>
          <cell r="N77">
            <v>4117</v>
          </cell>
          <cell r="O77">
            <v>2201</v>
          </cell>
          <cell r="P77">
            <v>674</v>
          </cell>
          <cell r="Q77">
            <v>7286</v>
          </cell>
          <cell r="R77">
            <v>399</v>
          </cell>
          <cell r="S77">
            <v>782</v>
          </cell>
          <cell r="T77">
            <v>2981</v>
          </cell>
          <cell r="U77">
            <v>0</v>
          </cell>
          <cell r="V77">
            <v>0</v>
          </cell>
        </row>
        <row r="78">
          <cell r="A78" t="str">
            <v>丽水市</v>
          </cell>
          <cell r="B78">
            <v>63469</v>
          </cell>
          <cell r="C78">
            <v>2742</v>
          </cell>
          <cell r="D78">
            <v>12</v>
          </cell>
          <cell r="E78">
            <v>4045</v>
          </cell>
          <cell r="F78">
            <v>93</v>
          </cell>
          <cell r="G78">
            <v>1149</v>
          </cell>
          <cell r="H78">
            <v>30215</v>
          </cell>
          <cell r="I78">
            <v>1636</v>
          </cell>
          <cell r="J78">
            <v>6324</v>
          </cell>
          <cell r="K78">
            <v>1594</v>
          </cell>
          <cell r="L78">
            <v>118</v>
          </cell>
          <cell r="M78">
            <v>664</v>
          </cell>
          <cell r="N78">
            <v>5817</v>
          </cell>
          <cell r="O78">
            <v>1292</v>
          </cell>
          <cell r="P78">
            <v>393</v>
          </cell>
          <cell r="Q78">
            <v>4968</v>
          </cell>
          <cell r="R78">
            <v>189</v>
          </cell>
          <cell r="S78">
            <v>181</v>
          </cell>
          <cell r="T78">
            <v>1733</v>
          </cell>
          <cell r="U78">
            <v>0</v>
          </cell>
          <cell r="V78">
            <v>0</v>
          </cell>
        </row>
        <row r="79">
          <cell r="A79" t="str">
            <v>成都市</v>
          </cell>
          <cell r="B79">
            <v>628977</v>
          </cell>
          <cell r="C79">
            <v>5026</v>
          </cell>
          <cell r="D79">
            <v>75</v>
          </cell>
          <cell r="E79">
            <v>5127</v>
          </cell>
          <cell r="F79">
            <v>225</v>
          </cell>
          <cell r="G79">
            <v>15697</v>
          </cell>
          <cell r="H79">
            <v>368400</v>
          </cell>
          <cell r="I79">
            <v>8051</v>
          </cell>
          <cell r="J79">
            <v>56916</v>
          </cell>
          <cell r="K79">
            <v>43964</v>
          </cell>
          <cell r="L79">
            <v>474</v>
          </cell>
          <cell r="M79">
            <v>4795</v>
          </cell>
          <cell r="N79">
            <v>30871</v>
          </cell>
          <cell r="O79">
            <v>25334</v>
          </cell>
          <cell r="P79">
            <v>3260</v>
          </cell>
          <cell r="Q79">
            <v>32513</v>
          </cell>
          <cell r="R79">
            <v>954</v>
          </cell>
          <cell r="S79">
            <v>2377</v>
          </cell>
          <cell r="T79">
            <v>23434</v>
          </cell>
          <cell r="U79">
            <v>3</v>
          </cell>
          <cell r="V79">
            <v>0</v>
          </cell>
        </row>
        <row r="80">
          <cell r="A80" t="str">
            <v>自贡市</v>
          </cell>
          <cell r="B80">
            <v>24088</v>
          </cell>
          <cell r="C80">
            <v>2037</v>
          </cell>
          <cell r="D80">
            <v>11</v>
          </cell>
          <cell r="E80">
            <v>916</v>
          </cell>
          <cell r="F80">
            <v>25</v>
          </cell>
          <cell r="G80">
            <v>566</v>
          </cell>
          <cell r="H80">
            <v>11746</v>
          </cell>
          <cell r="I80">
            <v>663</v>
          </cell>
          <cell r="J80">
            <v>3660</v>
          </cell>
          <cell r="K80">
            <v>333</v>
          </cell>
          <cell r="L80">
            <v>24</v>
          </cell>
          <cell r="M80">
            <v>183</v>
          </cell>
          <cell r="N80">
            <v>765</v>
          </cell>
          <cell r="O80">
            <v>282</v>
          </cell>
          <cell r="P80">
            <v>134</v>
          </cell>
          <cell r="Q80">
            <v>1655</v>
          </cell>
          <cell r="R80">
            <v>70</v>
          </cell>
          <cell r="S80">
            <v>148</v>
          </cell>
          <cell r="T80">
            <v>752</v>
          </cell>
          <cell r="U80">
            <v>0</v>
          </cell>
          <cell r="V80">
            <v>0</v>
          </cell>
        </row>
        <row r="81">
          <cell r="A81" t="str">
            <v>攀枝花市</v>
          </cell>
          <cell r="B81">
            <v>15901</v>
          </cell>
          <cell r="C81">
            <v>656</v>
          </cell>
          <cell r="D81">
            <v>13</v>
          </cell>
          <cell r="E81">
            <v>265</v>
          </cell>
          <cell r="F81">
            <v>167</v>
          </cell>
          <cell r="G81">
            <v>381</v>
          </cell>
          <cell r="H81">
            <v>7897</v>
          </cell>
          <cell r="I81">
            <v>1523</v>
          </cell>
          <cell r="J81">
            <v>2323</v>
          </cell>
          <cell r="K81">
            <v>131</v>
          </cell>
          <cell r="L81">
            <v>8</v>
          </cell>
          <cell r="M81">
            <v>166</v>
          </cell>
          <cell r="N81">
            <v>570</v>
          </cell>
          <cell r="O81">
            <v>181</v>
          </cell>
          <cell r="P81">
            <v>68</v>
          </cell>
          <cell r="Q81">
            <v>833</v>
          </cell>
          <cell r="R81">
            <v>32</v>
          </cell>
          <cell r="S81">
            <v>98</v>
          </cell>
          <cell r="T81">
            <v>466</v>
          </cell>
          <cell r="U81">
            <v>0</v>
          </cell>
          <cell r="V81">
            <v>0</v>
          </cell>
        </row>
        <row r="82">
          <cell r="A82" t="str">
            <v>泸州市</v>
          </cell>
          <cell r="B82">
            <v>62074</v>
          </cell>
          <cell r="C82">
            <v>4309</v>
          </cell>
          <cell r="D82">
            <v>14</v>
          </cell>
          <cell r="E82">
            <v>2152</v>
          </cell>
          <cell r="F82">
            <v>32</v>
          </cell>
          <cell r="G82">
            <v>1937</v>
          </cell>
          <cell r="H82">
            <v>36713</v>
          </cell>
          <cell r="I82">
            <v>451</v>
          </cell>
          <cell r="J82">
            <v>6778</v>
          </cell>
          <cell r="K82">
            <v>493</v>
          </cell>
          <cell r="L82">
            <v>55</v>
          </cell>
          <cell r="M82">
            <v>2063</v>
          </cell>
          <cell r="N82">
            <v>1192</v>
          </cell>
          <cell r="O82">
            <v>386</v>
          </cell>
          <cell r="P82">
            <v>253</v>
          </cell>
          <cell r="Q82">
            <v>3278</v>
          </cell>
          <cell r="R82">
            <v>107</v>
          </cell>
          <cell r="S82">
            <v>500</v>
          </cell>
          <cell r="T82">
            <v>1149</v>
          </cell>
          <cell r="U82">
            <v>0</v>
          </cell>
          <cell r="V82">
            <v>0</v>
          </cell>
        </row>
        <row r="83">
          <cell r="A83" t="str">
            <v>德阳市</v>
          </cell>
          <cell r="B83">
            <v>33830</v>
          </cell>
          <cell r="C83">
            <v>1682</v>
          </cell>
          <cell r="D83">
            <v>14</v>
          </cell>
          <cell r="E83">
            <v>1828</v>
          </cell>
          <cell r="F83">
            <v>38</v>
          </cell>
          <cell r="G83">
            <v>1220</v>
          </cell>
          <cell r="H83">
            <v>14739</v>
          </cell>
          <cell r="I83">
            <v>655</v>
          </cell>
          <cell r="J83">
            <v>6232</v>
          </cell>
          <cell r="K83">
            <v>489</v>
          </cell>
          <cell r="L83">
            <v>38</v>
          </cell>
          <cell r="M83">
            <v>437</v>
          </cell>
          <cell r="N83">
            <v>1266</v>
          </cell>
          <cell r="O83">
            <v>731</v>
          </cell>
          <cell r="P83">
            <v>246</v>
          </cell>
          <cell r="Q83">
            <v>2345</v>
          </cell>
          <cell r="R83">
            <v>81</v>
          </cell>
          <cell r="S83">
            <v>213</v>
          </cell>
          <cell r="T83">
            <v>1251</v>
          </cell>
          <cell r="U83">
            <v>0</v>
          </cell>
          <cell r="V83">
            <v>0</v>
          </cell>
        </row>
        <row r="84">
          <cell r="A84" t="str">
            <v>绵阳市</v>
          </cell>
          <cell r="B84">
            <v>84169</v>
          </cell>
          <cell r="C84">
            <v>3452</v>
          </cell>
          <cell r="D84">
            <v>27</v>
          </cell>
          <cell r="E84">
            <v>2157</v>
          </cell>
          <cell r="F84">
            <v>63</v>
          </cell>
          <cell r="G84">
            <v>3143</v>
          </cell>
          <cell r="H84">
            <v>48784</v>
          </cell>
          <cell r="I84">
            <v>2446</v>
          </cell>
          <cell r="J84">
            <v>9994</v>
          </cell>
          <cell r="K84">
            <v>1424</v>
          </cell>
          <cell r="L84">
            <v>168</v>
          </cell>
          <cell r="M84">
            <v>682</v>
          </cell>
          <cell r="N84">
            <v>2136</v>
          </cell>
          <cell r="O84">
            <v>1553</v>
          </cell>
          <cell r="P84">
            <v>384</v>
          </cell>
          <cell r="Q84">
            <v>5066</v>
          </cell>
          <cell r="R84">
            <v>166</v>
          </cell>
          <cell r="S84">
            <v>379</v>
          </cell>
          <cell r="T84">
            <v>1788</v>
          </cell>
          <cell r="U84">
            <v>0</v>
          </cell>
          <cell r="V84">
            <v>1</v>
          </cell>
        </row>
        <row r="85">
          <cell r="A85" t="str">
            <v>广元市</v>
          </cell>
          <cell r="B85">
            <v>23470</v>
          </cell>
          <cell r="C85">
            <v>2243</v>
          </cell>
          <cell r="D85">
            <v>19</v>
          </cell>
          <cell r="E85">
            <v>1052</v>
          </cell>
          <cell r="F85">
            <v>26</v>
          </cell>
          <cell r="G85">
            <v>962</v>
          </cell>
          <cell r="H85">
            <v>8723</v>
          </cell>
          <cell r="I85">
            <v>1784</v>
          </cell>
          <cell r="J85">
            <v>4275</v>
          </cell>
          <cell r="K85">
            <v>253</v>
          </cell>
          <cell r="L85">
            <v>21</v>
          </cell>
          <cell r="M85">
            <v>188</v>
          </cell>
          <cell r="N85">
            <v>799</v>
          </cell>
          <cell r="O85">
            <v>325</v>
          </cell>
          <cell r="P85">
            <v>124</v>
          </cell>
          <cell r="Q85">
            <v>1646</v>
          </cell>
          <cell r="R85">
            <v>62</v>
          </cell>
          <cell r="S85">
            <v>171</v>
          </cell>
          <cell r="T85">
            <v>551</v>
          </cell>
          <cell r="U85">
            <v>1</v>
          </cell>
          <cell r="V85">
            <v>0</v>
          </cell>
        </row>
        <row r="86">
          <cell r="A86" t="str">
            <v>遂宁市</v>
          </cell>
          <cell r="B86">
            <v>27971</v>
          </cell>
          <cell r="C86">
            <v>1292</v>
          </cell>
          <cell r="D86">
            <v>6</v>
          </cell>
          <cell r="E86">
            <v>1171</v>
          </cell>
          <cell r="F86">
            <v>15</v>
          </cell>
          <cell r="G86">
            <v>1140</v>
          </cell>
          <cell r="H86">
            <v>11836</v>
          </cell>
          <cell r="I86">
            <v>2306</v>
          </cell>
          <cell r="J86">
            <v>4792</v>
          </cell>
          <cell r="K86">
            <v>321</v>
          </cell>
          <cell r="L86">
            <v>27</v>
          </cell>
          <cell r="M86">
            <v>344</v>
          </cell>
          <cell r="N86">
            <v>964</v>
          </cell>
          <cell r="O86">
            <v>313</v>
          </cell>
          <cell r="P86">
            <v>125</v>
          </cell>
          <cell r="Q86">
            <v>2055</v>
          </cell>
          <cell r="R86">
            <v>73</v>
          </cell>
          <cell r="S86">
            <v>202</v>
          </cell>
          <cell r="T86">
            <v>796</v>
          </cell>
          <cell r="U86">
            <v>0</v>
          </cell>
          <cell r="V86">
            <v>0</v>
          </cell>
        </row>
        <row r="87">
          <cell r="A87" t="str">
            <v>内江市</v>
          </cell>
          <cell r="B87">
            <v>30098</v>
          </cell>
          <cell r="C87">
            <v>3921</v>
          </cell>
          <cell r="D87">
            <v>11</v>
          </cell>
          <cell r="E87">
            <v>779</v>
          </cell>
          <cell r="F87">
            <v>36</v>
          </cell>
          <cell r="G87">
            <v>480</v>
          </cell>
          <cell r="H87">
            <v>12485</v>
          </cell>
          <cell r="I87">
            <v>996</v>
          </cell>
          <cell r="J87">
            <v>4441</v>
          </cell>
          <cell r="K87">
            <v>705</v>
          </cell>
          <cell r="L87">
            <v>11</v>
          </cell>
          <cell r="M87">
            <v>457</v>
          </cell>
          <cell r="N87">
            <v>921</v>
          </cell>
          <cell r="O87">
            <v>1518</v>
          </cell>
          <cell r="P87">
            <v>123</v>
          </cell>
          <cell r="Q87">
            <v>1771</v>
          </cell>
          <cell r="R87">
            <v>139</v>
          </cell>
          <cell r="S87">
            <v>281</v>
          </cell>
          <cell r="T87">
            <v>685</v>
          </cell>
          <cell r="U87">
            <v>1</v>
          </cell>
          <cell r="V87">
            <v>0</v>
          </cell>
        </row>
        <row r="88">
          <cell r="A88" t="str">
            <v>乐山市</v>
          </cell>
          <cell r="B88">
            <v>33513</v>
          </cell>
          <cell r="C88">
            <v>2602</v>
          </cell>
          <cell r="D88">
            <v>20</v>
          </cell>
          <cell r="E88">
            <v>1215</v>
          </cell>
          <cell r="F88">
            <v>22</v>
          </cell>
          <cell r="G88">
            <v>883</v>
          </cell>
          <cell r="H88">
            <v>15608</v>
          </cell>
          <cell r="I88">
            <v>619</v>
          </cell>
          <cell r="J88">
            <v>6141</v>
          </cell>
          <cell r="K88">
            <v>484</v>
          </cell>
          <cell r="L88">
            <v>99</v>
          </cell>
          <cell r="M88">
            <v>417</v>
          </cell>
          <cell r="N88">
            <v>1053</v>
          </cell>
          <cell r="O88">
            <v>293</v>
          </cell>
          <cell r="P88">
            <v>182</v>
          </cell>
          <cell r="Q88">
            <v>2331</v>
          </cell>
          <cell r="R88">
            <v>96</v>
          </cell>
          <cell r="S88">
            <v>214</v>
          </cell>
          <cell r="T88">
            <v>934</v>
          </cell>
          <cell r="U88">
            <v>0</v>
          </cell>
          <cell r="V88">
            <v>0</v>
          </cell>
        </row>
        <row r="89">
          <cell r="A89" t="str">
            <v>南充市</v>
          </cell>
          <cell r="B89">
            <v>49503</v>
          </cell>
          <cell r="C89">
            <v>2075</v>
          </cell>
          <cell r="D89">
            <v>13</v>
          </cell>
          <cell r="E89">
            <v>2237</v>
          </cell>
          <cell r="F89">
            <v>38</v>
          </cell>
          <cell r="G89">
            <v>2910</v>
          </cell>
          <cell r="H89">
            <v>22253</v>
          </cell>
          <cell r="I89">
            <v>740</v>
          </cell>
          <cell r="J89">
            <v>9088</v>
          </cell>
          <cell r="K89">
            <v>582</v>
          </cell>
          <cell r="L89">
            <v>70</v>
          </cell>
          <cell r="M89">
            <v>643</v>
          </cell>
          <cell r="N89">
            <v>1447</v>
          </cell>
          <cell r="O89">
            <v>534</v>
          </cell>
          <cell r="P89">
            <v>242</v>
          </cell>
          <cell r="Q89">
            <v>3855</v>
          </cell>
          <cell r="R89">
            <v>145</v>
          </cell>
          <cell r="S89">
            <v>490</v>
          </cell>
          <cell r="T89">
            <v>1687</v>
          </cell>
          <cell r="U89">
            <v>0</v>
          </cell>
          <cell r="V89">
            <v>0</v>
          </cell>
        </row>
        <row r="90">
          <cell r="A90" t="str">
            <v>眉山市</v>
          </cell>
          <cell r="B90">
            <v>66362</v>
          </cell>
          <cell r="C90">
            <v>2465</v>
          </cell>
          <cell r="D90">
            <v>6</v>
          </cell>
          <cell r="E90">
            <v>1097</v>
          </cell>
          <cell r="F90">
            <v>17</v>
          </cell>
          <cell r="G90">
            <v>1753</v>
          </cell>
          <cell r="H90">
            <v>46361</v>
          </cell>
          <cell r="I90">
            <v>1044</v>
          </cell>
          <cell r="J90">
            <v>5994</v>
          </cell>
          <cell r="K90">
            <v>548</v>
          </cell>
          <cell r="L90">
            <v>24</v>
          </cell>
          <cell r="M90">
            <v>573</v>
          </cell>
          <cell r="N90">
            <v>1493</v>
          </cell>
          <cell r="O90">
            <v>401</v>
          </cell>
          <cell r="P90">
            <v>256</v>
          </cell>
          <cell r="Q90">
            <v>2794</v>
          </cell>
          <cell r="R90">
            <v>121</v>
          </cell>
          <cell r="S90">
            <v>202</v>
          </cell>
          <cell r="T90">
            <v>901</v>
          </cell>
          <cell r="U90">
            <v>0</v>
          </cell>
          <cell r="V90">
            <v>0</v>
          </cell>
        </row>
        <row r="91">
          <cell r="A91" t="str">
            <v>宜宾市</v>
          </cell>
          <cell r="B91">
            <v>85571</v>
          </cell>
          <cell r="C91">
            <v>4787</v>
          </cell>
          <cell r="D91">
            <v>24</v>
          </cell>
          <cell r="E91">
            <v>2009</v>
          </cell>
          <cell r="F91">
            <v>41</v>
          </cell>
          <cell r="G91">
            <v>2049</v>
          </cell>
          <cell r="H91">
            <v>26172</v>
          </cell>
          <cell r="I91">
            <v>956</v>
          </cell>
          <cell r="J91">
            <v>8674</v>
          </cell>
          <cell r="K91">
            <v>635</v>
          </cell>
          <cell r="L91">
            <v>52</v>
          </cell>
          <cell r="M91">
            <v>516</v>
          </cell>
          <cell r="N91">
            <v>32062</v>
          </cell>
          <cell r="O91">
            <v>666</v>
          </cell>
          <cell r="P91">
            <v>736</v>
          </cell>
          <cell r="Q91">
            <v>4154</v>
          </cell>
          <cell r="R91">
            <v>158</v>
          </cell>
          <cell r="S91">
            <v>294</v>
          </cell>
          <cell r="T91">
            <v>1151</v>
          </cell>
          <cell r="U91">
            <v>0</v>
          </cell>
          <cell r="V91">
            <v>0</v>
          </cell>
        </row>
        <row r="92">
          <cell r="A92" t="str">
            <v>广安市</v>
          </cell>
          <cell r="B92">
            <v>27726</v>
          </cell>
          <cell r="C92">
            <v>1424</v>
          </cell>
          <cell r="D92">
            <v>7</v>
          </cell>
          <cell r="E92">
            <v>1473</v>
          </cell>
          <cell r="F92">
            <v>25</v>
          </cell>
          <cell r="G92">
            <v>923</v>
          </cell>
          <cell r="H92">
            <v>13155</v>
          </cell>
          <cell r="I92">
            <v>442</v>
          </cell>
          <cell r="J92">
            <v>5245</v>
          </cell>
          <cell r="K92">
            <v>259</v>
          </cell>
          <cell r="L92">
            <v>15</v>
          </cell>
          <cell r="M92">
            <v>261</v>
          </cell>
          <cell r="N92">
            <v>756</v>
          </cell>
          <cell r="O92">
            <v>268</v>
          </cell>
          <cell r="P92">
            <v>86</v>
          </cell>
          <cell r="Q92">
            <v>2163</v>
          </cell>
          <cell r="R92">
            <v>107</v>
          </cell>
          <cell r="S92">
            <v>193</v>
          </cell>
          <cell r="T92">
            <v>752</v>
          </cell>
          <cell r="U92">
            <v>0</v>
          </cell>
          <cell r="V92">
            <v>0</v>
          </cell>
        </row>
        <row r="93">
          <cell r="A93" t="str">
            <v>达州市</v>
          </cell>
          <cell r="B93">
            <v>36356</v>
          </cell>
          <cell r="C93">
            <v>2263</v>
          </cell>
          <cell r="D93">
            <v>20</v>
          </cell>
          <cell r="E93">
            <v>1719</v>
          </cell>
          <cell r="F93">
            <v>43</v>
          </cell>
          <cell r="G93">
            <v>1252</v>
          </cell>
          <cell r="H93">
            <v>17054</v>
          </cell>
          <cell r="I93">
            <v>488</v>
          </cell>
          <cell r="J93">
            <v>6747</v>
          </cell>
          <cell r="K93">
            <v>448</v>
          </cell>
          <cell r="L93">
            <v>24</v>
          </cell>
          <cell r="M93">
            <v>348</v>
          </cell>
          <cell r="N93">
            <v>842</v>
          </cell>
          <cell r="O93">
            <v>377</v>
          </cell>
          <cell r="P93">
            <v>178</v>
          </cell>
          <cell r="Q93">
            <v>2945</v>
          </cell>
          <cell r="R93">
            <v>150</v>
          </cell>
          <cell r="S93">
            <v>267</v>
          </cell>
          <cell r="T93">
            <v>923</v>
          </cell>
          <cell r="U93">
            <v>0</v>
          </cell>
          <cell r="V93">
            <v>0</v>
          </cell>
        </row>
        <row r="94">
          <cell r="A94" t="str">
            <v>雅安市</v>
          </cell>
          <cell r="B94">
            <v>20934</v>
          </cell>
          <cell r="C94">
            <v>1665</v>
          </cell>
          <cell r="D94">
            <v>13</v>
          </cell>
          <cell r="E94">
            <v>823</v>
          </cell>
          <cell r="F94">
            <v>14</v>
          </cell>
          <cell r="G94">
            <v>782</v>
          </cell>
          <cell r="H94">
            <v>8887</v>
          </cell>
          <cell r="I94">
            <v>742</v>
          </cell>
          <cell r="J94">
            <v>3261</v>
          </cell>
          <cell r="K94">
            <v>334</v>
          </cell>
          <cell r="L94">
            <v>45</v>
          </cell>
          <cell r="M94">
            <v>74</v>
          </cell>
          <cell r="N94">
            <v>1904</v>
          </cell>
          <cell r="O94">
            <v>159</v>
          </cell>
          <cell r="P94">
            <v>99</v>
          </cell>
          <cell r="Q94">
            <v>1362</v>
          </cell>
          <cell r="R94">
            <v>56</v>
          </cell>
          <cell r="S94">
            <v>78</v>
          </cell>
          <cell r="T94">
            <v>461</v>
          </cell>
          <cell r="U94">
            <v>0</v>
          </cell>
          <cell r="V94">
            <v>0</v>
          </cell>
        </row>
        <row r="95">
          <cell r="A95" t="str">
            <v>巴中市</v>
          </cell>
          <cell r="B95">
            <v>23553</v>
          </cell>
          <cell r="C95">
            <v>1488</v>
          </cell>
          <cell r="D95">
            <v>7</v>
          </cell>
          <cell r="E95">
            <v>1224</v>
          </cell>
          <cell r="F95">
            <v>133</v>
          </cell>
          <cell r="G95">
            <v>1383</v>
          </cell>
          <cell r="H95">
            <v>10915</v>
          </cell>
          <cell r="I95">
            <v>218</v>
          </cell>
          <cell r="J95">
            <v>4237</v>
          </cell>
          <cell r="K95">
            <v>246</v>
          </cell>
          <cell r="L95">
            <v>17</v>
          </cell>
          <cell r="M95">
            <v>169</v>
          </cell>
          <cell r="N95">
            <v>619</v>
          </cell>
          <cell r="O95">
            <v>215</v>
          </cell>
          <cell r="P95">
            <v>84</v>
          </cell>
          <cell r="Q95">
            <v>1672</v>
          </cell>
          <cell r="R95">
            <v>66</v>
          </cell>
          <cell r="S95">
            <v>177</v>
          </cell>
          <cell r="T95">
            <v>536</v>
          </cell>
          <cell r="U95">
            <v>0</v>
          </cell>
          <cell r="V95">
            <v>0</v>
          </cell>
        </row>
        <row r="96">
          <cell r="A96" t="str">
            <v>资阳市</v>
          </cell>
          <cell r="B96">
            <v>20218</v>
          </cell>
          <cell r="C96">
            <v>1087</v>
          </cell>
          <cell r="D96">
            <v>4</v>
          </cell>
          <cell r="E96">
            <v>944</v>
          </cell>
          <cell r="F96">
            <v>17</v>
          </cell>
          <cell r="G96">
            <v>859</v>
          </cell>
          <cell r="H96">
            <v>10855</v>
          </cell>
          <cell r="I96">
            <v>185</v>
          </cell>
          <cell r="J96">
            <v>3139</v>
          </cell>
          <cell r="K96">
            <v>164</v>
          </cell>
          <cell r="L96">
            <v>18</v>
          </cell>
          <cell r="M96">
            <v>251</v>
          </cell>
          <cell r="N96">
            <v>424</v>
          </cell>
          <cell r="O96">
            <v>189</v>
          </cell>
          <cell r="P96">
            <v>86</v>
          </cell>
          <cell r="Q96">
            <v>1138</v>
          </cell>
          <cell r="R96">
            <v>70</v>
          </cell>
          <cell r="S96">
            <v>169</v>
          </cell>
          <cell r="T96">
            <v>515</v>
          </cell>
          <cell r="U96">
            <v>0</v>
          </cell>
          <cell r="V96">
            <v>0</v>
          </cell>
        </row>
        <row r="97">
          <cell r="A97" t="str">
            <v>阿坝藏族羌族自治州</v>
          </cell>
          <cell r="B97">
            <v>10322</v>
          </cell>
          <cell r="C97">
            <v>1074</v>
          </cell>
          <cell r="D97">
            <v>2</v>
          </cell>
          <cell r="E97">
            <v>357</v>
          </cell>
          <cell r="F97">
            <v>13</v>
          </cell>
          <cell r="G97">
            <v>115</v>
          </cell>
          <cell r="H97">
            <v>4115</v>
          </cell>
          <cell r="I97">
            <v>585</v>
          </cell>
          <cell r="J97">
            <v>2573</v>
          </cell>
          <cell r="K97">
            <v>38</v>
          </cell>
          <cell r="L97">
            <v>38</v>
          </cell>
          <cell r="M97">
            <v>41</v>
          </cell>
          <cell r="N97">
            <v>229</v>
          </cell>
          <cell r="O97">
            <v>56</v>
          </cell>
          <cell r="P97">
            <v>76</v>
          </cell>
          <cell r="Q97">
            <v>498</v>
          </cell>
          <cell r="R97">
            <v>27</v>
          </cell>
          <cell r="S97">
            <v>37</v>
          </cell>
          <cell r="T97">
            <v>289</v>
          </cell>
          <cell r="U97">
            <v>0</v>
          </cell>
          <cell r="V97">
            <v>0</v>
          </cell>
        </row>
        <row r="98">
          <cell r="A98" t="str">
            <v>甘孜藏族自治州</v>
          </cell>
          <cell r="B98">
            <v>13611</v>
          </cell>
          <cell r="C98">
            <v>826</v>
          </cell>
          <cell r="D98">
            <v>37</v>
          </cell>
          <cell r="E98">
            <v>547</v>
          </cell>
          <cell r="F98">
            <v>28</v>
          </cell>
          <cell r="G98">
            <v>177</v>
          </cell>
          <cell r="H98">
            <v>5349</v>
          </cell>
          <cell r="I98">
            <v>536</v>
          </cell>
          <cell r="J98">
            <v>4069</v>
          </cell>
          <cell r="K98">
            <v>50</v>
          </cell>
          <cell r="L98">
            <v>58</v>
          </cell>
          <cell r="M98">
            <v>28</v>
          </cell>
          <cell r="N98">
            <v>269</v>
          </cell>
          <cell r="O98">
            <v>60</v>
          </cell>
          <cell r="P98">
            <v>33</v>
          </cell>
          <cell r="Q98">
            <v>693</v>
          </cell>
          <cell r="R98">
            <v>16</v>
          </cell>
          <cell r="S98">
            <v>16</v>
          </cell>
          <cell r="T98">
            <v>16</v>
          </cell>
          <cell r="U98">
            <v>0</v>
          </cell>
          <cell r="V98">
            <v>0</v>
          </cell>
        </row>
        <row r="99">
          <cell r="A99" t="str">
            <v>凉山彝族自治州</v>
          </cell>
          <cell r="B99">
            <v>49777</v>
          </cell>
          <cell r="C99">
            <v>7779</v>
          </cell>
          <cell r="D99">
            <v>39</v>
          </cell>
          <cell r="E99">
            <v>1479</v>
          </cell>
          <cell r="F99">
            <v>92</v>
          </cell>
          <cell r="G99">
            <v>736</v>
          </cell>
          <cell r="H99">
            <v>20931</v>
          </cell>
          <cell r="I99">
            <v>4287</v>
          </cell>
          <cell r="J99">
            <v>8046</v>
          </cell>
          <cell r="K99">
            <v>284</v>
          </cell>
          <cell r="L99">
            <v>75</v>
          </cell>
          <cell r="M99">
            <v>280</v>
          </cell>
          <cell r="N99">
            <v>761</v>
          </cell>
          <cell r="O99">
            <v>406</v>
          </cell>
          <cell r="P99">
            <v>153</v>
          </cell>
          <cell r="Q99">
            <v>2729</v>
          </cell>
          <cell r="R99">
            <v>121</v>
          </cell>
          <cell r="S99">
            <v>143</v>
          </cell>
          <cell r="T99">
            <v>1035</v>
          </cell>
          <cell r="U99">
            <v>0</v>
          </cell>
          <cell r="V99">
            <v>0</v>
          </cell>
        </row>
        <row r="100">
          <cell r="A100" t="str">
            <v>济南市</v>
          </cell>
          <cell r="B100">
            <v>269006</v>
          </cell>
          <cell r="C100">
            <v>4054</v>
          </cell>
          <cell r="D100">
            <v>29</v>
          </cell>
          <cell r="E100">
            <v>6426</v>
          </cell>
          <cell r="F100">
            <v>288</v>
          </cell>
          <cell r="G100">
            <v>11011</v>
          </cell>
          <cell r="H100">
            <v>132930</v>
          </cell>
          <cell r="I100">
            <v>5350</v>
          </cell>
          <cell r="J100">
            <v>19858</v>
          </cell>
          <cell r="K100">
            <v>6881</v>
          </cell>
          <cell r="L100">
            <v>1953</v>
          </cell>
          <cell r="M100">
            <v>2473</v>
          </cell>
          <cell r="N100">
            <v>11688</v>
          </cell>
          <cell r="O100">
            <v>7163</v>
          </cell>
          <cell r="P100">
            <v>1549</v>
          </cell>
          <cell r="Q100">
            <v>13193</v>
          </cell>
          <cell r="R100">
            <v>1266</v>
          </cell>
          <cell r="S100">
            <v>1426</v>
          </cell>
          <cell r="T100">
            <v>7220</v>
          </cell>
          <cell r="U100">
            <v>0</v>
          </cell>
          <cell r="V100">
            <v>0</v>
          </cell>
        </row>
        <row r="101">
          <cell r="A101" t="str">
            <v>青岛市</v>
          </cell>
          <cell r="B101">
            <v>302344</v>
          </cell>
          <cell r="C101">
            <v>4798</v>
          </cell>
          <cell r="D101">
            <v>67</v>
          </cell>
          <cell r="E101">
            <v>14753</v>
          </cell>
          <cell r="F101">
            <v>335</v>
          </cell>
          <cell r="G101">
            <v>13905</v>
          </cell>
          <cell r="H101">
            <v>128582</v>
          </cell>
          <cell r="I101">
            <v>7369</v>
          </cell>
          <cell r="J101">
            <v>21544</v>
          </cell>
          <cell r="K101">
            <v>6825</v>
          </cell>
          <cell r="L101">
            <v>3015</v>
          </cell>
          <cell r="M101">
            <v>3194</v>
          </cell>
          <cell r="N101">
            <v>16472</v>
          </cell>
          <cell r="O101">
            <v>8227</v>
          </cell>
          <cell r="P101">
            <v>1734</v>
          </cell>
          <cell r="Q101">
            <v>22769</v>
          </cell>
          <cell r="R101">
            <v>1208</v>
          </cell>
          <cell r="S101">
            <v>1870</v>
          </cell>
          <cell r="T101">
            <v>8176</v>
          </cell>
          <cell r="U101">
            <v>2</v>
          </cell>
          <cell r="V101">
            <v>0</v>
          </cell>
        </row>
        <row r="102">
          <cell r="A102" t="str">
            <v>淄博市</v>
          </cell>
          <cell r="B102">
            <v>99805</v>
          </cell>
          <cell r="C102">
            <v>2792</v>
          </cell>
          <cell r="D102">
            <v>12</v>
          </cell>
          <cell r="E102">
            <v>3031</v>
          </cell>
          <cell r="F102">
            <v>143</v>
          </cell>
          <cell r="G102">
            <v>3685</v>
          </cell>
          <cell r="H102">
            <v>40652</v>
          </cell>
          <cell r="I102">
            <v>1877</v>
          </cell>
          <cell r="J102">
            <v>9433</v>
          </cell>
          <cell r="K102">
            <v>1491</v>
          </cell>
          <cell r="L102">
            <v>755</v>
          </cell>
          <cell r="M102">
            <v>745</v>
          </cell>
          <cell r="N102">
            <v>6543</v>
          </cell>
          <cell r="O102">
            <v>1512</v>
          </cell>
          <cell r="P102">
            <v>586</v>
          </cell>
          <cell r="Q102">
            <v>10606</v>
          </cell>
          <cell r="R102">
            <v>529</v>
          </cell>
          <cell r="S102">
            <v>491</v>
          </cell>
          <cell r="T102">
            <v>1693</v>
          </cell>
          <cell r="U102">
            <v>0</v>
          </cell>
          <cell r="V102">
            <v>0</v>
          </cell>
        </row>
        <row r="103">
          <cell r="A103" t="str">
            <v>枣庄市</v>
          </cell>
          <cell r="B103">
            <v>63325</v>
          </cell>
          <cell r="C103">
            <v>2054</v>
          </cell>
          <cell r="D103">
            <v>6</v>
          </cell>
          <cell r="E103">
            <v>3116</v>
          </cell>
          <cell r="F103">
            <v>154</v>
          </cell>
          <cell r="G103">
            <v>2826</v>
          </cell>
          <cell r="H103">
            <v>28305</v>
          </cell>
          <cell r="I103">
            <v>2139</v>
          </cell>
          <cell r="J103">
            <v>5522</v>
          </cell>
          <cell r="K103">
            <v>1077</v>
          </cell>
          <cell r="L103">
            <v>255</v>
          </cell>
          <cell r="M103">
            <v>541</v>
          </cell>
          <cell r="N103">
            <v>1849</v>
          </cell>
          <cell r="O103">
            <v>660</v>
          </cell>
          <cell r="P103">
            <v>329</v>
          </cell>
          <cell r="Q103">
            <v>3273</v>
          </cell>
          <cell r="R103">
            <v>171</v>
          </cell>
          <cell r="S103">
            <v>289</v>
          </cell>
          <cell r="T103">
            <v>1617</v>
          </cell>
          <cell r="U103">
            <v>0</v>
          </cell>
          <cell r="V103">
            <v>0</v>
          </cell>
        </row>
        <row r="104">
          <cell r="A104" t="str">
            <v>东营市</v>
          </cell>
          <cell r="B104">
            <v>45240</v>
          </cell>
          <cell r="C104">
            <v>2172</v>
          </cell>
          <cell r="D104">
            <v>60</v>
          </cell>
          <cell r="E104">
            <v>1120</v>
          </cell>
          <cell r="F104">
            <v>136</v>
          </cell>
          <cell r="G104">
            <v>2660</v>
          </cell>
          <cell r="H104">
            <v>18156</v>
          </cell>
          <cell r="I104">
            <v>909</v>
          </cell>
          <cell r="J104">
            <v>3413</v>
          </cell>
          <cell r="K104">
            <v>755</v>
          </cell>
          <cell r="L104">
            <v>84</v>
          </cell>
          <cell r="M104">
            <v>344</v>
          </cell>
          <cell r="N104">
            <v>1738</v>
          </cell>
          <cell r="O104">
            <v>968</v>
          </cell>
          <cell r="P104">
            <v>365</v>
          </cell>
          <cell r="Q104">
            <v>2429</v>
          </cell>
          <cell r="R104">
            <v>239</v>
          </cell>
          <cell r="S104">
            <v>270</v>
          </cell>
          <cell r="T104">
            <v>832</v>
          </cell>
          <cell r="U104">
            <v>0</v>
          </cell>
          <cell r="V104">
            <v>0</v>
          </cell>
        </row>
        <row r="105">
          <cell r="A105" t="str">
            <v>烟台市</v>
          </cell>
          <cell r="B105">
            <v>132501</v>
          </cell>
          <cell r="C105">
            <v>4342</v>
          </cell>
          <cell r="D105">
            <v>35</v>
          </cell>
          <cell r="E105">
            <v>5839</v>
          </cell>
          <cell r="F105">
            <v>372</v>
          </cell>
          <cell r="G105">
            <v>6079</v>
          </cell>
          <cell r="H105">
            <v>58385</v>
          </cell>
          <cell r="I105">
            <v>3699</v>
          </cell>
          <cell r="J105">
            <v>11264</v>
          </cell>
          <cell r="K105">
            <v>2595</v>
          </cell>
          <cell r="L105">
            <v>468</v>
          </cell>
          <cell r="M105">
            <v>1370</v>
          </cell>
          <cell r="N105">
            <v>4730</v>
          </cell>
          <cell r="O105">
            <v>1925</v>
          </cell>
          <cell r="P105">
            <v>698</v>
          </cell>
          <cell r="Q105">
            <v>8611</v>
          </cell>
          <cell r="R105">
            <v>424</v>
          </cell>
          <cell r="S105">
            <v>912</v>
          </cell>
          <cell r="T105">
            <v>2737</v>
          </cell>
          <cell r="U105">
            <v>0</v>
          </cell>
          <cell r="V105">
            <v>0</v>
          </cell>
        </row>
        <row r="106">
          <cell r="A106" t="str">
            <v>潍坊市</v>
          </cell>
          <cell r="B106">
            <v>310419</v>
          </cell>
          <cell r="C106">
            <v>23407</v>
          </cell>
          <cell r="D106">
            <v>12</v>
          </cell>
          <cell r="E106">
            <v>13623</v>
          </cell>
          <cell r="F106">
            <v>422</v>
          </cell>
          <cell r="G106">
            <v>9053</v>
          </cell>
          <cell r="H106">
            <v>135777</v>
          </cell>
          <cell r="I106">
            <v>13355</v>
          </cell>
          <cell r="J106">
            <v>16619</v>
          </cell>
          <cell r="K106">
            <v>3569</v>
          </cell>
          <cell r="L106">
            <v>492</v>
          </cell>
          <cell r="M106">
            <v>1701</v>
          </cell>
          <cell r="N106">
            <v>13912</v>
          </cell>
          <cell r="O106">
            <v>3844</v>
          </cell>
          <cell r="P106">
            <v>1334</v>
          </cell>
          <cell r="Q106">
            <v>12284</v>
          </cell>
          <cell r="R106">
            <v>980</v>
          </cell>
          <cell r="S106">
            <v>1392</v>
          </cell>
          <cell r="T106">
            <v>3785</v>
          </cell>
          <cell r="U106">
            <v>1</v>
          </cell>
          <cell r="V106">
            <v>0</v>
          </cell>
        </row>
        <row r="107">
          <cell r="A107" t="str">
            <v>济宁市</v>
          </cell>
          <cell r="B107">
            <v>146650</v>
          </cell>
          <cell r="C107">
            <v>7580</v>
          </cell>
          <cell r="D107">
            <v>21</v>
          </cell>
          <cell r="E107">
            <v>7476</v>
          </cell>
          <cell r="F107">
            <v>238</v>
          </cell>
          <cell r="G107">
            <v>6020</v>
          </cell>
          <cell r="H107">
            <v>66142</v>
          </cell>
          <cell r="I107">
            <v>3725</v>
          </cell>
          <cell r="J107">
            <v>14832</v>
          </cell>
          <cell r="K107">
            <v>1953</v>
          </cell>
          <cell r="L107">
            <v>220</v>
          </cell>
          <cell r="M107">
            <v>1206</v>
          </cell>
          <cell r="N107">
            <v>3725</v>
          </cell>
          <cell r="O107">
            <v>1527</v>
          </cell>
          <cell r="P107">
            <v>750</v>
          </cell>
          <cell r="Q107">
            <v>8124</v>
          </cell>
          <cell r="R107">
            <v>644</v>
          </cell>
          <cell r="S107">
            <v>607</v>
          </cell>
          <cell r="T107">
            <v>2982</v>
          </cell>
          <cell r="U107">
            <v>0</v>
          </cell>
          <cell r="V107">
            <v>0</v>
          </cell>
        </row>
        <row r="108">
          <cell r="A108" t="str">
            <v>泰安市</v>
          </cell>
          <cell r="B108">
            <v>84242</v>
          </cell>
          <cell r="C108">
            <v>5212</v>
          </cell>
          <cell r="D108">
            <v>35</v>
          </cell>
          <cell r="E108">
            <v>3673</v>
          </cell>
          <cell r="F108">
            <v>127</v>
          </cell>
          <cell r="G108">
            <v>3879</v>
          </cell>
          <cell r="H108">
            <v>35799</v>
          </cell>
          <cell r="I108">
            <v>2413</v>
          </cell>
          <cell r="J108">
            <v>6773</v>
          </cell>
          <cell r="K108">
            <v>1470</v>
          </cell>
          <cell r="L108">
            <v>263</v>
          </cell>
          <cell r="M108">
            <v>830</v>
          </cell>
          <cell r="N108">
            <v>3343</v>
          </cell>
          <cell r="O108">
            <v>1394</v>
          </cell>
          <cell r="P108">
            <v>703</v>
          </cell>
          <cell r="Q108">
            <v>4168</v>
          </cell>
          <cell r="R108">
            <v>505</v>
          </cell>
          <cell r="S108">
            <v>343</v>
          </cell>
          <cell r="T108">
            <v>1326</v>
          </cell>
          <cell r="U108">
            <v>0</v>
          </cell>
          <cell r="V108">
            <v>0</v>
          </cell>
        </row>
        <row r="109">
          <cell r="A109" t="str">
            <v>威海市</v>
          </cell>
          <cell r="B109">
            <v>70197</v>
          </cell>
          <cell r="C109">
            <v>1820</v>
          </cell>
          <cell r="D109">
            <v>7</v>
          </cell>
          <cell r="E109">
            <v>2919</v>
          </cell>
          <cell r="F109">
            <v>156</v>
          </cell>
          <cell r="G109">
            <v>3206</v>
          </cell>
          <cell r="H109">
            <v>31763</v>
          </cell>
          <cell r="I109">
            <v>2681</v>
          </cell>
          <cell r="J109">
            <v>6044</v>
          </cell>
          <cell r="K109">
            <v>1095</v>
          </cell>
          <cell r="L109">
            <v>42</v>
          </cell>
          <cell r="M109">
            <v>1273</v>
          </cell>
          <cell r="N109">
            <v>2373</v>
          </cell>
          <cell r="O109">
            <v>891</v>
          </cell>
          <cell r="P109">
            <v>327</v>
          </cell>
          <cell r="Q109">
            <v>4312</v>
          </cell>
          <cell r="R109">
            <v>162</v>
          </cell>
          <cell r="S109">
            <v>449</v>
          </cell>
          <cell r="T109">
            <v>1630</v>
          </cell>
          <cell r="U109">
            <v>0</v>
          </cell>
          <cell r="V109">
            <v>0</v>
          </cell>
        </row>
        <row r="110">
          <cell r="A110" t="str">
            <v>日照市</v>
          </cell>
          <cell r="B110">
            <v>86098</v>
          </cell>
          <cell r="C110">
            <v>4752</v>
          </cell>
          <cell r="D110">
            <v>32</v>
          </cell>
          <cell r="E110">
            <v>3954</v>
          </cell>
          <cell r="F110">
            <v>558</v>
          </cell>
          <cell r="G110">
            <v>3240</v>
          </cell>
          <cell r="H110">
            <v>31429</v>
          </cell>
          <cell r="I110">
            <v>1399</v>
          </cell>
          <cell r="J110">
            <v>5937</v>
          </cell>
          <cell r="K110">
            <v>949</v>
          </cell>
          <cell r="L110">
            <v>110</v>
          </cell>
          <cell r="M110">
            <v>515</v>
          </cell>
          <cell r="N110">
            <v>5249</v>
          </cell>
          <cell r="O110">
            <v>669</v>
          </cell>
          <cell r="P110">
            <v>392</v>
          </cell>
          <cell r="Q110">
            <v>3672</v>
          </cell>
          <cell r="R110">
            <v>292</v>
          </cell>
          <cell r="S110">
            <v>418</v>
          </cell>
          <cell r="T110">
            <v>1278</v>
          </cell>
          <cell r="U110">
            <v>0</v>
          </cell>
          <cell r="V110">
            <v>0</v>
          </cell>
        </row>
        <row r="111">
          <cell r="A111" t="str">
            <v>临沂市</v>
          </cell>
          <cell r="B111">
            <v>329690</v>
          </cell>
          <cell r="C111">
            <v>9184</v>
          </cell>
          <cell r="D111">
            <v>45</v>
          </cell>
          <cell r="E111">
            <v>13594</v>
          </cell>
          <cell r="F111">
            <v>484</v>
          </cell>
          <cell r="G111">
            <v>8036</v>
          </cell>
          <cell r="H111">
            <v>197124</v>
          </cell>
          <cell r="I111">
            <v>9219</v>
          </cell>
          <cell r="J111">
            <v>17650</v>
          </cell>
          <cell r="K111">
            <v>3093</v>
          </cell>
          <cell r="L111">
            <v>450</v>
          </cell>
          <cell r="M111">
            <v>2249</v>
          </cell>
          <cell r="N111">
            <v>5728</v>
          </cell>
          <cell r="O111">
            <v>1983</v>
          </cell>
          <cell r="P111">
            <v>1214</v>
          </cell>
          <cell r="Q111">
            <v>15172</v>
          </cell>
          <cell r="R111">
            <v>1419</v>
          </cell>
          <cell r="S111">
            <v>1301</v>
          </cell>
          <cell r="T111">
            <v>4229</v>
          </cell>
          <cell r="U111">
            <v>0</v>
          </cell>
          <cell r="V111">
            <v>0</v>
          </cell>
        </row>
        <row r="112">
          <cell r="A112" t="str">
            <v>德州市</v>
          </cell>
          <cell r="B112">
            <v>85651</v>
          </cell>
          <cell r="C112">
            <v>4701</v>
          </cell>
          <cell r="D112">
            <v>14</v>
          </cell>
          <cell r="E112">
            <v>6373</v>
          </cell>
          <cell r="F112">
            <v>284</v>
          </cell>
          <cell r="G112">
            <v>4466</v>
          </cell>
          <cell r="H112">
            <v>34945</v>
          </cell>
          <cell r="I112">
            <v>1731</v>
          </cell>
          <cell r="J112">
            <v>7448</v>
          </cell>
          <cell r="K112">
            <v>1292</v>
          </cell>
          <cell r="L112">
            <v>136</v>
          </cell>
          <cell r="M112">
            <v>609</v>
          </cell>
          <cell r="N112">
            <v>2606</v>
          </cell>
          <cell r="O112">
            <v>1067</v>
          </cell>
          <cell r="P112">
            <v>491</v>
          </cell>
          <cell r="Q112">
            <v>4862</v>
          </cell>
          <cell r="R112">
            <v>326</v>
          </cell>
          <cell r="S112">
            <v>498</v>
          </cell>
          <cell r="T112">
            <v>1431</v>
          </cell>
          <cell r="U112">
            <v>0</v>
          </cell>
          <cell r="V112">
            <v>0</v>
          </cell>
        </row>
        <row r="113">
          <cell r="A113" t="str">
            <v>聊城市</v>
          </cell>
          <cell r="B113">
            <v>108311</v>
          </cell>
          <cell r="C113">
            <v>5617</v>
          </cell>
          <cell r="D113">
            <v>7</v>
          </cell>
          <cell r="E113">
            <v>8194</v>
          </cell>
          <cell r="F113">
            <v>319</v>
          </cell>
          <cell r="G113">
            <v>3829</v>
          </cell>
          <cell r="H113">
            <v>44862</v>
          </cell>
          <cell r="I113">
            <v>1594</v>
          </cell>
          <cell r="J113">
            <v>7962</v>
          </cell>
          <cell r="K113">
            <v>1920</v>
          </cell>
          <cell r="L113">
            <v>74</v>
          </cell>
          <cell r="M113">
            <v>727</v>
          </cell>
          <cell r="N113">
            <v>3828</v>
          </cell>
          <cell r="O113">
            <v>934</v>
          </cell>
          <cell r="P113">
            <v>445</v>
          </cell>
          <cell r="Q113">
            <v>11140</v>
          </cell>
          <cell r="R113">
            <v>760</v>
          </cell>
          <cell r="S113">
            <v>424</v>
          </cell>
          <cell r="T113">
            <v>1687</v>
          </cell>
          <cell r="U113">
            <v>0</v>
          </cell>
          <cell r="V113">
            <v>0</v>
          </cell>
        </row>
        <row r="114">
          <cell r="A114" t="str">
            <v>滨州市</v>
          </cell>
          <cell r="B114">
            <v>68450</v>
          </cell>
          <cell r="C114">
            <v>3670</v>
          </cell>
          <cell r="D114">
            <v>16</v>
          </cell>
          <cell r="E114">
            <v>5052</v>
          </cell>
          <cell r="F114">
            <v>1325</v>
          </cell>
          <cell r="G114">
            <v>3715</v>
          </cell>
          <cell r="H114">
            <v>28029</v>
          </cell>
          <cell r="I114">
            <v>1857</v>
          </cell>
          <cell r="J114">
            <v>5337</v>
          </cell>
          <cell r="K114">
            <v>967</v>
          </cell>
          <cell r="L114">
            <v>91</v>
          </cell>
          <cell r="M114">
            <v>598</v>
          </cell>
          <cell r="N114">
            <v>598</v>
          </cell>
          <cell r="O114">
            <v>833</v>
          </cell>
          <cell r="P114">
            <v>485</v>
          </cell>
          <cell r="Q114">
            <v>3496</v>
          </cell>
          <cell r="R114">
            <v>331</v>
          </cell>
          <cell r="S114">
            <v>415</v>
          </cell>
          <cell r="T114">
            <v>1165</v>
          </cell>
          <cell r="U114">
            <v>0</v>
          </cell>
          <cell r="V114">
            <v>0</v>
          </cell>
        </row>
        <row r="115">
          <cell r="A115" t="str">
            <v>菏泽市</v>
          </cell>
          <cell r="B115">
            <v>131557</v>
          </cell>
          <cell r="C115">
            <v>6747</v>
          </cell>
          <cell r="D115">
            <v>11</v>
          </cell>
          <cell r="E115">
            <v>9123</v>
          </cell>
          <cell r="F115">
            <v>260</v>
          </cell>
          <cell r="G115">
            <v>5949</v>
          </cell>
          <cell r="H115">
            <v>56688</v>
          </cell>
          <cell r="I115">
            <v>1597</v>
          </cell>
          <cell r="J115">
            <v>11974</v>
          </cell>
          <cell r="K115">
            <v>2755</v>
          </cell>
          <cell r="L115">
            <v>160</v>
          </cell>
          <cell r="M115">
            <v>915</v>
          </cell>
          <cell r="N115">
            <v>3482</v>
          </cell>
          <cell r="O115">
            <v>1239</v>
          </cell>
          <cell r="P115">
            <v>643</v>
          </cell>
          <cell r="Q115">
            <v>6659</v>
          </cell>
          <cell r="R115">
            <v>391</v>
          </cell>
          <cell r="S115">
            <v>565</v>
          </cell>
          <cell r="T115">
            <v>2377</v>
          </cell>
          <cell r="U115">
            <v>0</v>
          </cell>
          <cell r="V115">
            <v>0</v>
          </cell>
        </row>
        <row r="116">
          <cell r="A116" t="str">
            <v>石家庄市</v>
          </cell>
          <cell r="B116">
            <v>209024</v>
          </cell>
          <cell r="C116">
            <v>6554</v>
          </cell>
          <cell r="D116">
            <v>13</v>
          </cell>
          <cell r="E116">
            <v>11804</v>
          </cell>
          <cell r="F116">
            <v>355</v>
          </cell>
          <cell r="G116">
            <v>8576</v>
          </cell>
          <cell r="H116">
            <v>103173</v>
          </cell>
          <cell r="I116">
            <v>12472</v>
          </cell>
          <cell r="J116">
            <v>18198</v>
          </cell>
          <cell r="K116">
            <v>5303</v>
          </cell>
          <cell r="L116">
            <v>164</v>
          </cell>
          <cell r="M116">
            <v>2200</v>
          </cell>
          <cell r="N116">
            <v>9006</v>
          </cell>
          <cell r="O116">
            <v>11050</v>
          </cell>
          <cell r="P116">
            <v>774</v>
          </cell>
          <cell r="Q116">
            <v>12846</v>
          </cell>
          <cell r="R116">
            <v>274</v>
          </cell>
          <cell r="S116">
            <v>1280</v>
          </cell>
          <cell r="T116">
            <v>4118</v>
          </cell>
          <cell r="U116">
            <v>1</v>
          </cell>
          <cell r="V116">
            <v>0</v>
          </cell>
        </row>
        <row r="117">
          <cell r="A117" t="str">
            <v>唐山市</v>
          </cell>
          <cell r="B117">
            <v>119761</v>
          </cell>
          <cell r="C117">
            <v>7331</v>
          </cell>
          <cell r="D117">
            <v>100</v>
          </cell>
          <cell r="E117">
            <v>6249</v>
          </cell>
          <cell r="F117">
            <v>150</v>
          </cell>
          <cell r="G117">
            <v>3855</v>
          </cell>
          <cell r="H117">
            <v>54668</v>
          </cell>
          <cell r="I117">
            <v>14916</v>
          </cell>
          <cell r="J117">
            <v>8846</v>
          </cell>
          <cell r="K117">
            <v>1798</v>
          </cell>
          <cell r="L117">
            <v>60</v>
          </cell>
          <cell r="M117">
            <v>1026</v>
          </cell>
          <cell r="N117">
            <v>5564</v>
          </cell>
          <cell r="O117">
            <v>2854</v>
          </cell>
          <cell r="P117">
            <v>581</v>
          </cell>
          <cell r="Q117">
            <v>8044</v>
          </cell>
          <cell r="R117">
            <v>338</v>
          </cell>
          <cell r="S117">
            <v>952</v>
          </cell>
          <cell r="T117">
            <v>1889</v>
          </cell>
          <cell r="U117">
            <v>1</v>
          </cell>
          <cell r="V117">
            <v>0</v>
          </cell>
        </row>
        <row r="118">
          <cell r="A118" t="str">
            <v>秦皇岛市</v>
          </cell>
          <cell r="B118">
            <v>42124</v>
          </cell>
          <cell r="C118">
            <v>2041</v>
          </cell>
          <cell r="D118">
            <v>33</v>
          </cell>
          <cell r="E118">
            <v>1806</v>
          </cell>
          <cell r="F118">
            <v>36</v>
          </cell>
          <cell r="G118">
            <v>2107</v>
          </cell>
          <cell r="H118">
            <v>16535</v>
          </cell>
          <cell r="I118">
            <v>3337</v>
          </cell>
          <cell r="J118">
            <v>5491</v>
          </cell>
          <cell r="K118">
            <v>1092</v>
          </cell>
          <cell r="L118">
            <v>19</v>
          </cell>
          <cell r="M118">
            <v>594</v>
          </cell>
          <cell r="N118">
            <v>2105</v>
          </cell>
          <cell r="O118">
            <v>1216</v>
          </cell>
          <cell r="P118">
            <v>216</v>
          </cell>
          <cell r="Q118">
            <v>3353</v>
          </cell>
          <cell r="R118">
            <v>90</v>
          </cell>
          <cell r="S118">
            <v>335</v>
          </cell>
          <cell r="T118">
            <v>1366</v>
          </cell>
          <cell r="U118">
            <v>0</v>
          </cell>
          <cell r="V118">
            <v>0</v>
          </cell>
        </row>
        <row r="119">
          <cell r="A119" t="str">
            <v>邯郸市</v>
          </cell>
          <cell r="B119">
            <v>122854</v>
          </cell>
          <cell r="C119">
            <v>5626</v>
          </cell>
          <cell r="D119">
            <v>34</v>
          </cell>
          <cell r="E119">
            <v>9311</v>
          </cell>
          <cell r="F119">
            <v>180</v>
          </cell>
          <cell r="G119">
            <v>6960</v>
          </cell>
          <cell r="H119">
            <v>59527</v>
          </cell>
          <cell r="I119">
            <v>6140</v>
          </cell>
          <cell r="J119">
            <v>13745</v>
          </cell>
          <cell r="K119">
            <v>2254</v>
          </cell>
          <cell r="L119">
            <v>83</v>
          </cell>
          <cell r="M119">
            <v>1070</v>
          </cell>
          <cell r="N119">
            <v>2957</v>
          </cell>
          <cell r="O119">
            <v>2860</v>
          </cell>
          <cell r="P119">
            <v>529</v>
          </cell>
          <cell r="Q119">
            <v>8019</v>
          </cell>
          <cell r="R119">
            <v>347</v>
          </cell>
          <cell r="S119">
            <v>695</v>
          </cell>
          <cell r="T119">
            <v>2038</v>
          </cell>
          <cell r="U119">
            <v>0</v>
          </cell>
          <cell r="V119">
            <v>0</v>
          </cell>
        </row>
        <row r="120">
          <cell r="A120" t="str">
            <v>邢台市</v>
          </cell>
          <cell r="B120">
            <v>113912</v>
          </cell>
          <cell r="C120">
            <v>5013</v>
          </cell>
          <cell r="D120">
            <v>21</v>
          </cell>
          <cell r="E120">
            <v>16799</v>
          </cell>
          <cell r="F120">
            <v>199</v>
          </cell>
          <cell r="G120">
            <v>5634</v>
          </cell>
          <cell r="H120">
            <v>53737</v>
          </cell>
          <cell r="I120">
            <v>6386</v>
          </cell>
          <cell r="J120">
            <v>9714</v>
          </cell>
          <cell r="K120">
            <v>2023</v>
          </cell>
          <cell r="L120">
            <v>73</v>
          </cell>
          <cell r="M120">
            <v>835</v>
          </cell>
          <cell r="N120">
            <v>2214</v>
          </cell>
          <cell r="O120">
            <v>1992</v>
          </cell>
          <cell r="P120">
            <v>433</v>
          </cell>
          <cell r="Q120">
            <v>6024</v>
          </cell>
          <cell r="R120">
            <v>339</v>
          </cell>
          <cell r="S120">
            <v>475</v>
          </cell>
          <cell r="T120">
            <v>1511</v>
          </cell>
          <cell r="U120">
            <v>0</v>
          </cell>
          <cell r="V120">
            <v>0</v>
          </cell>
        </row>
        <row r="121">
          <cell r="A121" t="str">
            <v>保定市</v>
          </cell>
          <cell r="B121">
            <v>175429</v>
          </cell>
          <cell r="C121">
            <v>7772</v>
          </cell>
          <cell r="D121">
            <v>33</v>
          </cell>
          <cell r="E121">
            <v>15746</v>
          </cell>
          <cell r="F121">
            <v>269</v>
          </cell>
          <cell r="G121">
            <v>7266</v>
          </cell>
          <cell r="H121">
            <v>81542</v>
          </cell>
          <cell r="I121">
            <v>10739</v>
          </cell>
          <cell r="J121">
            <v>18669</v>
          </cell>
          <cell r="K121">
            <v>4174</v>
          </cell>
          <cell r="L121">
            <v>141</v>
          </cell>
          <cell r="M121">
            <v>1494</v>
          </cell>
          <cell r="N121">
            <v>5118</v>
          </cell>
          <cell r="O121">
            <v>4358</v>
          </cell>
          <cell r="P121">
            <v>1229</v>
          </cell>
          <cell r="Q121">
            <v>11049</v>
          </cell>
          <cell r="R121">
            <v>411</v>
          </cell>
          <cell r="S121">
            <v>919</v>
          </cell>
          <cell r="T121">
            <v>3520</v>
          </cell>
          <cell r="U121">
            <v>0</v>
          </cell>
          <cell r="V121">
            <v>0</v>
          </cell>
        </row>
        <row r="122">
          <cell r="A122" t="str">
            <v>张家口市</v>
          </cell>
          <cell r="B122">
            <v>52288</v>
          </cell>
          <cell r="C122">
            <v>2990</v>
          </cell>
          <cell r="D122">
            <v>13</v>
          </cell>
          <cell r="E122">
            <v>2913</v>
          </cell>
          <cell r="F122">
            <v>302</v>
          </cell>
          <cell r="G122">
            <v>2957</v>
          </cell>
          <cell r="H122">
            <v>20397</v>
          </cell>
          <cell r="I122">
            <v>6376</v>
          </cell>
          <cell r="J122">
            <v>5764</v>
          </cell>
          <cell r="K122">
            <v>1201</v>
          </cell>
          <cell r="L122">
            <v>78</v>
          </cell>
          <cell r="M122">
            <v>548</v>
          </cell>
          <cell r="N122">
            <v>1637</v>
          </cell>
          <cell r="O122">
            <v>1346</v>
          </cell>
          <cell r="P122">
            <v>280</v>
          </cell>
          <cell r="Q122">
            <v>3404</v>
          </cell>
          <cell r="R122">
            <v>140</v>
          </cell>
          <cell r="S122">
            <v>292</v>
          </cell>
          <cell r="T122">
            <v>1206</v>
          </cell>
          <cell r="U122">
            <v>0</v>
          </cell>
          <cell r="V122">
            <v>0</v>
          </cell>
        </row>
        <row r="123">
          <cell r="A123" t="str">
            <v>承德市</v>
          </cell>
          <cell r="B123">
            <v>40337</v>
          </cell>
          <cell r="C123">
            <v>3315</v>
          </cell>
          <cell r="D123">
            <v>68</v>
          </cell>
          <cell r="E123">
            <v>1992</v>
          </cell>
          <cell r="F123">
            <v>185</v>
          </cell>
          <cell r="G123">
            <v>3506</v>
          </cell>
          <cell r="H123">
            <v>13761</v>
          </cell>
          <cell r="I123">
            <v>4635</v>
          </cell>
          <cell r="J123">
            <v>4715</v>
          </cell>
          <cell r="K123">
            <v>660</v>
          </cell>
          <cell r="L123">
            <v>24</v>
          </cell>
          <cell r="M123">
            <v>430</v>
          </cell>
          <cell r="N123">
            <v>1596</v>
          </cell>
          <cell r="O123">
            <v>799</v>
          </cell>
          <cell r="P123">
            <v>363</v>
          </cell>
          <cell r="Q123">
            <v>2798</v>
          </cell>
          <cell r="R123">
            <v>151</v>
          </cell>
          <cell r="S123">
            <v>288</v>
          </cell>
          <cell r="T123">
            <v>778</v>
          </cell>
          <cell r="U123">
            <v>0</v>
          </cell>
          <cell r="V123">
            <v>0</v>
          </cell>
        </row>
        <row r="124">
          <cell r="A124" t="str">
            <v>沧州市</v>
          </cell>
          <cell r="B124">
            <v>112005</v>
          </cell>
          <cell r="C124">
            <v>5730</v>
          </cell>
          <cell r="D124">
            <v>44</v>
          </cell>
          <cell r="E124">
            <v>19526</v>
          </cell>
          <cell r="F124">
            <v>241</v>
          </cell>
          <cell r="G124">
            <v>4329</v>
          </cell>
          <cell r="H124">
            <v>49551</v>
          </cell>
          <cell r="I124">
            <v>4895</v>
          </cell>
          <cell r="J124">
            <v>10463</v>
          </cell>
          <cell r="K124">
            <v>1285</v>
          </cell>
          <cell r="L124">
            <v>75</v>
          </cell>
          <cell r="M124">
            <v>757</v>
          </cell>
          <cell r="N124">
            <v>3183</v>
          </cell>
          <cell r="O124">
            <v>1661</v>
          </cell>
          <cell r="P124">
            <v>487</v>
          </cell>
          <cell r="Q124">
            <v>6558</v>
          </cell>
          <cell r="R124">
            <v>361</v>
          </cell>
          <cell r="S124">
            <v>848</v>
          </cell>
          <cell r="T124">
            <v>1345</v>
          </cell>
          <cell r="U124">
            <v>1</v>
          </cell>
          <cell r="V124">
            <v>0</v>
          </cell>
        </row>
        <row r="125">
          <cell r="A125" t="str">
            <v>廊坊市</v>
          </cell>
          <cell r="B125">
            <v>114199</v>
          </cell>
          <cell r="C125">
            <v>1464</v>
          </cell>
          <cell r="D125">
            <v>8</v>
          </cell>
          <cell r="E125">
            <v>9644</v>
          </cell>
          <cell r="F125">
            <v>89</v>
          </cell>
          <cell r="G125">
            <v>5755</v>
          </cell>
          <cell r="H125">
            <v>55097</v>
          </cell>
          <cell r="I125">
            <v>1750</v>
          </cell>
          <cell r="J125">
            <v>11714</v>
          </cell>
          <cell r="K125">
            <v>3376</v>
          </cell>
          <cell r="L125">
            <v>54</v>
          </cell>
          <cell r="M125">
            <v>2462</v>
          </cell>
          <cell r="N125">
            <v>4364</v>
          </cell>
          <cell r="O125">
            <v>5875</v>
          </cell>
          <cell r="P125">
            <v>472</v>
          </cell>
          <cell r="Q125">
            <v>6510</v>
          </cell>
          <cell r="R125">
            <v>167</v>
          </cell>
          <cell r="S125">
            <v>731</v>
          </cell>
          <cell r="T125">
            <v>4316</v>
          </cell>
          <cell r="U125">
            <v>1</v>
          </cell>
          <cell r="V125">
            <v>0</v>
          </cell>
        </row>
        <row r="126">
          <cell r="A126" t="str">
            <v>衡水市</v>
          </cell>
          <cell r="B126">
            <v>68927</v>
          </cell>
          <cell r="C126">
            <v>3610</v>
          </cell>
          <cell r="D126">
            <v>10</v>
          </cell>
          <cell r="E126">
            <v>11176</v>
          </cell>
          <cell r="F126">
            <v>164</v>
          </cell>
          <cell r="G126">
            <v>3571</v>
          </cell>
          <cell r="H126">
            <v>31521</v>
          </cell>
          <cell r="I126">
            <v>3623</v>
          </cell>
          <cell r="J126">
            <v>5372</v>
          </cell>
          <cell r="K126">
            <v>1010</v>
          </cell>
          <cell r="L126">
            <v>54</v>
          </cell>
          <cell r="M126">
            <v>627</v>
          </cell>
          <cell r="N126">
            <v>1525</v>
          </cell>
          <cell r="O126">
            <v>1401</v>
          </cell>
          <cell r="P126">
            <v>360</v>
          </cell>
          <cell r="Q126">
            <v>3277</v>
          </cell>
          <cell r="R126">
            <v>118</v>
          </cell>
          <cell r="S126">
            <v>301</v>
          </cell>
          <cell r="T126">
            <v>850</v>
          </cell>
          <cell r="U126">
            <v>0</v>
          </cell>
          <cell r="V126">
            <v>0</v>
          </cell>
        </row>
        <row r="127">
          <cell r="A127" t="str">
            <v>郑州市</v>
          </cell>
          <cell r="B127">
            <v>291827</v>
          </cell>
          <cell r="C127">
            <v>1438</v>
          </cell>
          <cell r="D127">
            <v>23</v>
          </cell>
          <cell r="E127">
            <v>7328</v>
          </cell>
          <cell r="F127">
            <v>343</v>
          </cell>
          <cell r="G127">
            <v>11849</v>
          </cell>
          <cell r="H127">
            <v>149858</v>
          </cell>
          <cell r="I127">
            <v>4708</v>
          </cell>
          <cell r="J127">
            <v>40214</v>
          </cell>
          <cell r="K127">
            <v>11936</v>
          </cell>
          <cell r="L127">
            <v>229</v>
          </cell>
          <cell r="M127">
            <v>3808</v>
          </cell>
          <cell r="N127">
            <v>12777</v>
          </cell>
          <cell r="O127">
            <v>12994</v>
          </cell>
          <cell r="P127">
            <v>1951</v>
          </cell>
          <cell r="Q127">
            <v>18341</v>
          </cell>
          <cell r="R127">
            <v>1374</v>
          </cell>
          <cell r="S127">
            <v>1357</v>
          </cell>
          <cell r="T127">
            <v>10523</v>
          </cell>
          <cell r="U127">
            <v>2</v>
          </cell>
          <cell r="V127">
            <v>0</v>
          </cell>
        </row>
        <row r="128">
          <cell r="A128" t="str">
            <v>开封市</v>
          </cell>
          <cell r="B128">
            <v>68052</v>
          </cell>
          <cell r="C128">
            <v>4585</v>
          </cell>
          <cell r="D128">
            <v>3</v>
          </cell>
          <cell r="E128">
            <v>3289</v>
          </cell>
          <cell r="F128">
            <v>147</v>
          </cell>
          <cell r="G128">
            <v>4060</v>
          </cell>
          <cell r="H128">
            <v>32747</v>
          </cell>
          <cell r="I128">
            <v>910</v>
          </cell>
          <cell r="J128">
            <v>9476</v>
          </cell>
          <cell r="K128">
            <v>1204</v>
          </cell>
          <cell r="L128">
            <v>96</v>
          </cell>
          <cell r="M128">
            <v>530</v>
          </cell>
          <cell r="N128">
            <v>2509</v>
          </cell>
          <cell r="O128">
            <v>1151</v>
          </cell>
          <cell r="P128">
            <v>302</v>
          </cell>
          <cell r="Q128">
            <v>4312</v>
          </cell>
          <cell r="R128">
            <v>285</v>
          </cell>
          <cell r="S128">
            <v>467</v>
          </cell>
          <cell r="T128">
            <v>1605</v>
          </cell>
          <cell r="U128">
            <v>0</v>
          </cell>
          <cell r="V128">
            <v>0</v>
          </cell>
        </row>
        <row r="129">
          <cell r="A129" t="str">
            <v>洛阳市</v>
          </cell>
          <cell r="B129">
            <v>106767</v>
          </cell>
          <cell r="C129">
            <v>3737</v>
          </cell>
          <cell r="D129">
            <v>52</v>
          </cell>
          <cell r="E129">
            <v>4083</v>
          </cell>
          <cell r="F129">
            <v>178</v>
          </cell>
          <cell r="G129">
            <v>5082</v>
          </cell>
          <cell r="H129">
            <v>51297</v>
          </cell>
          <cell r="I129">
            <v>2022</v>
          </cell>
          <cell r="J129">
            <v>17191</v>
          </cell>
          <cell r="K129">
            <v>2415</v>
          </cell>
          <cell r="L129">
            <v>40</v>
          </cell>
          <cell r="M129">
            <v>944</v>
          </cell>
          <cell r="N129">
            <v>3269</v>
          </cell>
          <cell r="O129">
            <v>2254</v>
          </cell>
          <cell r="P129">
            <v>625</v>
          </cell>
          <cell r="Q129">
            <v>7628</v>
          </cell>
          <cell r="R129">
            <v>1718</v>
          </cell>
          <cell r="S129">
            <v>804</v>
          </cell>
          <cell r="T129">
            <v>2919</v>
          </cell>
          <cell r="U129">
            <v>1</v>
          </cell>
          <cell r="V129">
            <v>0</v>
          </cell>
        </row>
        <row r="130">
          <cell r="A130" t="str">
            <v>平顶山市</v>
          </cell>
          <cell r="B130">
            <v>58303</v>
          </cell>
          <cell r="C130">
            <v>4389</v>
          </cell>
          <cell r="D130">
            <v>23</v>
          </cell>
          <cell r="E130">
            <v>2390</v>
          </cell>
          <cell r="F130">
            <v>151</v>
          </cell>
          <cell r="G130">
            <v>2044</v>
          </cell>
          <cell r="H130">
            <v>29221</v>
          </cell>
          <cell r="I130">
            <v>467</v>
          </cell>
          <cell r="J130">
            <v>8418</v>
          </cell>
          <cell r="K130">
            <v>867</v>
          </cell>
          <cell r="L130">
            <v>108</v>
          </cell>
          <cell r="M130">
            <v>560</v>
          </cell>
          <cell r="N130">
            <v>1197</v>
          </cell>
          <cell r="O130">
            <v>790</v>
          </cell>
          <cell r="P130">
            <v>328</v>
          </cell>
          <cell r="Q130">
            <v>4626</v>
          </cell>
          <cell r="R130">
            <v>567</v>
          </cell>
          <cell r="S130">
            <v>485</v>
          </cell>
          <cell r="T130">
            <v>1309</v>
          </cell>
          <cell r="U130">
            <v>0</v>
          </cell>
          <cell r="V130">
            <v>0</v>
          </cell>
        </row>
        <row r="131">
          <cell r="A131" t="str">
            <v>安阳市</v>
          </cell>
          <cell r="B131">
            <v>70095</v>
          </cell>
          <cell r="C131">
            <v>2382</v>
          </cell>
          <cell r="D131">
            <v>12</v>
          </cell>
          <cell r="E131">
            <v>4003</v>
          </cell>
          <cell r="F131">
            <v>133</v>
          </cell>
          <cell r="G131">
            <v>4364</v>
          </cell>
          <cell r="H131">
            <v>33831</v>
          </cell>
          <cell r="I131">
            <v>1590</v>
          </cell>
          <cell r="J131">
            <v>8646</v>
          </cell>
          <cell r="K131">
            <v>1649</v>
          </cell>
          <cell r="L131">
            <v>32</v>
          </cell>
          <cell r="M131">
            <v>602</v>
          </cell>
          <cell r="N131">
            <v>2620</v>
          </cell>
          <cell r="O131">
            <v>964</v>
          </cell>
          <cell r="P131">
            <v>393</v>
          </cell>
          <cell r="Q131">
            <v>5087</v>
          </cell>
          <cell r="R131">
            <v>1384</v>
          </cell>
          <cell r="S131">
            <v>401</v>
          </cell>
          <cell r="T131">
            <v>1660</v>
          </cell>
          <cell r="U131">
            <v>0</v>
          </cell>
          <cell r="V131">
            <v>0</v>
          </cell>
        </row>
        <row r="132">
          <cell r="A132" t="str">
            <v>鹤壁市</v>
          </cell>
          <cell r="B132">
            <v>21031</v>
          </cell>
          <cell r="C132">
            <v>932</v>
          </cell>
          <cell r="D132">
            <v>6</v>
          </cell>
          <cell r="E132">
            <v>865</v>
          </cell>
          <cell r="F132">
            <v>48</v>
          </cell>
          <cell r="G132">
            <v>1413</v>
          </cell>
          <cell r="H132">
            <v>9214</v>
          </cell>
          <cell r="I132">
            <v>964</v>
          </cell>
          <cell r="J132">
            <v>2739</v>
          </cell>
          <cell r="K132">
            <v>678</v>
          </cell>
          <cell r="L132">
            <v>20</v>
          </cell>
          <cell r="M132">
            <v>189</v>
          </cell>
          <cell r="N132">
            <v>832</v>
          </cell>
          <cell r="O132">
            <v>530</v>
          </cell>
          <cell r="P132">
            <v>221</v>
          </cell>
          <cell r="Q132">
            <v>1369</v>
          </cell>
          <cell r="R132">
            <v>96</v>
          </cell>
          <cell r="S132">
            <v>125</v>
          </cell>
          <cell r="T132">
            <v>573</v>
          </cell>
          <cell r="U132">
            <v>0</v>
          </cell>
          <cell r="V132">
            <v>0</v>
          </cell>
        </row>
        <row r="133">
          <cell r="A133" t="str">
            <v>新乡市</v>
          </cell>
          <cell r="B133">
            <v>91216</v>
          </cell>
          <cell r="C133">
            <v>4597</v>
          </cell>
          <cell r="D133">
            <v>11</v>
          </cell>
          <cell r="E133">
            <v>4719</v>
          </cell>
          <cell r="F133">
            <v>240</v>
          </cell>
          <cell r="G133">
            <v>3992</v>
          </cell>
          <cell r="H133">
            <v>45993</v>
          </cell>
          <cell r="I133">
            <v>3961</v>
          </cell>
          <cell r="J133">
            <v>11869</v>
          </cell>
          <cell r="K133">
            <v>1653</v>
          </cell>
          <cell r="L133">
            <v>53</v>
          </cell>
          <cell r="M133">
            <v>640</v>
          </cell>
          <cell r="N133">
            <v>1997</v>
          </cell>
          <cell r="O133">
            <v>1063</v>
          </cell>
          <cell r="P133">
            <v>444</v>
          </cell>
          <cell r="Q133">
            <v>6334</v>
          </cell>
          <cell r="R133">
            <v>458</v>
          </cell>
          <cell r="S133">
            <v>694</v>
          </cell>
          <cell r="T133">
            <v>1937</v>
          </cell>
          <cell r="U133">
            <v>0</v>
          </cell>
          <cell r="V133">
            <v>0</v>
          </cell>
        </row>
        <row r="134">
          <cell r="A134" t="str">
            <v>焦作市</v>
          </cell>
          <cell r="B134">
            <v>47021</v>
          </cell>
          <cell r="C134">
            <v>2447</v>
          </cell>
          <cell r="D134">
            <v>5</v>
          </cell>
          <cell r="E134">
            <v>2605</v>
          </cell>
          <cell r="F134">
            <v>114</v>
          </cell>
          <cell r="G134">
            <v>1569</v>
          </cell>
          <cell r="H134">
            <v>22747</v>
          </cell>
          <cell r="I134">
            <v>690</v>
          </cell>
          <cell r="J134">
            <v>7629</v>
          </cell>
          <cell r="K134">
            <v>924</v>
          </cell>
          <cell r="L134">
            <v>37</v>
          </cell>
          <cell r="M134">
            <v>314</v>
          </cell>
          <cell r="N134">
            <v>989</v>
          </cell>
          <cell r="O134">
            <v>680</v>
          </cell>
          <cell r="P134">
            <v>196</v>
          </cell>
          <cell r="Q134">
            <v>3673</v>
          </cell>
          <cell r="R134">
            <v>569</v>
          </cell>
          <cell r="S134">
            <v>240</v>
          </cell>
          <cell r="T134">
            <v>1398</v>
          </cell>
          <cell r="U134">
            <v>0</v>
          </cell>
          <cell r="V134">
            <v>0</v>
          </cell>
        </row>
        <row r="135">
          <cell r="A135" t="str">
            <v>濮阳市</v>
          </cell>
          <cell r="B135">
            <v>56223</v>
          </cell>
          <cell r="C135">
            <v>3692</v>
          </cell>
          <cell r="D135">
            <v>21</v>
          </cell>
          <cell r="E135">
            <v>3124</v>
          </cell>
          <cell r="F135">
            <v>168</v>
          </cell>
          <cell r="G135">
            <v>3123</v>
          </cell>
          <cell r="H135">
            <v>30736</v>
          </cell>
          <cell r="I135">
            <v>870</v>
          </cell>
          <cell r="J135">
            <v>5728</v>
          </cell>
          <cell r="K135">
            <v>948</v>
          </cell>
          <cell r="L135">
            <v>22</v>
          </cell>
          <cell r="M135">
            <v>518</v>
          </cell>
          <cell r="N135">
            <v>1156</v>
          </cell>
          <cell r="O135">
            <v>971</v>
          </cell>
          <cell r="P135">
            <v>267</v>
          </cell>
          <cell r="Q135">
            <v>3236</v>
          </cell>
          <cell r="R135">
            <v>169</v>
          </cell>
          <cell r="S135">
            <v>195</v>
          </cell>
          <cell r="T135">
            <v>980</v>
          </cell>
          <cell r="U135">
            <v>0</v>
          </cell>
          <cell r="V135">
            <v>0</v>
          </cell>
        </row>
        <row r="136">
          <cell r="A136" t="str">
            <v>许昌市</v>
          </cell>
          <cell r="B136">
            <v>57847</v>
          </cell>
          <cell r="C136">
            <v>2592</v>
          </cell>
          <cell r="D136">
            <v>5</v>
          </cell>
          <cell r="E136">
            <v>4949</v>
          </cell>
          <cell r="F136">
            <v>86</v>
          </cell>
          <cell r="G136">
            <v>1943</v>
          </cell>
          <cell r="H136">
            <v>28410</v>
          </cell>
          <cell r="I136">
            <v>703</v>
          </cell>
          <cell r="J136">
            <v>7781</v>
          </cell>
          <cell r="K136">
            <v>1330</v>
          </cell>
          <cell r="L136">
            <v>27</v>
          </cell>
          <cell r="M136">
            <v>643</v>
          </cell>
          <cell r="N136">
            <v>1535</v>
          </cell>
          <cell r="O136">
            <v>786</v>
          </cell>
          <cell r="P136">
            <v>535</v>
          </cell>
          <cell r="Q136">
            <v>3887</v>
          </cell>
          <cell r="R136">
            <v>538</v>
          </cell>
          <cell r="S136">
            <v>317</v>
          </cell>
          <cell r="T136">
            <v>1443</v>
          </cell>
          <cell r="U136">
            <v>0</v>
          </cell>
          <cell r="V136">
            <v>0</v>
          </cell>
        </row>
        <row r="137">
          <cell r="A137" t="str">
            <v>漯河市</v>
          </cell>
          <cell r="B137">
            <v>42428</v>
          </cell>
          <cell r="C137">
            <v>2162</v>
          </cell>
          <cell r="D137">
            <v>1</v>
          </cell>
          <cell r="E137">
            <v>2209</v>
          </cell>
          <cell r="F137">
            <v>67</v>
          </cell>
          <cell r="G137">
            <v>1572</v>
          </cell>
          <cell r="H137">
            <v>24868</v>
          </cell>
          <cell r="I137">
            <v>428</v>
          </cell>
          <cell r="J137">
            <v>4362</v>
          </cell>
          <cell r="K137">
            <v>886</v>
          </cell>
          <cell r="L137">
            <v>34</v>
          </cell>
          <cell r="M137">
            <v>306</v>
          </cell>
          <cell r="N137">
            <v>1024</v>
          </cell>
          <cell r="O137">
            <v>544</v>
          </cell>
          <cell r="P137">
            <v>144</v>
          </cell>
          <cell r="Q137">
            <v>2384</v>
          </cell>
          <cell r="R137">
            <v>149</v>
          </cell>
          <cell r="S137">
            <v>233</v>
          </cell>
          <cell r="T137">
            <v>806</v>
          </cell>
          <cell r="U137">
            <v>0</v>
          </cell>
          <cell r="V137">
            <v>0</v>
          </cell>
        </row>
        <row r="138">
          <cell r="A138" t="str">
            <v>三门峡市</v>
          </cell>
          <cell r="B138">
            <v>27379</v>
          </cell>
          <cell r="C138">
            <v>1235</v>
          </cell>
          <cell r="D138">
            <v>41</v>
          </cell>
          <cell r="E138">
            <v>981</v>
          </cell>
          <cell r="F138">
            <v>82</v>
          </cell>
          <cell r="G138">
            <v>1401</v>
          </cell>
          <cell r="H138">
            <v>12910</v>
          </cell>
          <cell r="I138">
            <v>537</v>
          </cell>
          <cell r="J138">
            <v>4271</v>
          </cell>
          <cell r="K138">
            <v>562</v>
          </cell>
          <cell r="L138">
            <v>17</v>
          </cell>
          <cell r="M138">
            <v>216</v>
          </cell>
          <cell r="N138">
            <v>954</v>
          </cell>
          <cell r="O138">
            <v>609</v>
          </cell>
          <cell r="P138">
            <v>183</v>
          </cell>
          <cell r="Q138">
            <v>2007</v>
          </cell>
          <cell r="R138">
            <v>207</v>
          </cell>
          <cell r="S138">
            <v>251</v>
          </cell>
          <cell r="T138">
            <v>695</v>
          </cell>
          <cell r="U138">
            <v>0</v>
          </cell>
          <cell r="V138">
            <v>0</v>
          </cell>
        </row>
        <row r="139">
          <cell r="A139" t="str">
            <v>南阳市</v>
          </cell>
          <cell r="B139">
            <v>137531</v>
          </cell>
          <cell r="C139">
            <v>10081</v>
          </cell>
          <cell r="D139">
            <v>70</v>
          </cell>
          <cell r="E139">
            <v>6425</v>
          </cell>
          <cell r="F139">
            <v>211</v>
          </cell>
          <cell r="G139">
            <v>4617</v>
          </cell>
          <cell r="H139">
            <v>75165</v>
          </cell>
          <cell r="I139">
            <v>2421</v>
          </cell>
          <cell r="J139">
            <v>15888</v>
          </cell>
          <cell r="K139">
            <v>1711</v>
          </cell>
          <cell r="L139">
            <v>62</v>
          </cell>
          <cell r="M139">
            <v>805</v>
          </cell>
          <cell r="N139">
            <v>2686</v>
          </cell>
          <cell r="O139">
            <v>1679</v>
          </cell>
          <cell r="P139">
            <v>702</v>
          </cell>
          <cell r="Q139">
            <v>8767</v>
          </cell>
          <cell r="R139">
            <v>1817</v>
          </cell>
          <cell r="S139">
            <v>829</v>
          </cell>
          <cell r="T139">
            <v>2238</v>
          </cell>
          <cell r="U139">
            <v>0</v>
          </cell>
          <cell r="V139">
            <v>0</v>
          </cell>
        </row>
        <row r="140">
          <cell r="A140" t="str">
            <v>商丘市</v>
          </cell>
          <cell r="B140">
            <v>151135</v>
          </cell>
          <cell r="C140">
            <v>7633</v>
          </cell>
          <cell r="D140">
            <v>2</v>
          </cell>
          <cell r="E140">
            <v>6744</v>
          </cell>
          <cell r="F140">
            <v>204</v>
          </cell>
          <cell r="G140">
            <v>3509</v>
          </cell>
          <cell r="H140">
            <v>99532</v>
          </cell>
          <cell r="I140">
            <v>1094</v>
          </cell>
          <cell r="J140">
            <v>15636</v>
          </cell>
          <cell r="K140">
            <v>1829</v>
          </cell>
          <cell r="L140">
            <v>49</v>
          </cell>
          <cell r="M140">
            <v>857</v>
          </cell>
          <cell r="N140">
            <v>1588</v>
          </cell>
          <cell r="O140">
            <v>942</v>
          </cell>
          <cell r="P140">
            <v>353</v>
          </cell>
          <cell r="Q140">
            <v>7674</v>
          </cell>
          <cell r="R140">
            <v>530</v>
          </cell>
          <cell r="S140">
            <v>380</v>
          </cell>
          <cell r="T140">
            <v>2333</v>
          </cell>
          <cell r="U140">
            <v>0</v>
          </cell>
          <cell r="V140">
            <v>0</v>
          </cell>
        </row>
        <row r="141">
          <cell r="A141" t="str">
            <v>信阳市</v>
          </cell>
          <cell r="B141">
            <v>63316</v>
          </cell>
          <cell r="C141">
            <v>5379</v>
          </cell>
          <cell r="D141">
            <v>51</v>
          </cell>
          <cell r="E141">
            <v>3499</v>
          </cell>
          <cell r="F141">
            <v>306</v>
          </cell>
          <cell r="G141">
            <v>3323</v>
          </cell>
          <cell r="H141">
            <v>27670</v>
          </cell>
          <cell r="I141">
            <v>1235</v>
          </cell>
          <cell r="J141">
            <v>10264</v>
          </cell>
          <cell r="K141">
            <v>831</v>
          </cell>
          <cell r="L141">
            <v>68</v>
          </cell>
          <cell r="M141">
            <v>503</v>
          </cell>
          <cell r="N141">
            <v>1480</v>
          </cell>
          <cell r="O141">
            <v>530</v>
          </cell>
          <cell r="P141">
            <v>607</v>
          </cell>
          <cell r="Q141">
            <v>4818</v>
          </cell>
          <cell r="R141">
            <v>309</v>
          </cell>
          <cell r="S141">
            <v>343</v>
          </cell>
          <cell r="T141">
            <v>1573</v>
          </cell>
          <cell r="U141">
            <v>0</v>
          </cell>
          <cell r="V141">
            <v>0</v>
          </cell>
        </row>
        <row r="142">
          <cell r="A142" t="str">
            <v>周口市</v>
          </cell>
          <cell r="B142">
            <v>129779</v>
          </cell>
          <cell r="C142">
            <v>8841</v>
          </cell>
          <cell r="D142">
            <v>5</v>
          </cell>
          <cell r="E142">
            <v>6835</v>
          </cell>
          <cell r="F142">
            <v>246</v>
          </cell>
          <cell r="G142">
            <v>4220</v>
          </cell>
          <cell r="H142">
            <v>76686</v>
          </cell>
          <cell r="I142">
            <v>2744</v>
          </cell>
          <cell r="J142">
            <v>14644</v>
          </cell>
          <cell r="K142">
            <v>1385</v>
          </cell>
          <cell r="L142">
            <v>58</v>
          </cell>
          <cell r="M142">
            <v>763</v>
          </cell>
          <cell r="N142">
            <v>1661</v>
          </cell>
          <cell r="O142">
            <v>773</v>
          </cell>
          <cell r="P142">
            <v>427</v>
          </cell>
          <cell r="Q142">
            <v>7557</v>
          </cell>
          <cell r="R142">
            <v>371</v>
          </cell>
          <cell r="S142">
            <v>333</v>
          </cell>
          <cell r="T142">
            <v>1788</v>
          </cell>
          <cell r="U142">
            <v>0</v>
          </cell>
          <cell r="V142">
            <v>0</v>
          </cell>
        </row>
        <row r="143">
          <cell r="A143" t="str">
            <v>驻马店市</v>
          </cell>
          <cell r="B143">
            <v>79116</v>
          </cell>
          <cell r="C143">
            <v>10968</v>
          </cell>
          <cell r="D143">
            <v>10</v>
          </cell>
          <cell r="E143">
            <v>4947</v>
          </cell>
          <cell r="F143">
            <v>206</v>
          </cell>
          <cell r="G143">
            <v>3209</v>
          </cell>
          <cell r="H143">
            <v>34494</v>
          </cell>
          <cell r="I143">
            <v>1161</v>
          </cell>
          <cell r="J143">
            <v>11291</v>
          </cell>
          <cell r="K143">
            <v>991</v>
          </cell>
          <cell r="L143">
            <v>46</v>
          </cell>
          <cell r="M143">
            <v>674</v>
          </cell>
          <cell r="N143">
            <v>1688</v>
          </cell>
          <cell r="O143">
            <v>595</v>
          </cell>
          <cell r="P143">
            <v>373</v>
          </cell>
          <cell r="Q143">
            <v>5369</v>
          </cell>
          <cell r="R143">
            <v>584</v>
          </cell>
          <cell r="S143">
            <v>395</v>
          </cell>
          <cell r="T143">
            <v>1788</v>
          </cell>
          <cell r="U143">
            <v>0</v>
          </cell>
          <cell r="V143">
            <v>0</v>
          </cell>
        </row>
        <row r="144">
          <cell r="A144" t="str">
            <v>省直辖县级行政区划</v>
          </cell>
          <cell r="B144">
            <v>13146</v>
          </cell>
          <cell r="C144">
            <v>268</v>
          </cell>
          <cell r="D144">
            <v>0</v>
          </cell>
          <cell r="E144">
            <v>522</v>
          </cell>
          <cell r="F144">
            <v>42</v>
          </cell>
          <cell r="G144">
            <v>700</v>
          </cell>
          <cell r="H144">
            <v>6935</v>
          </cell>
          <cell r="I144">
            <v>497</v>
          </cell>
          <cell r="J144">
            <v>1390</v>
          </cell>
          <cell r="K144">
            <v>211</v>
          </cell>
          <cell r="L144">
            <v>7</v>
          </cell>
          <cell r="M144">
            <v>93</v>
          </cell>
          <cell r="N144">
            <v>462</v>
          </cell>
          <cell r="O144">
            <v>166</v>
          </cell>
          <cell r="P144">
            <v>82</v>
          </cell>
          <cell r="Q144">
            <v>1186</v>
          </cell>
          <cell r="R144">
            <v>139</v>
          </cell>
          <cell r="S144">
            <v>100</v>
          </cell>
          <cell r="T144">
            <v>301</v>
          </cell>
          <cell r="U144">
            <v>0</v>
          </cell>
          <cell r="V144">
            <v>0</v>
          </cell>
        </row>
        <row r="145">
          <cell r="A145" t="str">
            <v>福州市</v>
          </cell>
          <cell r="B145">
            <v>287397</v>
          </cell>
          <cell r="C145">
            <v>4226</v>
          </cell>
          <cell r="D145">
            <v>30</v>
          </cell>
          <cell r="E145">
            <v>4215</v>
          </cell>
          <cell r="F145">
            <v>121</v>
          </cell>
          <cell r="G145">
            <v>4416</v>
          </cell>
          <cell r="H145">
            <v>114119</v>
          </cell>
          <cell r="I145">
            <v>22752</v>
          </cell>
          <cell r="J145">
            <v>20864</v>
          </cell>
          <cell r="K145">
            <v>12885</v>
          </cell>
          <cell r="L145">
            <v>2167</v>
          </cell>
          <cell r="M145">
            <v>1945</v>
          </cell>
          <cell r="N145">
            <v>7686</v>
          </cell>
          <cell r="O145">
            <v>3933</v>
          </cell>
          <cell r="P145">
            <v>858</v>
          </cell>
          <cell r="Q145">
            <v>79344</v>
          </cell>
          <cell r="R145">
            <v>168</v>
          </cell>
          <cell r="S145">
            <v>1038</v>
          </cell>
          <cell r="T145">
            <v>5666</v>
          </cell>
          <cell r="U145">
            <v>0</v>
          </cell>
          <cell r="V145">
            <v>0</v>
          </cell>
        </row>
        <row r="146">
          <cell r="A146" t="str">
            <v>厦门市</v>
          </cell>
          <cell r="B146">
            <v>146203</v>
          </cell>
          <cell r="C146">
            <v>295</v>
          </cell>
          <cell r="D146">
            <v>12</v>
          </cell>
          <cell r="E146">
            <v>4266</v>
          </cell>
          <cell r="F146">
            <v>66</v>
          </cell>
          <cell r="G146">
            <v>2762</v>
          </cell>
          <cell r="H146">
            <v>73288</v>
          </cell>
          <cell r="I146">
            <v>1782</v>
          </cell>
          <cell r="J146">
            <v>18860</v>
          </cell>
          <cell r="K146">
            <v>4903</v>
          </cell>
          <cell r="L146">
            <v>1984</v>
          </cell>
          <cell r="M146">
            <v>1823</v>
          </cell>
          <cell r="N146">
            <v>10279</v>
          </cell>
          <cell r="O146">
            <v>6019</v>
          </cell>
          <cell r="P146">
            <v>431</v>
          </cell>
          <cell r="Q146">
            <v>12300</v>
          </cell>
          <cell r="R146">
            <v>177</v>
          </cell>
          <cell r="S146">
            <v>816</v>
          </cell>
          <cell r="T146">
            <v>5851</v>
          </cell>
          <cell r="U146">
            <v>1</v>
          </cell>
          <cell r="V146">
            <v>0</v>
          </cell>
        </row>
        <row r="147">
          <cell r="A147" t="str">
            <v>莆田市</v>
          </cell>
          <cell r="B147">
            <v>149723</v>
          </cell>
          <cell r="C147">
            <v>2563</v>
          </cell>
          <cell r="D147">
            <v>4</v>
          </cell>
          <cell r="E147">
            <v>8389</v>
          </cell>
          <cell r="F147">
            <v>47</v>
          </cell>
          <cell r="G147">
            <v>1245</v>
          </cell>
          <cell r="H147">
            <v>110510</v>
          </cell>
          <cell r="I147">
            <v>1134</v>
          </cell>
          <cell r="J147">
            <v>8440</v>
          </cell>
          <cell r="K147">
            <v>1922</v>
          </cell>
          <cell r="L147">
            <v>166</v>
          </cell>
          <cell r="M147">
            <v>392</v>
          </cell>
          <cell r="N147">
            <v>2917</v>
          </cell>
          <cell r="O147">
            <v>1676</v>
          </cell>
          <cell r="P147">
            <v>161</v>
          </cell>
          <cell r="Q147">
            <v>7630</v>
          </cell>
          <cell r="R147">
            <v>85</v>
          </cell>
          <cell r="S147">
            <v>421</v>
          </cell>
          <cell r="T147">
            <v>1791</v>
          </cell>
          <cell r="U147">
            <v>0</v>
          </cell>
          <cell r="V147">
            <v>0</v>
          </cell>
        </row>
        <row r="148">
          <cell r="A148" t="str">
            <v>三明市</v>
          </cell>
          <cell r="B148">
            <v>41784</v>
          </cell>
          <cell r="C148">
            <v>1745</v>
          </cell>
          <cell r="D148">
            <v>23</v>
          </cell>
          <cell r="E148">
            <v>1997</v>
          </cell>
          <cell r="F148">
            <v>77</v>
          </cell>
          <cell r="G148">
            <v>1266</v>
          </cell>
          <cell r="H148">
            <v>23265</v>
          </cell>
          <cell r="I148">
            <v>648</v>
          </cell>
          <cell r="J148">
            <v>5156</v>
          </cell>
          <cell r="K148">
            <v>752</v>
          </cell>
          <cell r="L148">
            <v>63</v>
          </cell>
          <cell r="M148">
            <v>296</v>
          </cell>
          <cell r="N148">
            <v>1062</v>
          </cell>
          <cell r="O148">
            <v>580</v>
          </cell>
          <cell r="P148">
            <v>243</v>
          </cell>
          <cell r="Q148">
            <v>2815</v>
          </cell>
          <cell r="R148">
            <v>51</v>
          </cell>
          <cell r="S148">
            <v>169</v>
          </cell>
          <cell r="T148">
            <v>954</v>
          </cell>
          <cell r="U148">
            <v>0</v>
          </cell>
          <cell r="V148">
            <v>0</v>
          </cell>
        </row>
        <row r="149">
          <cell r="A149" t="str">
            <v>泉州市</v>
          </cell>
          <cell r="B149">
            <v>247112</v>
          </cell>
          <cell r="C149">
            <v>2175</v>
          </cell>
          <cell r="D149">
            <v>24</v>
          </cell>
          <cell r="E149">
            <v>16639</v>
          </cell>
          <cell r="F149">
            <v>173</v>
          </cell>
          <cell r="G149">
            <v>3713</v>
          </cell>
          <cell r="H149">
            <v>164346</v>
          </cell>
          <cell r="I149">
            <v>3324</v>
          </cell>
          <cell r="J149">
            <v>23100</v>
          </cell>
          <cell r="K149">
            <v>5263</v>
          </cell>
          <cell r="L149">
            <v>873</v>
          </cell>
          <cell r="M149">
            <v>1560</v>
          </cell>
          <cell r="N149">
            <v>4353</v>
          </cell>
          <cell r="O149">
            <v>3372</v>
          </cell>
          <cell r="P149">
            <v>587</v>
          </cell>
          <cell r="Q149">
            <v>10762</v>
          </cell>
          <cell r="R149">
            <v>104</v>
          </cell>
          <cell r="S149">
            <v>1053</v>
          </cell>
          <cell r="T149">
            <v>4866</v>
          </cell>
          <cell r="U149">
            <v>0</v>
          </cell>
          <cell r="V149">
            <v>0</v>
          </cell>
        </row>
        <row r="150">
          <cell r="A150" t="str">
            <v>漳州市</v>
          </cell>
          <cell r="B150">
            <v>125970</v>
          </cell>
          <cell r="C150">
            <v>7013</v>
          </cell>
          <cell r="D150">
            <v>13</v>
          </cell>
          <cell r="E150">
            <v>5001</v>
          </cell>
          <cell r="F150">
            <v>194</v>
          </cell>
          <cell r="G150">
            <v>1819</v>
          </cell>
          <cell r="H150">
            <v>81017</v>
          </cell>
          <cell r="I150">
            <v>1662</v>
          </cell>
          <cell r="J150">
            <v>10761</v>
          </cell>
          <cell r="K150">
            <v>3823</v>
          </cell>
          <cell r="L150">
            <v>216</v>
          </cell>
          <cell r="M150">
            <v>789</v>
          </cell>
          <cell r="N150">
            <v>2362</v>
          </cell>
          <cell r="O150">
            <v>1181</v>
          </cell>
          <cell r="P150">
            <v>584</v>
          </cell>
          <cell r="Q150">
            <v>6133</v>
          </cell>
          <cell r="R150">
            <v>112</v>
          </cell>
          <cell r="S150">
            <v>539</v>
          </cell>
          <cell r="T150">
            <v>2301</v>
          </cell>
          <cell r="U150">
            <v>0</v>
          </cell>
          <cell r="V150">
            <v>0</v>
          </cell>
        </row>
        <row r="151">
          <cell r="A151" t="str">
            <v>南平市</v>
          </cell>
          <cell r="B151">
            <v>319213</v>
          </cell>
          <cell r="C151">
            <v>2051</v>
          </cell>
          <cell r="D151">
            <v>6</v>
          </cell>
          <cell r="E151">
            <v>3665</v>
          </cell>
          <cell r="F151">
            <v>105</v>
          </cell>
          <cell r="G151">
            <v>2041</v>
          </cell>
          <cell r="H151">
            <v>284311</v>
          </cell>
          <cell r="I151">
            <v>1710</v>
          </cell>
          <cell r="J151">
            <v>5253</v>
          </cell>
          <cell r="K151">
            <v>10927</v>
          </cell>
          <cell r="L151">
            <v>94</v>
          </cell>
          <cell r="M151">
            <v>612</v>
          </cell>
          <cell r="N151">
            <v>2570</v>
          </cell>
          <cell r="O151">
            <v>609</v>
          </cell>
          <cell r="P151">
            <v>285</v>
          </cell>
          <cell r="Q151">
            <v>3150</v>
          </cell>
          <cell r="R151">
            <v>57</v>
          </cell>
          <cell r="S151">
            <v>147</v>
          </cell>
          <cell r="T151">
            <v>1326</v>
          </cell>
          <cell r="U151">
            <v>0</v>
          </cell>
          <cell r="V151">
            <v>0</v>
          </cell>
        </row>
        <row r="152">
          <cell r="A152" t="str">
            <v>龙岩市</v>
          </cell>
          <cell r="B152">
            <v>641638</v>
          </cell>
          <cell r="C152">
            <v>3309</v>
          </cell>
          <cell r="D152">
            <v>29</v>
          </cell>
          <cell r="E152">
            <v>2403</v>
          </cell>
          <cell r="F152">
            <v>91</v>
          </cell>
          <cell r="G152">
            <v>1519</v>
          </cell>
          <cell r="H152">
            <v>575057</v>
          </cell>
          <cell r="I152">
            <v>630</v>
          </cell>
          <cell r="J152">
            <v>6181</v>
          </cell>
          <cell r="K152">
            <v>39680</v>
          </cell>
          <cell r="L152">
            <v>177</v>
          </cell>
          <cell r="M152">
            <v>371</v>
          </cell>
          <cell r="N152">
            <v>2438</v>
          </cell>
          <cell r="O152">
            <v>1105</v>
          </cell>
          <cell r="P152">
            <v>287</v>
          </cell>
          <cell r="Q152">
            <v>5255</v>
          </cell>
          <cell r="R152">
            <v>98</v>
          </cell>
          <cell r="S152">
            <v>266</v>
          </cell>
          <cell r="T152">
            <v>2381</v>
          </cell>
          <cell r="U152">
            <v>0</v>
          </cell>
          <cell r="V152">
            <v>0</v>
          </cell>
        </row>
        <row r="153">
          <cell r="A153" t="str">
            <v>宁德市</v>
          </cell>
          <cell r="B153">
            <v>121997</v>
          </cell>
          <cell r="C153">
            <v>4898</v>
          </cell>
          <cell r="D153">
            <v>10</v>
          </cell>
          <cell r="E153">
            <v>4039</v>
          </cell>
          <cell r="F153">
            <v>64</v>
          </cell>
          <cell r="G153">
            <v>1464</v>
          </cell>
          <cell r="H153">
            <v>91546</v>
          </cell>
          <cell r="I153">
            <v>1343</v>
          </cell>
          <cell r="J153">
            <v>8036</v>
          </cell>
          <cell r="K153">
            <v>684</v>
          </cell>
          <cell r="L153">
            <v>190</v>
          </cell>
          <cell r="M153">
            <v>554</v>
          </cell>
          <cell r="N153">
            <v>1353</v>
          </cell>
          <cell r="O153">
            <v>735</v>
          </cell>
          <cell r="P153">
            <v>246</v>
          </cell>
          <cell r="Q153">
            <v>4517</v>
          </cell>
          <cell r="R153">
            <v>63</v>
          </cell>
          <cell r="S153">
            <v>451</v>
          </cell>
          <cell r="T153">
            <v>1477</v>
          </cell>
          <cell r="U153">
            <v>0</v>
          </cell>
          <cell r="V153">
            <v>0</v>
          </cell>
        </row>
        <row r="154">
          <cell r="A154" t="str">
            <v>武汉市</v>
          </cell>
          <cell r="B154">
            <v>284221</v>
          </cell>
          <cell r="C154">
            <v>2039</v>
          </cell>
          <cell r="D154">
            <v>31</v>
          </cell>
          <cell r="E154">
            <v>5263</v>
          </cell>
          <cell r="F154">
            <v>348</v>
          </cell>
          <cell r="G154">
            <v>19260</v>
          </cell>
          <cell r="H154">
            <v>147997</v>
          </cell>
          <cell r="I154">
            <v>4673</v>
          </cell>
          <cell r="J154">
            <v>27734</v>
          </cell>
          <cell r="K154">
            <v>14275</v>
          </cell>
          <cell r="L154">
            <v>1123</v>
          </cell>
          <cell r="M154">
            <v>3127</v>
          </cell>
          <cell r="N154">
            <v>14278</v>
          </cell>
          <cell r="O154">
            <v>13522</v>
          </cell>
          <cell r="P154">
            <v>1638</v>
          </cell>
          <cell r="Q154">
            <v>15355</v>
          </cell>
          <cell r="R154">
            <v>909</v>
          </cell>
          <cell r="S154">
            <v>1064</v>
          </cell>
          <cell r="T154">
            <v>10915</v>
          </cell>
          <cell r="U154">
            <v>1</v>
          </cell>
          <cell r="V154">
            <v>0</v>
          </cell>
        </row>
        <row r="155">
          <cell r="A155" t="str">
            <v>黄石市</v>
          </cell>
          <cell r="B155">
            <v>50610</v>
          </cell>
          <cell r="C155">
            <v>4527</v>
          </cell>
          <cell r="D155">
            <v>22</v>
          </cell>
          <cell r="E155">
            <v>2009</v>
          </cell>
          <cell r="F155">
            <v>85</v>
          </cell>
          <cell r="G155">
            <v>1957</v>
          </cell>
          <cell r="H155">
            <v>28964</v>
          </cell>
          <cell r="I155">
            <v>1208</v>
          </cell>
          <cell r="J155">
            <v>4610</v>
          </cell>
          <cell r="K155">
            <v>897</v>
          </cell>
          <cell r="L155">
            <v>45</v>
          </cell>
          <cell r="M155">
            <v>348</v>
          </cell>
          <cell r="N155">
            <v>1032</v>
          </cell>
          <cell r="O155">
            <v>423</v>
          </cell>
          <cell r="P155">
            <v>198</v>
          </cell>
          <cell r="Q155">
            <v>3063</v>
          </cell>
          <cell r="R155">
            <v>138</v>
          </cell>
          <cell r="S155">
            <v>209</v>
          </cell>
          <cell r="T155">
            <v>774</v>
          </cell>
          <cell r="U155">
            <v>0</v>
          </cell>
          <cell r="V155">
            <v>0</v>
          </cell>
        </row>
        <row r="156">
          <cell r="A156" t="str">
            <v>十堰市</v>
          </cell>
          <cell r="B156">
            <v>76478</v>
          </cell>
          <cell r="C156">
            <v>9254</v>
          </cell>
          <cell r="D156">
            <v>24</v>
          </cell>
          <cell r="E156">
            <v>3756</v>
          </cell>
          <cell r="F156">
            <v>3756</v>
          </cell>
          <cell r="G156">
            <v>2984</v>
          </cell>
          <cell r="H156">
            <v>43248</v>
          </cell>
          <cell r="I156">
            <v>1995</v>
          </cell>
          <cell r="J156">
            <v>5802</v>
          </cell>
          <cell r="K156">
            <v>613</v>
          </cell>
          <cell r="L156">
            <v>44</v>
          </cell>
          <cell r="M156">
            <v>295</v>
          </cell>
          <cell r="N156">
            <v>1641</v>
          </cell>
          <cell r="O156">
            <v>571</v>
          </cell>
          <cell r="P156">
            <v>259</v>
          </cell>
          <cell r="Q156">
            <v>4139</v>
          </cell>
          <cell r="R156">
            <v>73</v>
          </cell>
          <cell r="S156">
            <v>184</v>
          </cell>
          <cell r="T156">
            <v>1187</v>
          </cell>
          <cell r="U156">
            <v>0</v>
          </cell>
          <cell r="V156">
            <v>0</v>
          </cell>
        </row>
        <row r="157">
          <cell r="A157" t="str">
            <v>宜昌市</v>
          </cell>
          <cell r="B157">
            <v>117658</v>
          </cell>
          <cell r="C157">
            <v>12750</v>
          </cell>
          <cell r="D157">
            <v>32</v>
          </cell>
          <cell r="E157">
            <v>3399</v>
          </cell>
          <cell r="F157">
            <v>91</v>
          </cell>
          <cell r="G157">
            <v>4136</v>
          </cell>
          <cell r="H157">
            <v>61909</v>
          </cell>
          <cell r="I157">
            <v>5575</v>
          </cell>
          <cell r="J157">
            <v>8594</v>
          </cell>
          <cell r="K157">
            <v>1250</v>
          </cell>
          <cell r="L157">
            <v>109</v>
          </cell>
          <cell r="M157">
            <v>704</v>
          </cell>
          <cell r="N157">
            <v>3764</v>
          </cell>
          <cell r="O157">
            <v>1186</v>
          </cell>
          <cell r="P157">
            <v>489</v>
          </cell>
          <cell r="Q157">
            <v>10945</v>
          </cell>
          <cell r="R157">
            <v>206</v>
          </cell>
          <cell r="S157">
            <v>384</v>
          </cell>
          <cell r="T157">
            <v>1847</v>
          </cell>
          <cell r="U157">
            <v>0</v>
          </cell>
          <cell r="V157">
            <v>0</v>
          </cell>
        </row>
        <row r="158">
          <cell r="A158" t="str">
            <v>襄阳市</v>
          </cell>
          <cell r="B158">
            <v>107104</v>
          </cell>
          <cell r="C158">
            <v>7831</v>
          </cell>
          <cell r="D158">
            <v>29</v>
          </cell>
          <cell r="E158">
            <v>4553</v>
          </cell>
          <cell r="F158">
            <v>205</v>
          </cell>
          <cell r="G158">
            <v>5198</v>
          </cell>
          <cell r="H158">
            <v>56018</v>
          </cell>
          <cell r="I158">
            <v>6271</v>
          </cell>
          <cell r="J158">
            <v>11174</v>
          </cell>
          <cell r="K158">
            <v>1412</v>
          </cell>
          <cell r="L158">
            <v>67</v>
          </cell>
          <cell r="M158">
            <v>536</v>
          </cell>
          <cell r="N158">
            <v>2690</v>
          </cell>
          <cell r="O158">
            <v>996</v>
          </cell>
          <cell r="P158">
            <v>410</v>
          </cell>
          <cell r="Q158">
            <v>6592</v>
          </cell>
          <cell r="R158">
            <v>305</v>
          </cell>
          <cell r="S158">
            <v>487</v>
          </cell>
          <cell r="T158">
            <v>1911</v>
          </cell>
          <cell r="U158">
            <v>0</v>
          </cell>
          <cell r="V158">
            <v>0</v>
          </cell>
        </row>
        <row r="159">
          <cell r="A159" t="str">
            <v>鄂州市</v>
          </cell>
          <cell r="B159">
            <v>16761</v>
          </cell>
          <cell r="C159">
            <v>535</v>
          </cell>
          <cell r="D159">
            <v>4</v>
          </cell>
          <cell r="E159">
            <v>634</v>
          </cell>
          <cell r="F159">
            <v>19</v>
          </cell>
          <cell r="G159">
            <v>1467</v>
          </cell>
          <cell r="H159">
            <v>8634</v>
          </cell>
          <cell r="I159">
            <v>696</v>
          </cell>
          <cell r="J159">
            <v>1934</v>
          </cell>
          <cell r="K159">
            <v>146</v>
          </cell>
          <cell r="L159">
            <v>23</v>
          </cell>
          <cell r="M159">
            <v>231</v>
          </cell>
          <cell r="N159">
            <v>547</v>
          </cell>
          <cell r="O159">
            <v>172</v>
          </cell>
          <cell r="P159">
            <v>99</v>
          </cell>
          <cell r="Q159">
            <v>1034</v>
          </cell>
          <cell r="R159">
            <v>86</v>
          </cell>
          <cell r="S159">
            <v>74</v>
          </cell>
          <cell r="T159">
            <v>334</v>
          </cell>
          <cell r="U159">
            <v>0</v>
          </cell>
          <cell r="V159">
            <v>0</v>
          </cell>
        </row>
        <row r="160">
          <cell r="A160" t="str">
            <v>荆门市</v>
          </cell>
          <cell r="B160">
            <v>55819</v>
          </cell>
          <cell r="C160">
            <v>12079</v>
          </cell>
          <cell r="D160">
            <v>5</v>
          </cell>
          <cell r="E160">
            <v>2163</v>
          </cell>
          <cell r="F160">
            <v>98</v>
          </cell>
          <cell r="G160">
            <v>1947</v>
          </cell>
          <cell r="H160">
            <v>23401</v>
          </cell>
          <cell r="I160">
            <v>4333</v>
          </cell>
          <cell r="J160">
            <v>4163</v>
          </cell>
          <cell r="K160">
            <v>370</v>
          </cell>
          <cell r="L160">
            <v>36</v>
          </cell>
          <cell r="M160">
            <v>250</v>
          </cell>
          <cell r="N160">
            <v>1411</v>
          </cell>
          <cell r="O160">
            <v>287</v>
          </cell>
          <cell r="P160">
            <v>532</v>
          </cell>
          <cell r="Q160">
            <v>3453</v>
          </cell>
          <cell r="R160">
            <v>128</v>
          </cell>
          <cell r="S160">
            <v>339</v>
          </cell>
          <cell r="T160">
            <v>696</v>
          </cell>
          <cell r="U160">
            <v>0</v>
          </cell>
          <cell r="V160">
            <v>0</v>
          </cell>
        </row>
        <row r="161">
          <cell r="A161" t="str">
            <v>孝感市</v>
          </cell>
          <cell r="B161">
            <v>63057</v>
          </cell>
          <cell r="C161">
            <v>5711</v>
          </cell>
          <cell r="D161">
            <v>10</v>
          </cell>
          <cell r="E161">
            <v>4244</v>
          </cell>
          <cell r="F161">
            <v>127</v>
          </cell>
          <cell r="G161">
            <v>2080</v>
          </cell>
          <cell r="H161">
            <v>34437</v>
          </cell>
          <cell r="I161">
            <v>1367</v>
          </cell>
          <cell r="J161">
            <v>7008</v>
          </cell>
          <cell r="K161">
            <v>451</v>
          </cell>
          <cell r="L161">
            <v>35</v>
          </cell>
          <cell r="M161">
            <v>327</v>
          </cell>
          <cell r="N161">
            <v>1443</v>
          </cell>
          <cell r="O161">
            <v>444</v>
          </cell>
          <cell r="P161">
            <v>206</v>
          </cell>
          <cell r="Q161">
            <v>3793</v>
          </cell>
          <cell r="R161">
            <v>114</v>
          </cell>
          <cell r="S161">
            <v>214</v>
          </cell>
          <cell r="T161">
            <v>829</v>
          </cell>
          <cell r="U161">
            <v>0</v>
          </cell>
          <cell r="V161">
            <v>0</v>
          </cell>
        </row>
        <row r="162">
          <cell r="A162" t="str">
            <v>荆州市</v>
          </cell>
          <cell r="B162">
            <v>75278</v>
          </cell>
          <cell r="C162">
            <v>7594</v>
          </cell>
          <cell r="D162">
            <v>14</v>
          </cell>
          <cell r="E162">
            <v>3460</v>
          </cell>
          <cell r="F162">
            <v>122</v>
          </cell>
          <cell r="G162">
            <v>3064</v>
          </cell>
          <cell r="H162">
            <v>38069</v>
          </cell>
          <cell r="I162">
            <v>2428</v>
          </cell>
          <cell r="J162">
            <v>9383</v>
          </cell>
          <cell r="K162">
            <v>855</v>
          </cell>
          <cell r="L162">
            <v>50</v>
          </cell>
          <cell r="M162">
            <v>456</v>
          </cell>
          <cell r="N162">
            <v>1671</v>
          </cell>
          <cell r="O162">
            <v>850</v>
          </cell>
          <cell r="P162">
            <v>331</v>
          </cell>
          <cell r="Q162">
            <v>4923</v>
          </cell>
          <cell r="R162">
            <v>186</v>
          </cell>
          <cell r="S162">
            <v>348</v>
          </cell>
          <cell r="T162">
            <v>1249</v>
          </cell>
          <cell r="U162">
            <v>0</v>
          </cell>
          <cell r="V162">
            <v>0</v>
          </cell>
        </row>
        <row r="163">
          <cell r="A163" t="str">
            <v>黄冈市</v>
          </cell>
          <cell r="B163">
            <v>81170</v>
          </cell>
          <cell r="C163">
            <v>11671</v>
          </cell>
          <cell r="D163">
            <v>27</v>
          </cell>
          <cell r="E163">
            <v>5521</v>
          </cell>
          <cell r="F163">
            <v>194</v>
          </cell>
          <cell r="G163">
            <v>3264</v>
          </cell>
          <cell r="H163">
            <v>41509</v>
          </cell>
          <cell r="I163">
            <v>1952</v>
          </cell>
          <cell r="J163">
            <v>6563</v>
          </cell>
          <cell r="K163">
            <v>633</v>
          </cell>
          <cell r="L163">
            <v>71</v>
          </cell>
          <cell r="M163">
            <v>411</v>
          </cell>
          <cell r="N163">
            <v>1509</v>
          </cell>
          <cell r="O163">
            <v>633</v>
          </cell>
          <cell r="P163">
            <v>331</v>
          </cell>
          <cell r="Q163">
            <v>5081</v>
          </cell>
          <cell r="R163">
            <v>183</v>
          </cell>
          <cell r="S163">
            <v>328</v>
          </cell>
          <cell r="T163">
            <v>1096</v>
          </cell>
          <cell r="U163">
            <v>0</v>
          </cell>
          <cell r="V163">
            <v>0</v>
          </cell>
        </row>
        <row r="164">
          <cell r="A164" t="str">
            <v>咸宁市</v>
          </cell>
          <cell r="B164">
            <v>64738</v>
          </cell>
          <cell r="C164">
            <v>2848</v>
          </cell>
          <cell r="D164">
            <v>8</v>
          </cell>
          <cell r="E164">
            <v>1974</v>
          </cell>
          <cell r="F164">
            <v>113</v>
          </cell>
          <cell r="G164">
            <v>2054</v>
          </cell>
          <cell r="H164">
            <v>43611</v>
          </cell>
          <cell r="I164">
            <v>1323</v>
          </cell>
          <cell r="J164">
            <v>5005</v>
          </cell>
          <cell r="K164">
            <v>1100</v>
          </cell>
          <cell r="L164">
            <v>60</v>
          </cell>
          <cell r="M164">
            <v>363</v>
          </cell>
          <cell r="N164">
            <v>996</v>
          </cell>
          <cell r="O164">
            <v>477</v>
          </cell>
          <cell r="P164">
            <v>234</v>
          </cell>
          <cell r="Q164">
            <v>3027</v>
          </cell>
          <cell r="R164">
            <v>147</v>
          </cell>
          <cell r="S164">
            <v>301</v>
          </cell>
          <cell r="T164">
            <v>864</v>
          </cell>
          <cell r="U164">
            <v>0</v>
          </cell>
          <cell r="V164">
            <v>0</v>
          </cell>
        </row>
        <row r="165">
          <cell r="A165" t="str">
            <v>随州市</v>
          </cell>
          <cell r="B165">
            <v>32694</v>
          </cell>
          <cell r="C165">
            <v>4388</v>
          </cell>
          <cell r="D165">
            <v>24</v>
          </cell>
          <cell r="E165">
            <v>1573</v>
          </cell>
          <cell r="F165">
            <v>51</v>
          </cell>
          <cell r="G165">
            <v>1318</v>
          </cell>
          <cell r="H165">
            <v>16520</v>
          </cell>
          <cell r="I165">
            <v>2067</v>
          </cell>
          <cell r="J165">
            <v>2430</v>
          </cell>
          <cell r="K165">
            <v>236</v>
          </cell>
          <cell r="L165">
            <v>14</v>
          </cell>
          <cell r="M165">
            <v>119</v>
          </cell>
          <cell r="N165">
            <v>727</v>
          </cell>
          <cell r="O165">
            <v>137</v>
          </cell>
          <cell r="P165">
            <v>223</v>
          </cell>
          <cell r="Q165">
            <v>2095</v>
          </cell>
          <cell r="R165">
            <v>133</v>
          </cell>
          <cell r="S165">
            <v>105</v>
          </cell>
          <cell r="T165">
            <v>484</v>
          </cell>
          <cell r="U165">
            <v>0</v>
          </cell>
          <cell r="V165">
            <v>0</v>
          </cell>
        </row>
        <row r="166">
          <cell r="A166" t="str">
            <v>恩施土家族苗族自治州</v>
          </cell>
          <cell r="B166">
            <v>66632</v>
          </cell>
          <cell r="C166">
            <v>8054</v>
          </cell>
          <cell r="D166">
            <v>19</v>
          </cell>
          <cell r="E166">
            <v>4156</v>
          </cell>
          <cell r="F166">
            <v>125</v>
          </cell>
          <cell r="G166">
            <v>2587</v>
          </cell>
          <cell r="H166">
            <v>29865</v>
          </cell>
          <cell r="I166">
            <v>2005</v>
          </cell>
          <cell r="J166">
            <v>8559</v>
          </cell>
          <cell r="K166">
            <v>645</v>
          </cell>
          <cell r="L166">
            <v>34</v>
          </cell>
          <cell r="M166">
            <v>319</v>
          </cell>
          <cell r="N166">
            <v>1454</v>
          </cell>
          <cell r="O166">
            <v>553</v>
          </cell>
          <cell r="P166">
            <v>272</v>
          </cell>
          <cell r="Q166">
            <v>5371</v>
          </cell>
          <cell r="R166">
            <v>132</v>
          </cell>
          <cell r="S166">
            <v>434</v>
          </cell>
          <cell r="T166">
            <v>1916</v>
          </cell>
          <cell r="U166">
            <v>0</v>
          </cell>
          <cell r="V166">
            <v>0</v>
          </cell>
        </row>
        <row r="167">
          <cell r="A167" t="str">
            <v>合肥市</v>
          </cell>
          <cell r="B167">
            <v>324826</v>
          </cell>
          <cell r="C167">
            <v>17958</v>
          </cell>
          <cell r="D167">
            <v>22</v>
          </cell>
          <cell r="E167">
            <v>8746</v>
          </cell>
          <cell r="F167">
            <v>322</v>
          </cell>
          <cell r="G167">
            <v>15522</v>
          </cell>
          <cell r="H167">
            <v>167386</v>
          </cell>
          <cell r="I167">
            <v>4591</v>
          </cell>
          <cell r="J167">
            <v>28941</v>
          </cell>
          <cell r="K167">
            <v>18614</v>
          </cell>
          <cell r="L167">
            <v>624</v>
          </cell>
          <cell r="M167">
            <v>4146</v>
          </cell>
          <cell r="N167">
            <v>13867</v>
          </cell>
          <cell r="O167">
            <v>13254</v>
          </cell>
          <cell r="P167">
            <v>2441</v>
          </cell>
          <cell r="Q167">
            <v>15878</v>
          </cell>
          <cell r="R167">
            <v>370</v>
          </cell>
          <cell r="S167">
            <v>930</v>
          </cell>
          <cell r="T167">
            <v>8559</v>
          </cell>
          <cell r="U167">
            <v>0</v>
          </cell>
          <cell r="V167">
            <v>0</v>
          </cell>
        </row>
        <row r="168">
          <cell r="A168" t="str">
            <v>芜湖市</v>
          </cell>
          <cell r="B168">
            <v>89032</v>
          </cell>
          <cell r="C168">
            <v>2798</v>
          </cell>
          <cell r="D168">
            <v>9</v>
          </cell>
          <cell r="E168">
            <v>3394</v>
          </cell>
          <cell r="F168">
            <v>108</v>
          </cell>
          <cell r="G168">
            <v>3204</v>
          </cell>
          <cell r="H168">
            <v>30608</v>
          </cell>
          <cell r="I168">
            <v>1367</v>
          </cell>
          <cell r="J168">
            <v>6818</v>
          </cell>
          <cell r="K168">
            <v>9912</v>
          </cell>
          <cell r="L168">
            <v>361</v>
          </cell>
          <cell r="M168">
            <v>863</v>
          </cell>
          <cell r="N168">
            <v>19993</v>
          </cell>
          <cell r="O168">
            <v>1627</v>
          </cell>
          <cell r="P168">
            <v>403</v>
          </cell>
          <cell r="Q168">
            <v>4035</v>
          </cell>
          <cell r="R168">
            <v>79</v>
          </cell>
          <cell r="S168">
            <v>331</v>
          </cell>
          <cell r="T168">
            <v>2187</v>
          </cell>
          <cell r="U168">
            <v>0</v>
          </cell>
          <cell r="V168">
            <v>0</v>
          </cell>
        </row>
        <row r="169">
          <cell r="A169" t="str">
            <v>蚌埠市</v>
          </cell>
          <cell r="B169">
            <v>49622</v>
          </cell>
          <cell r="C169">
            <v>4186</v>
          </cell>
          <cell r="D169">
            <v>2</v>
          </cell>
          <cell r="E169">
            <v>2754</v>
          </cell>
          <cell r="F169">
            <v>132</v>
          </cell>
          <cell r="G169">
            <v>2559</v>
          </cell>
          <cell r="H169">
            <v>21172</v>
          </cell>
          <cell r="I169">
            <v>1685</v>
          </cell>
          <cell r="J169">
            <v>6919</v>
          </cell>
          <cell r="K169">
            <v>842</v>
          </cell>
          <cell r="L169">
            <v>29</v>
          </cell>
          <cell r="M169">
            <v>693</v>
          </cell>
          <cell r="N169">
            <v>1671</v>
          </cell>
          <cell r="O169">
            <v>855</v>
          </cell>
          <cell r="P169">
            <v>306</v>
          </cell>
          <cell r="Q169">
            <v>3280</v>
          </cell>
          <cell r="R169">
            <v>154</v>
          </cell>
          <cell r="S169">
            <v>295</v>
          </cell>
          <cell r="T169">
            <v>1243</v>
          </cell>
          <cell r="U169">
            <v>0</v>
          </cell>
          <cell r="V169">
            <v>0</v>
          </cell>
        </row>
        <row r="170">
          <cell r="A170" t="str">
            <v>淮南市</v>
          </cell>
          <cell r="B170">
            <v>38879</v>
          </cell>
          <cell r="C170">
            <v>3258</v>
          </cell>
          <cell r="D170">
            <v>5</v>
          </cell>
          <cell r="E170">
            <v>2241</v>
          </cell>
          <cell r="F170">
            <v>84</v>
          </cell>
          <cell r="G170">
            <v>1935</v>
          </cell>
          <cell r="H170">
            <v>17311</v>
          </cell>
          <cell r="I170">
            <v>558</v>
          </cell>
          <cell r="J170">
            <v>5640</v>
          </cell>
          <cell r="K170">
            <v>688</v>
          </cell>
          <cell r="L170">
            <v>14</v>
          </cell>
          <cell r="M170">
            <v>426</v>
          </cell>
          <cell r="N170">
            <v>1456</v>
          </cell>
          <cell r="O170">
            <v>484</v>
          </cell>
          <cell r="P170">
            <v>188</v>
          </cell>
          <cell r="Q170">
            <v>2985</v>
          </cell>
          <cell r="R170">
            <v>81</v>
          </cell>
          <cell r="S170">
            <v>187</v>
          </cell>
          <cell r="T170">
            <v>832</v>
          </cell>
          <cell r="U170">
            <v>0</v>
          </cell>
          <cell r="V170">
            <v>0</v>
          </cell>
        </row>
        <row r="171">
          <cell r="A171" t="str">
            <v>马鞍山市</v>
          </cell>
          <cell r="B171">
            <v>33765</v>
          </cell>
          <cell r="C171">
            <v>1568</v>
          </cell>
          <cell r="D171">
            <v>5</v>
          </cell>
          <cell r="E171">
            <v>1870</v>
          </cell>
          <cell r="F171">
            <v>292</v>
          </cell>
          <cell r="G171">
            <v>1959</v>
          </cell>
          <cell r="H171">
            <v>13536</v>
          </cell>
          <cell r="I171">
            <v>686</v>
          </cell>
          <cell r="J171">
            <v>4624</v>
          </cell>
          <cell r="K171">
            <v>529</v>
          </cell>
          <cell r="L171">
            <v>38</v>
          </cell>
          <cell r="M171">
            <v>487</v>
          </cell>
          <cell r="N171">
            <v>2021</v>
          </cell>
          <cell r="O171">
            <v>891</v>
          </cell>
          <cell r="P171">
            <v>274</v>
          </cell>
          <cell r="Q171">
            <v>2867</v>
          </cell>
          <cell r="R171">
            <v>92</v>
          </cell>
          <cell r="S171">
            <v>222</v>
          </cell>
          <cell r="T171">
            <v>998</v>
          </cell>
          <cell r="U171">
            <v>0</v>
          </cell>
          <cell r="V171">
            <v>0</v>
          </cell>
        </row>
        <row r="172">
          <cell r="A172" t="str">
            <v>淮北市</v>
          </cell>
          <cell r="B172">
            <v>42505</v>
          </cell>
          <cell r="C172">
            <v>2937</v>
          </cell>
          <cell r="D172">
            <v>5</v>
          </cell>
          <cell r="E172">
            <v>1582</v>
          </cell>
          <cell r="F172">
            <v>60</v>
          </cell>
          <cell r="G172">
            <v>1470</v>
          </cell>
          <cell r="H172">
            <v>23764</v>
          </cell>
          <cell r="I172">
            <v>589</v>
          </cell>
          <cell r="J172">
            <v>4376</v>
          </cell>
          <cell r="K172">
            <v>2175</v>
          </cell>
          <cell r="L172">
            <v>12</v>
          </cell>
          <cell r="M172">
            <v>309</v>
          </cell>
          <cell r="N172">
            <v>863</v>
          </cell>
          <cell r="O172">
            <v>475</v>
          </cell>
          <cell r="P172">
            <v>147</v>
          </cell>
          <cell r="Q172">
            <v>2143</v>
          </cell>
          <cell r="R172">
            <v>47</v>
          </cell>
          <cell r="S172">
            <v>178</v>
          </cell>
          <cell r="T172">
            <v>702</v>
          </cell>
          <cell r="U172">
            <v>0</v>
          </cell>
          <cell r="V172">
            <v>0</v>
          </cell>
        </row>
        <row r="173">
          <cell r="A173" t="str">
            <v>铜陵市</v>
          </cell>
          <cell r="B173">
            <v>16148</v>
          </cell>
          <cell r="C173">
            <v>778</v>
          </cell>
          <cell r="D173">
            <v>8</v>
          </cell>
          <cell r="E173">
            <v>1145</v>
          </cell>
          <cell r="F173">
            <v>34</v>
          </cell>
          <cell r="G173">
            <v>1139</v>
          </cell>
          <cell r="H173">
            <v>6585</v>
          </cell>
          <cell r="I173">
            <v>668</v>
          </cell>
          <cell r="J173">
            <v>1884</v>
          </cell>
          <cell r="K173">
            <v>324</v>
          </cell>
          <cell r="L173">
            <v>22</v>
          </cell>
          <cell r="M173">
            <v>203</v>
          </cell>
          <cell r="N173">
            <v>635</v>
          </cell>
          <cell r="O173">
            <v>333</v>
          </cell>
          <cell r="P173">
            <v>143</v>
          </cell>
          <cell r="Q173">
            <v>1392</v>
          </cell>
          <cell r="R173">
            <v>49</v>
          </cell>
          <cell r="S173">
            <v>84</v>
          </cell>
          <cell r="T173">
            <v>466</v>
          </cell>
          <cell r="U173">
            <v>0</v>
          </cell>
          <cell r="V173">
            <v>0</v>
          </cell>
        </row>
        <row r="174">
          <cell r="A174" t="str">
            <v>安庆市</v>
          </cell>
          <cell r="B174">
            <v>57602</v>
          </cell>
          <cell r="C174">
            <v>2242</v>
          </cell>
          <cell r="D174">
            <v>11</v>
          </cell>
          <cell r="E174">
            <v>5816</v>
          </cell>
          <cell r="F174">
            <v>169</v>
          </cell>
          <cell r="G174">
            <v>3479</v>
          </cell>
          <cell r="H174">
            <v>26929</v>
          </cell>
          <cell r="I174">
            <v>891</v>
          </cell>
          <cell r="J174">
            <v>6024</v>
          </cell>
          <cell r="K174">
            <v>1189</v>
          </cell>
          <cell r="L174">
            <v>46</v>
          </cell>
          <cell r="M174">
            <v>618</v>
          </cell>
          <cell r="N174">
            <v>2650</v>
          </cell>
          <cell r="O174">
            <v>1123</v>
          </cell>
          <cell r="P174">
            <v>434</v>
          </cell>
          <cell r="Q174">
            <v>3500</v>
          </cell>
          <cell r="R174">
            <v>165</v>
          </cell>
          <cell r="S174">
            <v>245</v>
          </cell>
          <cell r="T174">
            <v>1156</v>
          </cell>
          <cell r="U174">
            <v>0</v>
          </cell>
          <cell r="V174">
            <v>0</v>
          </cell>
        </row>
        <row r="175">
          <cell r="A175" t="str">
            <v>黄山市</v>
          </cell>
          <cell r="B175">
            <v>23188</v>
          </cell>
          <cell r="C175">
            <v>759</v>
          </cell>
          <cell r="D175">
            <v>5</v>
          </cell>
          <cell r="E175">
            <v>1528</v>
          </cell>
          <cell r="F175">
            <v>34</v>
          </cell>
          <cell r="G175">
            <v>1485</v>
          </cell>
          <cell r="H175">
            <v>10990</v>
          </cell>
          <cell r="I175">
            <v>527</v>
          </cell>
          <cell r="J175">
            <v>2776</v>
          </cell>
          <cell r="K175">
            <v>501</v>
          </cell>
          <cell r="L175">
            <v>21</v>
          </cell>
          <cell r="M175">
            <v>210</v>
          </cell>
          <cell r="N175">
            <v>1010</v>
          </cell>
          <cell r="O175">
            <v>383</v>
          </cell>
          <cell r="P175">
            <v>168</v>
          </cell>
          <cell r="Q175">
            <v>1490</v>
          </cell>
          <cell r="R175">
            <v>63</v>
          </cell>
          <cell r="S175">
            <v>110</v>
          </cell>
          <cell r="T175">
            <v>691</v>
          </cell>
          <cell r="U175">
            <v>0</v>
          </cell>
          <cell r="V175">
            <v>0</v>
          </cell>
        </row>
        <row r="176">
          <cell r="A176" t="str">
            <v>滁州市</v>
          </cell>
          <cell r="B176">
            <v>57934</v>
          </cell>
          <cell r="C176">
            <v>3619</v>
          </cell>
          <cell r="D176">
            <v>24</v>
          </cell>
          <cell r="E176">
            <v>4576</v>
          </cell>
          <cell r="F176">
            <v>166</v>
          </cell>
          <cell r="G176">
            <v>3324</v>
          </cell>
          <cell r="H176">
            <v>25009</v>
          </cell>
          <cell r="I176">
            <v>1488</v>
          </cell>
          <cell r="J176">
            <v>7301</v>
          </cell>
          <cell r="K176">
            <v>910</v>
          </cell>
          <cell r="L176">
            <v>43</v>
          </cell>
          <cell r="M176">
            <v>1088</v>
          </cell>
          <cell r="N176">
            <v>2058</v>
          </cell>
          <cell r="O176">
            <v>967</v>
          </cell>
          <cell r="P176">
            <v>471</v>
          </cell>
          <cell r="Q176">
            <v>3925</v>
          </cell>
          <cell r="R176">
            <v>168</v>
          </cell>
          <cell r="S176">
            <v>268</v>
          </cell>
          <cell r="T176">
            <v>1207</v>
          </cell>
          <cell r="U176">
            <v>0</v>
          </cell>
          <cell r="V176">
            <v>0</v>
          </cell>
        </row>
        <row r="177">
          <cell r="A177" t="str">
            <v>阜阳市</v>
          </cell>
          <cell r="B177">
            <v>105617</v>
          </cell>
          <cell r="C177">
            <v>11709</v>
          </cell>
          <cell r="D177">
            <v>2</v>
          </cell>
          <cell r="E177">
            <v>7981</v>
          </cell>
          <cell r="F177">
            <v>237</v>
          </cell>
          <cell r="G177">
            <v>4989</v>
          </cell>
          <cell r="H177">
            <v>44934</v>
          </cell>
          <cell r="I177">
            <v>1595</v>
          </cell>
          <cell r="J177">
            <v>15769</v>
          </cell>
          <cell r="K177">
            <v>1387</v>
          </cell>
          <cell r="L177">
            <v>37</v>
          </cell>
          <cell r="M177">
            <v>1094</v>
          </cell>
          <cell r="N177">
            <v>2225</v>
          </cell>
          <cell r="O177">
            <v>1236</v>
          </cell>
          <cell r="P177">
            <v>460</v>
          </cell>
          <cell r="Q177">
            <v>7613</v>
          </cell>
          <cell r="R177">
            <v>360</v>
          </cell>
          <cell r="S177">
            <v>723</v>
          </cell>
          <cell r="T177">
            <v>2189</v>
          </cell>
          <cell r="U177">
            <v>0</v>
          </cell>
          <cell r="V177">
            <v>0</v>
          </cell>
        </row>
        <row r="178">
          <cell r="A178" t="str">
            <v>宿州市</v>
          </cell>
          <cell r="B178">
            <v>97444</v>
          </cell>
          <cell r="C178">
            <v>14815</v>
          </cell>
          <cell r="D178">
            <v>9</v>
          </cell>
          <cell r="E178">
            <v>6288</v>
          </cell>
          <cell r="F178">
            <v>205</v>
          </cell>
          <cell r="G178">
            <v>3746</v>
          </cell>
          <cell r="H178">
            <v>44904</v>
          </cell>
          <cell r="I178">
            <v>4146</v>
          </cell>
          <cell r="J178">
            <v>9027</v>
          </cell>
          <cell r="K178">
            <v>1257</v>
          </cell>
          <cell r="L178">
            <v>37</v>
          </cell>
          <cell r="M178">
            <v>810</v>
          </cell>
          <cell r="N178">
            <v>1781</v>
          </cell>
          <cell r="O178">
            <v>677</v>
          </cell>
          <cell r="P178">
            <v>484</v>
          </cell>
          <cell r="Q178">
            <v>5359</v>
          </cell>
          <cell r="R178">
            <v>356</v>
          </cell>
          <cell r="S178">
            <v>385</v>
          </cell>
          <cell r="T178">
            <v>1432</v>
          </cell>
          <cell r="U178">
            <v>0</v>
          </cell>
          <cell r="V178">
            <v>0</v>
          </cell>
        </row>
        <row r="179">
          <cell r="A179" t="str">
            <v>六安市</v>
          </cell>
          <cell r="B179">
            <v>59423</v>
          </cell>
          <cell r="C179">
            <v>4724</v>
          </cell>
          <cell r="D179">
            <v>37</v>
          </cell>
          <cell r="E179">
            <v>5195</v>
          </cell>
          <cell r="F179">
            <v>118</v>
          </cell>
          <cell r="G179">
            <v>4559</v>
          </cell>
          <cell r="H179">
            <v>23528</v>
          </cell>
          <cell r="I179">
            <v>986</v>
          </cell>
          <cell r="J179">
            <v>7278</v>
          </cell>
          <cell r="K179">
            <v>1904</v>
          </cell>
          <cell r="L179">
            <v>32</v>
          </cell>
          <cell r="M179">
            <v>598</v>
          </cell>
          <cell r="N179">
            <v>2135</v>
          </cell>
          <cell r="O179">
            <v>926</v>
          </cell>
          <cell r="P179">
            <v>423</v>
          </cell>
          <cell r="Q179">
            <v>3921</v>
          </cell>
          <cell r="R179">
            <v>306</v>
          </cell>
          <cell r="S179">
            <v>263</v>
          </cell>
          <cell r="T179">
            <v>1416</v>
          </cell>
          <cell r="U179">
            <v>1</v>
          </cell>
          <cell r="V179">
            <v>0</v>
          </cell>
        </row>
        <row r="180">
          <cell r="A180" t="str">
            <v>亳州市</v>
          </cell>
          <cell r="B180">
            <v>91291</v>
          </cell>
          <cell r="C180">
            <v>12245</v>
          </cell>
          <cell r="D180">
            <v>6</v>
          </cell>
          <cell r="E180">
            <v>5505</v>
          </cell>
          <cell r="F180">
            <v>174</v>
          </cell>
          <cell r="G180">
            <v>3313</v>
          </cell>
          <cell r="H180">
            <v>43053</v>
          </cell>
          <cell r="I180">
            <v>1732</v>
          </cell>
          <cell r="J180">
            <v>10963</v>
          </cell>
          <cell r="K180">
            <v>1477</v>
          </cell>
          <cell r="L180">
            <v>28</v>
          </cell>
          <cell r="M180">
            <v>757</v>
          </cell>
          <cell r="N180">
            <v>1602</v>
          </cell>
          <cell r="O180">
            <v>1834</v>
          </cell>
          <cell r="P180">
            <v>320</v>
          </cell>
          <cell r="Q180">
            <v>4625</v>
          </cell>
          <cell r="R180">
            <v>170</v>
          </cell>
          <cell r="S180">
            <v>421</v>
          </cell>
          <cell r="T180">
            <v>1734</v>
          </cell>
          <cell r="U180">
            <v>0</v>
          </cell>
          <cell r="V180">
            <v>0</v>
          </cell>
        </row>
        <row r="181">
          <cell r="A181" t="str">
            <v>池州市</v>
          </cell>
          <cell r="B181">
            <v>19590</v>
          </cell>
          <cell r="C181">
            <v>1054</v>
          </cell>
          <cell r="D181">
            <v>9</v>
          </cell>
          <cell r="E181">
            <v>1229</v>
          </cell>
          <cell r="F181">
            <v>56</v>
          </cell>
          <cell r="G181">
            <v>1349</v>
          </cell>
          <cell r="H181">
            <v>7094</v>
          </cell>
          <cell r="I181">
            <v>842</v>
          </cell>
          <cell r="J181">
            <v>2386</v>
          </cell>
          <cell r="K181">
            <v>614</v>
          </cell>
          <cell r="L181">
            <v>19</v>
          </cell>
          <cell r="M181">
            <v>183</v>
          </cell>
          <cell r="N181">
            <v>1415</v>
          </cell>
          <cell r="O181">
            <v>466</v>
          </cell>
          <cell r="P181">
            <v>132</v>
          </cell>
          <cell r="Q181">
            <v>1690</v>
          </cell>
          <cell r="R181">
            <v>44</v>
          </cell>
          <cell r="S181">
            <v>101</v>
          </cell>
          <cell r="T181">
            <v>551</v>
          </cell>
          <cell r="U181">
            <v>0</v>
          </cell>
          <cell r="V181">
            <v>0</v>
          </cell>
        </row>
        <row r="182">
          <cell r="A182" t="str">
            <v>宣城市</v>
          </cell>
          <cell r="B182">
            <v>36913</v>
          </cell>
          <cell r="C182">
            <v>2087</v>
          </cell>
          <cell r="D182">
            <v>10</v>
          </cell>
          <cell r="E182">
            <v>3738</v>
          </cell>
          <cell r="F182">
            <v>101</v>
          </cell>
          <cell r="G182">
            <v>1922</v>
          </cell>
          <cell r="H182">
            <v>14226</v>
          </cell>
          <cell r="I182">
            <v>2214</v>
          </cell>
          <cell r="J182">
            <v>4567</v>
          </cell>
          <cell r="K182">
            <v>448</v>
          </cell>
          <cell r="L182">
            <v>27</v>
          </cell>
          <cell r="M182">
            <v>363</v>
          </cell>
          <cell r="N182">
            <v>1279</v>
          </cell>
          <cell r="O182">
            <v>400</v>
          </cell>
          <cell r="P182">
            <v>326</v>
          </cell>
          <cell r="Q182">
            <v>2498</v>
          </cell>
          <cell r="R182">
            <v>81</v>
          </cell>
          <cell r="S182">
            <v>165</v>
          </cell>
          <cell r="T182">
            <v>1026</v>
          </cell>
          <cell r="U182">
            <v>0</v>
          </cell>
          <cell r="V182">
            <v>0</v>
          </cell>
        </row>
        <row r="183">
          <cell r="A183" t="str">
            <v>西安市</v>
          </cell>
          <cell r="B183">
            <v>434448</v>
          </cell>
          <cell r="C183">
            <v>2612</v>
          </cell>
          <cell r="D183">
            <v>120</v>
          </cell>
          <cell r="E183">
            <v>6377</v>
          </cell>
          <cell r="F183">
            <v>437</v>
          </cell>
          <cell r="G183">
            <v>33998</v>
          </cell>
          <cell r="H183">
            <v>256963</v>
          </cell>
          <cell r="I183">
            <v>7538</v>
          </cell>
          <cell r="J183">
            <v>39841</v>
          </cell>
          <cell r="K183">
            <v>19968</v>
          </cell>
          <cell r="L183">
            <v>535</v>
          </cell>
          <cell r="M183">
            <v>3519</v>
          </cell>
          <cell r="N183">
            <v>14689</v>
          </cell>
          <cell r="O183">
            <v>8846</v>
          </cell>
          <cell r="P183">
            <v>2824</v>
          </cell>
          <cell r="Q183">
            <v>20786</v>
          </cell>
          <cell r="R183">
            <v>1098</v>
          </cell>
          <cell r="S183">
            <v>1360</v>
          </cell>
          <cell r="T183">
            <v>12214</v>
          </cell>
          <cell r="U183">
            <v>4</v>
          </cell>
          <cell r="V183">
            <v>0</v>
          </cell>
        </row>
        <row r="184">
          <cell r="A184" t="str">
            <v>铜川市</v>
          </cell>
          <cell r="B184">
            <v>19921</v>
          </cell>
          <cell r="C184">
            <v>2680</v>
          </cell>
          <cell r="D184">
            <v>8</v>
          </cell>
          <cell r="E184">
            <v>499</v>
          </cell>
          <cell r="F184">
            <v>21</v>
          </cell>
          <cell r="G184">
            <v>1570</v>
          </cell>
          <cell r="H184">
            <v>9520</v>
          </cell>
          <cell r="I184">
            <v>458</v>
          </cell>
          <cell r="J184">
            <v>1528</v>
          </cell>
          <cell r="K184">
            <v>286</v>
          </cell>
          <cell r="L184">
            <v>9</v>
          </cell>
          <cell r="M184">
            <v>216</v>
          </cell>
          <cell r="N184">
            <v>0</v>
          </cell>
          <cell r="O184">
            <v>215</v>
          </cell>
          <cell r="P184">
            <v>90</v>
          </cell>
          <cell r="Q184">
            <v>1268</v>
          </cell>
          <cell r="R184">
            <v>37</v>
          </cell>
          <cell r="S184">
            <v>106</v>
          </cell>
          <cell r="T184">
            <v>350</v>
          </cell>
          <cell r="U184">
            <v>0</v>
          </cell>
          <cell r="V184">
            <v>0</v>
          </cell>
        </row>
        <row r="185">
          <cell r="A185" t="str">
            <v>宝鸡市</v>
          </cell>
          <cell r="B185">
            <v>63770</v>
          </cell>
          <cell r="C185">
            <v>4569</v>
          </cell>
          <cell r="D185">
            <v>14</v>
          </cell>
          <cell r="E185">
            <v>2608</v>
          </cell>
          <cell r="F185">
            <v>78</v>
          </cell>
          <cell r="G185">
            <v>2795</v>
          </cell>
          <cell r="H185">
            <v>39359</v>
          </cell>
          <cell r="I185">
            <v>1403</v>
          </cell>
          <cell r="J185">
            <v>5682</v>
          </cell>
          <cell r="K185">
            <v>580</v>
          </cell>
          <cell r="L185">
            <v>30</v>
          </cell>
          <cell r="M185">
            <v>340</v>
          </cell>
          <cell r="N185">
            <v>939</v>
          </cell>
          <cell r="O185">
            <v>263</v>
          </cell>
          <cell r="P185">
            <v>242</v>
          </cell>
          <cell r="Q185">
            <v>3295</v>
          </cell>
          <cell r="R185">
            <v>114</v>
          </cell>
          <cell r="S185">
            <v>439</v>
          </cell>
          <cell r="T185">
            <v>803</v>
          </cell>
          <cell r="U185">
            <v>0</v>
          </cell>
          <cell r="V185">
            <v>0</v>
          </cell>
        </row>
        <row r="186">
          <cell r="A186" t="str">
            <v>咸阳市</v>
          </cell>
          <cell r="B186">
            <v>155047</v>
          </cell>
          <cell r="C186">
            <v>2615</v>
          </cell>
          <cell r="D186">
            <v>10</v>
          </cell>
          <cell r="E186">
            <v>2502</v>
          </cell>
          <cell r="F186">
            <v>116</v>
          </cell>
          <cell r="G186">
            <v>5028</v>
          </cell>
          <cell r="H186">
            <v>113877</v>
          </cell>
          <cell r="I186">
            <v>1391</v>
          </cell>
          <cell r="J186">
            <v>9682</v>
          </cell>
          <cell r="K186">
            <v>6277</v>
          </cell>
          <cell r="L186">
            <v>45</v>
          </cell>
          <cell r="M186">
            <v>614</v>
          </cell>
          <cell r="N186">
            <v>3438</v>
          </cell>
          <cell r="O186">
            <v>1085</v>
          </cell>
          <cell r="P186">
            <v>385</v>
          </cell>
          <cell r="Q186">
            <v>5196</v>
          </cell>
          <cell r="R186">
            <v>253</v>
          </cell>
          <cell r="S186">
            <v>493</v>
          </cell>
          <cell r="T186">
            <v>1729</v>
          </cell>
          <cell r="U186">
            <v>1</v>
          </cell>
          <cell r="V186">
            <v>0</v>
          </cell>
        </row>
        <row r="187">
          <cell r="A187" t="str">
            <v>渭南市</v>
          </cell>
          <cell r="B187">
            <v>58604</v>
          </cell>
          <cell r="C187">
            <v>4610</v>
          </cell>
          <cell r="D187">
            <v>15</v>
          </cell>
          <cell r="E187">
            <v>2162</v>
          </cell>
          <cell r="F187">
            <v>148</v>
          </cell>
          <cell r="G187">
            <v>3054</v>
          </cell>
          <cell r="H187">
            <v>30148</v>
          </cell>
          <cell r="I187">
            <v>1184</v>
          </cell>
          <cell r="J187">
            <v>8312</v>
          </cell>
          <cell r="K187">
            <v>563</v>
          </cell>
          <cell r="L187">
            <v>36</v>
          </cell>
          <cell r="M187">
            <v>473</v>
          </cell>
          <cell r="N187">
            <v>969</v>
          </cell>
          <cell r="O187">
            <v>315</v>
          </cell>
          <cell r="P187">
            <v>329</v>
          </cell>
          <cell r="Q187">
            <v>4243</v>
          </cell>
          <cell r="R187">
            <v>267</v>
          </cell>
          <cell r="S187">
            <v>632</v>
          </cell>
          <cell r="T187">
            <v>905</v>
          </cell>
          <cell r="U187">
            <v>2</v>
          </cell>
          <cell r="V187">
            <v>0</v>
          </cell>
        </row>
        <row r="188">
          <cell r="A188" t="str">
            <v>延安市</v>
          </cell>
          <cell r="B188">
            <v>46328</v>
          </cell>
          <cell r="C188">
            <v>7516</v>
          </cell>
          <cell r="D188">
            <v>98</v>
          </cell>
          <cell r="E188">
            <v>1198</v>
          </cell>
          <cell r="F188">
            <v>115</v>
          </cell>
          <cell r="G188">
            <v>824</v>
          </cell>
          <cell r="H188">
            <v>22401</v>
          </cell>
          <cell r="I188">
            <v>1284</v>
          </cell>
          <cell r="J188">
            <v>7134</v>
          </cell>
          <cell r="K188">
            <v>252</v>
          </cell>
          <cell r="L188">
            <v>21</v>
          </cell>
          <cell r="M188">
            <v>171</v>
          </cell>
          <cell r="N188">
            <v>589</v>
          </cell>
          <cell r="O188">
            <v>163</v>
          </cell>
          <cell r="P188">
            <v>180</v>
          </cell>
          <cell r="Q188">
            <v>3218</v>
          </cell>
          <cell r="R188">
            <v>148</v>
          </cell>
          <cell r="S188">
            <v>177</v>
          </cell>
          <cell r="T188">
            <v>523</v>
          </cell>
          <cell r="U188">
            <v>0</v>
          </cell>
          <cell r="V188">
            <v>0</v>
          </cell>
        </row>
        <row r="189">
          <cell r="A189" t="str">
            <v>汉中市</v>
          </cell>
          <cell r="B189">
            <v>68127</v>
          </cell>
          <cell r="C189">
            <v>2964</v>
          </cell>
          <cell r="D189">
            <v>29</v>
          </cell>
          <cell r="E189">
            <v>2053</v>
          </cell>
          <cell r="F189">
            <v>66</v>
          </cell>
          <cell r="G189">
            <v>2601</v>
          </cell>
          <cell r="H189">
            <v>45796</v>
          </cell>
          <cell r="I189">
            <v>408</v>
          </cell>
          <cell r="J189">
            <v>5704</v>
          </cell>
          <cell r="K189">
            <v>1210</v>
          </cell>
          <cell r="L189">
            <v>30</v>
          </cell>
          <cell r="M189">
            <v>280</v>
          </cell>
          <cell r="N189">
            <v>932</v>
          </cell>
          <cell r="O189">
            <v>338</v>
          </cell>
          <cell r="P189">
            <v>228</v>
          </cell>
          <cell r="Q189">
            <v>3586</v>
          </cell>
          <cell r="R189">
            <v>172</v>
          </cell>
          <cell r="S189">
            <v>314</v>
          </cell>
          <cell r="T189">
            <v>1125</v>
          </cell>
          <cell r="U189">
            <v>0</v>
          </cell>
          <cell r="V189">
            <v>0</v>
          </cell>
        </row>
        <row r="190">
          <cell r="A190" t="str">
            <v>榆林市</v>
          </cell>
          <cell r="B190">
            <v>56915</v>
          </cell>
          <cell r="C190">
            <v>4460</v>
          </cell>
          <cell r="D190">
            <v>257</v>
          </cell>
          <cell r="E190">
            <v>2513</v>
          </cell>
          <cell r="F190">
            <v>249</v>
          </cell>
          <cell r="G190">
            <v>2444</v>
          </cell>
          <cell r="H190">
            <v>27667</v>
          </cell>
          <cell r="I190">
            <v>1726</v>
          </cell>
          <cell r="J190">
            <v>7526</v>
          </cell>
          <cell r="K190">
            <v>572</v>
          </cell>
          <cell r="L190">
            <v>43</v>
          </cell>
          <cell r="M190">
            <v>434</v>
          </cell>
          <cell r="N190">
            <v>1271</v>
          </cell>
          <cell r="O190">
            <v>487</v>
          </cell>
          <cell r="P190">
            <v>603</v>
          </cell>
          <cell r="Q190">
            <v>4232</v>
          </cell>
          <cell r="R190">
            <v>266</v>
          </cell>
          <cell r="S190">
            <v>487</v>
          </cell>
          <cell r="T190">
            <v>1253</v>
          </cell>
          <cell r="U190">
            <v>0</v>
          </cell>
          <cell r="V190">
            <v>0</v>
          </cell>
        </row>
        <row r="191">
          <cell r="A191" t="str">
            <v>安康市</v>
          </cell>
          <cell r="B191">
            <v>58768</v>
          </cell>
          <cell r="C191">
            <v>5364</v>
          </cell>
          <cell r="D191">
            <v>36</v>
          </cell>
          <cell r="E191">
            <v>1436</v>
          </cell>
          <cell r="F191">
            <v>90</v>
          </cell>
          <cell r="G191">
            <v>2366</v>
          </cell>
          <cell r="H191">
            <v>37517</v>
          </cell>
          <cell r="I191">
            <v>402</v>
          </cell>
          <cell r="J191">
            <v>4644</v>
          </cell>
          <cell r="K191">
            <v>916</v>
          </cell>
          <cell r="L191">
            <v>15</v>
          </cell>
          <cell r="M191">
            <v>170</v>
          </cell>
          <cell r="N191">
            <v>740</v>
          </cell>
          <cell r="O191">
            <v>171</v>
          </cell>
          <cell r="P191">
            <v>193</v>
          </cell>
          <cell r="Q191">
            <v>3138</v>
          </cell>
          <cell r="R191">
            <v>148</v>
          </cell>
          <cell r="S191">
            <v>250</v>
          </cell>
          <cell r="T191">
            <v>938</v>
          </cell>
          <cell r="U191">
            <v>0</v>
          </cell>
          <cell r="V191">
            <v>0</v>
          </cell>
        </row>
        <row r="192">
          <cell r="A192" t="str">
            <v>商洛市</v>
          </cell>
          <cell r="B192">
            <v>15915</v>
          </cell>
          <cell r="C192">
            <v>1215</v>
          </cell>
          <cell r="D192">
            <v>27</v>
          </cell>
          <cell r="E192">
            <v>871</v>
          </cell>
          <cell r="F192">
            <v>34</v>
          </cell>
          <cell r="G192">
            <v>1325</v>
          </cell>
          <cell r="H192">
            <v>6831</v>
          </cell>
          <cell r="I192">
            <v>243</v>
          </cell>
          <cell r="J192">
            <v>2482</v>
          </cell>
          <cell r="K192">
            <v>154</v>
          </cell>
          <cell r="L192">
            <v>11</v>
          </cell>
          <cell r="M192">
            <v>109</v>
          </cell>
          <cell r="N192">
            <v>387</v>
          </cell>
          <cell r="O192">
            <v>92</v>
          </cell>
          <cell r="P192">
            <v>116</v>
          </cell>
          <cell r="Q192">
            <v>1274</v>
          </cell>
          <cell r="R192">
            <v>104</v>
          </cell>
          <cell r="S192">
            <v>158</v>
          </cell>
          <cell r="T192">
            <v>289</v>
          </cell>
          <cell r="U192">
            <v>0</v>
          </cell>
          <cell r="V192">
            <v>0</v>
          </cell>
        </row>
        <row r="193">
          <cell r="A193" t="str">
            <v>沈阳市</v>
          </cell>
          <cell r="B193">
            <v>195515</v>
          </cell>
          <cell r="C193">
            <v>13204</v>
          </cell>
          <cell r="D193">
            <v>37</v>
          </cell>
          <cell r="E193">
            <v>6493</v>
          </cell>
          <cell r="F193">
            <v>317</v>
          </cell>
          <cell r="G193">
            <v>6310</v>
          </cell>
          <cell r="H193">
            <v>65439</v>
          </cell>
          <cell r="I193">
            <v>5386</v>
          </cell>
          <cell r="J193">
            <v>23697</v>
          </cell>
          <cell r="K193">
            <v>6696</v>
          </cell>
          <cell r="L193">
            <v>146</v>
          </cell>
          <cell r="M193">
            <v>2312</v>
          </cell>
          <cell r="N193">
            <v>9596</v>
          </cell>
          <cell r="O193">
            <v>5806</v>
          </cell>
          <cell r="P193">
            <v>827</v>
          </cell>
          <cell r="Q193">
            <v>14019</v>
          </cell>
          <cell r="R193">
            <v>397</v>
          </cell>
          <cell r="S193">
            <v>2376</v>
          </cell>
          <cell r="T193">
            <v>7929</v>
          </cell>
          <cell r="U193">
            <v>0</v>
          </cell>
          <cell r="V193">
            <v>0</v>
          </cell>
        </row>
        <row r="194">
          <cell r="A194" t="str">
            <v>大连市</v>
          </cell>
          <cell r="B194">
            <v>112185</v>
          </cell>
          <cell r="C194">
            <v>3215</v>
          </cell>
          <cell r="D194">
            <v>62</v>
          </cell>
          <cell r="E194">
            <v>5510</v>
          </cell>
          <cell r="F194">
            <v>196</v>
          </cell>
          <cell r="G194">
            <v>4015</v>
          </cell>
          <cell r="H194">
            <v>36697</v>
          </cell>
          <cell r="I194">
            <v>5124</v>
          </cell>
          <cell r="J194">
            <v>14066</v>
          </cell>
          <cell r="K194">
            <v>3334</v>
          </cell>
          <cell r="L194">
            <v>243</v>
          </cell>
          <cell r="M194">
            <v>1475</v>
          </cell>
          <cell r="N194">
            <v>6113</v>
          </cell>
          <cell r="O194">
            <v>2983</v>
          </cell>
          <cell r="P194">
            <v>648</v>
          </cell>
          <cell r="Q194">
            <v>9086</v>
          </cell>
          <cell r="R194">
            <v>346</v>
          </cell>
          <cell r="S194">
            <v>1413</v>
          </cell>
          <cell r="T194">
            <v>4876</v>
          </cell>
          <cell r="U194">
            <v>0</v>
          </cell>
          <cell r="V194">
            <v>0</v>
          </cell>
        </row>
        <row r="195">
          <cell r="A195" t="str">
            <v>鞍山市</v>
          </cell>
          <cell r="B195">
            <v>54794</v>
          </cell>
          <cell r="C195">
            <v>3391</v>
          </cell>
          <cell r="D195">
            <v>40</v>
          </cell>
          <cell r="E195">
            <v>3093</v>
          </cell>
          <cell r="F195">
            <v>58</v>
          </cell>
          <cell r="G195">
            <v>896</v>
          </cell>
          <cell r="H195">
            <v>23839</v>
          </cell>
          <cell r="I195">
            <v>3090</v>
          </cell>
          <cell r="J195">
            <v>5481</v>
          </cell>
          <cell r="K195">
            <v>1119</v>
          </cell>
          <cell r="L195">
            <v>22</v>
          </cell>
          <cell r="M195">
            <v>199</v>
          </cell>
          <cell r="N195">
            <v>1102</v>
          </cell>
          <cell r="O195">
            <v>358</v>
          </cell>
          <cell r="P195">
            <v>140</v>
          </cell>
          <cell r="Q195">
            <v>4165</v>
          </cell>
          <cell r="R195">
            <v>149</v>
          </cell>
          <cell r="S195">
            <v>776</v>
          </cell>
          <cell r="T195">
            <v>1264</v>
          </cell>
          <cell r="U195">
            <v>0</v>
          </cell>
          <cell r="V195">
            <v>0</v>
          </cell>
        </row>
        <row r="196">
          <cell r="A196" t="str">
            <v>抚顺市</v>
          </cell>
          <cell r="B196">
            <v>81159</v>
          </cell>
          <cell r="C196">
            <v>1793</v>
          </cell>
          <cell r="D196">
            <v>40</v>
          </cell>
          <cell r="E196">
            <v>1785</v>
          </cell>
          <cell r="F196">
            <v>41</v>
          </cell>
          <cell r="G196">
            <v>926</v>
          </cell>
          <cell r="H196">
            <v>10630</v>
          </cell>
          <cell r="I196">
            <v>4748</v>
          </cell>
          <cell r="J196">
            <v>3942</v>
          </cell>
          <cell r="K196">
            <v>765</v>
          </cell>
          <cell r="L196">
            <v>22</v>
          </cell>
          <cell r="M196">
            <v>471</v>
          </cell>
          <cell r="N196">
            <v>1277</v>
          </cell>
          <cell r="O196">
            <v>422</v>
          </cell>
          <cell r="P196">
            <v>145</v>
          </cell>
          <cell r="Q196">
            <v>48917</v>
          </cell>
          <cell r="R196">
            <v>33</v>
          </cell>
          <cell r="S196">
            <v>291</v>
          </cell>
          <cell r="T196">
            <v>810</v>
          </cell>
          <cell r="U196">
            <v>0</v>
          </cell>
          <cell r="V196">
            <v>0</v>
          </cell>
        </row>
        <row r="197">
          <cell r="A197" t="str">
            <v>本溪市</v>
          </cell>
          <cell r="B197">
            <v>15479</v>
          </cell>
          <cell r="C197">
            <v>1343</v>
          </cell>
          <cell r="D197">
            <v>65</v>
          </cell>
          <cell r="E197">
            <v>747</v>
          </cell>
          <cell r="F197">
            <v>25</v>
          </cell>
          <cell r="G197">
            <v>918</v>
          </cell>
          <cell r="H197">
            <v>4902</v>
          </cell>
          <cell r="I197">
            <v>881</v>
          </cell>
          <cell r="J197">
            <v>1918</v>
          </cell>
          <cell r="K197">
            <v>142</v>
          </cell>
          <cell r="L197">
            <v>10</v>
          </cell>
          <cell r="M197">
            <v>126</v>
          </cell>
          <cell r="N197">
            <v>466</v>
          </cell>
          <cell r="O197">
            <v>117</v>
          </cell>
          <cell r="P197">
            <v>52</v>
          </cell>
          <cell r="Q197">
            <v>1143</v>
          </cell>
          <cell r="R197">
            <v>26</v>
          </cell>
          <cell r="S197">
            <v>377</v>
          </cell>
          <cell r="T197">
            <v>416</v>
          </cell>
          <cell r="U197">
            <v>0</v>
          </cell>
          <cell r="V197">
            <v>0</v>
          </cell>
        </row>
        <row r="198">
          <cell r="A198" t="str">
            <v>丹东市</v>
          </cell>
          <cell r="B198">
            <v>29582</v>
          </cell>
          <cell r="C198">
            <v>2464</v>
          </cell>
          <cell r="D198">
            <v>72</v>
          </cell>
          <cell r="E198">
            <v>2063</v>
          </cell>
          <cell r="F198">
            <v>43</v>
          </cell>
          <cell r="G198">
            <v>1301</v>
          </cell>
          <cell r="H198">
            <v>9422</v>
          </cell>
          <cell r="I198">
            <v>1320</v>
          </cell>
          <cell r="J198">
            <v>3867</v>
          </cell>
          <cell r="K198">
            <v>426</v>
          </cell>
          <cell r="L198">
            <v>23</v>
          </cell>
          <cell r="M198">
            <v>187</v>
          </cell>
          <cell r="N198">
            <v>884</v>
          </cell>
          <cell r="O198">
            <v>219</v>
          </cell>
          <cell r="P198">
            <v>141</v>
          </cell>
          <cell r="Q198">
            <v>2032</v>
          </cell>
          <cell r="R198">
            <v>67</v>
          </cell>
          <cell r="S198">
            <v>299</v>
          </cell>
          <cell r="T198">
            <v>757</v>
          </cell>
          <cell r="U198">
            <v>0</v>
          </cell>
          <cell r="V198">
            <v>0</v>
          </cell>
        </row>
        <row r="199">
          <cell r="A199" t="str">
            <v>锦州市</v>
          </cell>
          <cell r="B199">
            <v>33768</v>
          </cell>
          <cell r="C199">
            <v>2485</v>
          </cell>
          <cell r="D199">
            <v>15</v>
          </cell>
          <cell r="E199">
            <v>1757</v>
          </cell>
          <cell r="F199">
            <v>85</v>
          </cell>
          <cell r="G199">
            <v>929</v>
          </cell>
          <cell r="H199">
            <v>10408</v>
          </cell>
          <cell r="I199">
            <v>3080</v>
          </cell>
          <cell r="J199">
            <v>3964</v>
          </cell>
          <cell r="K199">
            <v>451</v>
          </cell>
          <cell r="L199">
            <v>14</v>
          </cell>
          <cell r="M199">
            <v>180</v>
          </cell>
          <cell r="N199">
            <v>1013</v>
          </cell>
          <cell r="O199">
            <v>264</v>
          </cell>
          <cell r="P199">
            <v>129</v>
          </cell>
          <cell r="Q199">
            <v>2777</v>
          </cell>
          <cell r="R199">
            <v>67</v>
          </cell>
          <cell r="S199">
            <v>488</v>
          </cell>
          <cell r="T199">
            <v>942</v>
          </cell>
          <cell r="U199">
            <v>0</v>
          </cell>
          <cell r="V199">
            <v>0</v>
          </cell>
        </row>
        <row r="200">
          <cell r="A200" t="str">
            <v>营口市</v>
          </cell>
          <cell r="B200">
            <v>40554</v>
          </cell>
          <cell r="C200">
            <v>1261</v>
          </cell>
          <cell r="D200">
            <v>30</v>
          </cell>
          <cell r="E200">
            <v>2245</v>
          </cell>
          <cell r="F200">
            <v>76</v>
          </cell>
          <cell r="G200">
            <v>1004</v>
          </cell>
          <cell r="H200">
            <v>15136</v>
          </cell>
          <cell r="I200">
            <v>2588</v>
          </cell>
          <cell r="J200">
            <v>4472</v>
          </cell>
          <cell r="K200">
            <v>621</v>
          </cell>
          <cell r="L200">
            <v>12</v>
          </cell>
          <cell r="M200">
            <v>275</v>
          </cell>
          <cell r="N200">
            <v>1175</v>
          </cell>
          <cell r="O200">
            <v>343</v>
          </cell>
          <cell r="P200">
            <v>149</v>
          </cell>
          <cell r="Q200">
            <v>3115</v>
          </cell>
          <cell r="R200">
            <v>94</v>
          </cell>
          <cell r="S200">
            <v>563</v>
          </cell>
          <cell r="T200">
            <v>1000</v>
          </cell>
          <cell r="U200">
            <v>0</v>
          </cell>
          <cell r="V200">
            <v>0</v>
          </cell>
        </row>
        <row r="201">
          <cell r="A201" t="str">
            <v>阜新市</v>
          </cell>
          <cell r="B201">
            <v>26685</v>
          </cell>
          <cell r="C201">
            <v>4745</v>
          </cell>
          <cell r="D201">
            <v>30</v>
          </cell>
          <cell r="E201">
            <v>1330</v>
          </cell>
          <cell r="F201">
            <v>92</v>
          </cell>
          <cell r="G201">
            <v>884</v>
          </cell>
          <cell r="H201">
            <v>7336</v>
          </cell>
          <cell r="I201">
            <v>1937</v>
          </cell>
          <cell r="J201">
            <v>2671</v>
          </cell>
          <cell r="K201">
            <v>323</v>
          </cell>
          <cell r="L201">
            <v>13</v>
          </cell>
          <cell r="M201">
            <v>92</v>
          </cell>
          <cell r="N201">
            <v>581</v>
          </cell>
          <cell r="O201">
            <v>296</v>
          </cell>
          <cell r="P201">
            <v>121</v>
          </cell>
          <cell r="Q201">
            <v>1728</v>
          </cell>
          <cell r="R201">
            <v>93</v>
          </cell>
          <cell r="S201">
            <v>352</v>
          </cell>
          <cell r="T201">
            <v>678</v>
          </cell>
          <cell r="U201">
            <v>0</v>
          </cell>
          <cell r="V201">
            <v>0</v>
          </cell>
        </row>
        <row r="202">
          <cell r="A202" t="str">
            <v>辽阳市</v>
          </cell>
          <cell r="B202">
            <v>18160</v>
          </cell>
          <cell r="C202">
            <v>1109</v>
          </cell>
          <cell r="D202">
            <v>29</v>
          </cell>
          <cell r="E202">
            <v>1361</v>
          </cell>
          <cell r="F202">
            <v>45</v>
          </cell>
          <cell r="G202">
            <v>440</v>
          </cell>
          <cell r="H202">
            <v>6054</v>
          </cell>
          <cell r="I202">
            <v>824</v>
          </cell>
          <cell r="J202">
            <v>2320</v>
          </cell>
          <cell r="K202">
            <v>252</v>
          </cell>
          <cell r="L202">
            <v>8</v>
          </cell>
          <cell r="M202">
            <v>111</v>
          </cell>
          <cell r="N202">
            <v>552</v>
          </cell>
          <cell r="O202">
            <v>162</v>
          </cell>
          <cell r="P202">
            <v>88</v>
          </cell>
          <cell r="Q202">
            <v>1591</v>
          </cell>
          <cell r="R202">
            <v>32</v>
          </cell>
          <cell r="S202">
            <v>299</v>
          </cell>
          <cell r="T202">
            <v>496</v>
          </cell>
          <cell r="U202">
            <v>0</v>
          </cell>
          <cell r="V202">
            <v>0</v>
          </cell>
        </row>
        <row r="203">
          <cell r="A203" t="str">
            <v>盘锦市</v>
          </cell>
          <cell r="B203">
            <v>23446</v>
          </cell>
          <cell r="C203">
            <v>1118</v>
          </cell>
          <cell r="D203">
            <v>52</v>
          </cell>
          <cell r="E203">
            <v>964</v>
          </cell>
          <cell r="F203">
            <v>41</v>
          </cell>
          <cell r="G203">
            <v>1281</v>
          </cell>
          <cell r="H203">
            <v>7964</v>
          </cell>
          <cell r="I203">
            <v>1383</v>
          </cell>
          <cell r="J203">
            <v>3188</v>
          </cell>
          <cell r="K203">
            <v>313</v>
          </cell>
          <cell r="L203">
            <v>14</v>
          </cell>
          <cell r="M203">
            <v>131</v>
          </cell>
          <cell r="N203">
            <v>745</v>
          </cell>
          <cell r="O203">
            <v>284</v>
          </cell>
          <cell r="P203">
            <v>140</v>
          </cell>
          <cell r="Q203">
            <v>1984</v>
          </cell>
          <cell r="R203">
            <v>154</v>
          </cell>
          <cell r="S203">
            <v>313</v>
          </cell>
          <cell r="T203">
            <v>690</v>
          </cell>
          <cell r="U203">
            <v>0</v>
          </cell>
          <cell r="V203">
            <v>0</v>
          </cell>
        </row>
        <row r="204">
          <cell r="A204" t="str">
            <v>铁岭市</v>
          </cell>
          <cell r="B204">
            <v>41818</v>
          </cell>
          <cell r="C204">
            <v>3893</v>
          </cell>
          <cell r="D204">
            <v>12</v>
          </cell>
          <cell r="E204">
            <v>1708</v>
          </cell>
          <cell r="F204">
            <v>67</v>
          </cell>
          <cell r="G204">
            <v>743</v>
          </cell>
          <cell r="H204">
            <v>16026</v>
          </cell>
          <cell r="I204">
            <v>5370</v>
          </cell>
          <cell r="J204">
            <v>3210</v>
          </cell>
          <cell r="K204">
            <v>578</v>
          </cell>
          <cell r="L204">
            <v>15</v>
          </cell>
          <cell r="M204">
            <v>182</v>
          </cell>
          <cell r="N204">
            <v>612</v>
          </cell>
          <cell r="O204">
            <v>148</v>
          </cell>
          <cell r="P204">
            <v>122</v>
          </cell>
          <cell r="Q204">
            <v>2090</v>
          </cell>
          <cell r="R204">
            <v>235</v>
          </cell>
          <cell r="S204">
            <v>440</v>
          </cell>
          <cell r="T204">
            <v>926</v>
          </cell>
          <cell r="U204">
            <v>0</v>
          </cell>
          <cell r="V204">
            <v>0</v>
          </cell>
        </row>
        <row r="205">
          <cell r="A205" t="str">
            <v>朝阳市</v>
          </cell>
          <cell r="B205">
            <v>36568</v>
          </cell>
          <cell r="C205">
            <v>3378</v>
          </cell>
          <cell r="D205">
            <v>117</v>
          </cell>
          <cell r="E205">
            <v>2235</v>
          </cell>
          <cell r="F205">
            <v>250</v>
          </cell>
          <cell r="G205">
            <v>2658</v>
          </cell>
          <cell r="H205">
            <v>9818</v>
          </cell>
          <cell r="I205">
            <v>2668</v>
          </cell>
          <cell r="J205">
            <v>3864</v>
          </cell>
          <cell r="K205">
            <v>527</v>
          </cell>
          <cell r="L205">
            <v>15</v>
          </cell>
          <cell r="M205">
            <v>201</v>
          </cell>
          <cell r="N205">
            <v>1118</v>
          </cell>
          <cell r="O205">
            <v>280</v>
          </cell>
          <cell r="P205">
            <v>277</v>
          </cell>
          <cell r="Q205">
            <v>2760</v>
          </cell>
          <cell r="R205">
            <v>106</v>
          </cell>
          <cell r="S205">
            <v>589</v>
          </cell>
          <cell r="T205">
            <v>1238</v>
          </cell>
          <cell r="U205">
            <v>0</v>
          </cell>
          <cell r="V205">
            <v>0</v>
          </cell>
        </row>
        <row r="206">
          <cell r="A206" t="str">
            <v>葫芦岛市</v>
          </cell>
          <cell r="B206">
            <v>32580</v>
          </cell>
          <cell r="C206">
            <v>4150</v>
          </cell>
          <cell r="D206">
            <v>45</v>
          </cell>
          <cell r="E206">
            <v>3348</v>
          </cell>
          <cell r="F206">
            <v>74</v>
          </cell>
          <cell r="G206">
            <v>921</v>
          </cell>
          <cell r="H206">
            <v>8900</v>
          </cell>
          <cell r="I206">
            <v>1866</v>
          </cell>
          <cell r="J206">
            <v>3543</v>
          </cell>
          <cell r="K206">
            <v>457</v>
          </cell>
          <cell r="L206">
            <v>23</v>
          </cell>
          <cell r="M206">
            <v>232</v>
          </cell>
          <cell r="N206">
            <v>940</v>
          </cell>
          <cell r="O206">
            <v>182</v>
          </cell>
          <cell r="P206">
            <v>151</v>
          </cell>
          <cell r="Q206">
            <v>2514</v>
          </cell>
          <cell r="R206">
            <v>71</v>
          </cell>
          <cell r="S206">
            <v>457</v>
          </cell>
          <cell r="T206">
            <v>772</v>
          </cell>
          <cell r="U206">
            <v>0</v>
          </cell>
          <cell r="V206">
            <v>0</v>
          </cell>
        </row>
        <row r="207">
          <cell r="A207" t="str">
            <v>南昌市</v>
          </cell>
          <cell r="B207">
            <v>113105</v>
          </cell>
          <cell r="C207">
            <v>2183</v>
          </cell>
          <cell r="D207">
            <v>59</v>
          </cell>
          <cell r="E207">
            <v>6749</v>
          </cell>
          <cell r="F207">
            <v>271</v>
          </cell>
          <cell r="G207">
            <v>8188</v>
          </cell>
          <cell r="H207">
            <v>41149</v>
          </cell>
          <cell r="I207">
            <v>1652</v>
          </cell>
          <cell r="J207">
            <v>16832</v>
          </cell>
          <cell r="K207">
            <v>5504</v>
          </cell>
          <cell r="L207">
            <v>148</v>
          </cell>
          <cell r="M207">
            <v>2036</v>
          </cell>
          <cell r="N207">
            <v>7339</v>
          </cell>
          <cell r="O207">
            <v>4080</v>
          </cell>
          <cell r="P207">
            <v>1210</v>
          </cell>
          <cell r="Q207">
            <v>8802</v>
          </cell>
          <cell r="R207">
            <v>458</v>
          </cell>
          <cell r="S207">
            <v>526</v>
          </cell>
          <cell r="T207">
            <v>5298</v>
          </cell>
          <cell r="U207">
            <v>0</v>
          </cell>
          <cell r="V207">
            <v>0</v>
          </cell>
        </row>
        <row r="208">
          <cell r="A208" t="str">
            <v>景德镇市</v>
          </cell>
          <cell r="B208">
            <v>32167</v>
          </cell>
          <cell r="C208">
            <v>564</v>
          </cell>
          <cell r="D208">
            <v>16</v>
          </cell>
          <cell r="E208">
            <v>3233</v>
          </cell>
          <cell r="F208">
            <v>50</v>
          </cell>
          <cell r="G208">
            <v>1653</v>
          </cell>
          <cell r="H208">
            <v>13479</v>
          </cell>
          <cell r="I208">
            <v>3222</v>
          </cell>
          <cell r="J208">
            <v>3443</v>
          </cell>
          <cell r="K208">
            <v>673</v>
          </cell>
          <cell r="L208">
            <v>23</v>
          </cell>
          <cell r="M208">
            <v>264</v>
          </cell>
          <cell r="N208">
            <v>2022</v>
          </cell>
          <cell r="O208">
            <v>303</v>
          </cell>
          <cell r="P208">
            <v>159</v>
          </cell>
          <cell r="Q208">
            <v>1708</v>
          </cell>
          <cell r="R208">
            <v>86</v>
          </cell>
          <cell r="S208">
            <v>104</v>
          </cell>
          <cell r="T208">
            <v>956</v>
          </cell>
          <cell r="U208">
            <v>0</v>
          </cell>
          <cell r="V208">
            <v>0</v>
          </cell>
        </row>
        <row r="209">
          <cell r="A209" t="str">
            <v>萍乡市</v>
          </cell>
          <cell r="B209">
            <v>75369</v>
          </cell>
          <cell r="C209">
            <v>935</v>
          </cell>
          <cell r="D209">
            <v>71</v>
          </cell>
          <cell r="E209">
            <v>2009</v>
          </cell>
          <cell r="F209">
            <v>64</v>
          </cell>
          <cell r="G209">
            <v>2282</v>
          </cell>
          <cell r="H209">
            <v>36193</v>
          </cell>
          <cell r="I209">
            <v>16097</v>
          </cell>
          <cell r="J209">
            <v>2827</v>
          </cell>
          <cell r="K209">
            <v>3493</v>
          </cell>
          <cell r="L209">
            <v>56</v>
          </cell>
          <cell r="M209">
            <v>255</v>
          </cell>
          <cell r="N209">
            <v>3523</v>
          </cell>
          <cell r="O209">
            <v>962</v>
          </cell>
          <cell r="P209">
            <v>265</v>
          </cell>
          <cell r="Q209">
            <v>4686</v>
          </cell>
          <cell r="R209">
            <v>179</v>
          </cell>
          <cell r="S209">
            <v>108</v>
          </cell>
          <cell r="T209">
            <v>1190</v>
          </cell>
          <cell r="U209">
            <v>0</v>
          </cell>
          <cell r="V209">
            <v>0</v>
          </cell>
        </row>
        <row r="210">
          <cell r="A210" t="str">
            <v>九江市</v>
          </cell>
          <cell r="B210">
            <v>132451</v>
          </cell>
          <cell r="C210">
            <v>2724</v>
          </cell>
          <cell r="D210">
            <v>100</v>
          </cell>
          <cell r="E210">
            <v>6144</v>
          </cell>
          <cell r="F210">
            <v>185</v>
          </cell>
          <cell r="G210">
            <v>5102</v>
          </cell>
          <cell r="H210">
            <v>77553</v>
          </cell>
          <cell r="I210">
            <v>1243</v>
          </cell>
          <cell r="J210">
            <v>8475</v>
          </cell>
          <cell r="K210">
            <v>4048</v>
          </cell>
          <cell r="L210">
            <v>546</v>
          </cell>
          <cell r="M210">
            <v>960</v>
          </cell>
          <cell r="N210">
            <v>15096</v>
          </cell>
          <cell r="O210">
            <v>1702</v>
          </cell>
          <cell r="P210">
            <v>663</v>
          </cell>
          <cell r="Q210">
            <v>5035</v>
          </cell>
          <cell r="R210">
            <v>300</v>
          </cell>
          <cell r="S210">
            <v>367</v>
          </cell>
          <cell r="T210">
            <v>1850</v>
          </cell>
          <cell r="U210">
            <v>0</v>
          </cell>
          <cell r="V210">
            <v>0</v>
          </cell>
        </row>
        <row r="211">
          <cell r="A211" t="str">
            <v>新余市</v>
          </cell>
          <cell r="B211">
            <v>19698</v>
          </cell>
          <cell r="C211">
            <v>563</v>
          </cell>
          <cell r="D211">
            <v>8</v>
          </cell>
          <cell r="E211">
            <v>1476</v>
          </cell>
          <cell r="F211">
            <v>95</v>
          </cell>
          <cell r="G211">
            <v>1230</v>
          </cell>
          <cell r="H211">
            <v>8903</v>
          </cell>
          <cell r="I211">
            <v>242</v>
          </cell>
          <cell r="J211">
            <v>1869</v>
          </cell>
          <cell r="K211">
            <v>786</v>
          </cell>
          <cell r="L211">
            <v>122</v>
          </cell>
          <cell r="M211">
            <v>377</v>
          </cell>
          <cell r="N211">
            <v>1176</v>
          </cell>
          <cell r="O211">
            <v>459</v>
          </cell>
          <cell r="P211">
            <v>155</v>
          </cell>
          <cell r="Q211">
            <v>1377</v>
          </cell>
          <cell r="R211">
            <v>193</v>
          </cell>
          <cell r="S211">
            <v>70</v>
          </cell>
          <cell r="T211">
            <v>532</v>
          </cell>
          <cell r="U211">
            <v>0</v>
          </cell>
          <cell r="V211">
            <v>0</v>
          </cell>
        </row>
        <row r="212">
          <cell r="A212" t="str">
            <v>鹰潭市</v>
          </cell>
          <cell r="B212">
            <v>83775</v>
          </cell>
          <cell r="C212">
            <v>698</v>
          </cell>
          <cell r="D212">
            <v>28</v>
          </cell>
          <cell r="E212">
            <v>1563</v>
          </cell>
          <cell r="F212">
            <v>47</v>
          </cell>
          <cell r="G212">
            <v>1124</v>
          </cell>
          <cell r="H212">
            <v>71703</v>
          </cell>
          <cell r="I212">
            <v>319</v>
          </cell>
          <cell r="J212">
            <v>2615</v>
          </cell>
          <cell r="K212">
            <v>1211</v>
          </cell>
          <cell r="L212">
            <v>190</v>
          </cell>
          <cell r="M212">
            <v>377</v>
          </cell>
          <cell r="N212">
            <v>972</v>
          </cell>
          <cell r="O212">
            <v>300</v>
          </cell>
          <cell r="P212">
            <v>152</v>
          </cell>
          <cell r="Q212">
            <v>1309</v>
          </cell>
          <cell r="R212">
            <v>107</v>
          </cell>
          <cell r="S212">
            <v>117</v>
          </cell>
          <cell r="T212">
            <v>757</v>
          </cell>
          <cell r="U212">
            <v>0</v>
          </cell>
          <cell r="V212">
            <v>0</v>
          </cell>
        </row>
        <row r="213">
          <cell r="A213" t="str">
            <v>赣州市</v>
          </cell>
          <cell r="B213">
            <v>156151</v>
          </cell>
          <cell r="C213">
            <v>6519</v>
          </cell>
          <cell r="D213">
            <v>134</v>
          </cell>
          <cell r="E213">
            <v>9952</v>
          </cell>
          <cell r="F213">
            <v>566</v>
          </cell>
          <cell r="G213">
            <v>5992</v>
          </cell>
          <cell r="H213">
            <v>89040</v>
          </cell>
          <cell r="I213">
            <v>1864</v>
          </cell>
          <cell r="J213">
            <v>15119</v>
          </cell>
          <cell r="K213">
            <v>5181</v>
          </cell>
          <cell r="L213">
            <v>232</v>
          </cell>
          <cell r="M213">
            <v>937</v>
          </cell>
          <cell r="N213">
            <v>4626</v>
          </cell>
          <cell r="O213">
            <v>1740</v>
          </cell>
          <cell r="P213">
            <v>995</v>
          </cell>
          <cell r="Q213">
            <v>8376</v>
          </cell>
          <cell r="R213">
            <v>308</v>
          </cell>
          <cell r="S213">
            <v>645</v>
          </cell>
          <cell r="T213">
            <v>3309</v>
          </cell>
          <cell r="U213">
            <v>0</v>
          </cell>
          <cell r="V213">
            <v>0</v>
          </cell>
        </row>
        <row r="214">
          <cell r="A214" t="str">
            <v>吉安市</v>
          </cell>
          <cell r="B214">
            <v>135885</v>
          </cell>
          <cell r="C214">
            <v>2436</v>
          </cell>
          <cell r="D214">
            <v>89</v>
          </cell>
          <cell r="E214">
            <v>5287</v>
          </cell>
          <cell r="F214">
            <v>160</v>
          </cell>
          <cell r="G214">
            <v>3326</v>
          </cell>
          <cell r="H214">
            <v>103319</v>
          </cell>
          <cell r="I214">
            <v>925</v>
          </cell>
          <cell r="J214">
            <v>6316</v>
          </cell>
          <cell r="K214">
            <v>2293</v>
          </cell>
          <cell r="L214">
            <v>174</v>
          </cell>
          <cell r="M214">
            <v>636</v>
          </cell>
          <cell r="N214">
            <v>2983</v>
          </cell>
          <cell r="O214">
            <v>1241</v>
          </cell>
          <cell r="P214">
            <v>515</v>
          </cell>
          <cell r="Q214">
            <v>3937</v>
          </cell>
          <cell r="R214">
            <v>224</v>
          </cell>
          <cell r="S214">
            <v>207</v>
          </cell>
          <cell r="T214">
            <v>1584</v>
          </cell>
          <cell r="U214">
            <v>0</v>
          </cell>
          <cell r="V214">
            <v>0</v>
          </cell>
        </row>
        <row r="215">
          <cell r="A215" t="str">
            <v>宜春市</v>
          </cell>
          <cell r="B215">
            <v>383205</v>
          </cell>
          <cell r="C215">
            <v>2491</v>
          </cell>
          <cell r="D215">
            <v>192</v>
          </cell>
          <cell r="E215">
            <v>7061</v>
          </cell>
          <cell r="F215">
            <v>225</v>
          </cell>
          <cell r="G215">
            <v>5278</v>
          </cell>
          <cell r="H215">
            <v>326969</v>
          </cell>
          <cell r="I215">
            <v>2139</v>
          </cell>
          <cell r="J215">
            <v>8086</v>
          </cell>
          <cell r="K215">
            <v>10506</v>
          </cell>
          <cell r="L215">
            <v>123</v>
          </cell>
          <cell r="M215">
            <v>779</v>
          </cell>
          <cell r="N215">
            <v>6431</v>
          </cell>
          <cell r="O215">
            <v>1324</v>
          </cell>
          <cell r="P215">
            <v>485</v>
          </cell>
          <cell r="Q215">
            <v>5584</v>
          </cell>
          <cell r="R215">
            <v>326</v>
          </cell>
          <cell r="S215">
            <v>255</v>
          </cell>
          <cell r="T215">
            <v>4500</v>
          </cell>
          <cell r="U215">
            <v>0</v>
          </cell>
          <cell r="V215">
            <v>1</v>
          </cell>
        </row>
        <row r="216">
          <cell r="A216" t="str">
            <v>抚州市</v>
          </cell>
          <cell r="B216">
            <v>44663</v>
          </cell>
          <cell r="C216">
            <v>1680</v>
          </cell>
          <cell r="D216">
            <v>37</v>
          </cell>
          <cell r="E216">
            <v>3804</v>
          </cell>
          <cell r="F216">
            <v>146</v>
          </cell>
          <cell r="G216">
            <v>2533</v>
          </cell>
          <cell r="H216">
            <v>19969</v>
          </cell>
          <cell r="I216">
            <v>957</v>
          </cell>
          <cell r="J216">
            <v>6056</v>
          </cell>
          <cell r="K216">
            <v>1075</v>
          </cell>
          <cell r="L216">
            <v>64</v>
          </cell>
          <cell r="M216">
            <v>526</v>
          </cell>
          <cell r="N216">
            <v>1490</v>
          </cell>
          <cell r="O216">
            <v>607</v>
          </cell>
          <cell r="P216">
            <v>328</v>
          </cell>
          <cell r="Q216">
            <v>3467</v>
          </cell>
          <cell r="R216">
            <v>257</v>
          </cell>
          <cell r="S216">
            <v>260</v>
          </cell>
          <cell r="T216">
            <v>1073</v>
          </cell>
          <cell r="U216">
            <v>0</v>
          </cell>
          <cell r="V216">
            <v>0</v>
          </cell>
        </row>
        <row r="217">
          <cell r="A217" t="str">
            <v>上饶市</v>
          </cell>
          <cell r="B217">
            <v>121530</v>
          </cell>
          <cell r="C217">
            <v>3395</v>
          </cell>
          <cell r="D217">
            <v>105</v>
          </cell>
          <cell r="E217">
            <v>9005</v>
          </cell>
          <cell r="F217">
            <v>336</v>
          </cell>
          <cell r="G217">
            <v>5849</v>
          </cell>
          <cell r="H217">
            <v>73878</v>
          </cell>
          <cell r="I217">
            <v>1981</v>
          </cell>
          <cell r="J217">
            <v>9913</v>
          </cell>
          <cell r="K217">
            <v>2579</v>
          </cell>
          <cell r="L217">
            <v>91</v>
          </cell>
          <cell r="M217">
            <v>809</v>
          </cell>
          <cell r="N217">
            <v>3200</v>
          </cell>
          <cell r="O217">
            <v>1284</v>
          </cell>
          <cell r="P217">
            <v>534</v>
          </cell>
          <cell r="Q217">
            <v>5402</v>
          </cell>
          <cell r="R217">
            <v>246</v>
          </cell>
          <cell r="S217">
            <v>329</v>
          </cell>
          <cell r="T217">
            <v>2149</v>
          </cell>
          <cell r="U217">
            <v>0</v>
          </cell>
          <cell r="V217">
            <v>0</v>
          </cell>
        </row>
        <row r="218">
          <cell r="A218" t="str">
            <v>昆明市</v>
          </cell>
          <cell r="B218">
            <v>199281</v>
          </cell>
          <cell r="C218">
            <v>7772</v>
          </cell>
          <cell r="D218">
            <v>103</v>
          </cell>
          <cell r="E218">
            <v>5450</v>
          </cell>
          <cell r="F218">
            <v>311</v>
          </cell>
          <cell r="G218">
            <v>10225</v>
          </cell>
          <cell r="H218">
            <v>94308</v>
          </cell>
          <cell r="I218">
            <v>3337</v>
          </cell>
          <cell r="J218">
            <v>29390</v>
          </cell>
          <cell r="K218">
            <v>5793</v>
          </cell>
          <cell r="L218">
            <v>591</v>
          </cell>
          <cell r="M218">
            <v>2388</v>
          </cell>
          <cell r="N218">
            <v>10775</v>
          </cell>
          <cell r="O218">
            <v>4155</v>
          </cell>
          <cell r="P218">
            <v>1099</v>
          </cell>
          <cell r="Q218">
            <v>14134</v>
          </cell>
          <cell r="R218">
            <v>670</v>
          </cell>
          <cell r="S218">
            <v>1591</v>
          </cell>
          <cell r="T218">
            <v>6760</v>
          </cell>
          <cell r="U218">
            <v>1</v>
          </cell>
          <cell r="V218">
            <v>0</v>
          </cell>
        </row>
        <row r="219">
          <cell r="A219" t="str">
            <v>曲靖市</v>
          </cell>
          <cell r="B219">
            <v>101949</v>
          </cell>
          <cell r="C219">
            <v>14106</v>
          </cell>
          <cell r="D219">
            <v>58</v>
          </cell>
          <cell r="E219">
            <v>4488</v>
          </cell>
          <cell r="F219">
            <v>158</v>
          </cell>
          <cell r="G219">
            <v>2122</v>
          </cell>
          <cell r="H219">
            <v>52818</v>
          </cell>
          <cell r="I219">
            <v>2431</v>
          </cell>
          <cell r="J219">
            <v>13407</v>
          </cell>
          <cell r="K219">
            <v>600</v>
          </cell>
          <cell r="L219">
            <v>47</v>
          </cell>
          <cell r="M219">
            <v>491</v>
          </cell>
          <cell r="N219">
            <v>1658</v>
          </cell>
          <cell r="O219">
            <v>491</v>
          </cell>
          <cell r="P219">
            <v>533</v>
          </cell>
          <cell r="Q219">
            <v>6324</v>
          </cell>
          <cell r="R219">
            <v>180</v>
          </cell>
          <cell r="S219">
            <v>344</v>
          </cell>
          <cell r="T219">
            <v>1438</v>
          </cell>
          <cell r="U219">
            <v>0</v>
          </cell>
          <cell r="V219">
            <v>0</v>
          </cell>
        </row>
        <row r="220">
          <cell r="A220" t="str">
            <v>玉溪市</v>
          </cell>
          <cell r="B220">
            <v>45536</v>
          </cell>
          <cell r="C220">
            <v>10058</v>
          </cell>
          <cell r="D220">
            <v>23</v>
          </cell>
          <cell r="E220">
            <v>1916</v>
          </cell>
          <cell r="F220">
            <v>56</v>
          </cell>
          <cell r="G220">
            <v>1761</v>
          </cell>
          <cell r="H220">
            <v>18484</v>
          </cell>
          <cell r="I220">
            <v>1490</v>
          </cell>
          <cell r="J220">
            <v>5186</v>
          </cell>
          <cell r="K220">
            <v>353</v>
          </cell>
          <cell r="L220">
            <v>11</v>
          </cell>
          <cell r="M220">
            <v>178</v>
          </cell>
          <cell r="N220">
            <v>1251</v>
          </cell>
          <cell r="O220">
            <v>359</v>
          </cell>
          <cell r="P220">
            <v>139</v>
          </cell>
          <cell r="Q220">
            <v>2746</v>
          </cell>
          <cell r="R220">
            <v>93</v>
          </cell>
          <cell r="S220">
            <v>129</v>
          </cell>
          <cell r="T220">
            <v>1140</v>
          </cell>
          <cell r="U220">
            <v>0</v>
          </cell>
          <cell r="V220">
            <v>0</v>
          </cell>
        </row>
        <row r="221">
          <cell r="A221" t="str">
            <v>保山市</v>
          </cell>
          <cell r="B221">
            <v>35801</v>
          </cell>
          <cell r="C221">
            <v>8282</v>
          </cell>
          <cell r="D221">
            <v>18</v>
          </cell>
          <cell r="E221">
            <v>1602</v>
          </cell>
          <cell r="F221">
            <v>35</v>
          </cell>
          <cell r="G221">
            <v>882</v>
          </cell>
          <cell r="H221">
            <v>15048</v>
          </cell>
          <cell r="I221">
            <v>1089</v>
          </cell>
          <cell r="J221">
            <v>4587</v>
          </cell>
          <cell r="K221">
            <v>283</v>
          </cell>
          <cell r="L221">
            <v>15</v>
          </cell>
          <cell r="M221">
            <v>131</v>
          </cell>
          <cell r="N221">
            <v>131</v>
          </cell>
          <cell r="O221">
            <v>192</v>
          </cell>
          <cell r="P221">
            <v>100</v>
          </cell>
          <cell r="Q221">
            <v>2216</v>
          </cell>
          <cell r="R221">
            <v>73</v>
          </cell>
          <cell r="S221">
            <v>91</v>
          </cell>
          <cell r="T221">
            <v>368</v>
          </cell>
          <cell r="U221">
            <v>0</v>
          </cell>
          <cell r="V221">
            <v>0</v>
          </cell>
        </row>
        <row r="222">
          <cell r="A222" t="str">
            <v>昭通市</v>
          </cell>
          <cell r="B222">
            <v>64205</v>
          </cell>
          <cell r="C222">
            <v>4832</v>
          </cell>
          <cell r="D222">
            <v>39</v>
          </cell>
          <cell r="E222">
            <v>3777</v>
          </cell>
          <cell r="F222">
            <v>145</v>
          </cell>
          <cell r="G222">
            <v>1751</v>
          </cell>
          <cell r="H222">
            <v>35188</v>
          </cell>
          <cell r="I222">
            <v>816</v>
          </cell>
          <cell r="J222">
            <v>8967</v>
          </cell>
          <cell r="K222">
            <v>374</v>
          </cell>
          <cell r="L222">
            <v>13</v>
          </cell>
          <cell r="M222">
            <v>204</v>
          </cell>
          <cell r="N222">
            <v>1040</v>
          </cell>
          <cell r="O222">
            <v>225</v>
          </cell>
          <cell r="P222">
            <v>166</v>
          </cell>
          <cell r="Q222">
            <v>4707</v>
          </cell>
          <cell r="R222">
            <v>89</v>
          </cell>
          <cell r="S222">
            <v>229</v>
          </cell>
          <cell r="T222">
            <v>1131</v>
          </cell>
          <cell r="U222">
            <v>1</v>
          </cell>
          <cell r="V222">
            <v>0</v>
          </cell>
        </row>
        <row r="223">
          <cell r="A223" t="str">
            <v>丽江市</v>
          </cell>
          <cell r="B223">
            <v>26772</v>
          </cell>
          <cell r="C223">
            <v>26772</v>
          </cell>
          <cell r="D223">
            <v>8</v>
          </cell>
          <cell r="E223">
            <v>827</v>
          </cell>
          <cell r="F223">
            <v>46</v>
          </cell>
          <cell r="G223">
            <v>671</v>
          </cell>
          <cell r="H223">
            <v>12011</v>
          </cell>
          <cell r="I223">
            <v>12011</v>
          </cell>
          <cell r="J223">
            <v>5019</v>
          </cell>
          <cell r="K223">
            <v>196</v>
          </cell>
          <cell r="L223">
            <v>11</v>
          </cell>
          <cell r="M223">
            <v>186</v>
          </cell>
          <cell r="N223">
            <v>492</v>
          </cell>
          <cell r="O223">
            <v>96</v>
          </cell>
          <cell r="P223">
            <v>110</v>
          </cell>
          <cell r="Q223">
            <v>1565</v>
          </cell>
          <cell r="R223">
            <v>1565</v>
          </cell>
          <cell r="S223">
            <v>105</v>
          </cell>
          <cell r="T223">
            <v>527</v>
          </cell>
          <cell r="U223">
            <v>0</v>
          </cell>
          <cell r="V223">
            <v>0</v>
          </cell>
        </row>
        <row r="224">
          <cell r="A224" t="str">
            <v>普洱市</v>
          </cell>
          <cell r="B224">
            <v>41019</v>
          </cell>
          <cell r="C224">
            <v>9455</v>
          </cell>
          <cell r="D224">
            <v>24</v>
          </cell>
          <cell r="E224">
            <v>1936</v>
          </cell>
          <cell r="F224">
            <v>25</v>
          </cell>
          <cell r="G224">
            <v>1712</v>
          </cell>
          <cell r="H224">
            <v>15207</v>
          </cell>
          <cell r="I224">
            <v>928</v>
          </cell>
          <cell r="J224">
            <v>6046</v>
          </cell>
          <cell r="K224">
            <v>310</v>
          </cell>
          <cell r="L224">
            <v>12</v>
          </cell>
          <cell r="M224">
            <v>182</v>
          </cell>
          <cell r="N224">
            <v>644</v>
          </cell>
          <cell r="O224">
            <v>184</v>
          </cell>
          <cell r="P224">
            <v>98</v>
          </cell>
          <cell r="Q224">
            <v>2164</v>
          </cell>
          <cell r="R224">
            <v>71</v>
          </cell>
          <cell r="S224">
            <v>118</v>
          </cell>
          <cell r="T224">
            <v>451</v>
          </cell>
          <cell r="U224">
            <v>0</v>
          </cell>
          <cell r="V224">
            <v>0</v>
          </cell>
        </row>
        <row r="225">
          <cell r="A225" t="str">
            <v>临沧市</v>
          </cell>
          <cell r="B225">
            <v>28629</v>
          </cell>
          <cell r="C225">
            <v>5037</v>
          </cell>
          <cell r="D225">
            <v>5037</v>
          </cell>
          <cell r="E225">
            <v>1830</v>
          </cell>
          <cell r="F225">
            <v>48</v>
          </cell>
          <cell r="G225">
            <v>763</v>
          </cell>
          <cell r="H225">
            <v>13640</v>
          </cell>
          <cell r="I225">
            <v>384</v>
          </cell>
          <cell r="J225">
            <v>3713</v>
          </cell>
          <cell r="K225">
            <v>171</v>
          </cell>
          <cell r="L225">
            <v>8</v>
          </cell>
          <cell r="M225">
            <v>114</v>
          </cell>
          <cell r="N225">
            <v>355</v>
          </cell>
          <cell r="O225">
            <v>174</v>
          </cell>
          <cell r="P225">
            <v>73</v>
          </cell>
          <cell r="Q225">
            <v>1574</v>
          </cell>
          <cell r="R225">
            <v>35</v>
          </cell>
          <cell r="S225">
            <v>65</v>
          </cell>
          <cell r="T225">
            <v>380</v>
          </cell>
          <cell r="U225">
            <v>0</v>
          </cell>
          <cell r="V225">
            <v>0</v>
          </cell>
        </row>
        <row r="226">
          <cell r="A226" t="str">
            <v>楚雄彝族自治州</v>
          </cell>
          <cell r="B226">
            <v>40169</v>
          </cell>
          <cell r="C226">
            <v>9033</v>
          </cell>
          <cell r="D226">
            <v>32</v>
          </cell>
          <cell r="E226">
            <v>2020</v>
          </cell>
          <cell r="F226">
            <v>101</v>
          </cell>
          <cell r="G226">
            <v>1381</v>
          </cell>
          <cell r="H226">
            <v>16776</v>
          </cell>
          <cell r="I226">
            <v>748</v>
          </cell>
          <cell r="J226">
            <v>5071</v>
          </cell>
          <cell r="K226">
            <v>285</v>
          </cell>
          <cell r="L226">
            <v>16</v>
          </cell>
          <cell r="M226">
            <v>207</v>
          </cell>
          <cell r="N226">
            <v>789</v>
          </cell>
          <cell r="O226">
            <v>221</v>
          </cell>
          <cell r="P226">
            <v>140</v>
          </cell>
          <cell r="Q226">
            <v>2197</v>
          </cell>
          <cell r="R226">
            <v>83</v>
          </cell>
          <cell r="S226">
            <v>115</v>
          </cell>
          <cell r="T226">
            <v>589</v>
          </cell>
          <cell r="U226">
            <v>0</v>
          </cell>
          <cell r="V226">
            <v>0</v>
          </cell>
        </row>
        <row r="227">
          <cell r="A227" t="str">
            <v>红河哈尼族彝族自治州</v>
          </cell>
          <cell r="B227">
            <v>66406</v>
          </cell>
          <cell r="C227">
            <v>10754</v>
          </cell>
          <cell r="D227">
            <v>40</v>
          </cell>
          <cell r="E227">
            <v>2794</v>
          </cell>
          <cell r="F227">
            <v>92</v>
          </cell>
          <cell r="G227">
            <v>1812</v>
          </cell>
          <cell r="H227">
            <v>31161</v>
          </cell>
          <cell r="I227">
            <v>888</v>
          </cell>
          <cell r="J227">
            <v>8380</v>
          </cell>
          <cell r="K227">
            <v>409</v>
          </cell>
          <cell r="L227">
            <v>31</v>
          </cell>
          <cell r="M227">
            <v>346</v>
          </cell>
          <cell r="N227">
            <v>1252</v>
          </cell>
          <cell r="O227">
            <v>320</v>
          </cell>
          <cell r="P227">
            <v>231</v>
          </cell>
          <cell r="Q227">
            <v>3734</v>
          </cell>
          <cell r="R227">
            <v>91</v>
          </cell>
          <cell r="S227">
            <v>172</v>
          </cell>
          <cell r="T227">
            <v>1242</v>
          </cell>
          <cell r="U227">
            <v>0</v>
          </cell>
          <cell r="V227">
            <v>0</v>
          </cell>
        </row>
        <row r="228">
          <cell r="A228" t="str">
            <v>文山壮族苗族自治州</v>
          </cell>
          <cell r="B228">
            <v>37634</v>
          </cell>
          <cell r="C228">
            <v>2855</v>
          </cell>
          <cell r="D228">
            <v>18</v>
          </cell>
          <cell r="E228">
            <v>1610</v>
          </cell>
          <cell r="F228">
            <v>100</v>
          </cell>
          <cell r="G228">
            <v>1019</v>
          </cell>
          <cell r="H228">
            <v>17857</v>
          </cell>
          <cell r="I228">
            <v>257</v>
          </cell>
          <cell r="J228">
            <v>5836</v>
          </cell>
          <cell r="K228">
            <v>348</v>
          </cell>
          <cell r="L228">
            <v>22</v>
          </cell>
          <cell r="M228">
            <v>183</v>
          </cell>
          <cell r="N228">
            <v>560</v>
          </cell>
          <cell r="O228">
            <v>152</v>
          </cell>
          <cell r="P228">
            <v>125</v>
          </cell>
          <cell r="Q228">
            <v>2600</v>
          </cell>
          <cell r="R228">
            <v>89</v>
          </cell>
          <cell r="S228">
            <v>104</v>
          </cell>
          <cell r="T228">
            <v>662</v>
          </cell>
          <cell r="U228">
            <v>0</v>
          </cell>
          <cell r="V228">
            <v>0</v>
          </cell>
        </row>
        <row r="229">
          <cell r="A229" t="str">
            <v>西双版纳傣族自治州</v>
          </cell>
          <cell r="B229">
            <v>30205</v>
          </cell>
          <cell r="C229">
            <v>1727</v>
          </cell>
          <cell r="D229">
            <v>19</v>
          </cell>
          <cell r="E229">
            <v>1273</v>
          </cell>
          <cell r="F229">
            <v>22</v>
          </cell>
          <cell r="G229">
            <v>1199</v>
          </cell>
          <cell r="H229">
            <v>15454</v>
          </cell>
          <cell r="I229">
            <v>983</v>
          </cell>
          <cell r="J229">
            <v>5288</v>
          </cell>
          <cell r="K229">
            <v>182</v>
          </cell>
          <cell r="L229">
            <v>8</v>
          </cell>
          <cell r="M229">
            <v>451</v>
          </cell>
          <cell r="N229">
            <v>811</v>
          </cell>
          <cell r="O229">
            <v>117</v>
          </cell>
          <cell r="P229">
            <v>109</v>
          </cell>
          <cell r="Q229">
            <v>1763</v>
          </cell>
          <cell r="R229">
            <v>52</v>
          </cell>
          <cell r="S229">
            <v>164</v>
          </cell>
          <cell r="T229">
            <v>474</v>
          </cell>
          <cell r="U229">
            <v>0</v>
          </cell>
          <cell r="V229">
            <v>0</v>
          </cell>
        </row>
        <row r="230">
          <cell r="A230" t="str">
            <v>大理白族自治州</v>
          </cell>
          <cell r="B230">
            <v>41963</v>
          </cell>
          <cell r="C230">
            <v>6371</v>
          </cell>
          <cell r="D230">
            <v>18</v>
          </cell>
          <cell r="E230">
            <v>2044</v>
          </cell>
          <cell r="F230">
            <v>87</v>
          </cell>
          <cell r="G230">
            <v>1614</v>
          </cell>
          <cell r="H230">
            <v>16997</v>
          </cell>
          <cell r="I230">
            <v>1309</v>
          </cell>
          <cell r="J230">
            <v>6676</v>
          </cell>
          <cell r="K230">
            <v>383</v>
          </cell>
          <cell r="L230">
            <v>18</v>
          </cell>
          <cell r="M230">
            <v>246</v>
          </cell>
          <cell r="N230">
            <v>1268</v>
          </cell>
          <cell r="O230">
            <v>252</v>
          </cell>
          <cell r="P230">
            <v>209</v>
          </cell>
          <cell r="Q230">
            <v>3090</v>
          </cell>
          <cell r="R230">
            <v>113</v>
          </cell>
          <cell r="S230">
            <v>176</v>
          </cell>
          <cell r="T230">
            <v>781</v>
          </cell>
          <cell r="U230">
            <v>0</v>
          </cell>
          <cell r="V230">
            <v>0</v>
          </cell>
        </row>
        <row r="231">
          <cell r="A231" t="str">
            <v>德宏傣族景颇族自治州</v>
          </cell>
          <cell r="B231">
            <v>20508</v>
          </cell>
          <cell r="C231">
            <v>2340</v>
          </cell>
          <cell r="D231">
            <v>2</v>
          </cell>
          <cell r="E231">
            <v>1089</v>
          </cell>
          <cell r="F231">
            <v>31</v>
          </cell>
          <cell r="G231">
            <v>592</v>
          </cell>
          <cell r="H231">
            <v>10699</v>
          </cell>
          <cell r="I231">
            <v>426</v>
          </cell>
          <cell r="J231">
            <v>2832</v>
          </cell>
          <cell r="K231">
            <v>154</v>
          </cell>
          <cell r="L231">
            <v>10</v>
          </cell>
          <cell r="M231">
            <v>128</v>
          </cell>
          <cell r="N231">
            <v>414</v>
          </cell>
          <cell r="O231">
            <v>127</v>
          </cell>
          <cell r="P231">
            <v>60</v>
          </cell>
          <cell r="Q231">
            <v>1205</v>
          </cell>
          <cell r="R231">
            <v>26</v>
          </cell>
          <cell r="S231">
            <v>19</v>
          </cell>
          <cell r="T231">
            <v>243</v>
          </cell>
          <cell r="U231">
            <v>0</v>
          </cell>
          <cell r="V231">
            <v>0</v>
          </cell>
        </row>
        <row r="232">
          <cell r="A232" t="str">
            <v>怒江傈僳族自治州</v>
          </cell>
          <cell r="B232">
            <v>8029</v>
          </cell>
          <cell r="C232">
            <v>1020</v>
          </cell>
          <cell r="D232">
            <v>9</v>
          </cell>
          <cell r="E232">
            <v>369</v>
          </cell>
          <cell r="F232">
            <v>28</v>
          </cell>
          <cell r="G232">
            <v>653</v>
          </cell>
          <cell r="H232">
            <v>3402</v>
          </cell>
          <cell r="I232">
            <v>81</v>
          </cell>
          <cell r="J232">
            <v>1294</v>
          </cell>
          <cell r="K232">
            <v>43</v>
          </cell>
          <cell r="L232">
            <v>6</v>
          </cell>
          <cell r="M232">
            <v>35</v>
          </cell>
          <cell r="N232">
            <v>136</v>
          </cell>
          <cell r="O232">
            <v>55</v>
          </cell>
          <cell r="P232">
            <v>32</v>
          </cell>
          <cell r="Q232">
            <v>452</v>
          </cell>
          <cell r="R232">
            <v>24</v>
          </cell>
          <cell r="S232">
            <v>23</v>
          </cell>
          <cell r="T232">
            <v>144</v>
          </cell>
          <cell r="U232">
            <v>0</v>
          </cell>
          <cell r="V232">
            <v>0</v>
          </cell>
        </row>
        <row r="233">
          <cell r="A233" t="str">
            <v>迪庆藏族自治州</v>
          </cell>
          <cell r="B233">
            <v>8890</v>
          </cell>
          <cell r="C233">
            <v>925</v>
          </cell>
          <cell r="D233">
            <v>1</v>
          </cell>
          <cell r="E233">
            <v>358</v>
          </cell>
          <cell r="F233">
            <v>14</v>
          </cell>
          <cell r="G233">
            <v>561</v>
          </cell>
          <cell r="H233">
            <v>3594</v>
          </cell>
          <cell r="I233">
            <v>316</v>
          </cell>
          <cell r="J233">
            <v>1536</v>
          </cell>
          <cell r="K233">
            <v>58</v>
          </cell>
          <cell r="L233">
            <v>9</v>
          </cell>
          <cell r="M233">
            <v>39</v>
          </cell>
          <cell r="N233">
            <v>208</v>
          </cell>
          <cell r="O233">
            <v>65</v>
          </cell>
          <cell r="P233">
            <v>43</v>
          </cell>
          <cell r="Q233">
            <v>504</v>
          </cell>
          <cell r="R233">
            <v>31</v>
          </cell>
          <cell r="S233">
            <v>21</v>
          </cell>
          <cell r="T233">
            <v>324</v>
          </cell>
          <cell r="U233">
            <v>0</v>
          </cell>
          <cell r="V233">
            <v>0</v>
          </cell>
        </row>
        <row r="234">
          <cell r="A234" t="str">
            <v>南宁市</v>
          </cell>
          <cell r="B234">
            <v>165703</v>
          </cell>
          <cell r="C234">
            <v>5140</v>
          </cell>
          <cell r="D234">
            <v>106</v>
          </cell>
          <cell r="E234">
            <v>7033</v>
          </cell>
          <cell r="F234">
            <v>308</v>
          </cell>
          <cell r="G234">
            <v>4890</v>
          </cell>
          <cell r="H234">
            <v>67273</v>
          </cell>
          <cell r="I234">
            <v>4872</v>
          </cell>
          <cell r="J234">
            <v>22350</v>
          </cell>
          <cell r="K234">
            <v>4415</v>
          </cell>
          <cell r="L234">
            <v>1908</v>
          </cell>
          <cell r="M234">
            <v>1643</v>
          </cell>
          <cell r="N234">
            <v>8824</v>
          </cell>
          <cell r="O234">
            <v>6137</v>
          </cell>
          <cell r="P234">
            <v>1122</v>
          </cell>
          <cell r="Q234">
            <v>12409</v>
          </cell>
          <cell r="R234">
            <v>1489</v>
          </cell>
          <cell r="S234">
            <v>1188</v>
          </cell>
          <cell r="T234">
            <v>6095</v>
          </cell>
          <cell r="U234">
            <v>2</v>
          </cell>
          <cell r="V234">
            <v>0</v>
          </cell>
        </row>
        <row r="235">
          <cell r="A235" t="str">
            <v>柳州市</v>
          </cell>
          <cell r="B235">
            <v>53196</v>
          </cell>
          <cell r="C235">
            <v>1864</v>
          </cell>
          <cell r="D235">
            <v>17</v>
          </cell>
          <cell r="E235">
            <v>2434</v>
          </cell>
          <cell r="F235">
            <v>159</v>
          </cell>
          <cell r="G235">
            <v>1120</v>
          </cell>
          <cell r="H235">
            <v>24280</v>
          </cell>
          <cell r="I235">
            <v>1368</v>
          </cell>
          <cell r="J235">
            <v>7802</v>
          </cell>
          <cell r="K235">
            <v>741</v>
          </cell>
          <cell r="L235">
            <v>128</v>
          </cell>
          <cell r="M235">
            <v>481</v>
          </cell>
          <cell r="N235">
            <v>2088</v>
          </cell>
          <cell r="O235">
            <v>1274</v>
          </cell>
          <cell r="P235">
            <v>232</v>
          </cell>
          <cell r="Q235">
            <v>4802</v>
          </cell>
          <cell r="R235">
            <v>435</v>
          </cell>
          <cell r="S235">
            <v>382</v>
          </cell>
          <cell r="T235">
            <v>1523</v>
          </cell>
          <cell r="U235">
            <v>0</v>
          </cell>
          <cell r="V235">
            <v>0</v>
          </cell>
        </row>
        <row r="236">
          <cell r="A236" t="str">
            <v>桂林市</v>
          </cell>
          <cell r="B236">
            <v>63348</v>
          </cell>
          <cell r="C236">
            <v>4577</v>
          </cell>
          <cell r="D236">
            <v>18</v>
          </cell>
          <cell r="E236">
            <v>3210</v>
          </cell>
          <cell r="F236">
            <v>173</v>
          </cell>
          <cell r="G236">
            <v>1946</v>
          </cell>
          <cell r="H236">
            <v>27869</v>
          </cell>
          <cell r="I236">
            <v>1323</v>
          </cell>
          <cell r="J236">
            <v>10108</v>
          </cell>
          <cell r="K236">
            <v>891</v>
          </cell>
          <cell r="L236">
            <v>288</v>
          </cell>
          <cell r="M236">
            <v>705</v>
          </cell>
          <cell r="N236">
            <v>2084</v>
          </cell>
          <cell r="O236">
            <v>1070</v>
          </cell>
          <cell r="P236">
            <v>363</v>
          </cell>
          <cell r="Q236">
            <v>4226</v>
          </cell>
          <cell r="R236">
            <v>465</v>
          </cell>
          <cell r="S236">
            <v>425</v>
          </cell>
          <cell r="T236">
            <v>1855</v>
          </cell>
          <cell r="U236">
            <v>0</v>
          </cell>
          <cell r="V236">
            <v>0</v>
          </cell>
        </row>
        <row r="237">
          <cell r="A237" t="str">
            <v>梧州市</v>
          </cell>
          <cell r="B237">
            <v>30042</v>
          </cell>
          <cell r="C237">
            <v>1895</v>
          </cell>
          <cell r="D237">
            <v>61</v>
          </cell>
          <cell r="E237">
            <v>0</v>
          </cell>
          <cell r="F237">
            <v>91</v>
          </cell>
          <cell r="G237">
            <v>898</v>
          </cell>
          <cell r="H237">
            <v>12983</v>
          </cell>
          <cell r="I237">
            <v>1520</v>
          </cell>
          <cell r="J237">
            <v>4408</v>
          </cell>
          <cell r="K237">
            <v>233</v>
          </cell>
          <cell r="L237">
            <v>185</v>
          </cell>
          <cell r="M237">
            <v>183</v>
          </cell>
          <cell r="N237">
            <v>706</v>
          </cell>
          <cell r="O237">
            <v>489</v>
          </cell>
          <cell r="P237">
            <v>176</v>
          </cell>
          <cell r="Q237">
            <v>2059</v>
          </cell>
          <cell r="R237">
            <v>177</v>
          </cell>
          <cell r="S237">
            <v>214</v>
          </cell>
          <cell r="T237">
            <v>679</v>
          </cell>
          <cell r="U237">
            <v>0</v>
          </cell>
          <cell r="V237">
            <v>0</v>
          </cell>
        </row>
        <row r="238">
          <cell r="A238" t="str">
            <v>北海市</v>
          </cell>
          <cell r="B238">
            <v>35442</v>
          </cell>
          <cell r="C238">
            <v>1130</v>
          </cell>
          <cell r="D238">
            <v>10</v>
          </cell>
          <cell r="E238">
            <v>1140</v>
          </cell>
          <cell r="F238">
            <v>33</v>
          </cell>
          <cell r="G238">
            <v>650</v>
          </cell>
          <cell r="H238">
            <v>17435</v>
          </cell>
          <cell r="I238">
            <v>1234</v>
          </cell>
          <cell r="J238">
            <v>5010</v>
          </cell>
          <cell r="K238">
            <v>445</v>
          </cell>
          <cell r="L238">
            <v>242</v>
          </cell>
          <cell r="M238">
            <v>494</v>
          </cell>
          <cell r="N238">
            <v>1473</v>
          </cell>
          <cell r="O238">
            <v>459</v>
          </cell>
          <cell r="P238">
            <v>147</v>
          </cell>
          <cell r="Q238">
            <v>3077</v>
          </cell>
          <cell r="R238">
            <v>340</v>
          </cell>
          <cell r="S238">
            <v>386</v>
          </cell>
          <cell r="T238">
            <v>778</v>
          </cell>
          <cell r="U238">
            <v>0</v>
          </cell>
          <cell r="V238">
            <v>0</v>
          </cell>
        </row>
        <row r="239">
          <cell r="A239" t="str">
            <v>防城港市</v>
          </cell>
          <cell r="B239">
            <v>15757</v>
          </cell>
          <cell r="C239">
            <v>1115</v>
          </cell>
          <cell r="D239">
            <v>10</v>
          </cell>
          <cell r="E239">
            <v>607</v>
          </cell>
          <cell r="F239">
            <v>31</v>
          </cell>
          <cell r="G239">
            <v>470</v>
          </cell>
          <cell r="H239">
            <v>6684</v>
          </cell>
          <cell r="I239">
            <v>992</v>
          </cell>
          <cell r="J239">
            <v>2307</v>
          </cell>
          <cell r="K239">
            <v>149</v>
          </cell>
          <cell r="L239">
            <v>71</v>
          </cell>
          <cell r="M239">
            <v>225</v>
          </cell>
          <cell r="N239">
            <v>475</v>
          </cell>
          <cell r="O239">
            <v>252</v>
          </cell>
          <cell r="P239">
            <v>79</v>
          </cell>
          <cell r="Q239">
            <v>1200</v>
          </cell>
          <cell r="R239">
            <v>86</v>
          </cell>
          <cell r="S239">
            <v>89</v>
          </cell>
          <cell r="T239">
            <v>391</v>
          </cell>
          <cell r="U239">
            <v>0</v>
          </cell>
          <cell r="V239">
            <v>0</v>
          </cell>
        </row>
        <row r="240">
          <cell r="A240" t="str">
            <v>钦州市</v>
          </cell>
          <cell r="B240">
            <v>60514</v>
          </cell>
          <cell r="C240">
            <v>4502</v>
          </cell>
          <cell r="D240">
            <v>30</v>
          </cell>
          <cell r="E240">
            <v>2951</v>
          </cell>
          <cell r="F240">
            <v>184</v>
          </cell>
          <cell r="G240">
            <v>1508</v>
          </cell>
          <cell r="H240">
            <v>24030</v>
          </cell>
          <cell r="I240">
            <v>8596</v>
          </cell>
          <cell r="J240">
            <v>4449</v>
          </cell>
          <cell r="K240">
            <v>2588</v>
          </cell>
          <cell r="L240">
            <v>177</v>
          </cell>
          <cell r="M240">
            <v>271</v>
          </cell>
          <cell r="N240">
            <v>3035</v>
          </cell>
          <cell r="O240">
            <v>1404</v>
          </cell>
          <cell r="P240">
            <v>205</v>
          </cell>
          <cell r="Q240">
            <v>3362</v>
          </cell>
          <cell r="R240">
            <v>263</v>
          </cell>
          <cell r="S240">
            <v>243</v>
          </cell>
          <cell r="T240">
            <v>1136</v>
          </cell>
          <cell r="U240">
            <v>0</v>
          </cell>
          <cell r="V240">
            <v>0</v>
          </cell>
        </row>
        <row r="241">
          <cell r="A241" t="str">
            <v>贵港市</v>
          </cell>
          <cell r="B241">
            <v>46598</v>
          </cell>
          <cell r="C241">
            <v>3785</v>
          </cell>
          <cell r="D241">
            <v>31</v>
          </cell>
          <cell r="E241">
            <v>3940</v>
          </cell>
          <cell r="F241">
            <v>111</v>
          </cell>
          <cell r="G241">
            <v>944</v>
          </cell>
          <cell r="H241">
            <v>17600</v>
          </cell>
          <cell r="I241">
            <v>7287</v>
          </cell>
          <cell r="J241">
            <v>5129</v>
          </cell>
          <cell r="K241">
            <v>227</v>
          </cell>
          <cell r="L241">
            <v>142</v>
          </cell>
          <cell r="M241">
            <v>243</v>
          </cell>
          <cell r="N241">
            <v>1040</v>
          </cell>
          <cell r="O241">
            <v>489</v>
          </cell>
          <cell r="P241">
            <v>134</v>
          </cell>
          <cell r="Q241">
            <v>3235</v>
          </cell>
          <cell r="R241">
            <v>344</v>
          </cell>
          <cell r="S241">
            <v>301</v>
          </cell>
          <cell r="T241">
            <v>732</v>
          </cell>
          <cell r="U241">
            <v>0</v>
          </cell>
          <cell r="V241">
            <v>0</v>
          </cell>
        </row>
        <row r="242">
          <cell r="A242" t="str">
            <v>玉林市</v>
          </cell>
          <cell r="B242">
            <v>60310</v>
          </cell>
          <cell r="C242">
            <v>3817</v>
          </cell>
          <cell r="D242">
            <v>44</v>
          </cell>
          <cell r="E242">
            <v>4393</v>
          </cell>
          <cell r="F242">
            <v>148</v>
          </cell>
          <cell r="G242">
            <v>1428</v>
          </cell>
          <cell r="H242">
            <v>26558</v>
          </cell>
          <cell r="I242">
            <v>7201</v>
          </cell>
          <cell r="J242">
            <v>6517</v>
          </cell>
          <cell r="K242">
            <v>414</v>
          </cell>
          <cell r="L242">
            <v>290</v>
          </cell>
          <cell r="M242">
            <v>244</v>
          </cell>
          <cell r="N242">
            <v>1203</v>
          </cell>
          <cell r="O242">
            <v>753</v>
          </cell>
          <cell r="P242">
            <v>197</v>
          </cell>
          <cell r="Q242">
            <v>3819</v>
          </cell>
          <cell r="R242">
            <v>579</v>
          </cell>
          <cell r="S242">
            <v>323</v>
          </cell>
          <cell r="T242">
            <v>836</v>
          </cell>
          <cell r="U242">
            <v>0</v>
          </cell>
          <cell r="V242">
            <v>0</v>
          </cell>
        </row>
        <row r="243">
          <cell r="A243" t="str">
            <v>百色市</v>
          </cell>
          <cell r="B243">
            <v>38305</v>
          </cell>
          <cell r="C243">
            <v>2557</v>
          </cell>
          <cell r="D243">
            <v>47</v>
          </cell>
          <cell r="E243">
            <v>1955</v>
          </cell>
          <cell r="F243">
            <v>338</v>
          </cell>
          <cell r="G243">
            <v>840</v>
          </cell>
          <cell r="H243">
            <v>15496</v>
          </cell>
          <cell r="I243">
            <v>4082</v>
          </cell>
          <cell r="J243">
            <v>5602</v>
          </cell>
          <cell r="K243">
            <v>364</v>
          </cell>
          <cell r="L243">
            <v>165</v>
          </cell>
          <cell r="M243">
            <v>167</v>
          </cell>
          <cell r="N243">
            <v>836</v>
          </cell>
          <cell r="O243">
            <v>359</v>
          </cell>
          <cell r="P243">
            <v>151</v>
          </cell>
          <cell r="Q243">
            <v>2999</v>
          </cell>
          <cell r="R243">
            <v>305</v>
          </cell>
          <cell r="S243">
            <v>357</v>
          </cell>
          <cell r="T243">
            <v>715</v>
          </cell>
          <cell r="U243">
            <v>0</v>
          </cell>
          <cell r="V243">
            <v>0</v>
          </cell>
        </row>
        <row r="244">
          <cell r="A244" t="str">
            <v>贺州市</v>
          </cell>
          <cell r="B244">
            <v>20111</v>
          </cell>
          <cell r="C244">
            <v>1237</v>
          </cell>
          <cell r="D244">
            <v>53</v>
          </cell>
          <cell r="E244">
            <v>1668</v>
          </cell>
          <cell r="F244">
            <v>60</v>
          </cell>
          <cell r="G244">
            <v>613</v>
          </cell>
          <cell r="H244">
            <v>7635</v>
          </cell>
          <cell r="I244">
            <v>1660</v>
          </cell>
          <cell r="J244">
            <v>2796</v>
          </cell>
          <cell r="K244">
            <v>181</v>
          </cell>
          <cell r="L244">
            <v>121</v>
          </cell>
          <cell r="M244">
            <v>95</v>
          </cell>
          <cell r="N244">
            <v>601</v>
          </cell>
          <cell r="O244">
            <v>341</v>
          </cell>
          <cell r="P244">
            <v>135</v>
          </cell>
          <cell r="Q244">
            <v>1649</v>
          </cell>
          <cell r="R244">
            <v>135</v>
          </cell>
          <cell r="S244">
            <v>183</v>
          </cell>
          <cell r="T244">
            <v>404</v>
          </cell>
          <cell r="U244">
            <v>0</v>
          </cell>
          <cell r="V244">
            <v>0</v>
          </cell>
        </row>
        <row r="245">
          <cell r="A245" t="str">
            <v>河池市</v>
          </cell>
          <cell r="B245">
            <v>29994</v>
          </cell>
          <cell r="C245">
            <v>1669</v>
          </cell>
          <cell r="D245">
            <v>70</v>
          </cell>
          <cell r="E245">
            <v>1617</v>
          </cell>
          <cell r="F245">
            <v>126</v>
          </cell>
          <cell r="G245">
            <v>777</v>
          </cell>
          <cell r="H245">
            <v>13493</v>
          </cell>
          <cell r="I245">
            <v>1733</v>
          </cell>
          <cell r="J245">
            <v>4588</v>
          </cell>
          <cell r="K245">
            <v>162</v>
          </cell>
          <cell r="L245">
            <v>50</v>
          </cell>
          <cell r="M245">
            <v>118</v>
          </cell>
          <cell r="N245">
            <v>891</v>
          </cell>
          <cell r="O245">
            <v>337</v>
          </cell>
          <cell r="P245">
            <v>119</v>
          </cell>
          <cell r="Q245">
            <v>2511</v>
          </cell>
          <cell r="R245">
            <v>189</v>
          </cell>
          <cell r="S245">
            <v>261</v>
          </cell>
          <cell r="T245">
            <v>494</v>
          </cell>
          <cell r="U245">
            <v>0</v>
          </cell>
          <cell r="V245">
            <v>0</v>
          </cell>
        </row>
        <row r="246">
          <cell r="A246" t="str">
            <v>来宾市</v>
          </cell>
          <cell r="B246">
            <v>23790</v>
          </cell>
          <cell r="C246">
            <v>2796</v>
          </cell>
          <cell r="D246">
            <v>65</v>
          </cell>
          <cell r="E246">
            <v>1921</v>
          </cell>
          <cell r="F246">
            <v>64</v>
          </cell>
          <cell r="G246">
            <v>581</v>
          </cell>
          <cell r="H246">
            <v>9916</v>
          </cell>
          <cell r="I246">
            <v>967</v>
          </cell>
          <cell r="J246">
            <v>2942</v>
          </cell>
          <cell r="K246">
            <v>130</v>
          </cell>
          <cell r="L246">
            <v>60</v>
          </cell>
          <cell r="M246">
            <v>81</v>
          </cell>
          <cell r="N246">
            <v>556</v>
          </cell>
          <cell r="O246">
            <v>332</v>
          </cell>
          <cell r="P246">
            <v>91</v>
          </cell>
          <cell r="Q246">
            <v>1956</v>
          </cell>
          <cell r="R246">
            <v>189</v>
          </cell>
          <cell r="S246">
            <v>156</v>
          </cell>
          <cell r="T246">
            <v>400</v>
          </cell>
          <cell r="U246">
            <v>0</v>
          </cell>
          <cell r="V246">
            <v>0</v>
          </cell>
        </row>
        <row r="247">
          <cell r="A247" t="str">
            <v>崇左市</v>
          </cell>
          <cell r="B247">
            <v>23971</v>
          </cell>
          <cell r="C247">
            <v>2139</v>
          </cell>
          <cell r="D247">
            <v>19</v>
          </cell>
          <cell r="E247">
            <v>1306</v>
          </cell>
          <cell r="F247">
            <v>84</v>
          </cell>
          <cell r="G247">
            <v>439</v>
          </cell>
          <cell r="H247">
            <v>10460</v>
          </cell>
          <cell r="I247">
            <v>2892</v>
          </cell>
          <cell r="J247">
            <v>2795</v>
          </cell>
          <cell r="K247">
            <v>100</v>
          </cell>
          <cell r="L247">
            <v>71</v>
          </cell>
          <cell r="M247">
            <v>107</v>
          </cell>
          <cell r="N247">
            <v>494</v>
          </cell>
          <cell r="O247">
            <v>207</v>
          </cell>
          <cell r="P247">
            <v>82</v>
          </cell>
          <cell r="Q247">
            <v>1374</v>
          </cell>
          <cell r="R247">
            <v>127</v>
          </cell>
          <cell r="S247">
            <v>166</v>
          </cell>
          <cell r="T247">
            <v>301</v>
          </cell>
          <cell r="U247">
            <v>0</v>
          </cell>
          <cell r="V247">
            <v>0</v>
          </cell>
        </row>
        <row r="248">
          <cell r="A248" t="str">
            <v>太原市</v>
          </cell>
          <cell r="B248">
            <v>136895</v>
          </cell>
          <cell r="C248">
            <v>692</v>
          </cell>
          <cell r="D248">
            <v>36</v>
          </cell>
          <cell r="E248">
            <v>1997</v>
          </cell>
          <cell r="F248">
            <v>314</v>
          </cell>
          <cell r="G248">
            <v>4709</v>
          </cell>
          <cell r="H248">
            <v>47095</v>
          </cell>
          <cell r="I248">
            <v>7265</v>
          </cell>
          <cell r="J248">
            <v>13980</v>
          </cell>
          <cell r="K248">
            <v>4578</v>
          </cell>
          <cell r="L248">
            <v>306</v>
          </cell>
          <cell r="M248">
            <v>1617</v>
          </cell>
          <cell r="N248">
            <v>4604</v>
          </cell>
          <cell r="O248">
            <v>8640</v>
          </cell>
          <cell r="P248">
            <v>856</v>
          </cell>
          <cell r="Q248">
            <v>5469</v>
          </cell>
          <cell r="R248">
            <v>186</v>
          </cell>
          <cell r="S248">
            <v>902</v>
          </cell>
          <cell r="T248">
            <v>3617</v>
          </cell>
          <cell r="U248">
            <v>1</v>
          </cell>
          <cell r="V248">
            <v>1</v>
          </cell>
        </row>
        <row r="249">
          <cell r="A249" t="str">
            <v>大同市</v>
          </cell>
          <cell r="B249">
            <v>40491</v>
          </cell>
          <cell r="C249">
            <v>1757</v>
          </cell>
          <cell r="D249">
            <v>26</v>
          </cell>
          <cell r="E249">
            <v>1557</v>
          </cell>
          <cell r="F249">
            <v>184</v>
          </cell>
          <cell r="G249">
            <v>1084</v>
          </cell>
          <cell r="H249">
            <v>18524</v>
          </cell>
          <cell r="I249">
            <v>5983</v>
          </cell>
          <cell r="J249">
            <v>4548</v>
          </cell>
          <cell r="K249">
            <v>513</v>
          </cell>
          <cell r="L249">
            <v>33</v>
          </cell>
          <cell r="M249">
            <v>434</v>
          </cell>
          <cell r="N249">
            <v>968</v>
          </cell>
          <cell r="O249">
            <v>658</v>
          </cell>
          <cell r="P249">
            <v>226</v>
          </cell>
          <cell r="Q249">
            <v>2344</v>
          </cell>
          <cell r="R249">
            <v>71</v>
          </cell>
          <cell r="S249">
            <v>290</v>
          </cell>
          <cell r="T249">
            <v>915</v>
          </cell>
          <cell r="U249">
            <v>0</v>
          </cell>
          <cell r="V249">
            <v>0</v>
          </cell>
        </row>
        <row r="250">
          <cell r="A250" t="str">
            <v>阳泉市</v>
          </cell>
          <cell r="B250">
            <v>15125</v>
          </cell>
          <cell r="C250">
            <v>502</v>
          </cell>
          <cell r="D250">
            <v>8</v>
          </cell>
          <cell r="E250">
            <v>778</v>
          </cell>
          <cell r="F250">
            <v>49</v>
          </cell>
          <cell r="G250">
            <v>467</v>
          </cell>
          <cell r="H250">
            <v>7103</v>
          </cell>
          <cell r="I250">
            <v>694</v>
          </cell>
          <cell r="J250">
            <v>2472</v>
          </cell>
          <cell r="K250">
            <v>218</v>
          </cell>
          <cell r="L250">
            <v>19</v>
          </cell>
          <cell r="M250">
            <v>165</v>
          </cell>
          <cell r="N250">
            <v>474</v>
          </cell>
          <cell r="O250">
            <v>263</v>
          </cell>
          <cell r="P250">
            <v>92</v>
          </cell>
          <cell r="Q250">
            <v>1115</v>
          </cell>
          <cell r="R250">
            <v>35</v>
          </cell>
          <cell r="S250">
            <v>116</v>
          </cell>
          <cell r="T250">
            <v>389</v>
          </cell>
          <cell r="U250">
            <v>0</v>
          </cell>
          <cell r="V250">
            <v>0</v>
          </cell>
        </row>
        <row r="251">
          <cell r="A251" t="str">
            <v>长治市</v>
          </cell>
          <cell r="B251">
            <v>34856</v>
          </cell>
          <cell r="C251">
            <v>1492</v>
          </cell>
          <cell r="D251">
            <v>23</v>
          </cell>
          <cell r="E251">
            <v>1332</v>
          </cell>
          <cell r="F251">
            <v>122</v>
          </cell>
          <cell r="G251">
            <v>1812</v>
          </cell>
          <cell r="H251">
            <v>16698</v>
          </cell>
          <cell r="I251">
            <v>1523</v>
          </cell>
          <cell r="J251">
            <v>5417</v>
          </cell>
          <cell r="K251">
            <v>526</v>
          </cell>
          <cell r="L251">
            <v>40</v>
          </cell>
          <cell r="M251">
            <v>358</v>
          </cell>
          <cell r="N251">
            <v>799</v>
          </cell>
          <cell r="O251">
            <v>773</v>
          </cell>
          <cell r="P251">
            <v>237</v>
          </cell>
          <cell r="Q251">
            <v>2336</v>
          </cell>
          <cell r="R251">
            <v>79</v>
          </cell>
          <cell r="S251">
            <v>178</v>
          </cell>
          <cell r="T251">
            <v>786</v>
          </cell>
          <cell r="U251">
            <v>0</v>
          </cell>
          <cell r="V251">
            <v>0</v>
          </cell>
        </row>
        <row r="252">
          <cell r="A252" t="str">
            <v>晋城市</v>
          </cell>
          <cell r="B252">
            <v>27352</v>
          </cell>
          <cell r="C252">
            <v>1241</v>
          </cell>
          <cell r="D252">
            <v>48</v>
          </cell>
          <cell r="E252">
            <v>998</v>
          </cell>
          <cell r="F252">
            <v>86</v>
          </cell>
          <cell r="G252">
            <v>1349</v>
          </cell>
          <cell r="H252">
            <v>13435</v>
          </cell>
          <cell r="I252">
            <v>841</v>
          </cell>
          <cell r="J252">
            <v>4077</v>
          </cell>
          <cell r="K252">
            <v>346</v>
          </cell>
          <cell r="L252">
            <v>23</v>
          </cell>
          <cell r="M252">
            <v>266</v>
          </cell>
          <cell r="N252">
            <v>708</v>
          </cell>
          <cell r="O252">
            <v>372</v>
          </cell>
          <cell r="P252">
            <v>260</v>
          </cell>
          <cell r="Q252">
            <v>2016</v>
          </cell>
          <cell r="R252">
            <v>72</v>
          </cell>
          <cell r="S252">
            <v>170</v>
          </cell>
          <cell r="T252">
            <v>865</v>
          </cell>
          <cell r="U252">
            <v>0</v>
          </cell>
          <cell r="V252">
            <v>0</v>
          </cell>
        </row>
        <row r="253">
          <cell r="A253" t="str">
            <v>朔州市</v>
          </cell>
          <cell r="B253">
            <v>18332</v>
          </cell>
          <cell r="C253">
            <v>1127</v>
          </cell>
          <cell r="D253">
            <v>22</v>
          </cell>
          <cell r="E253">
            <v>892</v>
          </cell>
          <cell r="F253">
            <v>176</v>
          </cell>
          <cell r="G253">
            <v>904</v>
          </cell>
          <cell r="H253">
            <v>8322</v>
          </cell>
          <cell r="I253">
            <v>1810</v>
          </cell>
          <cell r="J253">
            <v>2367</v>
          </cell>
          <cell r="K253">
            <v>194</v>
          </cell>
          <cell r="L253">
            <v>21</v>
          </cell>
          <cell r="M253">
            <v>149</v>
          </cell>
          <cell r="N253">
            <v>369</v>
          </cell>
          <cell r="O253">
            <v>203</v>
          </cell>
          <cell r="P253">
            <v>109</v>
          </cell>
          <cell r="Q253">
            <v>1000</v>
          </cell>
          <cell r="R253">
            <v>19</v>
          </cell>
          <cell r="S253">
            <v>110</v>
          </cell>
          <cell r="T253">
            <v>369</v>
          </cell>
          <cell r="U253">
            <v>0</v>
          </cell>
          <cell r="V253">
            <v>0</v>
          </cell>
        </row>
        <row r="254">
          <cell r="A254" t="str">
            <v>晋中市</v>
          </cell>
          <cell r="B254">
            <v>45759</v>
          </cell>
          <cell r="C254">
            <v>2830</v>
          </cell>
          <cell r="D254">
            <v>35</v>
          </cell>
          <cell r="E254">
            <v>2412</v>
          </cell>
          <cell r="F254">
            <v>176</v>
          </cell>
          <cell r="G254">
            <v>1877</v>
          </cell>
          <cell r="H254">
            <v>20925</v>
          </cell>
          <cell r="I254">
            <v>2145</v>
          </cell>
          <cell r="J254">
            <v>6981</v>
          </cell>
          <cell r="K254">
            <v>601</v>
          </cell>
          <cell r="L254">
            <v>46</v>
          </cell>
          <cell r="M254">
            <v>421</v>
          </cell>
          <cell r="N254">
            <v>1313</v>
          </cell>
          <cell r="O254">
            <v>794</v>
          </cell>
          <cell r="P254">
            <v>347</v>
          </cell>
          <cell r="Q254">
            <v>2900</v>
          </cell>
          <cell r="R254">
            <v>81</v>
          </cell>
          <cell r="S254">
            <v>332</v>
          </cell>
          <cell r="T254">
            <v>1223</v>
          </cell>
          <cell r="U254">
            <v>0</v>
          </cell>
          <cell r="V254">
            <v>0</v>
          </cell>
        </row>
        <row r="255">
          <cell r="A255" t="str">
            <v>运城市</v>
          </cell>
          <cell r="B255">
            <v>89984</v>
          </cell>
          <cell r="C255">
            <v>10976</v>
          </cell>
          <cell r="D255">
            <v>43</v>
          </cell>
          <cell r="E255">
            <v>4277</v>
          </cell>
          <cell r="F255">
            <v>217</v>
          </cell>
          <cell r="G255">
            <v>2995</v>
          </cell>
          <cell r="H255">
            <v>42872</v>
          </cell>
          <cell r="I255">
            <v>3756</v>
          </cell>
          <cell r="J255">
            <v>11373</v>
          </cell>
          <cell r="K255">
            <v>1189</v>
          </cell>
          <cell r="L255">
            <v>61</v>
          </cell>
          <cell r="M255">
            <v>726</v>
          </cell>
          <cell r="N255">
            <v>1817</v>
          </cell>
          <cell r="O255">
            <v>1021</v>
          </cell>
          <cell r="P255">
            <v>383</v>
          </cell>
          <cell r="Q255">
            <v>5302</v>
          </cell>
          <cell r="R255">
            <v>127</v>
          </cell>
          <cell r="S255">
            <v>776</v>
          </cell>
          <cell r="T255">
            <v>1617</v>
          </cell>
          <cell r="U255">
            <v>0</v>
          </cell>
          <cell r="V255">
            <v>0</v>
          </cell>
        </row>
        <row r="256">
          <cell r="A256" t="str">
            <v>忻州市</v>
          </cell>
          <cell r="B256">
            <v>31856</v>
          </cell>
          <cell r="C256">
            <v>1950</v>
          </cell>
          <cell r="D256">
            <v>49</v>
          </cell>
          <cell r="E256">
            <v>1982</v>
          </cell>
          <cell r="F256">
            <v>212</v>
          </cell>
          <cell r="G256">
            <v>1151</v>
          </cell>
          <cell r="H256">
            <v>14357</v>
          </cell>
          <cell r="I256">
            <v>1792</v>
          </cell>
          <cell r="J256">
            <v>4872</v>
          </cell>
          <cell r="K256">
            <v>354</v>
          </cell>
          <cell r="L256">
            <v>35</v>
          </cell>
          <cell r="M256">
            <v>291</v>
          </cell>
          <cell r="N256">
            <v>735</v>
          </cell>
          <cell r="O256">
            <v>308</v>
          </cell>
          <cell r="P256">
            <v>300</v>
          </cell>
          <cell r="Q256">
            <v>2062</v>
          </cell>
          <cell r="R256">
            <v>135</v>
          </cell>
          <cell r="S256">
            <v>245</v>
          </cell>
          <cell r="T256">
            <v>617</v>
          </cell>
          <cell r="U256">
            <v>0</v>
          </cell>
          <cell r="V256">
            <v>0</v>
          </cell>
        </row>
        <row r="257">
          <cell r="A257" t="str">
            <v>临汾市</v>
          </cell>
          <cell r="B257">
            <v>52542</v>
          </cell>
          <cell r="C257">
            <v>5363</v>
          </cell>
          <cell r="D257">
            <v>30</v>
          </cell>
          <cell r="E257">
            <v>2246</v>
          </cell>
          <cell r="F257">
            <v>158</v>
          </cell>
          <cell r="G257">
            <v>2077</v>
          </cell>
          <cell r="H257">
            <v>24602</v>
          </cell>
          <cell r="I257">
            <v>1991</v>
          </cell>
          <cell r="J257">
            <v>6856</v>
          </cell>
          <cell r="K257">
            <v>763</v>
          </cell>
          <cell r="L257">
            <v>59</v>
          </cell>
          <cell r="M257">
            <v>471</v>
          </cell>
          <cell r="N257">
            <v>1179</v>
          </cell>
          <cell r="O257">
            <v>802</v>
          </cell>
          <cell r="P257">
            <v>358</v>
          </cell>
          <cell r="Q257">
            <v>3513</v>
          </cell>
          <cell r="R257">
            <v>126</v>
          </cell>
          <cell r="S257">
            <v>277</v>
          </cell>
          <cell r="T257">
            <v>1124</v>
          </cell>
          <cell r="U257">
            <v>0</v>
          </cell>
          <cell r="V257">
            <v>0</v>
          </cell>
        </row>
        <row r="258">
          <cell r="A258" t="str">
            <v>吕梁市</v>
          </cell>
          <cell r="B258">
            <v>47437</v>
          </cell>
          <cell r="C258">
            <v>3354</v>
          </cell>
          <cell r="D258">
            <v>56</v>
          </cell>
          <cell r="E258">
            <v>2378</v>
          </cell>
          <cell r="F258">
            <v>109</v>
          </cell>
          <cell r="G258">
            <v>1266</v>
          </cell>
          <cell r="H258">
            <v>25656</v>
          </cell>
          <cell r="I258">
            <v>2453</v>
          </cell>
          <cell r="J258">
            <v>5539</v>
          </cell>
          <cell r="K258">
            <v>433</v>
          </cell>
          <cell r="L258">
            <v>45</v>
          </cell>
          <cell r="M258">
            <v>343</v>
          </cell>
          <cell r="N258">
            <v>797</v>
          </cell>
          <cell r="O258">
            <v>373</v>
          </cell>
          <cell r="P258">
            <v>336</v>
          </cell>
          <cell r="Q258">
            <v>2632</v>
          </cell>
          <cell r="R258">
            <v>154</v>
          </cell>
          <cell r="S258">
            <v>297</v>
          </cell>
          <cell r="T258">
            <v>812</v>
          </cell>
          <cell r="U258">
            <v>0</v>
          </cell>
          <cell r="V258">
            <v>0</v>
          </cell>
        </row>
        <row r="259">
          <cell r="A259" t="str">
            <v>贵阳市</v>
          </cell>
          <cell r="B259">
            <v>292720</v>
          </cell>
          <cell r="C259">
            <v>2768</v>
          </cell>
          <cell r="D259">
            <v>140</v>
          </cell>
          <cell r="E259">
            <v>5069</v>
          </cell>
          <cell r="F259">
            <v>348</v>
          </cell>
          <cell r="G259">
            <v>6009</v>
          </cell>
          <cell r="H259">
            <v>49955</v>
          </cell>
          <cell r="I259">
            <v>1985</v>
          </cell>
          <cell r="J259">
            <v>22644</v>
          </cell>
          <cell r="K259">
            <v>5431</v>
          </cell>
          <cell r="L259">
            <v>153</v>
          </cell>
          <cell r="M259">
            <v>1863</v>
          </cell>
          <cell r="N259">
            <v>10081</v>
          </cell>
          <cell r="O259">
            <v>3413</v>
          </cell>
          <cell r="P259">
            <v>1063</v>
          </cell>
          <cell r="Q259">
            <v>84336</v>
          </cell>
          <cell r="R259">
            <v>478</v>
          </cell>
          <cell r="S259">
            <v>801</v>
          </cell>
          <cell r="T259">
            <v>95718</v>
          </cell>
          <cell r="U259">
            <v>0</v>
          </cell>
          <cell r="V259">
            <v>1</v>
          </cell>
        </row>
        <row r="260">
          <cell r="A260" t="str">
            <v>六盘水市</v>
          </cell>
          <cell r="B260">
            <v>39986</v>
          </cell>
          <cell r="C260">
            <v>2309</v>
          </cell>
          <cell r="D260">
            <v>108</v>
          </cell>
          <cell r="E260">
            <v>2103</v>
          </cell>
          <cell r="F260">
            <v>154</v>
          </cell>
          <cell r="G260">
            <v>2004</v>
          </cell>
          <cell r="H260">
            <v>15684</v>
          </cell>
          <cell r="I260">
            <v>2810</v>
          </cell>
          <cell r="J260">
            <v>7194</v>
          </cell>
          <cell r="K260">
            <v>589</v>
          </cell>
          <cell r="L260">
            <v>31</v>
          </cell>
          <cell r="M260">
            <v>380</v>
          </cell>
          <cell r="N260">
            <v>1119</v>
          </cell>
          <cell r="O260">
            <v>252</v>
          </cell>
          <cell r="P260">
            <v>195</v>
          </cell>
          <cell r="Q260">
            <v>3508</v>
          </cell>
          <cell r="R260">
            <v>204</v>
          </cell>
          <cell r="S260">
            <v>221</v>
          </cell>
          <cell r="T260">
            <v>890</v>
          </cell>
          <cell r="U260">
            <v>0</v>
          </cell>
          <cell r="V260">
            <v>0</v>
          </cell>
        </row>
        <row r="261">
          <cell r="A261" t="str">
            <v>遵义市</v>
          </cell>
          <cell r="B261">
            <v>91906</v>
          </cell>
          <cell r="C261">
            <v>4985</v>
          </cell>
          <cell r="D261">
            <v>125</v>
          </cell>
          <cell r="E261">
            <v>9672</v>
          </cell>
          <cell r="F261">
            <v>210</v>
          </cell>
          <cell r="G261">
            <v>2777</v>
          </cell>
          <cell r="H261">
            <v>36802</v>
          </cell>
          <cell r="I261">
            <v>1239</v>
          </cell>
          <cell r="J261">
            <v>17954</v>
          </cell>
          <cell r="K261">
            <v>1369</v>
          </cell>
          <cell r="L261">
            <v>52</v>
          </cell>
          <cell r="M261">
            <v>945</v>
          </cell>
          <cell r="N261">
            <v>2753</v>
          </cell>
          <cell r="O261">
            <v>595</v>
          </cell>
          <cell r="P261">
            <v>466</v>
          </cell>
          <cell r="Q261">
            <v>8349</v>
          </cell>
          <cell r="R261">
            <v>455</v>
          </cell>
          <cell r="S261">
            <v>457</v>
          </cell>
          <cell r="T261">
            <v>2148</v>
          </cell>
          <cell r="U261">
            <v>0</v>
          </cell>
          <cell r="V261">
            <v>0</v>
          </cell>
        </row>
        <row r="262">
          <cell r="A262" t="str">
            <v>安顺市</v>
          </cell>
          <cell r="B262">
            <v>30772</v>
          </cell>
          <cell r="C262">
            <v>1919</v>
          </cell>
          <cell r="D262">
            <v>39</v>
          </cell>
          <cell r="E262">
            <v>2440</v>
          </cell>
          <cell r="F262">
            <v>123</v>
          </cell>
          <cell r="G262">
            <v>1250</v>
          </cell>
          <cell r="H262">
            <v>12742</v>
          </cell>
          <cell r="I262">
            <v>322</v>
          </cell>
          <cell r="J262">
            <v>6056</v>
          </cell>
          <cell r="K262">
            <v>563</v>
          </cell>
          <cell r="L262">
            <v>18</v>
          </cell>
          <cell r="M262">
            <v>233</v>
          </cell>
          <cell r="N262">
            <v>892</v>
          </cell>
          <cell r="O262">
            <v>236</v>
          </cell>
          <cell r="P262">
            <v>215</v>
          </cell>
          <cell r="Q262">
            <v>2560</v>
          </cell>
          <cell r="R262">
            <v>104</v>
          </cell>
          <cell r="S262">
            <v>189</v>
          </cell>
          <cell r="T262">
            <v>664</v>
          </cell>
          <cell r="U262">
            <v>1</v>
          </cell>
          <cell r="V262">
            <v>0</v>
          </cell>
        </row>
        <row r="263">
          <cell r="A263" t="str">
            <v>毕节市</v>
          </cell>
          <cell r="B263">
            <v>83736</v>
          </cell>
          <cell r="C263">
            <v>5340</v>
          </cell>
          <cell r="D263">
            <v>186</v>
          </cell>
          <cell r="E263">
            <v>8347</v>
          </cell>
          <cell r="F263">
            <v>309</v>
          </cell>
          <cell r="G263">
            <v>2368</v>
          </cell>
          <cell r="H263">
            <v>37728</v>
          </cell>
          <cell r="I263">
            <v>1338</v>
          </cell>
          <cell r="J263">
            <v>15313</v>
          </cell>
          <cell r="K263">
            <v>789</v>
          </cell>
          <cell r="L263">
            <v>24</v>
          </cell>
          <cell r="M263">
            <v>462</v>
          </cell>
          <cell r="N263">
            <v>1758</v>
          </cell>
          <cell r="O263">
            <v>419</v>
          </cell>
          <cell r="P263">
            <v>275</v>
          </cell>
          <cell r="Q263">
            <v>6322</v>
          </cell>
          <cell r="R263">
            <v>542</v>
          </cell>
          <cell r="S263">
            <v>402</v>
          </cell>
          <cell r="T263">
            <v>1672</v>
          </cell>
          <cell r="U263">
            <v>0</v>
          </cell>
          <cell r="V263">
            <v>0</v>
          </cell>
        </row>
        <row r="264">
          <cell r="A264" t="str">
            <v>铜仁市</v>
          </cell>
          <cell r="B264">
            <v>40310</v>
          </cell>
          <cell r="C264">
            <v>2427</v>
          </cell>
          <cell r="D264">
            <v>49</v>
          </cell>
          <cell r="E264">
            <v>2800</v>
          </cell>
          <cell r="F264">
            <v>126</v>
          </cell>
          <cell r="G264">
            <v>1520</v>
          </cell>
          <cell r="H264">
            <v>18030</v>
          </cell>
          <cell r="I264">
            <v>676</v>
          </cell>
          <cell r="J264">
            <v>7266</v>
          </cell>
          <cell r="K264">
            <v>676</v>
          </cell>
          <cell r="L264">
            <v>44</v>
          </cell>
          <cell r="M264">
            <v>244</v>
          </cell>
          <cell r="N264">
            <v>1078</v>
          </cell>
          <cell r="O264">
            <v>258</v>
          </cell>
          <cell r="P264">
            <v>193</v>
          </cell>
          <cell r="Q264">
            <v>3407</v>
          </cell>
          <cell r="R264">
            <v>226</v>
          </cell>
          <cell r="S264">
            <v>173</v>
          </cell>
          <cell r="T264">
            <v>772</v>
          </cell>
          <cell r="U264">
            <v>0</v>
          </cell>
          <cell r="V264">
            <v>0</v>
          </cell>
        </row>
        <row r="265">
          <cell r="A265" t="str">
            <v>黔西南布依族苗族自治州</v>
          </cell>
          <cell r="B265">
            <v>42418</v>
          </cell>
          <cell r="C265">
            <v>3278</v>
          </cell>
          <cell r="D265">
            <v>106</v>
          </cell>
          <cell r="E265">
            <v>3607</v>
          </cell>
          <cell r="F265">
            <v>213</v>
          </cell>
          <cell r="G265">
            <v>1393</v>
          </cell>
          <cell r="H265">
            <v>16272</v>
          </cell>
          <cell r="I265">
            <v>795</v>
          </cell>
          <cell r="J265">
            <v>8039</v>
          </cell>
          <cell r="K265">
            <v>719</v>
          </cell>
          <cell r="L265">
            <v>20</v>
          </cell>
          <cell r="M265">
            <v>202</v>
          </cell>
          <cell r="N265">
            <v>1528</v>
          </cell>
          <cell r="O265">
            <v>416</v>
          </cell>
          <cell r="P265">
            <v>196</v>
          </cell>
          <cell r="Q265">
            <v>3830</v>
          </cell>
          <cell r="R265">
            <v>246</v>
          </cell>
          <cell r="S265">
            <v>225</v>
          </cell>
          <cell r="T265">
            <v>1110</v>
          </cell>
          <cell r="U265">
            <v>0</v>
          </cell>
          <cell r="V265">
            <v>0</v>
          </cell>
        </row>
        <row r="266">
          <cell r="A266" t="str">
            <v>黔东南苗族侗族自治州</v>
          </cell>
          <cell r="B266">
            <v>39937</v>
          </cell>
          <cell r="C266">
            <v>1934</v>
          </cell>
          <cell r="D266">
            <v>60</v>
          </cell>
          <cell r="E266">
            <v>3017</v>
          </cell>
          <cell r="F266">
            <v>161</v>
          </cell>
          <cell r="G266">
            <v>1489</v>
          </cell>
          <cell r="H266">
            <v>15712</v>
          </cell>
          <cell r="I266">
            <v>688</v>
          </cell>
          <cell r="J266">
            <v>8685</v>
          </cell>
          <cell r="K266">
            <v>985</v>
          </cell>
          <cell r="L266">
            <v>20</v>
          </cell>
          <cell r="M266">
            <v>305</v>
          </cell>
          <cell r="N266">
            <v>1133</v>
          </cell>
          <cell r="O266">
            <v>356</v>
          </cell>
          <cell r="P266">
            <v>168</v>
          </cell>
          <cell r="Q266">
            <v>3708</v>
          </cell>
          <cell r="R266">
            <v>302</v>
          </cell>
          <cell r="S266">
            <v>224</v>
          </cell>
          <cell r="T266">
            <v>786</v>
          </cell>
          <cell r="U266">
            <v>0</v>
          </cell>
          <cell r="V266">
            <v>0</v>
          </cell>
        </row>
        <row r="267">
          <cell r="A267" t="str">
            <v>黔南布依族苗族自治州</v>
          </cell>
          <cell r="B267">
            <v>46526</v>
          </cell>
          <cell r="C267">
            <v>2492</v>
          </cell>
          <cell r="D267">
            <v>136</v>
          </cell>
          <cell r="E267">
            <v>3316</v>
          </cell>
          <cell r="F267">
            <v>165</v>
          </cell>
          <cell r="G267">
            <v>1944</v>
          </cell>
          <cell r="H267">
            <v>19406</v>
          </cell>
          <cell r="I267">
            <v>980</v>
          </cell>
          <cell r="J267">
            <v>8607</v>
          </cell>
          <cell r="K267">
            <v>922</v>
          </cell>
          <cell r="L267">
            <v>34</v>
          </cell>
          <cell r="M267">
            <v>321</v>
          </cell>
          <cell r="N267">
            <v>1313</v>
          </cell>
          <cell r="O267">
            <v>399</v>
          </cell>
          <cell r="P267">
            <v>312</v>
          </cell>
          <cell r="Q267">
            <v>4357</v>
          </cell>
          <cell r="R267">
            <v>260</v>
          </cell>
          <cell r="S267">
            <v>267</v>
          </cell>
          <cell r="T267">
            <v>1008</v>
          </cell>
          <cell r="U267">
            <v>0</v>
          </cell>
          <cell r="V267">
            <v>0</v>
          </cell>
        </row>
        <row r="268">
          <cell r="A268" t="str">
            <v>长春市</v>
          </cell>
          <cell r="B268">
            <v>379651</v>
          </cell>
          <cell r="C268">
            <v>21987</v>
          </cell>
          <cell r="D268">
            <v>47</v>
          </cell>
          <cell r="E268">
            <v>5500</v>
          </cell>
          <cell r="F268">
            <v>202</v>
          </cell>
          <cell r="G268">
            <v>6627</v>
          </cell>
          <cell r="H268">
            <v>241790</v>
          </cell>
          <cell r="I268">
            <v>16486</v>
          </cell>
          <cell r="J268">
            <v>25541</v>
          </cell>
          <cell r="K268">
            <v>13866</v>
          </cell>
          <cell r="L268">
            <v>480</v>
          </cell>
          <cell r="M268">
            <v>2499</v>
          </cell>
          <cell r="N268">
            <v>9000</v>
          </cell>
          <cell r="O268">
            <v>5665</v>
          </cell>
          <cell r="P268">
            <v>886</v>
          </cell>
          <cell r="Q268">
            <v>19238</v>
          </cell>
          <cell r="R268">
            <v>712</v>
          </cell>
          <cell r="S268">
            <v>2104</v>
          </cell>
          <cell r="T268">
            <v>6234</v>
          </cell>
          <cell r="U268">
            <v>0</v>
          </cell>
          <cell r="V268">
            <v>0</v>
          </cell>
        </row>
        <row r="269">
          <cell r="A269" t="str">
            <v>吉林市</v>
          </cell>
          <cell r="B269">
            <v>60634</v>
          </cell>
          <cell r="C269">
            <v>12842</v>
          </cell>
          <cell r="D269">
            <v>48</v>
          </cell>
          <cell r="E269">
            <v>2093</v>
          </cell>
          <cell r="F269">
            <v>79</v>
          </cell>
          <cell r="G269">
            <v>1424</v>
          </cell>
          <cell r="H269">
            <v>22387</v>
          </cell>
          <cell r="I269">
            <v>2596</v>
          </cell>
          <cell r="J269">
            <v>8071</v>
          </cell>
          <cell r="K269">
            <v>584</v>
          </cell>
          <cell r="L269">
            <v>56</v>
          </cell>
          <cell r="M269">
            <v>499</v>
          </cell>
          <cell r="N269">
            <v>2030</v>
          </cell>
          <cell r="O269">
            <v>699</v>
          </cell>
          <cell r="P269">
            <v>255</v>
          </cell>
          <cell r="Q269">
            <v>4438</v>
          </cell>
          <cell r="R269">
            <v>312</v>
          </cell>
          <cell r="S269">
            <v>701</v>
          </cell>
          <cell r="T269">
            <v>1286</v>
          </cell>
          <cell r="U269">
            <v>0</v>
          </cell>
          <cell r="V269">
            <v>0</v>
          </cell>
        </row>
        <row r="270">
          <cell r="A270" t="str">
            <v>四平市</v>
          </cell>
          <cell r="B270">
            <v>29803</v>
          </cell>
          <cell r="C270">
            <v>4468</v>
          </cell>
          <cell r="D270">
            <v>6</v>
          </cell>
          <cell r="E270">
            <v>877</v>
          </cell>
          <cell r="F270">
            <v>59</v>
          </cell>
          <cell r="G270">
            <v>637</v>
          </cell>
          <cell r="H270">
            <v>11113</v>
          </cell>
          <cell r="I270">
            <v>4627</v>
          </cell>
          <cell r="J270">
            <v>3580</v>
          </cell>
          <cell r="K270">
            <v>215</v>
          </cell>
          <cell r="L270">
            <v>13</v>
          </cell>
          <cell r="M270">
            <v>174</v>
          </cell>
          <cell r="N270">
            <v>673</v>
          </cell>
          <cell r="O270">
            <v>169</v>
          </cell>
          <cell r="P270">
            <v>118</v>
          </cell>
          <cell r="Q270">
            <v>2000</v>
          </cell>
          <cell r="R270">
            <v>129</v>
          </cell>
          <cell r="S270">
            <v>334</v>
          </cell>
          <cell r="T270">
            <v>465</v>
          </cell>
          <cell r="U270">
            <v>0</v>
          </cell>
          <cell r="V270">
            <v>0</v>
          </cell>
        </row>
        <row r="271">
          <cell r="A271" t="str">
            <v>辽源市</v>
          </cell>
          <cell r="B271">
            <v>13066</v>
          </cell>
          <cell r="C271">
            <v>1443</v>
          </cell>
          <cell r="D271">
            <v>5</v>
          </cell>
          <cell r="E271">
            <v>740</v>
          </cell>
          <cell r="F271">
            <v>22</v>
          </cell>
          <cell r="G271">
            <v>338</v>
          </cell>
          <cell r="H271">
            <v>5881</v>
          </cell>
          <cell r="I271">
            <v>826</v>
          </cell>
          <cell r="J271">
            <v>1715</v>
          </cell>
          <cell r="K271">
            <v>95</v>
          </cell>
          <cell r="L271">
            <v>5</v>
          </cell>
          <cell r="M271">
            <v>96</v>
          </cell>
          <cell r="N271">
            <v>291</v>
          </cell>
          <cell r="O271">
            <v>85</v>
          </cell>
          <cell r="P271">
            <v>76</v>
          </cell>
          <cell r="Q271">
            <v>803</v>
          </cell>
          <cell r="R271">
            <v>75</v>
          </cell>
          <cell r="S271">
            <v>210</v>
          </cell>
          <cell r="T271">
            <v>234</v>
          </cell>
          <cell r="U271">
            <v>0</v>
          </cell>
          <cell r="V271">
            <v>0</v>
          </cell>
        </row>
        <row r="272">
          <cell r="A272" t="str">
            <v>通化市</v>
          </cell>
          <cell r="B272">
            <v>27090</v>
          </cell>
          <cell r="C272">
            <v>2468</v>
          </cell>
          <cell r="D272">
            <v>19</v>
          </cell>
          <cell r="E272">
            <v>1301</v>
          </cell>
          <cell r="F272">
            <v>43</v>
          </cell>
          <cell r="G272">
            <v>803</v>
          </cell>
          <cell r="H272">
            <v>11987</v>
          </cell>
          <cell r="I272">
            <v>1219</v>
          </cell>
          <cell r="J272">
            <v>3953</v>
          </cell>
          <cell r="K272">
            <v>215</v>
          </cell>
          <cell r="L272">
            <v>39</v>
          </cell>
          <cell r="M272">
            <v>202</v>
          </cell>
          <cell r="N272">
            <v>908</v>
          </cell>
          <cell r="O272">
            <v>288</v>
          </cell>
          <cell r="P272">
            <v>192</v>
          </cell>
          <cell r="Q272">
            <v>2088</v>
          </cell>
          <cell r="R272">
            <v>251</v>
          </cell>
          <cell r="S272">
            <v>307</v>
          </cell>
          <cell r="T272">
            <v>651</v>
          </cell>
          <cell r="U272">
            <v>0</v>
          </cell>
          <cell r="V272">
            <v>0</v>
          </cell>
        </row>
        <row r="273">
          <cell r="A273" t="str">
            <v>白山市</v>
          </cell>
          <cell r="B273">
            <v>15169</v>
          </cell>
          <cell r="C273">
            <v>757</v>
          </cell>
          <cell r="D273">
            <v>20</v>
          </cell>
          <cell r="E273">
            <v>541</v>
          </cell>
          <cell r="F273">
            <v>37</v>
          </cell>
          <cell r="G273">
            <v>508</v>
          </cell>
          <cell r="H273">
            <v>7513</v>
          </cell>
          <cell r="I273">
            <v>747</v>
          </cell>
          <cell r="J273">
            <v>2177</v>
          </cell>
          <cell r="K273">
            <v>104</v>
          </cell>
          <cell r="L273">
            <v>10</v>
          </cell>
          <cell r="M273">
            <v>92</v>
          </cell>
          <cell r="N273">
            <v>568</v>
          </cell>
          <cell r="O273">
            <v>124</v>
          </cell>
          <cell r="P273">
            <v>90</v>
          </cell>
          <cell r="Q273">
            <v>1091</v>
          </cell>
          <cell r="R273">
            <v>149</v>
          </cell>
          <cell r="S273">
            <v>206</v>
          </cell>
          <cell r="T273">
            <v>361</v>
          </cell>
          <cell r="U273">
            <v>0</v>
          </cell>
          <cell r="V273">
            <v>0</v>
          </cell>
        </row>
        <row r="274">
          <cell r="A274" t="str">
            <v>松原市</v>
          </cell>
          <cell r="B274">
            <v>46651</v>
          </cell>
          <cell r="C274">
            <v>5395</v>
          </cell>
          <cell r="D274">
            <v>55</v>
          </cell>
          <cell r="E274">
            <v>1244</v>
          </cell>
          <cell r="F274">
            <v>180</v>
          </cell>
          <cell r="G274">
            <v>1108</v>
          </cell>
          <cell r="H274">
            <v>19910</v>
          </cell>
          <cell r="I274">
            <v>7863</v>
          </cell>
          <cell r="J274">
            <v>4569</v>
          </cell>
          <cell r="K274">
            <v>257</v>
          </cell>
          <cell r="L274">
            <v>20</v>
          </cell>
          <cell r="M274">
            <v>196</v>
          </cell>
          <cell r="N274">
            <v>827</v>
          </cell>
          <cell r="O274">
            <v>280</v>
          </cell>
          <cell r="P274">
            <v>158</v>
          </cell>
          <cell r="Q274">
            <v>3051</v>
          </cell>
          <cell r="R274">
            <v>116</v>
          </cell>
          <cell r="S274">
            <v>501</v>
          </cell>
          <cell r="T274">
            <v>716</v>
          </cell>
          <cell r="U274">
            <v>0</v>
          </cell>
          <cell r="V274">
            <v>0</v>
          </cell>
        </row>
        <row r="275">
          <cell r="A275" t="str">
            <v>白城市</v>
          </cell>
          <cell r="B275">
            <v>29438</v>
          </cell>
          <cell r="C275">
            <v>6822</v>
          </cell>
          <cell r="D275">
            <v>14</v>
          </cell>
          <cell r="E275">
            <v>1175</v>
          </cell>
          <cell r="F275">
            <v>139</v>
          </cell>
          <cell r="G275">
            <v>1005</v>
          </cell>
          <cell r="H275">
            <v>9979</v>
          </cell>
          <cell r="I275">
            <v>2390</v>
          </cell>
          <cell r="J275">
            <v>3076</v>
          </cell>
          <cell r="K275">
            <v>130</v>
          </cell>
          <cell r="L275">
            <v>20</v>
          </cell>
          <cell r="M275">
            <v>181</v>
          </cell>
          <cell r="N275">
            <v>681</v>
          </cell>
          <cell r="O275">
            <v>229</v>
          </cell>
          <cell r="P275">
            <v>167</v>
          </cell>
          <cell r="Q275">
            <v>2156</v>
          </cell>
          <cell r="R275">
            <v>123</v>
          </cell>
          <cell r="S275">
            <v>472</v>
          </cell>
          <cell r="T275">
            <v>513</v>
          </cell>
          <cell r="U275">
            <v>0</v>
          </cell>
          <cell r="V275">
            <v>0</v>
          </cell>
        </row>
        <row r="276">
          <cell r="A276" t="str">
            <v>延边朝鲜族自治州</v>
          </cell>
          <cell r="B276">
            <v>32316</v>
          </cell>
          <cell r="C276">
            <v>2433</v>
          </cell>
          <cell r="D276">
            <v>39</v>
          </cell>
          <cell r="E276">
            <v>1218</v>
          </cell>
          <cell r="F276">
            <v>57</v>
          </cell>
          <cell r="G276">
            <v>1439</v>
          </cell>
          <cell r="H276">
            <v>12335</v>
          </cell>
          <cell r="I276">
            <v>1927</v>
          </cell>
          <cell r="J276">
            <v>5097</v>
          </cell>
          <cell r="K276">
            <v>351</v>
          </cell>
          <cell r="L276">
            <v>45</v>
          </cell>
          <cell r="M276">
            <v>219</v>
          </cell>
          <cell r="N276">
            <v>1794</v>
          </cell>
          <cell r="O276">
            <v>307</v>
          </cell>
          <cell r="P276">
            <v>201</v>
          </cell>
          <cell r="Q276">
            <v>2925</v>
          </cell>
          <cell r="R276">
            <v>238</v>
          </cell>
          <cell r="S276">
            <v>416</v>
          </cell>
          <cell r="T276">
            <v>960</v>
          </cell>
          <cell r="U276">
            <v>0</v>
          </cell>
          <cell r="V276">
            <v>0</v>
          </cell>
        </row>
        <row r="277">
          <cell r="A277" t="str">
            <v>哈尔滨市</v>
          </cell>
          <cell r="B277">
            <v>200882</v>
          </cell>
          <cell r="C277">
            <v>15357</v>
          </cell>
          <cell r="D277">
            <v>61</v>
          </cell>
          <cell r="E277">
            <v>7403</v>
          </cell>
          <cell r="F277">
            <v>265</v>
          </cell>
          <cell r="G277">
            <v>4640</v>
          </cell>
          <cell r="H277">
            <v>96167</v>
          </cell>
          <cell r="I277">
            <v>14978</v>
          </cell>
          <cell r="J277">
            <v>14955</v>
          </cell>
          <cell r="K277">
            <v>3519</v>
          </cell>
          <cell r="L277">
            <v>311</v>
          </cell>
          <cell r="M277">
            <v>2588</v>
          </cell>
          <cell r="N277">
            <v>7804</v>
          </cell>
          <cell r="O277">
            <v>5533</v>
          </cell>
          <cell r="P277">
            <v>677</v>
          </cell>
          <cell r="Q277">
            <v>12734</v>
          </cell>
          <cell r="R277">
            <v>416</v>
          </cell>
          <cell r="S277">
            <v>1419</v>
          </cell>
          <cell r="T277">
            <v>4406</v>
          </cell>
          <cell r="U277">
            <v>1</v>
          </cell>
          <cell r="V277">
            <v>0</v>
          </cell>
        </row>
        <row r="278">
          <cell r="A278" t="str">
            <v>齐齐哈尔市</v>
          </cell>
          <cell r="B278">
            <v>88458</v>
          </cell>
          <cell r="C278">
            <v>27155</v>
          </cell>
          <cell r="D278">
            <v>18</v>
          </cell>
          <cell r="E278">
            <v>3558</v>
          </cell>
          <cell r="F278">
            <v>213</v>
          </cell>
          <cell r="G278">
            <v>1218</v>
          </cell>
          <cell r="H278">
            <v>28913</v>
          </cell>
          <cell r="I278">
            <v>1774</v>
          </cell>
          <cell r="J278">
            <v>6965</v>
          </cell>
          <cell r="K278">
            <v>639</v>
          </cell>
          <cell r="L278">
            <v>35</v>
          </cell>
          <cell r="M278">
            <v>394</v>
          </cell>
          <cell r="N278">
            <v>1969</v>
          </cell>
          <cell r="O278">
            <v>810</v>
          </cell>
          <cell r="P278">
            <v>216</v>
          </cell>
          <cell r="Q278">
            <v>7222</v>
          </cell>
          <cell r="R278">
            <v>405</v>
          </cell>
          <cell r="S278">
            <v>761</v>
          </cell>
          <cell r="T278">
            <v>2273</v>
          </cell>
          <cell r="U278">
            <v>0</v>
          </cell>
          <cell r="V278">
            <v>0</v>
          </cell>
        </row>
        <row r="279">
          <cell r="A279" t="str">
            <v>鸡西市</v>
          </cell>
          <cell r="B279">
            <v>17849</v>
          </cell>
          <cell r="C279">
            <v>1295</v>
          </cell>
          <cell r="D279">
            <v>68</v>
          </cell>
          <cell r="E279">
            <v>1114</v>
          </cell>
          <cell r="F279">
            <v>59</v>
          </cell>
          <cell r="G279">
            <v>360</v>
          </cell>
          <cell r="H279">
            <v>5915</v>
          </cell>
          <cell r="I279">
            <v>2556</v>
          </cell>
          <cell r="J279">
            <v>2600</v>
          </cell>
          <cell r="K279">
            <v>191</v>
          </cell>
          <cell r="L279">
            <v>9</v>
          </cell>
          <cell r="M279">
            <v>112</v>
          </cell>
          <cell r="N279">
            <v>452</v>
          </cell>
          <cell r="O279">
            <v>179</v>
          </cell>
          <cell r="P279">
            <v>41</v>
          </cell>
          <cell r="Q279">
            <v>1380</v>
          </cell>
          <cell r="R279">
            <v>89</v>
          </cell>
          <cell r="S279">
            <v>206</v>
          </cell>
          <cell r="T279">
            <v>706</v>
          </cell>
          <cell r="U279">
            <v>0</v>
          </cell>
          <cell r="V279">
            <v>0</v>
          </cell>
        </row>
        <row r="280">
          <cell r="A280" t="str">
            <v>鹤岗市</v>
          </cell>
          <cell r="B280">
            <v>11007</v>
          </cell>
          <cell r="C280">
            <v>836</v>
          </cell>
          <cell r="D280">
            <v>29</v>
          </cell>
          <cell r="E280">
            <v>634</v>
          </cell>
          <cell r="F280">
            <v>29</v>
          </cell>
          <cell r="G280">
            <v>209</v>
          </cell>
          <cell r="H280">
            <v>4224</v>
          </cell>
          <cell r="I280">
            <v>272</v>
          </cell>
          <cell r="J280">
            <v>1708</v>
          </cell>
          <cell r="K280">
            <v>127</v>
          </cell>
          <cell r="L280">
            <v>4</v>
          </cell>
          <cell r="M280">
            <v>89</v>
          </cell>
          <cell r="N280">
            <v>421</v>
          </cell>
          <cell r="O280">
            <v>88</v>
          </cell>
          <cell r="P280">
            <v>36</v>
          </cell>
          <cell r="Q280">
            <v>953</v>
          </cell>
          <cell r="R280">
            <v>147</v>
          </cell>
          <cell r="S280">
            <v>161</v>
          </cell>
          <cell r="T280">
            <v>635</v>
          </cell>
          <cell r="U280">
            <v>0</v>
          </cell>
          <cell r="V280">
            <v>0</v>
          </cell>
        </row>
        <row r="281">
          <cell r="A281" t="str">
            <v>双鸭山市</v>
          </cell>
          <cell r="B281">
            <v>16935</v>
          </cell>
          <cell r="C281">
            <v>2428</v>
          </cell>
          <cell r="D281">
            <v>23</v>
          </cell>
          <cell r="E281">
            <v>827</v>
          </cell>
          <cell r="F281">
            <v>54</v>
          </cell>
          <cell r="G281">
            <v>290</v>
          </cell>
          <cell r="H281">
            <v>5430</v>
          </cell>
          <cell r="I281">
            <v>1768</v>
          </cell>
          <cell r="J281">
            <v>2582</v>
          </cell>
          <cell r="K281">
            <v>165</v>
          </cell>
          <cell r="L281">
            <v>8</v>
          </cell>
          <cell r="M281">
            <v>75</v>
          </cell>
          <cell r="N281">
            <v>413</v>
          </cell>
          <cell r="O281">
            <v>146</v>
          </cell>
          <cell r="P281">
            <v>59</v>
          </cell>
          <cell r="Q281">
            <v>1344</v>
          </cell>
          <cell r="R281">
            <v>50</v>
          </cell>
          <cell r="S281">
            <v>199</v>
          </cell>
          <cell r="T281">
            <v>341</v>
          </cell>
          <cell r="U281">
            <v>0</v>
          </cell>
          <cell r="V281">
            <v>0</v>
          </cell>
        </row>
        <row r="282">
          <cell r="A282" t="str">
            <v>大庆市</v>
          </cell>
          <cell r="B282">
            <v>43976</v>
          </cell>
          <cell r="C282">
            <v>5599</v>
          </cell>
          <cell r="D282">
            <v>145</v>
          </cell>
          <cell r="E282">
            <v>1996</v>
          </cell>
          <cell r="F282">
            <v>129</v>
          </cell>
          <cell r="G282">
            <v>867</v>
          </cell>
          <cell r="H282">
            <v>15461</v>
          </cell>
          <cell r="I282">
            <v>5857</v>
          </cell>
          <cell r="J282">
            <v>4680</v>
          </cell>
          <cell r="K282">
            <v>738</v>
          </cell>
          <cell r="L282">
            <v>18</v>
          </cell>
          <cell r="M282">
            <v>353</v>
          </cell>
          <cell r="N282">
            <v>1505</v>
          </cell>
          <cell r="O282">
            <v>611</v>
          </cell>
          <cell r="P282">
            <v>163</v>
          </cell>
          <cell r="Q282">
            <v>2953</v>
          </cell>
          <cell r="R282">
            <v>101</v>
          </cell>
          <cell r="S282">
            <v>365</v>
          </cell>
          <cell r="T282">
            <v>1194</v>
          </cell>
          <cell r="U282">
            <v>0</v>
          </cell>
          <cell r="V282">
            <v>0</v>
          </cell>
        </row>
        <row r="283">
          <cell r="A283" t="str">
            <v>伊春市</v>
          </cell>
          <cell r="B283">
            <v>10447</v>
          </cell>
          <cell r="C283">
            <v>690</v>
          </cell>
          <cell r="D283">
            <v>23</v>
          </cell>
          <cell r="E283">
            <v>654</v>
          </cell>
          <cell r="F283">
            <v>25</v>
          </cell>
          <cell r="G283">
            <v>296</v>
          </cell>
          <cell r="H283">
            <v>4499</v>
          </cell>
          <cell r="I283">
            <v>323</v>
          </cell>
          <cell r="J283">
            <v>1648</v>
          </cell>
          <cell r="K283">
            <v>90</v>
          </cell>
          <cell r="L283">
            <v>8</v>
          </cell>
          <cell r="M283">
            <v>51</v>
          </cell>
          <cell r="N283">
            <v>297</v>
          </cell>
          <cell r="O283">
            <v>93</v>
          </cell>
          <cell r="P283">
            <v>35</v>
          </cell>
          <cell r="Q283">
            <v>861</v>
          </cell>
          <cell r="R283">
            <v>15</v>
          </cell>
          <cell r="S283">
            <v>245</v>
          </cell>
          <cell r="T283">
            <v>306</v>
          </cell>
          <cell r="U283">
            <v>0</v>
          </cell>
          <cell r="V283">
            <v>0</v>
          </cell>
        </row>
        <row r="284">
          <cell r="A284" t="str">
            <v>佳木斯市</v>
          </cell>
          <cell r="B284">
            <v>38926</v>
          </cell>
          <cell r="C284">
            <v>5017</v>
          </cell>
          <cell r="D284">
            <v>23</v>
          </cell>
          <cell r="E284">
            <v>2013</v>
          </cell>
          <cell r="F284">
            <v>63</v>
          </cell>
          <cell r="G284">
            <v>1025</v>
          </cell>
          <cell r="H284">
            <v>14049</v>
          </cell>
          <cell r="I284">
            <v>3835</v>
          </cell>
          <cell r="J284">
            <v>4716</v>
          </cell>
          <cell r="K284">
            <v>433</v>
          </cell>
          <cell r="L284">
            <v>14</v>
          </cell>
          <cell r="M284">
            <v>502</v>
          </cell>
          <cell r="N284">
            <v>1177</v>
          </cell>
          <cell r="O284">
            <v>403</v>
          </cell>
          <cell r="P284">
            <v>140</v>
          </cell>
          <cell r="Q284">
            <v>2787</v>
          </cell>
          <cell r="R284">
            <v>212</v>
          </cell>
          <cell r="S284">
            <v>489</v>
          </cell>
          <cell r="T284">
            <v>852</v>
          </cell>
          <cell r="U284">
            <v>0</v>
          </cell>
          <cell r="V284">
            <v>0</v>
          </cell>
        </row>
        <row r="285">
          <cell r="A285" t="str">
            <v>七台河市</v>
          </cell>
          <cell r="B285">
            <v>10452</v>
          </cell>
          <cell r="C285">
            <v>878</v>
          </cell>
          <cell r="D285">
            <v>8</v>
          </cell>
          <cell r="E285">
            <v>593</v>
          </cell>
          <cell r="F285">
            <v>12</v>
          </cell>
          <cell r="G285">
            <v>275</v>
          </cell>
          <cell r="H285">
            <v>3831</v>
          </cell>
          <cell r="I285">
            <v>1041</v>
          </cell>
          <cell r="J285">
            <v>1511</v>
          </cell>
          <cell r="K285">
            <v>111</v>
          </cell>
          <cell r="L285">
            <v>9</v>
          </cell>
          <cell r="M285">
            <v>47</v>
          </cell>
          <cell r="N285">
            <v>237</v>
          </cell>
          <cell r="O285">
            <v>78</v>
          </cell>
          <cell r="P285">
            <v>30</v>
          </cell>
          <cell r="Q285">
            <v>715</v>
          </cell>
          <cell r="R285">
            <v>26</v>
          </cell>
          <cell r="S285">
            <v>333</v>
          </cell>
          <cell r="T285">
            <v>186</v>
          </cell>
          <cell r="U285">
            <v>0</v>
          </cell>
          <cell r="V285">
            <v>0</v>
          </cell>
        </row>
        <row r="286">
          <cell r="A286" t="str">
            <v>牡丹江市</v>
          </cell>
          <cell r="B286">
            <v>37970</v>
          </cell>
          <cell r="C286">
            <v>5559</v>
          </cell>
          <cell r="D286">
            <v>27</v>
          </cell>
          <cell r="E286">
            <v>1847</v>
          </cell>
          <cell r="F286">
            <v>53</v>
          </cell>
          <cell r="G286">
            <v>857</v>
          </cell>
          <cell r="H286">
            <v>14984</v>
          </cell>
          <cell r="I286">
            <v>2309</v>
          </cell>
          <cell r="J286">
            <v>4674</v>
          </cell>
          <cell r="K286">
            <v>376</v>
          </cell>
          <cell r="L286">
            <v>31</v>
          </cell>
          <cell r="M286">
            <v>218</v>
          </cell>
          <cell r="N286">
            <v>1137</v>
          </cell>
          <cell r="O286">
            <v>330</v>
          </cell>
          <cell r="P286">
            <v>116</v>
          </cell>
          <cell r="Q286">
            <v>2473</v>
          </cell>
          <cell r="R286">
            <v>109</v>
          </cell>
          <cell r="S286">
            <v>558</v>
          </cell>
          <cell r="T286">
            <v>893</v>
          </cell>
          <cell r="U286">
            <v>0</v>
          </cell>
          <cell r="V286">
            <v>0</v>
          </cell>
        </row>
        <row r="287">
          <cell r="A287" t="str">
            <v>黑河市</v>
          </cell>
          <cell r="B287">
            <v>20866</v>
          </cell>
          <cell r="C287">
            <v>3111</v>
          </cell>
          <cell r="D287">
            <v>40</v>
          </cell>
          <cell r="E287">
            <v>1191</v>
          </cell>
          <cell r="F287">
            <v>85</v>
          </cell>
          <cell r="G287">
            <v>415</v>
          </cell>
          <cell r="H287">
            <v>8623</v>
          </cell>
          <cell r="I287">
            <v>1626</v>
          </cell>
          <cell r="J287">
            <v>2272</v>
          </cell>
          <cell r="K287">
            <v>140</v>
          </cell>
          <cell r="L287">
            <v>10</v>
          </cell>
          <cell r="M287">
            <v>130</v>
          </cell>
          <cell r="N287">
            <v>539</v>
          </cell>
          <cell r="O287">
            <v>140</v>
          </cell>
          <cell r="P287">
            <v>65</v>
          </cell>
          <cell r="Q287">
            <v>1439</v>
          </cell>
          <cell r="R287">
            <v>23</v>
          </cell>
          <cell r="S287">
            <v>118</v>
          </cell>
          <cell r="T287">
            <v>278</v>
          </cell>
          <cell r="U287">
            <v>0</v>
          </cell>
          <cell r="V287">
            <v>0</v>
          </cell>
        </row>
        <row r="288">
          <cell r="A288" t="str">
            <v>绥化市</v>
          </cell>
          <cell r="B288">
            <v>44869</v>
          </cell>
          <cell r="C288">
            <v>8632</v>
          </cell>
          <cell r="D288">
            <v>29</v>
          </cell>
          <cell r="E288">
            <v>2930</v>
          </cell>
          <cell r="F288">
            <v>146</v>
          </cell>
          <cell r="G288">
            <v>1335</v>
          </cell>
          <cell r="H288">
            <v>15073</v>
          </cell>
          <cell r="I288">
            <v>2300</v>
          </cell>
          <cell r="J288">
            <v>5158</v>
          </cell>
          <cell r="K288">
            <v>0</v>
          </cell>
          <cell r="L288">
            <v>20</v>
          </cell>
          <cell r="M288">
            <v>362</v>
          </cell>
          <cell r="N288">
            <v>1663</v>
          </cell>
          <cell r="O288">
            <v>367</v>
          </cell>
          <cell r="P288">
            <v>144</v>
          </cell>
          <cell r="Q288">
            <v>3220</v>
          </cell>
          <cell r="R288">
            <v>243</v>
          </cell>
          <cell r="S288">
            <v>620</v>
          </cell>
          <cell r="T288">
            <v>764</v>
          </cell>
          <cell r="U288">
            <v>0</v>
          </cell>
          <cell r="V288">
            <v>0</v>
          </cell>
        </row>
        <row r="289">
          <cell r="A289" t="str">
            <v>大兴安岭地区</v>
          </cell>
          <cell r="B289">
            <v>4811</v>
          </cell>
          <cell r="C289">
            <v>278</v>
          </cell>
          <cell r="D289">
            <v>11</v>
          </cell>
          <cell r="E289">
            <v>327</v>
          </cell>
          <cell r="F289">
            <v>10</v>
          </cell>
          <cell r="G289">
            <v>139</v>
          </cell>
          <cell r="H289">
            <v>1661</v>
          </cell>
          <cell r="I289">
            <v>528</v>
          </cell>
          <cell r="J289">
            <v>658</v>
          </cell>
          <cell r="K289">
            <v>34</v>
          </cell>
          <cell r="L289">
            <v>4</v>
          </cell>
          <cell r="M289">
            <v>38</v>
          </cell>
          <cell r="N289">
            <v>349</v>
          </cell>
          <cell r="O289">
            <v>48</v>
          </cell>
          <cell r="P289">
            <v>27</v>
          </cell>
          <cell r="Q289">
            <v>342</v>
          </cell>
          <cell r="R289">
            <v>14</v>
          </cell>
          <cell r="S289">
            <v>67</v>
          </cell>
          <cell r="T289">
            <v>135</v>
          </cell>
          <cell r="U289">
            <v>0</v>
          </cell>
          <cell r="V289">
            <v>0</v>
          </cell>
        </row>
        <row r="290">
          <cell r="A290" t="str">
            <v>呼和浩特市</v>
          </cell>
          <cell r="B290">
            <v>60151</v>
          </cell>
          <cell r="C290">
            <v>1715</v>
          </cell>
          <cell r="D290">
            <v>47</v>
          </cell>
          <cell r="E290">
            <v>2877</v>
          </cell>
          <cell r="F290">
            <v>229</v>
          </cell>
          <cell r="G290">
            <v>2896</v>
          </cell>
          <cell r="H290">
            <v>22363</v>
          </cell>
          <cell r="I290">
            <v>2177</v>
          </cell>
          <cell r="J290">
            <v>9123</v>
          </cell>
          <cell r="K290">
            <v>2052</v>
          </cell>
          <cell r="L290">
            <v>132</v>
          </cell>
          <cell r="M290">
            <v>1196</v>
          </cell>
          <cell r="N290">
            <v>3430</v>
          </cell>
          <cell r="O290">
            <v>2377</v>
          </cell>
          <cell r="P290">
            <v>642</v>
          </cell>
          <cell r="Q290">
            <v>5419</v>
          </cell>
          <cell r="R290">
            <v>207</v>
          </cell>
          <cell r="S290">
            <v>430</v>
          </cell>
          <cell r="T290">
            <v>2460</v>
          </cell>
          <cell r="U290">
            <v>1</v>
          </cell>
          <cell r="V290">
            <v>0</v>
          </cell>
        </row>
        <row r="291">
          <cell r="A291" t="str">
            <v>包头市</v>
          </cell>
          <cell r="B291">
            <v>40763</v>
          </cell>
          <cell r="C291">
            <v>1538</v>
          </cell>
          <cell r="D291">
            <v>80</v>
          </cell>
          <cell r="E291">
            <v>2965</v>
          </cell>
          <cell r="F291">
            <v>157</v>
          </cell>
          <cell r="G291">
            <v>1398</v>
          </cell>
          <cell r="H291">
            <v>16720</v>
          </cell>
          <cell r="I291">
            <v>697</v>
          </cell>
          <cell r="J291">
            <v>6139</v>
          </cell>
          <cell r="K291">
            <v>1100</v>
          </cell>
          <cell r="L291">
            <v>50</v>
          </cell>
          <cell r="M291">
            <v>565</v>
          </cell>
          <cell r="N291">
            <v>1653</v>
          </cell>
          <cell r="O291">
            <v>909</v>
          </cell>
          <cell r="P291">
            <v>273</v>
          </cell>
          <cell r="Q291">
            <v>0</v>
          </cell>
          <cell r="R291">
            <v>155</v>
          </cell>
          <cell r="S291">
            <v>394</v>
          </cell>
          <cell r="T291">
            <v>1365</v>
          </cell>
          <cell r="U291">
            <v>1</v>
          </cell>
          <cell r="V291">
            <v>0</v>
          </cell>
        </row>
        <row r="292">
          <cell r="A292" t="str">
            <v>乌海市</v>
          </cell>
          <cell r="B292">
            <v>8739</v>
          </cell>
          <cell r="C292">
            <v>67</v>
          </cell>
          <cell r="D292">
            <v>64</v>
          </cell>
          <cell r="E292">
            <v>545</v>
          </cell>
          <cell r="F292">
            <v>35</v>
          </cell>
          <cell r="G292">
            <v>486</v>
          </cell>
          <cell r="H292">
            <v>3506</v>
          </cell>
          <cell r="I292">
            <v>561</v>
          </cell>
          <cell r="J292">
            <v>1207</v>
          </cell>
          <cell r="K292">
            <v>135</v>
          </cell>
          <cell r="L292">
            <v>5</v>
          </cell>
          <cell r="M292">
            <v>110</v>
          </cell>
          <cell r="N292">
            <v>441</v>
          </cell>
          <cell r="O292">
            <v>156</v>
          </cell>
          <cell r="P292">
            <v>86</v>
          </cell>
          <cell r="Q292">
            <v>851</v>
          </cell>
          <cell r="R292">
            <v>76</v>
          </cell>
          <cell r="S292">
            <v>53</v>
          </cell>
          <cell r="T292">
            <v>268</v>
          </cell>
          <cell r="U292">
            <v>0</v>
          </cell>
          <cell r="V292">
            <v>1</v>
          </cell>
        </row>
        <row r="293">
          <cell r="A293" t="str">
            <v>赤峰市</v>
          </cell>
          <cell r="B293">
            <v>61955</v>
          </cell>
          <cell r="C293">
            <v>7879</v>
          </cell>
          <cell r="D293">
            <v>101</v>
          </cell>
          <cell r="E293">
            <v>3256</v>
          </cell>
          <cell r="F293">
            <v>206</v>
          </cell>
          <cell r="G293">
            <v>3960</v>
          </cell>
          <cell r="H293">
            <v>21080</v>
          </cell>
          <cell r="I293">
            <v>5181</v>
          </cell>
          <cell r="J293">
            <v>6826</v>
          </cell>
          <cell r="K293">
            <v>768</v>
          </cell>
          <cell r="L293">
            <v>31</v>
          </cell>
          <cell r="M293">
            <v>695</v>
          </cell>
          <cell r="N293">
            <v>2002</v>
          </cell>
          <cell r="O293">
            <v>1122</v>
          </cell>
          <cell r="P293">
            <v>322</v>
          </cell>
          <cell r="Q293">
            <v>5685</v>
          </cell>
          <cell r="R293">
            <v>330</v>
          </cell>
          <cell r="S293">
            <v>669</v>
          </cell>
          <cell r="T293">
            <v>1328</v>
          </cell>
          <cell r="U293">
            <v>0</v>
          </cell>
          <cell r="V293">
            <v>0</v>
          </cell>
        </row>
        <row r="294">
          <cell r="A294" t="str">
            <v>通辽市</v>
          </cell>
          <cell r="B294">
            <v>50710</v>
          </cell>
          <cell r="C294">
            <v>15915</v>
          </cell>
          <cell r="D294">
            <v>26</v>
          </cell>
          <cell r="E294">
            <v>2564</v>
          </cell>
          <cell r="F294">
            <v>125</v>
          </cell>
          <cell r="G294">
            <v>1478</v>
          </cell>
          <cell r="H294">
            <v>14210</v>
          </cell>
          <cell r="I294">
            <v>2731</v>
          </cell>
          <cell r="J294">
            <v>5594</v>
          </cell>
          <cell r="K294">
            <v>380</v>
          </cell>
          <cell r="L294">
            <v>30</v>
          </cell>
          <cell r="M294">
            <v>309</v>
          </cell>
          <cell r="N294">
            <v>925</v>
          </cell>
          <cell r="O294">
            <v>408</v>
          </cell>
          <cell r="P294">
            <v>188</v>
          </cell>
          <cell r="Q294">
            <v>4155</v>
          </cell>
          <cell r="R294">
            <v>165</v>
          </cell>
          <cell r="S294">
            <v>254</v>
          </cell>
          <cell r="T294">
            <v>1012</v>
          </cell>
          <cell r="U294">
            <v>0</v>
          </cell>
          <cell r="V294">
            <v>0</v>
          </cell>
        </row>
        <row r="295">
          <cell r="A295" t="str">
            <v>鄂尔多斯市</v>
          </cell>
          <cell r="B295">
            <v>39784</v>
          </cell>
          <cell r="C295">
            <v>1930</v>
          </cell>
          <cell r="D295">
            <v>625</v>
          </cell>
          <cell r="E295">
            <v>2124</v>
          </cell>
          <cell r="F295">
            <v>282</v>
          </cell>
          <cell r="G295">
            <v>1901</v>
          </cell>
          <cell r="H295">
            <v>14309</v>
          </cell>
          <cell r="I295">
            <v>953</v>
          </cell>
          <cell r="J295">
            <v>6881</v>
          </cell>
          <cell r="K295">
            <v>546</v>
          </cell>
          <cell r="L295">
            <v>67</v>
          </cell>
          <cell r="M295">
            <v>438</v>
          </cell>
          <cell r="N295">
            <v>2779</v>
          </cell>
          <cell r="O295">
            <v>748</v>
          </cell>
          <cell r="P295">
            <v>434</v>
          </cell>
          <cell r="Q295">
            <v>4085</v>
          </cell>
          <cell r="R295">
            <v>202</v>
          </cell>
          <cell r="S295">
            <v>261</v>
          </cell>
          <cell r="T295">
            <v>935</v>
          </cell>
          <cell r="U295">
            <v>0</v>
          </cell>
          <cell r="V295">
            <v>0</v>
          </cell>
        </row>
        <row r="296">
          <cell r="A296" t="str">
            <v>呼伦贝尔市</v>
          </cell>
          <cell r="B296">
            <v>30312</v>
          </cell>
          <cell r="C296">
            <v>3175</v>
          </cell>
          <cell r="D296">
            <v>34</v>
          </cell>
          <cell r="E296">
            <v>1609</v>
          </cell>
          <cell r="F296">
            <v>68</v>
          </cell>
          <cell r="G296">
            <v>1035</v>
          </cell>
          <cell r="H296">
            <v>10411</v>
          </cell>
          <cell r="I296">
            <v>2384</v>
          </cell>
          <cell r="J296">
            <v>4644</v>
          </cell>
          <cell r="K296">
            <v>282</v>
          </cell>
          <cell r="L296">
            <v>18</v>
          </cell>
          <cell r="M296">
            <v>299</v>
          </cell>
          <cell r="N296">
            <v>893</v>
          </cell>
          <cell r="O296">
            <v>267</v>
          </cell>
          <cell r="P296">
            <v>164</v>
          </cell>
          <cell r="Q296">
            <v>2988</v>
          </cell>
          <cell r="R296">
            <v>188</v>
          </cell>
          <cell r="S296">
            <v>392</v>
          </cell>
          <cell r="T296">
            <v>1155</v>
          </cell>
          <cell r="U296">
            <v>1</v>
          </cell>
          <cell r="V296">
            <v>0</v>
          </cell>
        </row>
        <row r="297">
          <cell r="A297" t="str">
            <v>巴彦淖尔市</v>
          </cell>
          <cell r="B297">
            <v>27777</v>
          </cell>
          <cell r="C297">
            <v>3667</v>
          </cell>
          <cell r="D297">
            <v>70</v>
          </cell>
          <cell r="E297">
            <v>1580</v>
          </cell>
          <cell r="F297">
            <v>118</v>
          </cell>
          <cell r="G297">
            <v>835</v>
          </cell>
          <cell r="H297">
            <v>11113</v>
          </cell>
          <cell r="I297">
            <v>553</v>
          </cell>
          <cell r="J297">
            <v>4490</v>
          </cell>
          <cell r="K297">
            <v>617</v>
          </cell>
          <cell r="L297">
            <v>17</v>
          </cell>
          <cell r="M297">
            <v>181</v>
          </cell>
          <cell r="N297">
            <v>786</v>
          </cell>
          <cell r="O297">
            <v>299</v>
          </cell>
          <cell r="P297">
            <v>146</v>
          </cell>
          <cell r="Q297">
            <v>2349</v>
          </cell>
          <cell r="R297">
            <v>179</v>
          </cell>
          <cell r="S297">
            <v>213</v>
          </cell>
          <cell r="T297">
            <v>486</v>
          </cell>
          <cell r="U297">
            <v>0</v>
          </cell>
          <cell r="V297">
            <v>0</v>
          </cell>
        </row>
        <row r="298">
          <cell r="A298" t="str">
            <v>乌兰察布市</v>
          </cell>
          <cell r="B298">
            <v>22682</v>
          </cell>
          <cell r="C298">
            <v>3630</v>
          </cell>
          <cell r="D298">
            <v>42</v>
          </cell>
          <cell r="E298">
            <v>1727</v>
          </cell>
          <cell r="F298">
            <v>94</v>
          </cell>
          <cell r="G298">
            <v>1060</v>
          </cell>
          <cell r="H298">
            <v>7650</v>
          </cell>
          <cell r="I298">
            <v>516</v>
          </cell>
          <cell r="J298">
            <v>3089</v>
          </cell>
          <cell r="K298">
            <v>277</v>
          </cell>
          <cell r="L298">
            <v>26</v>
          </cell>
          <cell r="M298">
            <v>242</v>
          </cell>
          <cell r="N298">
            <v>867</v>
          </cell>
          <cell r="O298">
            <v>302</v>
          </cell>
          <cell r="P298">
            <v>158</v>
          </cell>
          <cell r="Q298">
            <v>2024</v>
          </cell>
          <cell r="R298">
            <v>146</v>
          </cell>
          <cell r="S298">
            <v>134</v>
          </cell>
          <cell r="T298">
            <v>480</v>
          </cell>
          <cell r="U298">
            <v>0</v>
          </cell>
          <cell r="V298">
            <v>0</v>
          </cell>
        </row>
        <row r="299">
          <cell r="A299" t="str">
            <v>兴安盟</v>
          </cell>
          <cell r="B299">
            <v>21844</v>
          </cell>
          <cell r="C299">
            <v>2973</v>
          </cell>
          <cell r="D299">
            <v>47</v>
          </cell>
          <cell r="E299">
            <v>1270</v>
          </cell>
          <cell r="F299">
            <v>72</v>
          </cell>
          <cell r="G299">
            <v>933</v>
          </cell>
          <cell r="H299">
            <v>6904</v>
          </cell>
          <cell r="I299">
            <v>1126</v>
          </cell>
          <cell r="J299">
            <v>3710</v>
          </cell>
          <cell r="K299">
            <v>208</v>
          </cell>
          <cell r="L299">
            <v>23</v>
          </cell>
          <cell r="M299">
            <v>188</v>
          </cell>
          <cell r="N299">
            <v>580</v>
          </cell>
          <cell r="O299">
            <v>241</v>
          </cell>
          <cell r="P299">
            <v>132</v>
          </cell>
          <cell r="Q299">
            <v>2359</v>
          </cell>
          <cell r="R299">
            <v>111</v>
          </cell>
          <cell r="S299">
            <v>311</v>
          </cell>
          <cell r="T299">
            <v>422</v>
          </cell>
          <cell r="U299">
            <v>0</v>
          </cell>
          <cell r="V299">
            <v>0</v>
          </cell>
        </row>
        <row r="300">
          <cell r="A300" t="str">
            <v>锡林郭勒盟</v>
          </cell>
          <cell r="B300">
            <v>21381</v>
          </cell>
          <cell r="C300">
            <v>1771</v>
          </cell>
          <cell r="D300">
            <v>52</v>
          </cell>
          <cell r="E300">
            <v>1850</v>
          </cell>
          <cell r="F300">
            <v>81</v>
          </cell>
          <cell r="G300">
            <v>855</v>
          </cell>
          <cell r="H300">
            <v>7896</v>
          </cell>
          <cell r="I300">
            <v>883</v>
          </cell>
          <cell r="J300">
            <v>2912</v>
          </cell>
          <cell r="K300">
            <v>233</v>
          </cell>
          <cell r="L300">
            <v>16</v>
          </cell>
          <cell r="M300">
            <v>245</v>
          </cell>
          <cell r="N300">
            <v>796</v>
          </cell>
          <cell r="O300">
            <v>289</v>
          </cell>
          <cell r="P300">
            <v>162</v>
          </cell>
          <cell r="Q300">
            <v>2110</v>
          </cell>
          <cell r="R300">
            <v>91</v>
          </cell>
          <cell r="S300">
            <v>222</v>
          </cell>
          <cell r="T300">
            <v>588</v>
          </cell>
          <cell r="U300">
            <v>0</v>
          </cell>
          <cell r="V300">
            <v>0</v>
          </cell>
        </row>
        <row r="301">
          <cell r="A301" t="str">
            <v>阿拉善盟</v>
          </cell>
          <cell r="B301">
            <v>5750</v>
          </cell>
          <cell r="C301">
            <v>552</v>
          </cell>
          <cell r="D301">
            <v>90</v>
          </cell>
          <cell r="E301">
            <v>312</v>
          </cell>
          <cell r="F301">
            <v>107</v>
          </cell>
          <cell r="G301">
            <v>274</v>
          </cell>
          <cell r="H301">
            <v>1852</v>
          </cell>
          <cell r="I301">
            <v>180</v>
          </cell>
          <cell r="J301">
            <v>1113</v>
          </cell>
          <cell r="K301">
            <v>56</v>
          </cell>
          <cell r="L301">
            <v>12</v>
          </cell>
          <cell r="M301">
            <v>34</v>
          </cell>
          <cell r="N301">
            <v>242</v>
          </cell>
          <cell r="O301">
            <v>97</v>
          </cell>
          <cell r="P301">
            <v>48</v>
          </cell>
          <cell r="Q301">
            <v>508</v>
          </cell>
          <cell r="R301">
            <v>508</v>
          </cell>
          <cell r="S301">
            <v>19</v>
          </cell>
          <cell r="T301">
            <v>142</v>
          </cell>
          <cell r="U301">
            <v>0</v>
          </cell>
          <cell r="V301">
            <v>0</v>
          </cell>
        </row>
        <row r="302">
          <cell r="A302" t="str">
            <v>乌鲁木齐市</v>
          </cell>
          <cell r="B302">
            <v>77211</v>
          </cell>
          <cell r="C302">
            <v>295</v>
          </cell>
          <cell r="D302">
            <v>44</v>
          </cell>
          <cell r="E302">
            <v>1485</v>
          </cell>
          <cell r="F302">
            <v>158</v>
          </cell>
          <cell r="G302">
            <v>2489</v>
          </cell>
          <cell r="H302">
            <v>39803</v>
          </cell>
          <cell r="I302">
            <v>1042</v>
          </cell>
          <cell r="J302">
            <v>9128</v>
          </cell>
          <cell r="K302">
            <v>2020</v>
          </cell>
          <cell r="L302">
            <v>158</v>
          </cell>
          <cell r="M302">
            <v>1041</v>
          </cell>
          <cell r="N302">
            <v>3494</v>
          </cell>
          <cell r="O302">
            <v>2509</v>
          </cell>
          <cell r="P302">
            <v>548</v>
          </cell>
          <cell r="Q302">
            <v>4535</v>
          </cell>
          <cell r="R302">
            <v>132</v>
          </cell>
          <cell r="S302">
            <v>205</v>
          </cell>
          <cell r="T302">
            <v>1967</v>
          </cell>
          <cell r="U302">
            <v>0</v>
          </cell>
          <cell r="V302">
            <v>0</v>
          </cell>
        </row>
        <row r="303">
          <cell r="A303" t="str">
            <v>克拉玛依市</v>
          </cell>
          <cell r="B303">
            <v>7249</v>
          </cell>
          <cell r="C303">
            <v>20</v>
          </cell>
          <cell r="D303">
            <v>74</v>
          </cell>
          <cell r="E303">
            <v>148</v>
          </cell>
          <cell r="F303">
            <v>22</v>
          </cell>
          <cell r="G303">
            <v>246</v>
          </cell>
          <cell r="H303">
            <v>2846</v>
          </cell>
          <cell r="I303">
            <v>610</v>
          </cell>
          <cell r="J303">
            <v>876</v>
          </cell>
          <cell r="K303">
            <v>80</v>
          </cell>
          <cell r="L303">
            <v>18</v>
          </cell>
          <cell r="M303">
            <v>43</v>
          </cell>
          <cell r="N303">
            <v>302</v>
          </cell>
          <cell r="O303">
            <v>131</v>
          </cell>
          <cell r="P303">
            <v>37</v>
          </cell>
          <cell r="Q303">
            <v>371</v>
          </cell>
          <cell r="R303">
            <v>60</v>
          </cell>
          <cell r="S303">
            <v>12</v>
          </cell>
          <cell r="T303">
            <v>145</v>
          </cell>
          <cell r="U303">
            <v>0</v>
          </cell>
          <cell r="V303">
            <v>0</v>
          </cell>
        </row>
        <row r="304">
          <cell r="A304" t="str">
            <v>吐鲁番市</v>
          </cell>
          <cell r="B304">
            <v>7546</v>
          </cell>
          <cell r="C304">
            <v>69</v>
          </cell>
          <cell r="D304">
            <v>18</v>
          </cell>
          <cell r="E304">
            <v>244</v>
          </cell>
          <cell r="F304">
            <v>22</v>
          </cell>
          <cell r="G304">
            <v>206</v>
          </cell>
          <cell r="H304">
            <v>3862</v>
          </cell>
          <cell r="I304">
            <v>139</v>
          </cell>
          <cell r="J304">
            <v>1092</v>
          </cell>
          <cell r="K304">
            <v>47</v>
          </cell>
          <cell r="L304">
            <v>0</v>
          </cell>
          <cell r="M304">
            <v>30</v>
          </cell>
          <cell r="N304">
            <v>226</v>
          </cell>
          <cell r="O304">
            <v>77</v>
          </cell>
          <cell r="P304">
            <v>23</v>
          </cell>
          <cell r="Q304">
            <v>491</v>
          </cell>
          <cell r="R304">
            <v>11</v>
          </cell>
          <cell r="S304">
            <v>21</v>
          </cell>
          <cell r="T304">
            <v>100</v>
          </cell>
          <cell r="U304">
            <v>0</v>
          </cell>
          <cell r="V304">
            <v>0</v>
          </cell>
        </row>
        <row r="305">
          <cell r="A305" t="str">
            <v>哈密市</v>
          </cell>
          <cell r="B305">
            <v>11859</v>
          </cell>
          <cell r="C305">
            <v>265</v>
          </cell>
          <cell r="D305">
            <v>42</v>
          </cell>
          <cell r="E305">
            <v>315</v>
          </cell>
          <cell r="F305">
            <v>53</v>
          </cell>
          <cell r="G305">
            <v>450</v>
          </cell>
          <cell r="H305">
            <v>4674</v>
          </cell>
          <cell r="I305">
            <v>859</v>
          </cell>
          <cell r="J305">
            <v>1688</v>
          </cell>
          <cell r="K305">
            <v>83</v>
          </cell>
          <cell r="L305">
            <v>9</v>
          </cell>
          <cell r="M305">
            <v>98</v>
          </cell>
          <cell r="N305">
            <v>996</v>
          </cell>
          <cell r="O305">
            <v>130</v>
          </cell>
          <cell r="P305">
            <v>54</v>
          </cell>
          <cell r="Q305">
            <v>725</v>
          </cell>
          <cell r="R305">
            <v>26</v>
          </cell>
          <cell r="S305">
            <v>33</v>
          </cell>
          <cell r="T305">
            <v>373</v>
          </cell>
          <cell r="U305">
            <v>0</v>
          </cell>
          <cell r="V305">
            <v>0</v>
          </cell>
        </row>
        <row r="306">
          <cell r="A306" t="str">
            <v>昌吉回族自治州</v>
          </cell>
          <cell r="B306">
            <v>23331</v>
          </cell>
          <cell r="C306">
            <v>704</v>
          </cell>
          <cell r="D306">
            <v>24</v>
          </cell>
          <cell r="E306">
            <v>736</v>
          </cell>
          <cell r="F306">
            <v>55</v>
          </cell>
          <cell r="G306">
            <v>840</v>
          </cell>
          <cell r="H306">
            <v>9030</v>
          </cell>
          <cell r="I306">
            <v>765</v>
          </cell>
          <cell r="J306">
            <v>3489</v>
          </cell>
          <cell r="K306">
            <v>276</v>
          </cell>
          <cell r="L306">
            <v>14</v>
          </cell>
          <cell r="M306">
            <v>239</v>
          </cell>
          <cell r="N306">
            <v>1387</v>
          </cell>
          <cell r="O306">
            <v>421</v>
          </cell>
          <cell r="P306">
            <v>141</v>
          </cell>
          <cell r="Q306">
            <v>1616</v>
          </cell>
          <cell r="R306">
            <v>41</v>
          </cell>
          <cell r="S306">
            <v>94</v>
          </cell>
          <cell r="T306">
            <v>670</v>
          </cell>
          <cell r="U306">
            <v>0</v>
          </cell>
          <cell r="V306">
            <v>0</v>
          </cell>
        </row>
        <row r="307">
          <cell r="A307" t="str">
            <v>博尔塔拉蒙古自治州</v>
          </cell>
          <cell r="B307">
            <v>7137</v>
          </cell>
          <cell r="C307">
            <v>235</v>
          </cell>
          <cell r="D307">
            <v>7</v>
          </cell>
          <cell r="E307">
            <v>260</v>
          </cell>
          <cell r="F307">
            <v>15</v>
          </cell>
          <cell r="G307">
            <v>239</v>
          </cell>
          <cell r="H307">
            <v>3014</v>
          </cell>
          <cell r="I307">
            <v>179</v>
          </cell>
          <cell r="J307">
            <v>1119</v>
          </cell>
          <cell r="K307">
            <v>41</v>
          </cell>
          <cell r="L307">
            <v>4</v>
          </cell>
          <cell r="M307">
            <v>41</v>
          </cell>
          <cell r="N307">
            <v>403</v>
          </cell>
          <cell r="O307">
            <v>102</v>
          </cell>
          <cell r="P307">
            <v>52</v>
          </cell>
          <cell r="Q307">
            <v>443</v>
          </cell>
          <cell r="R307">
            <v>43</v>
          </cell>
          <cell r="S307">
            <v>20</v>
          </cell>
          <cell r="T307">
            <v>113</v>
          </cell>
          <cell r="U307">
            <v>0</v>
          </cell>
          <cell r="V307">
            <v>0</v>
          </cell>
        </row>
        <row r="308">
          <cell r="A308" t="str">
            <v>巴音郭楞蒙古自治州</v>
          </cell>
          <cell r="B308">
            <v>28082</v>
          </cell>
          <cell r="C308">
            <v>760</v>
          </cell>
          <cell r="D308">
            <v>129</v>
          </cell>
          <cell r="E308">
            <v>1058</v>
          </cell>
          <cell r="F308">
            <v>46</v>
          </cell>
          <cell r="G308">
            <v>928</v>
          </cell>
          <cell r="H308">
            <v>12735</v>
          </cell>
          <cell r="I308">
            <v>1706</v>
          </cell>
          <cell r="J308">
            <v>3202</v>
          </cell>
          <cell r="K308">
            <v>236</v>
          </cell>
          <cell r="L308">
            <v>23</v>
          </cell>
          <cell r="M308">
            <v>129</v>
          </cell>
          <cell r="N308">
            <v>1263</v>
          </cell>
          <cell r="O308">
            <v>442</v>
          </cell>
          <cell r="P308">
            <v>146</v>
          </cell>
          <cell r="Q308">
            <v>1671</v>
          </cell>
          <cell r="R308">
            <v>35</v>
          </cell>
          <cell r="S308">
            <v>92</v>
          </cell>
          <cell r="T308">
            <v>589</v>
          </cell>
          <cell r="U308">
            <v>0</v>
          </cell>
          <cell r="V308">
            <v>0</v>
          </cell>
        </row>
        <row r="309">
          <cell r="A309" t="str">
            <v>阿克苏地区</v>
          </cell>
          <cell r="B309">
            <v>44606</v>
          </cell>
          <cell r="C309">
            <v>1056</v>
          </cell>
          <cell r="D309">
            <v>51</v>
          </cell>
          <cell r="E309">
            <v>1910</v>
          </cell>
          <cell r="F309">
            <v>60</v>
          </cell>
          <cell r="G309">
            <v>893</v>
          </cell>
          <cell r="H309">
            <v>20701</v>
          </cell>
          <cell r="I309">
            <v>682</v>
          </cell>
          <cell r="J309">
            <v>8092</v>
          </cell>
          <cell r="K309">
            <v>246</v>
          </cell>
          <cell r="L309">
            <v>16</v>
          </cell>
          <cell r="M309">
            <v>274</v>
          </cell>
          <cell r="N309">
            <v>1117</v>
          </cell>
          <cell r="O309">
            <v>394</v>
          </cell>
          <cell r="P309">
            <v>297</v>
          </cell>
          <cell r="Q309">
            <v>3372</v>
          </cell>
          <cell r="R309">
            <v>81</v>
          </cell>
          <cell r="S309">
            <v>118</v>
          </cell>
          <cell r="T309">
            <v>863</v>
          </cell>
          <cell r="U309">
            <v>0</v>
          </cell>
          <cell r="V309">
            <v>0</v>
          </cell>
        </row>
        <row r="310">
          <cell r="A310" t="str">
            <v>克孜勒苏柯尔克孜自治州</v>
          </cell>
          <cell r="B310">
            <v>8671</v>
          </cell>
          <cell r="C310">
            <v>120</v>
          </cell>
          <cell r="D310">
            <v>13</v>
          </cell>
          <cell r="E310">
            <v>418</v>
          </cell>
          <cell r="F310">
            <v>5</v>
          </cell>
          <cell r="G310">
            <v>182</v>
          </cell>
          <cell r="H310">
            <v>4430</v>
          </cell>
          <cell r="I310">
            <v>59</v>
          </cell>
          <cell r="J310">
            <v>1260</v>
          </cell>
          <cell r="K310">
            <v>40</v>
          </cell>
          <cell r="L310">
            <v>3</v>
          </cell>
          <cell r="M310">
            <v>34</v>
          </cell>
          <cell r="N310">
            <v>71</v>
          </cell>
          <cell r="O310">
            <v>60</v>
          </cell>
          <cell r="P310">
            <v>58</v>
          </cell>
          <cell r="Q310">
            <v>597</v>
          </cell>
          <cell r="R310">
            <v>16</v>
          </cell>
          <cell r="S310">
            <v>14</v>
          </cell>
          <cell r="T310">
            <v>120</v>
          </cell>
          <cell r="U310">
            <v>0</v>
          </cell>
          <cell r="V310">
            <v>0</v>
          </cell>
        </row>
        <row r="311">
          <cell r="A311" t="str">
            <v>喀什地区</v>
          </cell>
          <cell r="B311">
            <v>76961</v>
          </cell>
          <cell r="C311">
            <v>820</v>
          </cell>
          <cell r="D311">
            <v>12</v>
          </cell>
          <cell r="E311">
            <v>4020</v>
          </cell>
          <cell r="F311">
            <v>28</v>
          </cell>
          <cell r="G311">
            <v>1777</v>
          </cell>
          <cell r="H311">
            <v>41398</v>
          </cell>
          <cell r="I311">
            <v>418</v>
          </cell>
          <cell r="J311">
            <v>11044</v>
          </cell>
          <cell r="K311">
            <v>471</v>
          </cell>
          <cell r="L311">
            <v>17</v>
          </cell>
          <cell r="M311">
            <v>439</v>
          </cell>
          <cell r="N311">
            <v>921</v>
          </cell>
          <cell r="O311">
            <v>454</v>
          </cell>
          <cell r="P311">
            <v>274</v>
          </cell>
          <cell r="Q311">
            <v>6355</v>
          </cell>
          <cell r="R311">
            <v>98</v>
          </cell>
          <cell r="S311">
            <v>173</v>
          </cell>
          <cell r="T311">
            <v>929</v>
          </cell>
          <cell r="U311">
            <v>0</v>
          </cell>
          <cell r="V311">
            <v>0</v>
          </cell>
        </row>
        <row r="312">
          <cell r="A312" t="str">
            <v>和田地区</v>
          </cell>
          <cell r="B312">
            <v>53157</v>
          </cell>
          <cell r="C312">
            <v>541</v>
          </cell>
          <cell r="D312">
            <v>19</v>
          </cell>
          <cell r="E312">
            <v>2864</v>
          </cell>
          <cell r="F312">
            <v>14</v>
          </cell>
          <cell r="G312">
            <v>837</v>
          </cell>
          <cell r="H312">
            <v>30334</v>
          </cell>
          <cell r="I312">
            <v>183</v>
          </cell>
          <cell r="J312">
            <v>7807</v>
          </cell>
          <cell r="K312">
            <v>159</v>
          </cell>
          <cell r="L312">
            <v>11</v>
          </cell>
          <cell r="M312">
            <v>193</v>
          </cell>
          <cell r="N312">
            <v>500</v>
          </cell>
          <cell r="O312">
            <v>192</v>
          </cell>
          <cell r="P312">
            <v>130</v>
          </cell>
          <cell r="Q312">
            <v>4178</v>
          </cell>
          <cell r="R312">
            <v>39</v>
          </cell>
          <cell r="S312">
            <v>51</v>
          </cell>
          <cell r="T312">
            <v>475</v>
          </cell>
          <cell r="U312">
            <v>0</v>
          </cell>
          <cell r="V312">
            <v>0</v>
          </cell>
        </row>
        <row r="313">
          <cell r="A313" t="str">
            <v>伊犁哈萨克自治州</v>
          </cell>
          <cell r="B313">
            <v>34172</v>
          </cell>
          <cell r="C313">
            <v>893</v>
          </cell>
          <cell r="D313">
            <v>6</v>
          </cell>
          <cell r="E313">
            <v>1339</v>
          </cell>
          <cell r="F313">
            <v>49</v>
          </cell>
          <cell r="G313">
            <v>604</v>
          </cell>
          <cell r="H313">
            <v>16500</v>
          </cell>
          <cell r="I313">
            <v>543</v>
          </cell>
          <cell r="J313">
            <v>5308</v>
          </cell>
          <cell r="K313">
            <v>217</v>
          </cell>
          <cell r="L313">
            <v>37</v>
          </cell>
          <cell r="M313">
            <v>361</v>
          </cell>
          <cell r="N313">
            <v>1446</v>
          </cell>
          <cell r="O313">
            <v>242</v>
          </cell>
          <cell r="P313">
            <v>191</v>
          </cell>
          <cell r="Q313">
            <v>2424</v>
          </cell>
          <cell r="R313">
            <v>56</v>
          </cell>
          <cell r="S313">
            <v>77</v>
          </cell>
          <cell r="T313">
            <v>738</v>
          </cell>
          <cell r="U313">
            <v>0</v>
          </cell>
          <cell r="V313">
            <v>0</v>
          </cell>
        </row>
        <row r="314">
          <cell r="A314" t="str">
            <v>塔城地区</v>
          </cell>
          <cell r="B314">
            <v>13446</v>
          </cell>
          <cell r="C314">
            <v>1303</v>
          </cell>
          <cell r="D314">
            <v>11</v>
          </cell>
          <cell r="E314">
            <v>417</v>
          </cell>
          <cell r="F314">
            <v>46</v>
          </cell>
          <cell r="G314">
            <v>334</v>
          </cell>
          <cell r="H314">
            <v>5103</v>
          </cell>
          <cell r="I314">
            <v>359</v>
          </cell>
          <cell r="J314">
            <v>1747</v>
          </cell>
          <cell r="K314">
            <v>77</v>
          </cell>
          <cell r="L314">
            <v>11</v>
          </cell>
          <cell r="M314">
            <v>87</v>
          </cell>
          <cell r="N314">
            <v>455</v>
          </cell>
          <cell r="O314">
            <v>115</v>
          </cell>
          <cell r="P314">
            <v>79</v>
          </cell>
          <cell r="Q314">
            <v>705</v>
          </cell>
          <cell r="R314">
            <v>14</v>
          </cell>
          <cell r="S314">
            <v>28</v>
          </cell>
          <cell r="T314">
            <v>245</v>
          </cell>
          <cell r="U314">
            <v>0</v>
          </cell>
          <cell r="V314">
            <v>0</v>
          </cell>
        </row>
        <row r="315">
          <cell r="A315" t="str">
            <v>阿勒泰地区</v>
          </cell>
          <cell r="B315">
            <v>9040</v>
          </cell>
          <cell r="C315">
            <v>485</v>
          </cell>
          <cell r="D315">
            <v>17</v>
          </cell>
          <cell r="E315">
            <v>253</v>
          </cell>
          <cell r="F315">
            <v>12</v>
          </cell>
          <cell r="G315">
            <v>206</v>
          </cell>
          <cell r="H315">
            <v>3708</v>
          </cell>
          <cell r="I315">
            <v>264</v>
          </cell>
          <cell r="J315">
            <v>1667</v>
          </cell>
          <cell r="K315">
            <v>40</v>
          </cell>
          <cell r="L315">
            <v>6</v>
          </cell>
          <cell r="M315">
            <v>33</v>
          </cell>
          <cell r="N315">
            <v>400</v>
          </cell>
          <cell r="O315">
            <v>82</v>
          </cell>
          <cell r="P315">
            <v>59</v>
          </cell>
          <cell r="Q315">
            <v>442</v>
          </cell>
          <cell r="R315">
            <v>32</v>
          </cell>
          <cell r="S315">
            <v>25</v>
          </cell>
          <cell r="T315">
            <v>151</v>
          </cell>
          <cell r="U315">
            <v>0</v>
          </cell>
          <cell r="V315">
            <v>0</v>
          </cell>
        </row>
        <row r="316">
          <cell r="A316" t="str">
            <v>兰州市</v>
          </cell>
          <cell r="B316">
            <v>61391</v>
          </cell>
          <cell r="C316">
            <v>1987</v>
          </cell>
          <cell r="D316">
            <v>22</v>
          </cell>
          <cell r="E316">
            <v>1852</v>
          </cell>
          <cell r="F316">
            <v>126</v>
          </cell>
          <cell r="G316">
            <v>4020</v>
          </cell>
          <cell r="H316">
            <v>27593</v>
          </cell>
          <cell r="I316">
            <v>1401</v>
          </cell>
          <cell r="J316">
            <v>9236</v>
          </cell>
          <cell r="K316">
            <v>1740</v>
          </cell>
          <cell r="L316">
            <v>73</v>
          </cell>
          <cell r="M316">
            <v>1074</v>
          </cell>
          <cell r="N316">
            <v>2372</v>
          </cell>
          <cell r="O316">
            <v>1501</v>
          </cell>
          <cell r="P316">
            <v>416</v>
          </cell>
          <cell r="Q316">
            <v>3546</v>
          </cell>
          <cell r="R316">
            <v>251</v>
          </cell>
          <cell r="S316">
            <v>342</v>
          </cell>
          <cell r="T316">
            <v>2368</v>
          </cell>
          <cell r="U316">
            <v>0</v>
          </cell>
          <cell r="V316">
            <v>0</v>
          </cell>
        </row>
        <row r="317">
          <cell r="A317" t="str">
            <v>嘉峪关市</v>
          </cell>
          <cell r="B317">
            <v>5361</v>
          </cell>
          <cell r="C317">
            <v>235</v>
          </cell>
          <cell r="D317">
            <v>6</v>
          </cell>
          <cell r="E317">
            <v>111</v>
          </cell>
          <cell r="F317">
            <v>14</v>
          </cell>
          <cell r="G317">
            <v>226</v>
          </cell>
          <cell r="H317">
            <v>2534</v>
          </cell>
          <cell r="I317">
            <v>122</v>
          </cell>
          <cell r="J317">
            <v>786</v>
          </cell>
          <cell r="K317">
            <v>60</v>
          </cell>
          <cell r="L317">
            <v>1</v>
          </cell>
          <cell r="M317">
            <v>36</v>
          </cell>
          <cell r="N317">
            <v>216</v>
          </cell>
          <cell r="O317">
            <v>48</v>
          </cell>
          <cell r="P317">
            <v>25</v>
          </cell>
          <cell r="Q317">
            <v>481</v>
          </cell>
          <cell r="R317">
            <v>21</v>
          </cell>
          <cell r="S317">
            <v>23</v>
          </cell>
          <cell r="T317">
            <v>238</v>
          </cell>
          <cell r="U317">
            <v>0</v>
          </cell>
          <cell r="V317">
            <v>0</v>
          </cell>
        </row>
        <row r="318">
          <cell r="A318" t="str">
            <v>金昌市</v>
          </cell>
          <cell r="B318">
            <v>6485</v>
          </cell>
          <cell r="C318">
            <v>647</v>
          </cell>
          <cell r="D318">
            <v>6</v>
          </cell>
          <cell r="E318">
            <v>206</v>
          </cell>
          <cell r="F318">
            <v>55</v>
          </cell>
          <cell r="G318">
            <v>256</v>
          </cell>
          <cell r="H318">
            <v>2444</v>
          </cell>
          <cell r="I318">
            <v>614</v>
          </cell>
          <cell r="J318">
            <v>808</v>
          </cell>
          <cell r="K318">
            <v>80</v>
          </cell>
          <cell r="L318">
            <v>5</v>
          </cell>
          <cell r="M318">
            <v>33</v>
          </cell>
          <cell r="N318">
            <v>152</v>
          </cell>
          <cell r="O318">
            <v>87</v>
          </cell>
          <cell r="P318">
            <v>26</v>
          </cell>
          <cell r="Q318">
            <v>422</v>
          </cell>
          <cell r="R318">
            <v>11</v>
          </cell>
          <cell r="S318">
            <v>27</v>
          </cell>
          <cell r="T318">
            <v>356</v>
          </cell>
          <cell r="U318">
            <v>0</v>
          </cell>
          <cell r="V318">
            <v>0</v>
          </cell>
        </row>
        <row r="319">
          <cell r="A319" t="str">
            <v>白银市</v>
          </cell>
          <cell r="B319">
            <v>20665</v>
          </cell>
          <cell r="C319">
            <v>4735</v>
          </cell>
          <cell r="D319">
            <v>17</v>
          </cell>
          <cell r="E319">
            <v>593</v>
          </cell>
          <cell r="F319">
            <v>58</v>
          </cell>
          <cell r="G319">
            <v>964</v>
          </cell>
          <cell r="H319">
            <v>8038</v>
          </cell>
          <cell r="I319">
            <v>683</v>
          </cell>
          <cell r="J319">
            <v>2026</v>
          </cell>
          <cell r="K319">
            <v>242</v>
          </cell>
          <cell r="L319">
            <v>6</v>
          </cell>
          <cell r="M319">
            <v>117</v>
          </cell>
          <cell r="N319">
            <v>370</v>
          </cell>
          <cell r="O319">
            <v>190</v>
          </cell>
          <cell r="P319">
            <v>62</v>
          </cell>
          <cell r="Q319">
            <v>1101</v>
          </cell>
          <cell r="R319">
            <v>66</v>
          </cell>
          <cell r="S319">
            <v>92</v>
          </cell>
          <cell r="T319">
            <v>498</v>
          </cell>
          <cell r="U319">
            <v>0</v>
          </cell>
          <cell r="V319">
            <v>0</v>
          </cell>
        </row>
        <row r="320">
          <cell r="A320" t="str">
            <v>天水市</v>
          </cell>
          <cell r="B320">
            <v>24351</v>
          </cell>
          <cell r="C320">
            <v>3409</v>
          </cell>
          <cell r="D320">
            <v>7</v>
          </cell>
          <cell r="E320">
            <v>910</v>
          </cell>
          <cell r="F320">
            <v>19</v>
          </cell>
          <cell r="G320">
            <v>1398</v>
          </cell>
          <cell r="H320">
            <v>10912</v>
          </cell>
          <cell r="I320">
            <v>310</v>
          </cell>
          <cell r="J320">
            <v>3193</v>
          </cell>
          <cell r="K320">
            <v>203</v>
          </cell>
          <cell r="L320">
            <v>9</v>
          </cell>
          <cell r="M320">
            <v>251</v>
          </cell>
          <cell r="N320">
            <v>435</v>
          </cell>
          <cell r="O320">
            <v>205</v>
          </cell>
          <cell r="P320">
            <v>133</v>
          </cell>
          <cell r="Q320">
            <v>1617</v>
          </cell>
          <cell r="R320">
            <v>63</v>
          </cell>
          <cell r="S320">
            <v>156</v>
          </cell>
          <cell r="T320">
            <v>533</v>
          </cell>
          <cell r="U320">
            <v>0</v>
          </cell>
          <cell r="V320">
            <v>0</v>
          </cell>
        </row>
        <row r="321">
          <cell r="A321" t="str">
            <v>武威市</v>
          </cell>
          <cell r="B321">
            <v>21766</v>
          </cell>
          <cell r="C321">
            <v>5934</v>
          </cell>
          <cell r="D321">
            <v>9</v>
          </cell>
          <cell r="E321">
            <v>527</v>
          </cell>
          <cell r="F321">
            <v>59</v>
          </cell>
          <cell r="G321">
            <v>933</v>
          </cell>
          <cell r="H321">
            <v>7304</v>
          </cell>
          <cell r="I321">
            <v>1280</v>
          </cell>
          <cell r="J321">
            <v>1948</v>
          </cell>
          <cell r="K321">
            <v>147</v>
          </cell>
          <cell r="L321">
            <v>11</v>
          </cell>
          <cell r="M321">
            <v>172</v>
          </cell>
          <cell r="N321">
            <v>427</v>
          </cell>
          <cell r="O321">
            <v>185</v>
          </cell>
          <cell r="P321">
            <v>108</v>
          </cell>
          <cell r="Q321">
            <v>1124</v>
          </cell>
          <cell r="R321">
            <v>72</v>
          </cell>
          <cell r="S321">
            <v>150</v>
          </cell>
          <cell r="T321">
            <v>567</v>
          </cell>
          <cell r="U321">
            <v>0</v>
          </cell>
          <cell r="V321">
            <v>0</v>
          </cell>
        </row>
        <row r="322">
          <cell r="A322" t="str">
            <v>张掖市</v>
          </cell>
          <cell r="B322">
            <v>16171</v>
          </cell>
          <cell r="C322">
            <v>2029</v>
          </cell>
          <cell r="D322">
            <v>19</v>
          </cell>
          <cell r="E322">
            <v>455</v>
          </cell>
          <cell r="F322">
            <v>121</v>
          </cell>
          <cell r="G322">
            <v>1254</v>
          </cell>
          <cell r="H322">
            <v>5926</v>
          </cell>
          <cell r="I322">
            <v>1418</v>
          </cell>
          <cell r="J322">
            <v>1694</v>
          </cell>
          <cell r="K322">
            <v>153</v>
          </cell>
          <cell r="L322">
            <v>9</v>
          </cell>
          <cell r="M322">
            <v>114</v>
          </cell>
          <cell r="N322">
            <v>607</v>
          </cell>
          <cell r="O322">
            <v>199</v>
          </cell>
          <cell r="P322">
            <v>103</v>
          </cell>
          <cell r="Q322">
            <v>1008</v>
          </cell>
          <cell r="R322">
            <v>97</v>
          </cell>
          <cell r="S322">
            <v>59</v>
          </cell>
          <cell r="T322">
            <v>509</v>
          </cell>
          <cell r="U322">
            <v>0</v>
          </cell>
          <cell r="V322">
            <v>0</v>
          </cell>
        </row>
        <row r="323">
          <cell r="A323" t="str">
            <v>平凉市</v>
          </cell>
          <cell r="B323">
            <v>23186</v>
          </cell>
          <cell r="C323">
            <v>6042</v>
          </cell>
          <cell r="D323">
            <v>6</v>
          </cell>
          <cell r="E323">
            <v>989</v>
          </cell>
          <cell r="F323">
            <v>21</v>
          </cell>
          <cell r="G323">
            <v>695</v>
          </cell>
          <cell r="H323">
            <v>9101</v>
          </cell>
          <cell r="I323">
            <v>272</v>
          </cell>
          <cell r="J323">
            <v>2346</v>
          </cell>
          <cell r="K323">
            <v>161</v>
          </cell>
          <cell r="L323">
            <v>7</v>
          </cell>
          <cell r="M323">
            <v>116</v>
          </cell>
          <cell r="N323">
            <v>400</v>
          </cell>
          <cell r="O323">
            <v>234</v>
          </cell>
          <cell r="P323">
            <v>86</v>
          </cell>
          <cell r="Q323">
            <v>1458</v>
          </cell>
          <cell r="R323">
            <v>48</v>
          </cell>
          <cell r="S323">
            <v>114</v>
          </cell>
          <cell r="T323">
            <v>374</v>
          </cell>
          <cell r="U323">
            <v>0</v>
          </cell>
          <cell r="V323">
            <v>0</v>
          </cell>
        </row>
        <row r="324">
          <cell r="A324" t="str">
            <v>酒泉市</v>
          </cell>
          <cell r="B324">
            <v>24436</v>
          </cell>
          <cell r="C324">
            <v>4329</v>
          </cell>
          <cell r="D324">
            <v>70</v>
          </cell>
          <cell r="E324">
            <v>70</v>
          </cell>
          <cell r="F324">
            <v>70</v>
          </cell>
          <cell r="G324">
            <v>685</v>
          </cell>
          <cell r="H324">
            <v>8585</v>
          </cell>
          <cell r="I324">
            <v>1638</v>
          </cell>
          <cell r="J324">
            <v>2598</v>
          </cell>
          <cell r="K324">
            <v>184</v>
          </cell>
          <cell r="L324">
            <v>16</v>
          </cell>
          <cell r="M324">
            <v>128</v>
          </cell>
          <cell r="N324">
            <v>1203</v>
          </cell>
          <cell r="O324">
            <v>287</v>
          </cell>
          <cell r="P324">
            <v>122</v>
          </cell>
          <cell r="Q324">
            <v>1135</v>
          </cell>
          <cell r="R324">
            <v>95</v>
          </cell>
          <cell r="S324">
            <v>81</v>
          </cell>
          <cell r="T324">
            <v>777</v>
          </cell>
          <cell r="U324">
            <v>0</v>
          </cell>
          <cell r="V324">
            <v>0</v>
          </cell>
        </row>
        <row r="325">
          <cell r="A325" t="str">
            <v>庆阳市</v>
          </cell>
          <cell r="B325">
            <v>25133</v>
          </cell>
          <cell r="C325">
            <v>3873</v>
          </cell>
          <cell r="D325">
            <v>98</v>
          </cell>
          <cell r="E325">
            <v>1136</v>
          </cell>
          <cell r="F325">
            <v>60</v>
          </cell>
          <cell r="G325">
            <v>1399</v>
          </cell>
          <cell r="H325">
            <v>9920</v>
          </cell>
          <cell r="I325">
            <v>212</v>
          </cell>
          <cell r="J325">
            <v>3709</v>
          </cell>
          <cell r="K325">
            <v>229</v>
          </cell>
          <cell r="L325">
            <v>11</v>
          </cell>
          <cell r="M325">
            <v>153</v>
          </cell>
          <cell r="N325">
            <v>510</v>
          </cell>
          <cell r="O325">
            <v>188</v>
          </cell>
          <cell r="P325">
            <v>184</v>
          </cell>
          <cell r="Q325">
            <v>1715</v>
          </cell>
          <cell r="R325">
            <v>114</v>
          </cell>
          <cell r="S325">
            <v>203</v>
          </cell>
          <cell r="T325">
            <v>316</v>
          </cell>
          <cell r="U325">
            <v>0</v>
          </cell>
          <cell r="V325">
            <v>0</v>
          </cell>
        </row>
        <row r="326">
          <cell r="A326" t="str">
            <v>定西市</v>
          </cell>
          <cell r="B326">
            <v>25754</v>
          </cell>
          <cell r="C326">
            <v>3033</v>
          </cell>
          <cell r="D326">
            <v>28</v>
          </cell>
          <cell r="E326">
            <v>1022</v>
          </cell>
          <cell r="F326">
            <v>57</v>
          </cell>
          <cell r="G326">
            <v>1244</v>
          </cell>
          <cell r="H326">
            <v>12349</v>
          </cell>
          <cell r="I326">
            <v>208</v>
          </cell>
          <cell r="J326">
            <v>3333</v>
          </cell>
          <cell r="K326">
            <v>177</v>
          </cell>
          <cell r="L326">
            <v>3</v>
          </cell>
          <cell r="M326">
            <v>158</v>
          </cell>
          <cell r="N326">
            <v>463</v>
          </cell>
          <cell r="O326">
            <v>179</v>
          </cell>
          <cell r="P326">
            <v>84</v>
          </cell>
          <cell r="Q326">
            <v>1673</v>
          </cell>
          <cell r="R326">
            <v>81</v>
          </cell>
          <cell r="S326">
            <v>159</v>
          </cell>
          <cell r="T326">
            <v>539</v>
          </cell>
          <cell r="U326">
            <v>0</v>
          </cell>
          <cell r="V326">
            <v>0</v>
          </cell>
        </row>
        <row r="327">
          <cell r="A327" t="str">
            <v>陇南市</v>
          </cell>
          <cell r="B327">
            <v>22198</v>
          </cell>
          <cell r="C327">
            <v>3556</v>
          </cell>
          <cell r="D327">
            <v>26</v>
          </cell>
          <cell r="E327">
            <v>1061</v>
          </cell>
          <cell r="F327">
            <v>21</v>
          </cell>
          <cell r="G327">
            <v>904</v>
          </cell>
          <cell r="H327">
            <v>8548</v>
          </cell>
          <cell r="I327">
            <v>807</v>
          </cell>
          <cell r="J327">
            <v>2987</v>
          </cell>
          <cell r="K327">
            <v>145</v>
          </cell>
          <cell r="L327">
            <v>18</v>
          </cell>
          <cell r="M327">
            <v>94</v>
          </cell>
          <cell r="N327">
            <v>399</v>
          </cell>
          <cell r="O327">
            <v>161</v>
          </cell>
          <cell r="P327">
            <v>97</v>
          </cell>
          <cell r="Q327">
            <v>1239</v>
          </cell>
          <cell r="R327">
            <v>65</v>
          </cell>
          <cell r="S327">
            <v>160</v>
          </cell>
          <cell r="T327">
            <v>497</v>
          </cell>
          <cell r="U327">
            <v>0</v>
          </cell>
          <cell r="V327">
            <v>0</v>
          </cell>
        </row>
        <row r="328">
          <cell r="A328" t="str">
            <v>临夏回族自治州</v>
          </cell>
          <cell r="B328">
            <v>27650</v>
          </cell>
          <cell r="C328">
            <v>7716</v>
          </cell>
          <cell r="D328">
            <v>3</v>
          </cell>
          <cell r="E328">
            <v>929</v>
          </cell>
          <cell r="F328">
            <v>17</v>
          </cell>
          <cell r="G328">
            <v>836</v>
          </cell>
          <cell r="H328">
            <v>9190</v>
          </cell>
          <cell r="I328">
            <v>132</v>
          </cell>
          <cell r="J328">
            <v>3266</v>
          </cell>
          <cell r="K328">
            <v>98</v>
          </cell>
          <cell r="L328">
            <v>21</v>
          </cell>
          <cell r="M328">
            <v>261</v>
          </cell>
          <cell r="N328">
            <v>417</v>
          </cell>
          <cell r="O328">
            <v>127</v>
          </cell>
          <cell r="P328">
            <v>76</v>
          </cell>
          <cell r="Q328">
            <v>1230</v>
          </cell>
          <cell r="R328">
            <v>75</v>
          </cell>
          <cell r="S328">
            <v>123</v>
          </cell>
          <cell r="T328">
            <v>359</v>
          </cell>
          <cell r="U328">
            <v>0</v>
          </cell>
          <cell r="V328">
            <v>0</v>
          </cell>
        </row>
        <row r="329">
          <cell r="A329" t="str">
            <v>甘南藏族自治州</v>
          </cell>
          <cell r="B329">
            <v>11236</v>
          </cell>
          <cell r="C329">
            <v>2248</v>
          </cell>
          <cell r="D329">
            <v>4</v>
          </cell>
          <cell r="E329">
            <v>476</v>
          </cell>
          <cell r="F329">
            <v>23</v>
          </cell>
          <cell r="G329">
            <v>288</v>
          </cell>
          <cell r="H329">
            <v>3978</v>
          </cell>
          <cell r="I329">
            <v>105</v>
          </cell>
          <cell r="J329">
            <v>1909</v>
          </cell>
          <cell r="K329">
            <v>112</v>
          </cell>
          <cell r="L329">
            <v>5</v>
          </cell>
          <cell r="M329">
            <v>72</v>
          </cell>
          <cell r="N329">
            <v>324</v>
          </cell>
          <cell r="O329">
            <v>104</v>
          </cell>
          <cell r="P329">
            <v>61</v>
          </cell>
          <cell r="Q329">
            <v>488</v>
          </cell>
          <cell r="R329">
            <v>46</v>
          </cell>
          <cell r="S329">
            <v>49</v>
          </cell>
          <cell r="T329">
            <v>405</v>
          </cell>
          <cell r="U329">
            <v>0</v>
          </cell>
          <cell r="V329">
            <v>0</v>
          </cell>
        </row>
        <row r="330">
          <cell r="A330" t="str">
            <v>西宁市</v>
          </cell>
          <cell r="B330">
            <v>40712</v>
          </cell>
          <cell r="C330">
            <v>2625</v>
          </cell>
          <cell r="D330">
            <v>19</v>
          </cell>
          <cell r="E330">
            <v>1281</v>
          </cell>
          <cell r="F330">
            <v>78</v>
          </cell>
          <cell r="G330">
            <v>1984</v>
          </cell>
          <cell r="H330">
            <v>18439</v>
          </cell>
          <cell r="I330">
            <v>1469</v>
          </cell>
          <cell r="J330">
            <v>6057</v>
          </cell>
          <cell r="K330">
            <v>766</v>
          </cell>
          <cell r="L330">
            <v>44</v>
          </cell>
          <cell r="M330">
            <v>460</v>
          </cell>
          <cell r="N330">
            <v>1565</v>
          </cell>
          <cell r="O330">
            <v>978</v>
          </cell>
          <cell r="P330">
            <v>340</v>
          </cell>
          <cell r="Q330">
            <v>2823</v>
          </cell>
          <cell r="R330">
            <v>165</v>
          </cell>
          <cell r="S330">
            <v>231</v>
          </cell>
          <cell r="T330">
            <v>1237</v>
          </cell>
          <cell r="U330">
            <v>0</v>
          </cell>
          <cell r="V330">
            <v>0</v>
          </cell>
        </row>
        <row r="331">
          <cell r="A331" t="str">
            <v>海东市</v>
          </cell>
          <cell r="B331">
            <v>13902</v>
          </cell>
          <cell r="C331">
            <v>2872</v>
          </cell>
          <cell r="D331">
            <v>5</v>
          </cell>
          <cell r="E331">
            <v>650</v>
          </cell>
          <cell r="F331">
            <v>19</v>
          </cell>
          <cell r="G331">
            <v>575</v>
          </cell>
          <cell r="H331">
            <v>5560</v>
          </cell>
          <cell r="I331">
            <v>317</v>
          </cell>
          <cell r="J331">
            <v>2024</v>
          </cell>
          <cell r="K331">
            <v>61</v>
          </cell>
          <cell r="L331">
            <v>33</v>
          </cell>
          <cell r="M331">
            <v>134</v>
          </cell>
          <cell r="N331">
            <v>247</v>
          </cell>
          <cell r="O331">
            <v>77</v>
          </cell>
          <cell r="P331">
            <v>84</v>
          </cell>
          <cell r="Q331">
            <v>847</v>
          </cell>
          <cell r="R331">
            <v>53</v>
          </cell>
          <cell r="S331">
            <v>58</v>
          </cell>
          <cell r="T331">
            <v>234</v>
          </cell>
          <cell r="U331">
            <v>0</v>
          </cell>
          <cell r="V331">
            <v>0</v>
          </cell>
        </row>
        <row r="332">
          <cell r="A332" t="str">
            <v>海北藏族自治州</v>
          </cell>
          <cell r="B332">
            <v>2736</v>
          </cell>
          <cell r="C332">
            <v>203</v>
          </cell>
          <cell r="D332">
            <v>2</v>
          </cell>
          <cell r="E332">
            <v>161</v>
          </cell>
          <cell r="F332">
            <v>5</v>
          </cell>
          <cell r="G332">
            <v>53</v>
          </cell>
          <cell r="H332">
            <v>1216</v>
          </cell>
          <cell r="I332">
            <v>90</v>
          </cell>
          <cell r="J332">
            <v>541</v>
          </cell>
          <cell r="K332">
            <v>16</v>
          </cell>
          <cell r="L332">
            <v>1</v>
          </cell>
          <cell r="M332">
            <v>10</v>
          </cell>
          <cell r="N332">
            <v>30</v>
          </cell>
          <cell r="O332">
            <v>16</v>
          </cell>
          <cell r="P332">
            <v>20</v>
          </cell>
          <cell r="Q332">
            <v>216</v>
          </cell>
          <cell r="R332">
            <v>8</v>
          </cell>
          <cell r="S332">
            <v>17</v>
          </cell>
          <cell r="T332">
            <v>123</v>
          </cell>
          <cell r="U332">
            <v>0</v>
          </cell>
          <cell r="V332">
            <v>0</v>
          </cell>
        </row>
        <row r="333">
          <cell r="A333" t="str">
            <v>黄南藏族自治州</v>
          </cell>
          <cell r="B333">
            <v>3413</v>
          </cell>
          <cell r="C333">
            <v>352</v>
          </cell>
          <cell r="D333">
            <v>1</v>
          </cell>
          <cell r="E333">
            <v>207</v>
          </cell>
          <cell r="F333">
            <v>11</v>
          </cell>
          <cell r="G333">
            <v>31</v>
          </cell>
          <cell r="H333">
            <v>1558</v>
          </cell>
          <cell r="I333">
            <v>68</v>
          </cell>
          <cell r="J333">
            <v>642</v>
          </cell>
          <cell r="K333">
            <v>11</v>
          </cell>
          <cell r="L333">
            <v>2</v>
          </cell>
          <cell r="M333">
            <v>15</v>
          </cell>
          <cell r="N333">
            <v>29</v>
          </cell>
          <cell r="O333">
            <v>6</v>
          </cell>
          <cell r="P333">
            <v>6</v>
          </cell>
          <cell r="Q333">
            <v>203</v>
          </cell>
          <cell r="R333">
            <v>4</v>
          </cell>
          <cell r="S333">
            <v>27</v>
          </cell>
          <cell r="T333">
            <v>192</v>
          </cell>
          <cell r="U333">
            <v>0</v>
          </cell>
          <cell r="V333">
            <v>0</v>
          </cell>
        </row>
        <row r="334">
          <cell r="A334" t="str">
            <v>海南藏族自治州</v>
          </cell>
          <cell r="B334">
            <v>5742</v>
          </cell>
          <cell r="C334">
            <v>354</v>
          </cell>
          <cell r="D334">
            <v>0</v>
          </cell>
          <cell r="E334">
            <v>307</v>
          </cell>
          <cell r="F334">
            <v>31</v>
          </cell>
          <cell r="G334">
            <v>78</v>
          </cell>
          <cell r="H334">
            <v>3005</v>
          </cell>
          <cell r="I334">
            <v>202</v>
          </cell>
          <cell r="J334">
            <v>962</v>
          </cell>
          <cell r="K334">
            <v>31</v>
          </cell>
          <cell r="L334">
            <v>10</v>
          </cell>
          <cell r="M334">
            <v>24</v>
          </cell>
          <cell r="N334">
            <v>62</v>
          </cell>
          <cell r="O334">
            <v>24</v>
          </cell>
          <cell r="P334">
            <v>38</v>
          </cell>
          <cell r="Q334">
            <v>372</v>
          </cell>
          <cell r="R334">
            <v>9</v>
          </cell>
          <cell r="S334">
            <v>39</v>
          </cell>
          <cell r="T334">
            <v>99</v>
          </cell>
          <cell r="U334">
            <v>0</v>
          </cell>
          <cell r="V334">
            <v>0</v>
          </cell>
        </row>
        <row r="335">
          <cell r="A335" t="str">
            <v>果洛藏族自治州</v>
          </cell>
          <cell r="B335">
            <v>2610</v>
          </cell>
          <cell r="C335">
            <v>80</v>
          </cell>
          <cell r="D335">
            <v>1</v>
          </cell>
          <cell r="E335">
            <v>142</v>
          </cell>
          <cell r="F335">
            <v>12</v>
          </cell>
          <cell r="G335">
            <v>26</v>
          </cell>
          <cell r="H335">
            <v>1317</v>
          </cell>
          <cell r="I335">
            <v>24</v>
          </cell>
          <cell r="J335">
            <v>497</v>
          </cell>
          <cell r="K335">
            <v>11</v>
          </cell>
          <cell r="L335">
            <v>6</v>
          </cell>
          <cell r="M335">
            <v>13</v>
          </cell>
          <cell r="N335">
            <v>29</v>
          </cell>
          <cell r="O335">
            <v>4</v>
          </cell>
          <cell r="P335">
            <v>5</v>
          </cell>
          <cell r="Q335">
            <v>246</v>
          </cell>
          <cell r="R335">
            <v>1</v>
          </cell>
          <cell r="S335">
            <v>17</v>
          </cell>
          <cell r="T335">
            <v>170</v>
          </cell>
          <cell r="U335">
            <v>0</v>
          </cell>
          <cell r="V335">
            <v>0</v>
          </cell>
        </row>
        <row r="336">
          <cell r="A336" t="str">
            <v>玉树藏族自治州</v>
          </cell>
          <cell r="B336">
            <v>4000</v>
          </cell>
          <cell r="C336">
            <v>100</v>
          </cell>
          <cell r="D336">
            <v>0</v>
          </cell>
          <cell r="E336">
            <v>300</v>
          </cell>
          <cell r="F336">
            <v>5</v>
          </cell>
          <cell r="G336">
            <v>47</v>
          </cell>
          <cell r="H336">
            <v>1988</v>
          </cell>
          <cell r="I336">
            <v>48</v>
          </cell>
          <cell r="J336">
            <v>767</v>
          </cell>
          <cell r="K336">
            <v>25</v>
          </cell>
          <cell r="L336">
            <v>2</v>
          </cell>
          <cell r="M336">
            <v>9</v>
          </cell>
          <cell r="N336">
            <v>42</v>
          </cell>
          <cell r="O336">
            <v>7</v>
          </cell>
          <cell r="P336">
            <v>13</v>
          </cell>
          <cell r="Q336">
            <v>359</v>
          </cell>
          <cell r="R336">
            <v>15</v>
          </cell>
          <cell r="S336">
            <v>27</v>
          </cell>
          <cell r="T336">
            <v>212</v>
          </cell>
          <cell r="U336">
            <v>0</v>
          </cell>
          <cell r="V336">
            <v>0</v>
          </cell>
        </row>
        <row r="337">
          <cell r="A337" t="str">
            <v>海西蒙古族藏族自治州</v>
          </cell>
          <cell r="B337">
            <v>7435</v>
          </cell>
          <cell r="C337">
            <v>172</v>
          </cell>
          <cell r="D337">
            <v>19</v>
          </cell>
          <cell r="E337">
            <v>328</v>
          </cell>
          <cell r="F337">
            <v>75</v>
          </cell>
          <cell r="G337">
            <v>238</v>
          </cell>
          <cell r="H337">
            <v>3267</v>
          </cell>
          <cell r="I337">
            <v>319</v>
          </cell>
          <cell r="J337">
            <v>1664</v>
          </cell>
          <cell r="K337">
            <v>58</v>
          </cell>
          <cell r="L337">
            <v>12</v>
          </cell>
          <cell r="M337">
            <v>42</v>
          </cell>
          <cell r="N337">
            <v>267</v>
          </cell>
          <cell r="O337">
            <v>78</v>
          </cell>
          <cell r="P337">
            <v>53</v>
          </cell>
          <cell r="Q337">
            <v>603</v>
          </cell>
          <cell r="R337">
            <v>13</v>
          </cell>
          <cell r="S337">
            <v>19</v>
          </cell>
          <cell r="T337">
            <v>181</v>
          </cell>
          <cell r="U337">
            <v>0</v>
          </cell>
          <cell r="V337">
            <v>0</v>
          </cell>
        </row>
        <row r="338">
          <cell r="A338" t="str">
            <v>拉萨市</v>
          </cell>
          <cell r="B338">
            <v>29770</v>
          </cell>
          <cell r="C338">
            <v>143</v>
          </cell>
          <cell r="D338">
            <v>30</v>
          </cell>
          <cell r="E338">
            <v>1055</v>
          </cell>
          <cell r="F338">
            <v>36</v>
          </cell>
          <cell r="G338">
            <v>2161</v>
          </cell>
          <cell r="H338">
            <v>13480</v>
          </cell>
          <cell r="I338">
            <v>1387</v>
          </cell>
          <cell r="J338">
            <v>5170</v>
          </cell>
          <cell r="K338">
            <v>442</v>
          </cell>
          <cell r="L338">
            <v>18</v>
          </cell>
          <cell r="M338">
            <v>587</v>
          </cell>
          <cell r="N338">
            <v>1218</v>
          </cell>
          <cell r="O338">
            <v>489</v>
          </cell>
          <cell r="P338">
            <v>192</v>
          </cell>
          <cell r="Q338">
            <v>1893</v>
          </cell>
          <cell r="R338">
            <v>35</v>
          </cell>
          <cell r="S338">
            <v>99</v>
          </cell>
          <cell r="T338">
            <v>748</v>
          </cell>
          <cell r="U338">
            <v>0</v>
          </cell>
          <cell r="V338">
            <v>0</v>
          </cell>
        </row>
        <row r="339">
          <cell r="A339" t="str">
            <v>日喀则市</v>
          </cell>
          <cell r="B339">
            <v>12530</v>
          </cell>
          <cell r="C339">
            <v>141</v>
          </cell>
          <cell r="D339">
            <v>4</v>
          </cell>
          <cell r="E339">
            <v>773</v>
          </cell>
          <cell r="F339">
            <v>24</v>
          </cell>
          <cell r="G339">
            <v>1315</v>
          </cell>
          <cell r="H339">
            <v>4961</v>
          </cell>
          <cell r="I339">
            <v>911</v>
          </cell>
          <cell r="J339">
            <v>2644</v>
          </cell>
          <cell r="K339">
            <v>45</v>
          </cell>
          <cell r="L339">
            <v>30</v>
          </cell>
          <cell r="M339">
            <v>25</v>
          </cell>
          <cell r="N339">
            <v>211</v>
          </cell>
          <cell r="O339">
            <v>91</v>
          </cell>
          <cell r="P339">
            <v>81</v>
          </cell>
          <cell r="Q339">
            <v>491</v>
          </cell>
          <cell r="R339">
            <v>29</v>
          </cell>
          <cell r="S339">
            <v>24</v>
          </cell>
          <cell r="T339">
            <v>276</v>
          </cell>
          <cell r="U339">
            <v>0</v>
          </cell>
          <cell r="V339">
            <v>0</v>
          </cell>
        </row>
        <row r="340">
          <cell r="A340" t="str">
            <v>昌都市</v>
          </cell>
          <cell r="B340">
            <v>8183</v>
          </cell>
          <cell r="C340">
            <v>75</v>
          </cell>
          <cell r="D340">
            <v>13</v>
          </cell>
          <cell r="E340">
            <v>430</v>
          </cell>
          <cell r="F340">
            <v>27</v>
          </cell>
          <cell r="G340">
            <v>282</v>
          </cell>
          <cell r="H340">
            <v>3601</v>
          </cell>
          <cell r="I340">
            <v>321</v>
          </cell>
          <cell r="J340">
            <v>1872</v>
          </cell>
          <cell r="K340">
            <v>40</v>
          </cell>
          <cell r="L340">
            <v>23</v>
          </cell>
          <cell r="M340">
            <v>27</v>
          </cell>
          <cell r="N340">
            <v>197</v>
          </cell>
          <cell r="O340">
            <v>61</v>
          </cell>
          <cell r="P340">
            <v>49</v>
          </cell>
          <cell r="Q340">
            <v>518</v>
          </cell>
          <cell r="R340">
            <v>13</v>
          </cell>
          <cell r="S340">
            <v>67</v>
          </cell>
          <cell r="T340">
            <v>411</v>
          </cell>
          <cell r="U340">
            <v>0</v>
          </cell>
          <cell r="V340">
            <v>0</v>
          </cell>
        </row>
        <row r="341">
          <cell r="A341" t="str">
            <v>林芝市</v>
          </cell>
          <cell r="B341">
            <v>6590</v>
          </cell>
          <cell r="C341">
            <v>120</v>
          </cell>
          <cell r="D341">
            <v>3</v>
          </cell>
          <cell r="E341">
            <v>276</v>
          </cell>
          <cell r="F341">
            <v>18</v>
          </cell>
          <cell r="G341">
            <v>387</v>
          </cell>
          <cell r="H341">
            <v>2825</v>
          </cell>
          <cell r="I341">
            <v>270</v>
          </cell>
          <cell r="J341">
            <v>1480</v>
          </cell>
          <cell r="K341">
            <v>42</v>
          </cell>
          <cell r="L341">
            <v>15</v>
          </cell>
          <cell r="M341">
            <v>35</v>
          </cell>
          <cell r="N341">
            <v>254</v>
          </cell>
          <cell r="O341">
            <v>81</v>
          </cell>
          <cell r="P341">
            <v>39</v>
          </cell>
          <cell r="Q341">
            <v>353</v>
          </cell>
          <cell r="R341">
            <v>6</v>
          </cell>
          <cell r="S341">
            <v>21</v>
          </cell>
          <cell r="T341">
            <v>178</v>
          </cell>
          <cell r="U341">
            <v>0</v>
          </cell>
          <cell r="V341">
            <v>0</v>
          </cell>
        </row>
        <row r="342">
          <cell r="A342" t="str">
            <v>山南市</v>
          </cell>
          <cell r="B342">
            <v>6054</v>
          </cell>
          <cell r="C342">
            <v>87</v>
          </cell>
          <cell r="D342">
            <v>2</v>
          </cell>
          <cell r="E342">
            <v>337</v>
          </cell>
          <cell r="F342">
            <v>22</v>
          </cell>
          <cell r="G342">
            <v>295</v>
          </cell>
          <cell r="H342">
            <v>2289</v>
          </cell>
          <cell r="I342">
            <v>566</v>
          </cell>
          <cell r="J342">
            <v>1535</v>
          </cell>
          <cell r="K342">
            <v>52</v>
          </cell>
          <cell r="L342">
            <v>21</v>
          </cell>
          <cell r="M342">
            <v>27</v>
          </cell>
          <cell r="N342">
            <v>133</v>
          </cell>
          <cell r="O342">
            <v>41</v>
          </cell>
          <cell r="P342">
            <v>37</v>
          </cell>
          <cell r="Q342">
            <v>245</v>
          </cell>
          <cell r="R342">
            <v>7</v>
          </cell>
          <cell r="S342">
            <v>7</v>
          </cell>
          <cell r="T342">
            <v>149</v>
          </cell>
          <cell r="U342">
            <v>0</v>
          </cell>
          <cell r="V342">
            <v>0</v>
          </cell>
        </row>
        <row r="343">
          <cell r="A343" t="str">
            <v>那曲市</v>
          </cell>
          <cell r="B343">
            <v>8323</v>
          </cell>
          <cell r="C343">
            <v>13</v>
          </cell>
          <cell r="D343">
            <v>1</v>
          </cell>
          <cell r="E343">
            <v>349</v>
          </cell>
          <cell r="F343">
            <v>22</v>
          </cell>
          <cell r="G343">
            <v>149</v>
          </cell>
          <cell r="H343">
            <v>4370</v>
          </cell>
          <cell r="I343">
            <v>130</v>
          </cell>
          <cell r="J343">
            <v>2007</v>
          </cell>
          <cell r="K343">
            <v>26</v>
          </cell>
          <cell r="L343">
            <v>18</v>
          </cell>
          <cell r="M343">
            <v>33</v>
          </cell>
          <cell r="N343">
            <v>86</v>
          </cell>
          <cell r="O343">
            <v>13</v>
          </cell>
          <cell r="P343">
            <v>10</v>
          </cell>
          <cell r="Q343">
            <v>396</v>
          </cell>
          <cell r="R343">
            <v>2</v>
          </cell>
          <cell r="S343">
            <v>26</v>
          </cell>
          <cell r="T343">
            <v>403</v>
          </cell>
          <cell r="U343">
            <v>0</v>
          </cell>
          <cell r="V343">
            <v>0</v>
          </cell>
        </row>
        <row r="344">
          <cell r="A344" t="str">
            <v>阿里地区</v>
          </cell>
          <cell r="B344">
            <v>3193</v>
          </cell>
          <cell r="C344">
            <v>30</v>
          </cell>
          <cell r="D344">
            <v>5</v>
          </cell>
          <cell r="E344">
            <v>132</v>
          </cell>
          <cell r="F344">
            <v>10</v>
          </cell>
          <cell r="G344">
            <v>152</v>
          </cell>
          <cell r="H344">
            <v>1273</v>
          </cell>
          <cell r="I344">
            <v>109</v>
          </cell>
          <cell r="J344">
            <v>956</v>
          </cell>
          <cell r="K344">
            <v>21</v>
          </cell>
          <cell r="L344">
            <v>13</v>
          </cell>
          <cell r="M344">
            <v>7</v>
          </cell>
          <cell r="N344">
            <v>100</v>
          </cell>
          <cell r="O344">
            <v>25</v>
          </cell>
          <cell r="P344">
            <v>14</v>
          </cell>
          <cell r="Q344">
            <v>144</v>
          </cell>
          <cell r="R344">
            <v>3</v>
          </cell>
          <cell r="S344">
            <v>0</v>
          </cell>
          <cell r="T344">
            <v>143</v>
          </cell>
          <cell r="U344">
            <v>0</v>
          </cell>
          <cell r="V344">
            <v>0</v>
          </cell>
        </row>
        <row r="345">
          <cell r="A345" t="str">
            <v>海口市</v>
          </cell>
          <cell r="B345">
            <v>289238</v>
          </cell>
          <cell r="C345">
            <v>1116</v>
          </cell>
          <cell r="D345">
            <v>191</v>
          </cell>
          <cell r="E345">
            <v>3362</v>
          </cell>
          <cell r="F345">
            <v>464</v>
          </cell>
          <cell r="G345">
            <v>6118</v>
          </cell>
          <cell r="H345">
            <v>202427</v>
          </cell>
          <cell r="I345">
            <v>4033</v>
          </cell>
          <cell r="J345">
            <v>11466</v>
          </cell>
          <cell r="K345">
            <v>18299</v>
          </cell>
          <cell r="L345">
            <v>2538</v>
          </cell>
          <cell r="M345">
            <v>2841</v>
          </cell>
          <cell r="N345">
            <v>10911</v>
          </cell>
          <cell r="O345">
            <v>4247</v>
          </cell>
          <cell r="P345">
            <v>1241</v>
          </cell>
          <cell r="Q345">
            <v>7381</v>
          </cell>
          <cell r="R345">
            <v>1015</v>
          </cell>
          <cell r="S345">
            <v>633</v>
          </cell>
          <cell r="T345">
            <v>10569</v>
          </cell>
          <cell r="U345">
            <v>1</v>
          </cell>
          <cell r="V345">
            <v>1</v>
          </cell>
        </row>
        <row r="346">
          <cell r="A346" t="str">
            <v>三亚市</v>
          </cell>
          <cell r="B346">
            <v>60750</v>
          </cell>
          <cell r="C346">
            <v>254</v>
          </cell>
          <cell r="D346">
            <v>58</v>
          </cell>
          <cell r="E346">
            <v>1047</v>
          </cell>
          <cell r="F346">
            <v>133</v>
          </cell>
          <cell r="G346">
            <v>1911</v>
          </cell>
          <cell r="H346">
            <v>30734</v>
          </cell>
          <cell r="I346">
            <v>1319</v>
          </cell>
          <cell r="J346">
            <v>6668</v>
          </cell>
          <cell r="K346">
            <v>3281</v>
          </cell>
          <cell r="L346">
            <v>1870</v>
          </cell>
          <cell r="M346">
            <v>1181</v>
          </cell>
          <cell r="N346">
            <v>4320</v>
          </cell>
          <cell r="O346">
            <v>1007</v>
          </cell>
          <cell r="P346">
            <v>446</v>
          </cell>
          <cell r="Q346">
            <v>2470</v>
          </cell>
          <cell r="R346">
            <v>251</v>
          </cell>
          <cell r="S346">
            <v>302</v>
          </cell>
          <cell r="T346">
            <v>3368</v>
          </cell>
          <cell r="U346">
            <v>0</v>
          </cell>
          <cell r="V346">
            <v>0</v>
          </cell>
        </row>
        <row r="347">
          <cell r="A347" t="str">
            <v>三沙市</v>
          </cell>
          <cell r="B347">
            <v>56</v>
          </cell>
          <cell r="C347">
            <v>9</v>
          </cell>
          <cell r="D347">
            <v>0</v>
          </cell>
          <cell r="E347">
            <v>2</v>
          </cell>
          <cell r="F347">
            <v>2</v>
          </cell>
          <cell r="G347">
            <v>4</v>
          </cell>
          <cell r="H347">
            <v>16</v>
          </cell>
          <cell r="I347">
            <v>3</v>
          </cell>
          <cell r="J347">
            <v>1</v>
          </cell>
          <cell r="K347">
            <v>2</v>
          </cell>
          <cell r="L347">
            <v>0</v>
          </cell>
          <cell r="M347">
            <v>1</v>
          </cell>
          <cell r="N347">
            <v>1</v>
          </cell>
          <cell r="O347">
            <v>1</v>
          </cell>
          <cell r="P347">
            <v>2</v>
          </cell>
          <cell r="Q347">
            <v>3</v>
          </cell>
          <cell r="R347">
            <v>1</v>
          </cell>
          <cell r="S347">
            <v>0</v>
          </cell>
          <cell r="T347">
            <v>8</v>
          </cell>
          <cell r="U347">
            <v>0</v>
          </cell>
          <cell r="V347">
            <v>0</v>
          </cell>
        </row>
        <row r="348">
          <cell r="A348" t="str">
            <v>儋州市</v>
          </cell>
          <cell r="B348">
            <v>44080</v>
          </cell>
          <cell r="C348">
            <v>614</v>
          </cell>
          <cell r="D348">
            <v>32</v>
          </cell>
          <cell r="E348">
            <v>661</v>
          </cell>
          <cell r="F348">
            <v>99</v>
          </cell>
          <cell r="G348">
            <v>715</v>
          </cell>
          <cell r="H348">
            <v>14662</v>
          </cell>
          <cell r="I348">
            <v>1597</v>
          </cell>
          <cell r="J348">
            <v>2261</v>
          </cell>
          <cell r="K348">
            <v>2473</v>
          </cell>
          <cell r="L348">
            <v>231</v>
          </cell>
          <cell r="M348">
            <v>312</v>
          </cell>
          <cell r="N348">
            <v>17689</v>
          </cell>
          <cell r="O348">
            <v>264</v>
          </cell>
          <cell r="P348">
            <v>115</v>
          </cell>
          <cell r="Q348">
            <v>1283</v>
          </cell>
          <cell r="R348">
            <v>79</v>
          </cell>
          <cell r="S348">
            <v>105</v>
          </cell>
          <cell r="T348">
            <v>689</v>
          </cell>
          <cell r="U348">
            <v>0</v>
          </cell>
          <cell r="V348">
            <v>0</v>
          </cell>
        </row>
        <row r="349">
          <cell r="A349" t="str">
            <v>省直辖县级行政区划</v>
          </cell>
          <cell r="B349">
            <v>106340</v>
          </cell>
          <cell r="C349">
            <v>2520</v>
          </cell>
          <cell r="D349">
            <v>56</v>
          </cell>
          <cell r="E349">
            <v>2925</v>
          </cell>
          <cell r="F349">
            <v>373</v>
          </cell>
          <cell r="G349">
            <v>2447</v>
          </cell>
          <cell r="H349">
            <v>55745</v>
          </cell>
          <cell r="I349">
            <v>2340</v>
          </cell>
          <cell r="J349">
            <v>9651</v>
          </cell>
          <cell r="K349">
            <v>11657</v>
          </cell>
          <cell r="L349">
            <v>726</v>
          </cell>
          <cell r="M349">
            <v>1072</v>
          </cell>
          <cell r="N349">
            <v>4122</v>
          </cell>
          <cell r="O349">
            <v>1259</v>
          </cell>
          <cell r="P349">
            <v>530</v>
          </cell>
          <cell r="Q349">
            <v>4229</v>
          </cell>
          <cell r="R349">
            <v>376</v>
          </cell>
          <cell r="S349">
            <v>553</v>
          </cell>
          <cell r="T349">
            <v>3623</v>
          </cell>
          <cell r="U349">
            <v>0</v>
          </cell>
          <cell r="V349">
            <v>0</v>
          </cell>
        </row>
        <row r="350">
          <cell r="A350" t="str">
            <v>银川市</v>
          </cell>
          <cell r="B350">
            <v>60867</v>
          </cell>
          <cell r="C350">
            <v>439</v>
          </cell>
          <cell r="D350">
            <v>34</v>
          </cell>
          <cell r="E350">
            <v>1393</v>
          </cell>
          <cell r="F350">
            <v>158</v>
          </cell>
          <cell r="G350">
            <v>1960</v>
          </cell>
          <cell r="H350">
            <v>22442</v>
          </cell>
          <cell r="I350">
            <v>3640</v>
          </cell>
          <cell r="J350">
            <v>6540</v>
          </cell>
          <cell r="K350">
            <v>1304</v>
          </cell>
          <cell r="L350">
            <v>63</v>
          </cell>
          <cell r="M350">
            <v>934</v>
          </cell>
          <cell r="N350">
            <v>3115</v>
          </cell>
          <cell r="O350">
            <v>1298</v>
          </cell>
          <cell r="P350">
            <v>435</v>
          </cell>
          <cell r="Q350">
            <v>6464</v>
          </cell>
          <cell r="R350">
            <v>497</v>
          </cell>
          <cell r="S350">
            <v>238</v>
          </cell>
          <cell r="T350">
            <v>2258</v>
          </cell>
          <cell r="U350">
            <v>0</v>
          </cell>
          <cell r="V350">
            <v>0</v>
          </cell>
        </row>
        <row r="351">
          <cell r="A351" t="str">
            <v>石嘴山市</v>
          </cell>
          <cell r="B351">
            <v>10462</v>
          </cell>
          <cell r="C351">
            <v>391</v>
          </cell>
          <cell r="D351">
            <v>8</v>
          </cell>
          <cell r="E351">
            <v>330</v>
          </cell>
          <cell r="F351">
            <v>37</v>
          </cell>
          <cell r="G351">
            <v>275</v>
          </cell>
          <cell r="H351">
            <v>3611</v>
          </cell>
          <cell r="I351">
            <v>1697</v>
          </cell>
          <cell r="J351">
            <v>1314</v>
          </cell>
          <cell r="K351">
            <v>70</v>
          </cell>
          <cell r="L351">
            <v>3</v>
          </cell>
          <cell r="M351">
            <v>61</v>
          </cell>
          <cell r="N351">
            <v>273</v>
          </cell>
          <cell r="O351">
            <v>80</v>
          </cell>
          <cell r="P351">
            <v>48</v>
          </cell>
          <cell r="Q351">
            <v>668</v>
          </cell>
          <cell r="R351">
            <v>30</v>
          </cell>
          <cell r="S351">
            <v>28</v>
          </cell>
          <cell r="T351">
            <v>229</v>
          </cell>
          <cell r="U351">
            <v>0</v>
          </cell>
          <cell r="V351">
            <v>0</v>
          </cell>
        </row>
        <row r="352">
          <cell r="A352" t="str">
            <v>吴忠市</v>
          </cell>
          <cell r="B352">
            <v>19960</v>
          </cell>
          <cell r="C352">
            <v>2213</v>
          </cell>
          <cell r="D352">
            <v>15</v>
          </cell>
          <cell r="E352">
            <v>774</v>
          </cell>
          <cell r="F352">
            <v>65</v>
          </cell>
          <cell r="G352">
            <v>366</v>
          </cell>
          <cell r="H352">
            <v>6872</v>
          </cell>
          <cell r="I352">
            <v>1673</v>
          </cell>
          <cell r="J352">
            <v>2376</v>
          </cell>
          <cell r="K352">
            <v>108</v>
          </cell>
          <cell r="L352">
            <v>10</v>
          </cell>
          <cell r="M352">
            <v>145</v>
          </cell>
          <cell r="N352">
            <v>467</v>
          </cell>
          <cell r="O352">
            <v>120</v>
          </cell>
          <cell r="P352">
            <v>90</v>
          </cell>
          <cell r="Q352">
            <v>1242</v>
          </cell>
          <cell r="R352">
            <v>59</v>
          </cell>
          <cell r="S352">
            <v>67</v>
          </cell>
          <cell r="T352">
            <v>496</v>
          </cell>
          <cell r="U352">
            <v>0</v>
          </cell>
          <cell r="V352">
            <v>0</v>
          </cell>
        </row>
        <row r="353">
          <cell r="A353" t="str">
            <v>固原市</v>
          </cell>
          <cell r="B353">
            <v>15082</v>
          </cell>
          <cell r="C353">
            <v>1126</v>
          </cell>
          <cell r="D353">
            <v>3</v>
          </cell>
          <cell r="E353">
            <v>518</v>
          </cell>
          <cell r="F353">
            <v>11</v>
          </cell>
          <cell r="G353">
            <v>355</v>
          </cell>
          <cell r="H353">
            <v>5667</v>
          </cell>
          <cell r="I353">
            <v>1463</v>
          </cell>
          <cell r="J353">
            <v>1775</v>
          </cell>
          <cell r="K353">
            <v>87</v>
          </cell>
          <cell r="L353">
            <v>17</v>
          </cell>
          <cell r="M353">
            <v>97</v>
          </cell>
          <cell r="N353">
            <v>278</v>
          </cell>
          <cell r="O353">
            <v>90</v>
          </cell>
          <cell r="P353">
            <v>60</v>
          </cell>
          <cell r="Q353">
            <v>926</v>
          </cell>
          <cell r="R353">
            <v>58</v>
          </cell>
          <cell r="S353">
            <v>37</v>
          </cell>
          <cell r="T353">
            <v>369</v>
          </cell>
          <cell r="U353">
            <v>0</v>
          </cell>
          <cell r="V353">
            <v>0</v>
          </cell>
        </row>
        <row r="354">
          <cell r="A354" t="str">
            <v>中卫市</v>
          </cell>
          <cell r="B354">
            <v>14638</v>
          </cell>
          <cell r="C354">
            <v>1572</v>
          </cell>
          <cell r="D354">
            <v>5</v>
          </cell>
          <cell r="E354">
            <v>457</v>
          </cell>
          <cell r="F354">
            <v>39</v>
          </cell>
          <cell r="G354">
            <v>358</v>
          </cell>
          <cell r="H354">
            <v>4856</v>
          </cell>
          <cell r="I354">
            <v>1880</v>
          </cell>
          <cell r="J354">
            <v>1530</v>
          </cell>
          <cell r="K354">
            <v>82</v>
          </cell>
          <cell r="L354">
            <v>8</v>
          </cell>
          <cell r="M354">
            <v>55</v>
          </cell>
          <cell r="N354">
            <v>271</v>
          </cell>
          <cell r="O354">
            <v>196</v>
          </cell>
          <cell r="P354">
            <v>68</v>
          </cell>
          <cell r="Q354">
            <v>800</v>
          </cell>
          <cell r="R354">
            <v>47</v>
          </cell>
          <cell r="S354">
            <v>40</v>
          </cell>
          <cell r="T354">
            <v>501</v>
          </cell>
          <cell r="U354">
            <v>0</v>
          </cell>
          <cell r="V354">
            <v>0</v>
          </cell>
        </row>
        <row r="355">
          <cell r="A355" t="str">
            <v>长沙市</v>
          </cell>
          <cell r="B355">
            <v>274529</v>
          </cell>
          <cell r="C355">
            <v>4087</v>
          </cell>
          <cell r="D355">
            <v>38</v>
          </cell>
          <cell r="E355">
            <v>5821</v>
          </cell>
          <cell r="F355">
            <v>715</v>
          </cell>
          <cell r="G355">
            <v>12106</v>
          </cell>
          <cell r="H355">
            <v>113943</v>
          </cell>
          <cell r="I355">
            <v>8964</v>
          </cell>
          <cell r="J355">
            <v>21237</v>
          </cell>
          <cell r="K355">
            <v>38097</v>
          </cell>
          <cell r="L355">
            <v>668</v>
          </cell>
          <cell r="M355">
            <v>2875</v>
          </cell>
          <cell r="N355">
            <v>20288</v>
          </cell>
          <cell r="O355">
            <v>9198</v>
          </cell>
          <cell r="P355">
            <v>2049</v>
          </cell>
          <cell r="Q355">
            <v>13838</v>
          </cell>
          <cell r="R355">
            <v>502</v>
          </cell>
          <cell r="S355">
            <v>884</v>
          </cell>
          <cell r="T355">
            <v>10025</v>
          </cell>
          <cell r="U355">
            <v>1</v>
          </cell>
          <cell r="V355">
            <v>0</v>
          </cell>
        </row>
        <row r="356">
          <cell r="A356" t="str">
            <v>株洲市</v>
          </cell>
          <cell r="B356">
            <v>48584</v>
          </cell>
          <cell r="C356">
            <v>1916</v>
          </cell>
          <cell r="D356">
            <v>33</v>
          </cell>
          <cell r="E356">
            <v>3032</v>
          </cell>
          <cell r="F356">
            <v>168</v>
          </cell>
          <cell r="G356">
            <v>2111</v>
          </cell>
          <cell r="H356">
            <v>23353</v>
          </cell>
          <cell r="I356">
            <v>1704</v>
          </cell>
          <cell r="J356">
            <v>5416</v>
          </cell>
          <cell r="K356">
            <v>1009</v>
          </cell>
          <cell r="L356">
            <v>102</v>
          </cell>
          <cell r="M356">
            <v>522</v>
          </cell>
          <cell r="N356">
            <v>2099</v>
          </cell>
          <cell r="O356">
            <v>651</v>
          </cell>
          <cell r="P356">
            <v>277</v>
          </cell>
          <cell r="Q356">
            <v>2788</v>
          </cell>
          <cell r="R356">
            <v>211</v>
          </cell>
          <cell r="S356">
            <v>250</v>
          </cell>
          <cell r="T356">
            <v>1115</v>
          </cell>
          <cell r="U356">
            <v>0</v>
          </cell>
          <cell r="V356">
            <v>0</v>
          </cell>
        </row>
        <row r="357">
          <cell r="A357" t="str">
            <v>湘潭市</v>
          </cell>
          <cell r="B357">
            <v>39197</v>
          </cell>
          <cell r="C357">
            <v>1510</v>
          </cell>
          <cell r="D357">
            <v>10</v>
          </cell>
          <cell r="E357">
            <v>2516</v>
          </cell>
          <cell r="F357">
            <v>117</v>
          </cell>
          <cell r="G357">
            <v>1317</v>
          </cell>
          <cell r="H357">
            <v>19575</v>
          </cell>
          <cell r="I357">
            <v>1119</v>
          </cell>
          <cell r="J357">
            <v>4888</v>
          </cell>
          <cell r="K357">
            <v>612</v>
          </cell>
          <cell r="L357">
            <v>35</v>
          </cell>
          <cell r="M357">
            <v>273</v>
          </cell>
          <cell r="N357">
            <v>977</v>
          </cell>
          <cell r="O357">
            <v>535</v>
          </cell>
          <cell r="P357">
            <v>172</v>
          </cell>
          <cell r="Q357">
            <v>3041</v>
          </cell>
          <cell r="R357">
            <v>116</v>
          </cell>
          <cell r="S357">
            <v>202</v>
          </cell>
          <cell r="T357">
            <v>912</v>
          </cell>
          <cell r="U357">
            <v>0</v>
          </cell>
          <cell r="V357">
            <v>0</v>
          </cell>
        </row>
        <row r="358">
          <cell r="A358" t="str">
            <v>衡阳市</v>
          </cell>
          <cell r="B358">
            <v>96229</v>
          </cell>
          <cell r="C358">
            <v>3196</v>
          </cell>
          <cell r="D358">
            <v>41</v>
          </cell>
          <cell r="E358">
            <v>5261</v>
          </cell>
          <cell r="F358">
            <v>212</v>
          </cell>
          <cell r="G358">
            <v>2777</v>
          </cell>
          <cell r="H358">
            <v>57111</v>
          </cell>
          <cell r="I358">
            <v>3837</v>
          </cell>
          <cell r="J358">
            <v>8603</v>
          </cell>
          <cell r="K358">
            <v>1095</v>
          </cell>
          <cell r="L358">
            <v>54</v>
          </cell>
          <cell r="M358">
            <v>566</v>
          </cell>
          <cell r="N358">
            <v>1541</v>
          </cell>
          <cell r="O358">
            <v>525</v>
          </cell>
          <cell r="P358">
            <v>294</v>
          </cell>
          <cell r="Q358">
            <v>5889</v>
          </cell>
          <cell r="R358">
            <v>249</v>
          </cell>
          <cell r="S358">
            <v>423</v>
          </cell>
          <cell r="T358">
            <v>1189</v>
          </cell>
          <cell r="U358">
            <v>0</v>
          </cell>
          <cell r="V358">
            <v>0</v>
          </cell>
        </row>
        <row r="359">
          <cell r="A359" t="str">
            <v>邵阳市</v>
          </cell>
          <cell r="B359">
            <v>63285</v>
          </cell>
          <cell r="C359">
            <v>2623</v>
          </cell>
          <cell r="D359">
            <v>24</v>
          </cell>
          <cell r="E359">
            <v>4475</v>
          </cell>
          <cell r="F359">
            <v>216</v>
          </cell>
          <cell r="G359">
            <v>2927</v>
          </cell>
          <cell r="H359">
            <v>33727</v>
          </cell>
          <cell r="I359">
            <v>2397</v>
          </cell>
          <cell r="J359">
            <v>6056</v>
          </cell>
          <cell r="K359">
            <v>876</v>
          </cell>
          <cell r="L359">
            <v>46</v>
          </cell>
          <cell r="M359">
            <v>326</v>
          </cell>
          <cell r="N359">
            <v>1210</v>
          </cell>
          <cell r="O359">
            <v>440</v>
          </cell>
          <cell r="P359">
            <v>280</v>
          </cell>
          <cell r="Q359">
            <v>3802</v>
          </cell>
          <cell r="R359">
            <v>271</v>
          </cell>
          <cell r="S359">
            <v>257</v>
          </cell>
          <cell r="T359">
            <v>885</v>
          </cell>
          <cell r="U359">
            <v>0</v>
          </cell>
          <cell r="V359">
            <v>0</v>
          </cell>
        </row>
        <row r="360">
          <cell r="A360" t="str">
            <v>岳阳市</v>
          </cell>
          <cell r="B360">
            <v>101841</v>
          </cell>
          <cell r="C360">
            <v>2256</v>
          </cell>
          <cell r="D360">
            <v>24</v>
          </cell>
          <cell r="E360">
            <v>3127</v>
          </cell>
          <cell r="F360">
            <v>110</v>
          </cell>
          <cell r="G360">
            <v>3031</v>
          </cell>
          <cell r="H360">
            <v>67188</v>
          </cell>
          <cell r="I360">
            <v>2738</v>
          </cell>
          <cell r="J360">
            <v>6538</v>
          </cell>
          <cell r="K360">
            <v>4293</v>
          </cell>
          <cell r="L360">
            <v>66</v>
          </cell>
          <cell r="M360">
            <v>461</v>
          </cell>
          <cell r="N360">
            <v>1932</v>
          </cell>
          <cell r="O360">
            <v>699</v>
          </cell>
          <cell r="P360">
            <v>435</v>
          </cell>
          <cell r="Q360">
            <v>3562</v>
          </cell>
          <cell r="R360">
            <v>311</v>
          </cell>
          <cell r="S360">
            <v>251</v>
          </cell>
          <cell r="T360">
            <v>1129</v>
          </cell>
          <cell r="U360">
            <v>0</v>
          </cell>
          <cell r="V360">
            <v>0</v>
          </cell>
        </row>
        <row r="361">
          <cell r="A361" t="str">
            <v>常德市</v>
          </cell>
          <cell r="B361">
            <v>53991</v>
          </cell>
          <cell r="C361">
            <v>3223</v>
          </cell>
          <cell r="D361">
            <v>18</v>
          </cell>
          <cell r="E361">
            <v>3147</v>
          </cell>
          <cell r="F361">
            <v>138</v>
          </cell>
          <cell r="G361">
            <v>2244</v>
          </cell>
          <cell r="H361">
            <v>23971</v>
          </cell>
          <cell r="I361">
            <v>2638</v>
          </cell>
          <cell r="J361">
            <v>6391</v>
          </cell>
          <cell r="K361">
            <v>756</v>
          </cell>
          <cell r="L361">
            <v>48</v>
          </cell>
          <cell r="M361">
            <v>384</v>
          </cell>
          <cell r="N361">
            <v>1513</v>
          </cell>
          <cell r="O361">
            <v>539</v>
          </cell>
          <cell r="P361">
            <v>287</v>
          </cell>
          <cell r="Q361">
            <v>3910</v>
          </cell>
          <cell r="R361">
            <v>253</v>
          </cell>
          <cell r="S361">
            <v>331</v>
          </cell>
          <cell r="T361">
            <v>1031</v>
          </cell>
          <cell r="U361">
            <v>0</v>
          </cell>
          <cell r="V361">
            <v>0</v>
          </cell>
        </row>
        <row r="362">
          <cell r="A362" t="str">
            <v>张家界市</v>
          </cell>
          <cell r="B362">
            <v>44893</v>
          </cell>
          <cell r="C362">
            <v>697</v>
          </cell>
          <cell r="D362">
            <v>17</v>
          </cell>
          <cell r="E362">
            <v>745</v>
          </cell>
          <cell r="F362">
            <v>32</v>
          </cell>
          <cell r="G362">
            <v>713</v>
          </cell>
          <cell r="H362">
            <v>33327</v>
          </cell>
          <cell r="I362">
            <v>472</v>
          </cell>
          <cell r="J362">
            <v>1949</v>
          </cell>
          <cell r="K362">
            <v>620</v>
          </cell>
          <cell r="L362">
            <v>30</v>
          </cell>
          <cell r="M362">
            <v>94</v>
          </cell>
          <cell r="N362">
            <v>779</v>
          </cell>
          <cell r="O362">
            <v>137</v>
          </cell>
          <cell r="P362">
            <v>107</v>
          </cell>
          <cell r="Q362">
            <v>858</v>
          </cell>
          <cell r="R362">
            <v>88</v>
          </cell>
          <cell r="S362">
            <v>58</v>
          </cell>
          <cell r="T362">
            <v>375</v>
          </cell>
          <cell r="U362">
            <v>0</v>
          </cell>
          <cell r="V362">
            <v>0</v>
          </cell>
        </row>
        <row r="363">
          <cell r="A363" t="str">
            <v>益阳市</v>
          </cell>
          <cell r="B363">
            <v>38999</v>
          </cell>
          <cell r="C363">
            <v>2726</v>
          </cell>
          <cell r="D363">
            <v>13</v>
          </cell>
          <cell r="E363">
            <v>2889</v>
          </cell>
          <cell r="F363">
            <v>127</v>
          </cell>
          <cell r="G363">
            <v>1698</v>
          </cell>
          <cell r="H363">
            <v>16835</v>
          </cell>
          <cell r="I363">
            <v>2149</v>
          </cell>
          <cell r="J363">
            <v>4711</v>
          </cell>
          <cell r="K363">
            <v>621</v>
          </cell>
          <cell r="L363">
            <v>54</v>
          </cell>
          <cell r="M363">
            <v>254</v>
          </cell>
          <cell r="N363">
            <v>825</v>
          </cell>
          <cell r="O363">
            <v>325</v>
          </cell>
          <cell r="P363">
            <v>350</v>
          </cell>
          <cell r="Q363">
            <v>2536</v>
          </cell>
          <cell r="R363">
            <v>157</v>
          </cell>
          <cell r="S363">
            <v>169</v>
          </cell>
          <cell r="T363">
            <v>753</v>
          </cell>
          <cell r="U363">
            <v>0</v>
          </cell>
          <cell r="V363">
            <v>0</v>
          </cell>
        </row>
        <row r="364">
          <cell r="A364" t="str">
            <v>郴州市</v>
          </cell>
          <cell r="B364">
            <v>43269</v>
          </cell>
          <cell r="C364">
            <v>1735</v>
          </cell>
          <cell r="D364">
            <v>74</v>
          </cell>
          <cell r="E364">
            <v>2861</v>
          </cell>
          <cell r="F364">
            <v>246</v>
          </cell>
          <cell r="G364">
            <v>1486</v>
          </cell>
          <cell r="H364">
            <v>18728</v>
          </cell>
          <cell r="I364">
            <v>2602</v>
          </cell>
          <cell r="J364">
            <v>5745</v>
          </cell>
          <cell r="K364">
            <v>1011</v>
          </cell>
          <cell r="L364">
            <v>58</v>
          </cell>
          <cell r="M364">
            <v>468</v>
          </cell>
          <cell r="N364">
            <v>1277</v>
          </cell>
          <cell r="O364">
            <v>448</v>
          </cell>
          <cell r="P364">
            <v>268</v>
          </cell>
          <cell r="Q364">
            <v>3138</v>
          </cell>
          <cell r="R364">
            <v>265</v>
          </cell>
          <cell r="S364">
            <v>264</v>
          </cell>
          <cell r="T364">
            <v>861</v>
          </cell>
          <cell r="U364">
            <v>0</v>
          </cell>
          <cell r="V364">
            <v>0</v>
          </cell>
        </row>
        <row r="365">
          <cell r="A365" t="str">
            <v>永州市</v>
          </cell>
          <cell r="B365">
            <v>67788</v>
          </cell>
          <cell r="C365">
            <v>3670</v>
          </cell>
          <cell r="D365">
            <v>47</v>
          </cell>
          <cell r="E365">
            <v>3363</v>
          </cell>
          <cell r="F365">
            <v>198</v>
          </cell>
          <cell r="G365">
            <v>2094</v>
          </cell>
          <cell r="H365">
            <v>39757</v>
          </cell>
          <cell r="I365">
            <v>2649</v>
          </cell>
          <cell r="J365">
            <v>5349</v>
          </cell>
          <cell r="K365">
            <v>941</v>
          </cell>
          <cell r="L365">
            <v>34</v>
          </cell>
          <cell r="M365">
            <v>358</v>
          </cell>
          <cell r="N365">
            <v>1216</v>
          </cell>
          <cell r="O365">
            <v>432</v>
          </cell>
          <cell r="P365">
            <v>242</v>
          </cell>
          <cell r="Q365">
            <v>3435</v>
          </cell>
          <cell r="R365">
            <v>154</v>
          </cell>
          <cell r="S365">
            <v>239</v>
          </cell>
          <cell r="T365">
            <v>794</v>
          </cell>
          <cell r="U365">
            <v>0</v>
          </cell>
          <cell r="V365">
            <v>0</v>
          </cell>
        </row>
        <row r="366">
          <cell r="A366" t="str">
            <v>怀化市</v>
          </cell>
          <cell r="B366">
            <v>39781</v>
          </cell>
          <cell r="C366">
            <v>1780</v>
          </cell>
          <cell r="D366">
            <v>17</v>
          </cell>
          <cell r="E366">
            <v>2537</v>
          </cell>
          <cell r="F366">
            <v>122</v>
          </cell>
          <cell r="G366">
            <v>1696</v>
          </cell>
          <cell r="H366">
            <v>18037</v>
          </cell>
          <cell r="I366">
            <v>1538</v>
          </cell>
          <cell r="J366">
            <v>4900</v>
          </cell>
          <cell r="K366">
            <v>702</v>
          </cell>
          <cell r="L366">
            <v>65</v>
          </cell>
          <cell r="M366">
            <v>383</v>
          </cell>
          <cell r="N366">
            <v>1287</v>
          </cell>
          <cell r="O366">
            <v>385</v>
          </cell>
          <cell r="P366">
            <v>224</v>
          </cell>
          <cell r="Q366">
            <v>3114</v>
          </cell>
          <cell r="R366">
            <v>244</v>
          </cell>
          <cell r="S366">
            <v>206</v>
          </cell>
          <cell r="T366">
            <v>681</v>
          </cell>
          <cell r="U366">
            <v>0</v>
          </cell>
          <cell r="V366">
            <v>0</v>
          </cell>
        </row>
        <row r="367">
          <cell r="A367" t="str">
            <v>娄底市</v>
          </cell>
          <cell r="B367">
            <v>37513</v>
          </cell>
          <cell r="C367">
            <v>1509</v>
          </cell>
          <cell r="D367">
            <v>15</v>
          </cell>
          <cell r="E367">
            <v>2011</v>
          </cell>
          <cell r="F367">
            <v>143</v>
          </cell>
          <cell r="G367">
            <v>1673</v>
          </cell>
          <cell r="H367">
            <v>17089</v>
          </cell>
          <cell r="I367">
            <v>2448</v>
          </cell>
          <cell r="J367">
            <v>4214</v>
          </cell>
          <cell r="K367">
            <v>727</v>
          </cell>
          <cell r="L367">
            <v>39</v>
          </cell>
          <cell r="M367">
            <v>268</v>
          </cell>
          <cell r="N367">
            <v>1103</v>
          </cell>
          <cell r="O367">
            <v>341</v>
          </cell>
          <cell r="P367">
            <v>193</v>
          </cell>
          <cell r="Q367">
            <v>2768</v>
          </cell>
          <cell r="R367">
            <v>208</v>
          </cell>
          <cell r="S367">
            <v>211</v>
          </cell>
          <cell r="T367">
            <v>749</v>
          </cell>
          <cell r="U367">
            <v>0</v>
          </cell>
          <cell r="V367">
            <v>0</v>
          </cell>
        </row>
        <row r="368">
          <cell r="A368" t="str">
            <v>湘西土家族苗族自治州</v>
          </cell>
          <cell r="B368">
            <v>24812</v>
          </cell>
          <cell r="C368">
            <v>1096</v>
          </cell>
          <cell r="D368">
            <v>12</v>
          </cell>
          <cell r="E368">
            <v>1392</v>
          </cell>
          <cell r="F368">
            <v>46</v>
          </cell>
          <cell r="G368">
            <v>1296</v>
          </cell>
          <cell r="H368">
            <v>10708</v>
          </cell>
          <cell r="I368">
            <v>501</v>
          </cell>
          <cell r="J368">
            <v>3953</v>
          </cell>
          <cell r="K368">
            <v>472</v>
          </cell>
          <cell r="L368">
            <v>33</v>
          </cell>
          <cell r="M368">
            <v>178</v>
          </cell>
          <cell r="N368">
            <v>875</v>
          </cell>
          <cell r="O368">
            <v>272</v>
          </cell>
          <cell r="P368">
            <v>225</v>
          </cell>
          <cell r="Q368">
            <v>1784</v>
          </cell>
          <cell r="R368">
            <v>217</v>
          </cell>
          <cell r="S368">
            <v>130</v>
          </cell>
          <cell r="T368">
            <v>508</v>
          </cell>
          <cell r="U368">
            <v>0</v>
          </cell>
          <cell r="V368">
            <v>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A42E7-0265-433D-BFE1-42425CA82BB7}">
  <dimension ref="A1:V32"/>
  <sheetViews>
    <sheetView workbookViewId="0">
      <selection activeCell="B5" sqref="B5:V5"/>
    </sheetView>
  </sheetViews>
  <sheetFormatPr defaultRowHeight="13.8" x14ac:dyDescent="0.25"/>
  <cols>
    <col min="1" max="1" width="18.33203125" bestFit="1" customWidth="1"/>
    <col min="2" max="2" width="9.6640625" bestFit="1" customWidth="1"/>
  </cols>
  <sheetData>
    <row r="1" spans="1:22" x14ac:dyDescent="0.25">
      <c r="A1" t="s">
        <v>357</v>
      </c>
      <c r="B1" t="s">
        <v>0</v>
      </c>
      <c r="C1" t="s">
        <v>358</v>
      </c>
      <c r="D1" t="s">
        <v>359</v>
      </c>
      <c r="E1" t="s">
        <v>360</v>
      </c>
      <c r="F1" t="s">
        <v>361</v>
      </c>
      <c r="G1" t="s">
        <v>362</v>
      </c>
      <c r="H1" t="s">
        <v>363</v>
      </c>
      <c r="I1" t="s">
        <v>364</v>
      </c>
      <c r="J1" t="s">
        <v>365</v>
      </c>
      <c r="K1" t="s">
        <v>366</v>
      </c>
      <c r="L1" t="s">
        <v>367</v>
      </c>
      <c r="M1" t="s">
        <v>368</v>
      </c>
      <c r="N1" t="s">
        <v>369</v>
      </c>
      <c r="O1" t="s">
        <v>370</v>
      </c>
      <c r="P1" t="s">
        <v>371</v>
      </c>
      <c r="Q1" t="s">
        <v>372</v>
      </c>
      <c r="R1" t="s">
        <v>373</v>
      </c>
      <c r="S1" t="s">
        <v>374</v>
      </c>
      <c r="T1" t="s">
        <v>375</v>
      </c>
      <c r="U1" t="s">
        <v>376</v>
      </c>
      <c r="V1" t="s">
        <v>377</v>
      </c>
    </row>
    <row r="2" spans="1:22" x14ac:dyDescent="0.25">
      <c r="A2" t="s">
        <v>378</v>
      </c>
      <c r="B2">
        <v>2860554</v>
      </c>
      <c r="C2">
        <v>29777</v>
      </c>
      <c r="D2">
        <v>438</v>
      </c>
      <c r="E2">
        <v>213499</v>
      </c>
      <c r="F2">
        <v>3211</v>
      </c>
      <c r="G2">
        <v>59644</v>
      </c>
      <c r="H2">
        <v>1391349</v>
      </c>
      <c r="I2">
        <v>56395</v>
      </c>
      <c r="J2">
        <v>304229</v>
      </c>
      <c r="K2">
        <v>112189</v>
      </c>
      <c r="L2">
        <v>20068</v>
      </c>
      <c r="M2">
        <v>30593</v>
      </c>
      <c r="N2">
        <v>255420</v>
      </c>
      <c r="O2">
        <v>59305</v>
      </c>
      <c r="P2">
        <v>12081</v>
      </c>
      <c r="Q2">
        <v>162812</v>
      </c>
      <c r="R2">
        <v>11677</v>
      </c>
      <c r="S2">
        <v>15344</v>
      </c>
      <c r="T2">
        <v>65735</v>
      </c>
      <c r="U2">
        <v>3</v>
      </c>
      <c r="V2">
        <v>4</v>
      </c>
    </row>
    <row r="3" spans="1:22" x14ac:dyDescent="0.25">
      <c r="A3" t="s">
        <v>44</v>
      </c>
      <c r="B3">
        <v>264584</v>
      </c>
      <c r="C3">
        <v>504</v>
      </c>
      <c r="D3">
        <v>22</v>
      </c>
      <c r="E3">
        <v>1295</v>
      </c>
      <c r="F3">
        <v>871</v>
      </c>
      <c r="G3">
        <v>12390</v>
      </c>
      <c r="H3">
        <v>62985</v>
      </c>
      <c r="I3">
        <v>2060</v>
      </c>
      <c r="J3">
        <v>10261</v>
      </c>
      <c r="K3">
        <v>1224</v>
      </c>
      <c r="L3">
        <v>529</v>
      </c>
      <c r="M3">
        <v>5192</v>
      </c>
      <c r="N3">
        <v>37235</v>
      </c>
      <c r="O3">
        <v>93030</v>
      </c>
      <c r="P3">
        <v>1629</v>
      </c>
      <c r="Q3">
        <v>9275</v>
      </c>
      <c r="R3">
        <v>381</v>
      </c>
      <c r="S3">
        <v>1482</v>
      </c>
      <c r="T3">
        <v>19284</v>
      </c>
      <c r="U3">
        <v>6</v>
      </c>
      <c r="V3">
        <v>4</v>
      </c>
    </row>
    <row r="4" spans="1:22" x14ac:dyDescent="0.25">
      <c r="A4" t="s">
        <v>379</v>
      </c>
      <c r="B4">
        <v>2592346</v>
      </c>
      <c r="C4">
        <v>46117</v>
      </c>
      <c r="D4">
        <v>128</v>
      </c>
      <c r="E4">
        <v>129477</v>
      </c>
      <c r="F4">
        <v>3758</v>
      </c>
      <c r="G4">
        <v>111278</v>
      </c>
      <c r="H4">
        <v>957300</v>
      </c>
      <c r="I4">
        <v>96907</v>
      </c>
      <c r="J4">
        <v>157436</v>
      </c>
      <c r="K4">
        <v>389889</v>
      </c>
      <c r="L4">
        <v>4362</v>
      </c>
      <c r="M4">
        <v>24519</v>
      </c>
      <c r="N4">
        <v>103035</v>
      </c>
      <c r="O4">
        <v>56422</v>
      </c>
      <c r="P4">
        <v>16716</v>
      </c>
      <c r="Q4">
        <v>420547</v>
      </c>
      <c r="R4">
        <v>10676</v>
      </c>
      <c r="S4">
        <v>7689</v>
      </c>
      <c r="T4">
        <v>50555</v>
      </c>
      <c r="U4">
        <v>10</v>
      </c>
      <c r="V4">
        <v>0</v>
      </c>
    </row>
    <row r="5" spans="1:22" x14ac:dyDescent="0.25">
      <c r="A5" t="s">
        <v>238</v>
      </c>
      <c r="B5">
        <v>528777</v>
      </c>
      <c r="C5">
        <v>373</v>
      </c>
      <c r="D5">
        <v>36</v>
      </c>
      <c r="E5">
        <v>4634</v>
      </c>
      <c r="F5">
        <v>271</v>
      </c>
      <c r="G5">
        <v>18240</v>
      </c>
      <c r="H5">
        <v>202930</v>
      </c>
      <c r="I5">
        <v>8652</v>
      </c>
      <c r="J5">
        <v>23284</v>
      </c>
      <c r="K5">
        <v>10411</v>
      </c>
      <c r="L5">
        <v>540</v>
      </c>
      <c r="M5">
        <v>7759</v>
      </c>
      <c r="N5">
        <v>97153</v>
      </c>
      <c r="O5">
        <v>89665</v>
      </c>
      <c r="P5">
        <v>2548</v>
      </c>
      <c r="Q5">
        <v>19665</v>
      </c>
      <c r="R5">
        <v>1001</v>
      </c>
      <c r="S5">
        <v>755</v>
      </c>
      <c r="T5">
        <v>39136</v>
      </c>
      <c r="U5">
        <v>4</v>
      </c>
      <c r="V5">
        <v>1</v>
      </c>
    </row>
    <row r="6" spans="1:22" x14ac:dyDescent="0.25">
      <c r="A6" t="s">
        <v>380</v>
      </c>
      <c r="B6">
        <v>1732812</v>
      </c>
      <c r="C6">
        <v>25547</v>
      </c>
      <c r="D6">
        <v>152</v>
      </c>
      <c r="E6">
        <v>139411</v>
      </c>
      <c r="F6">
        <v>1966</v>
      </c>
      <c r="G6">
        <v>35435</v>
      </c>
      <c r="H6">
        <v>939325</v>
      </c>
      <c r="I6">
        <v>30801</v>
      </c>
      <c r="J6">
        <v>166217</v>
      </c>
      <c r="K6">
        <v>39096</v>
      </c>
      <c r="L6">
        <v>4359</v>
      </c>
      <c r="M6">
        <v>16423</v>
      </c>
      <c r="N6">
        <v>105786</v>
      </c>
      <c r="O6">
        <v>50944</v>
      </c>
      <c r="P6">
        <v>8058</v>
      </c>
      <c r="Q6">
        <v>94874</v>
      </c>
      <c r="R6">
        <v>6533</v>
      </c>
      <c r="S6">
        <v>5537</v>
      </c>
      <c r="T6">
        <v>55442</v>
      </c>
      <c r="U6">
        <v>3</v>
      </c>
      <c r="V6">
        <v>1</v>
      </c>
    </row>
    <row r="7" spans="1:22" x14ac:dyDescent="0.25">
      <c r="A7" t="s">
        <v>381</v>
      </c>
      <c r="B7">
        <v>1368035</v>
      </c>
      <c r="C7">
        <v>54153</v>
      </c>
      <c r="D7">
        <v>382</v>
      </c>
      <c r="E7">
        <v>30571</v>
      </c>
      <c r="F7">
        <v>1110</v>
      </c>
      <c r="G7">
        <v>39348</v>
      </c>
      <c r="H7">
        <v>722978</v>
      </c>
      <c r="I7">
        <v>29717</v>
      </c>
      <c r="J7">
        <v>166625</v>
      </c>
      <c r="K7">
        <v>52185</v>
      </c>
      <c r="L7">
        <v>1361</v>
      </c>
      <c r="M7">
        <v>12916</v>
      </c>
      <c r="N7">
        <v>81343</v>
      </c>
      <c r="O7">
        <v>34247</v>
      </c>
      <c r="P7">
        <v>6928</v>
      </c>
      <c r="Q7">
        <v>77496</v>
      </c>
      <c r="R7">
        <v>2817</v>
      </c>
      <c r="S7">
        <v>6668</v>
      </c>
      <c r="T7">
        <v>40595</v>
      </c>
      <c r="U7">
        <v>5</v>
      </c>
      <c r="V7">
        <v>1</v>
      </c>
    </row>
    <row r="8" spans="1:22" x14ac:dyDescent="0.25">
      <c r="A8" t="s">
        <v>382</v>
      </c>
      <c r="B8">
        <v>2333487</v>
      </c>
      <c r="C8">
        <v>92902</v>
      </c>
      <c r="D8">
        <v>409</v>
      </c>
      <c r="E8">
        <v>108266</v>
      </c>
      <c r="F8">
        <v>5601</v>
      </c>
      <c r="G8">
        <v>91559</v>
      </c>
      <c r="H8">
        <v>1069568</v>
      </c>
      <c r="I8">
        <v>60914</v>
      </c>
      <c r="J8">
        <v>171610</v>
      </c>
      <c r="K8">
        <v>38687</v>
      </c>
      <c r="L8">
        <v>8568</v>
      </c>
      <c r="M8">
        <v>19290</v>
      </c>
      <c r="N8">
        <v>89071</v>
      </c>
      <c r="O8">
        <v>34836</v>
      </c>
      <c r="P8">
        <v>12045</v>
      </c>
      <c r="Q8">
        <v>134770</v>
      </c>
      <c r="R8">
        <v>9647</v>
      </c>
      <c r="S8">
        <v>11670</v>
      </c>
      <c r="T8">
        <v>44165</v>
      </c>
      <c r="U8">
        <v>3</v>
      </c>
      <c r="V8">
        <v>0</v>
      </c>
    </row>
    <row r="9" spans="1:22" x14ac:dyDescent="0.25">
      <c r="A9" t="s">
        <v>383</v>
      </c>
      <c r="B9">
        <v>1170865</v>
      </c>
      <c r="C9">
        <v>51446</v>
      </c>
      <c r="D9">
        <v>377</v>
      </c>
      <c r="E9">
        <v>106966</v>
      </c>
      <c r="F9">
        <v>2170</v>
      </c>
      <c r="G9">
        <v>54516</v>
      </c>
      <c r="H9">
        <v>539509</v>
      </c>
      <c r="I9">
        <v>75269</v>
      </c>
      <c r="J9">
        <v>112691</v>
      </c>
      <c r="K9">
        <v>24176</v>
      </c>
      <c r="L9">
        <v>825</v>
      </c>
      <c r="M9">
        <v>12043</v>
      </c>
      <c r="N9">
        <v>39269</v>
      </c>
      <c r="O9">
        <v>35412</v>
      </c>
      <c r="P9">
        <v>5724</v>
      </c>
      <c r="Q9">
        <v>71882</v>
      </c>
      <c r="R9">
        <v>2736</v>
      </c>
      <c r="S9">
        <v>7116</v>
      </c>
      <c r="T9">
        <v>22937</v>
      </c>
      <c r="U9">
        <v>4</v>
      </c>
      <c r="V9">
        <v>0</v>
      </c>
    </row>
    <row r="10" spans="1:22" x14ac:dyDescent="0.25">
      <c r="A10" t="s">
        <v>384</v>
      </c>
      <c r="B10">
        <v>1512213</v>
      </c>
      <c r="C10">
        <v>77358</v>
      </c>
      <c r="D10">
        <v>341</v>
      </c>
      <c r="E10">
        <v>69517</v>
      </c>
      <c r="F10">
        <v>2972</v>
      </c>
      <c r="G10">
        <v>61990</v>
      </c>
      <c r="H10">
        <v>792314</v>
      </c>
      <c r="I10">
        <v>27002</v>
      </c>
      <c r="J10">
        <v>197437</v>
      </c>
      <c r="K10">
        <v>32010</v>
      </c>
      <c r="L10">
        <v>1005</v>
      </c>
      <c r="M10">
        <v>12965</v>
      </c>
      <c r="N10">
        <v>40424</v>
      </c>
      <c r="O10">
        <v>28021</v>
      </c>
      <c r="P10">
        <v>8133</v>
      </c>
      <c r="Q10">
        <v>98255</v>
      </c>
      <c r="R10">
        <v>11264</v>
      </c>
      <c r="S10">
        <v>7949</v>
      </c>
      <c r="T10">
        <v>35869</v>
      </c>
      <c r="U10">
        <v>3</v>
      </c>
      <c r="V10">
        <v>0</v>
      </c>
    </row>
    <row r="11" spans="1:22" x14ac:dyDescent="0.25">
      <c r="A11" t="s">
        <v>385</v>
      </c>
      <c r="B11">
        <v>2081037</v>
      </c>
      <c r="C11">
        <v>28275</v>
      </c>
      <c r="D11">
        <v>151</v>
      </c>
      <c r="E11">
        <v>50614</v>
      </c>
      <c r="F11">
        <v>938</v>
      </c>
      <c r="G11">
        <v>20245</v>
      </c>
      <c r="H11">
        <v>1517459</v>
      </c>
      <c r="I11">
        <v>34985</v>
      </c>
      <c r="J11">
        <v>106651</v>
      </c>
      <c r="K11">
        <v>80839</v>
      </c>
      <c r="L11">
        <v>5930</v>
      </c>
      <c r="M11">
        <v>8342</v>
      </c>
      <c r="N11">
        <v>35020</v>
      </c>
      <c r="O11">
        <v>19210</v>
      </c>
      <c r="P11">
        <v>3682</v>
      </c>
      <c r="Q11">
        <v>131906</v>
      </c>
      <c r="R11">
        <v>915</v>
      </c>
      <c r="S11">
        <v>4900</v>
      </c>
      <c r="T11">
        <v>26613</v>
      </c>
      <c r="U11">
        <v>1</v>
      </c>
      <c r="V11">
        <v>0</v>
      </c>
    </row>
    <row r="12" spans="1:22" x14ac:dyDescent="0.25">
      <c r="A12" t="s">
        <v>386</v>
      </c>
      <c r="B12">
        <v>1145293</v>
      </c>
      <c r="C12">
        <v>93767</v>
      </c>
      <c r="D12">
        <v>259</v>
      </c>
      <c r="E12">
        <v>47078</v>
      </c>
      <c r="F12">
        <v>1792</v>
      </c>
      <c r="G12">
        <v>53482</v>
      </c>
      <c r="H12">
        <v>602037</v>
      </c>
      <c r="I12">
        <v>37571</v>
      </c>
      <c r="J12">
        <v>109190</v>
      </c>
      <c r="K12">
        <v>23394</v>
      </c>
      <c r="L12">
        <v>1761</v>
      </c>
      <c r="M12">
        <v>7745</v>
      </c>
      <c r="N12">
        <v>34190</v>
      </c>
      <c r="O12">
        <v>20658</v>
      </c>
      <c r="P12">
        <v>5381</v>
      </c>
      <c r="Q12">
        <v>71301</v>
      </c>
      <c r="R12">
        <v>2830</v>
      </c>
      <c r="S12">
        <v>4747</v>
      </c>
      <c r="T12">
        <v>24908</v>
      </c>
      <c r="U12">
        <v>1</v>
      </c>
      <c r="V12">
        <v>0</v>
      </c>
    </row>
    <row r="13" spans="1:22" x14ac:dyDescent="0.25">
      <c r="A13" t="s">
        <v>387</v>
      </c>
      <c r="B13">
        <v>1143779</v>
      </c>
      <c r="C13">
        <v>86737</v>
      </c>
      <c r="D13">
        <v>169</v>
      </c>
      <c r="E13">
        <v>63588</v>
      </c>
      <c r="F13">
        <v>2292</v>
      </c>
      <c r="G13">
        <v>55954</v>
      </c>
      <c r="H13">
        <v>521029</v>
      </c>
      <c r="I13">
        <v>24565</v>
      </c>
      <c r="J13">
        <v>125293</v>
      </c>
      <c r="K13">
        <v>42771</v>
      </c>
      <c r="L13">
        <v>1390</v>
      </c>
      <c r="M13">
        <v>12848</v>
      </c>
      <c r="N13">
        <v>56661</v>
      </c>
      <c r="O13">
        <v>25931</v>
      </c>
      <c r="P13">
        <v>7120</v>
      </c>
      <c r="Q13">
        <v>67201</v>
      </c>
      <c r="R13">
        <v>2585</v>
      </c>
      <c r="S13">
        <v>4908</v>
      </c>
      <c r="T13">
        <v>26389</v>
      </c>
      <c r="U13">
        <v>1</v>
      </c>
      <c r="V13">
        <v>0</v>
      </c>
    </row>
    <row r="14" spans="1:22" x14ac:dyDescent="0.25">
      <c r="A14" t="s">
        <v>345</v>
      </c>
      <c r="B14">
        <v>580271</v>
      </c>
      <c r="C14">
        <v>24903</v>
      </c>
      <c r="D14">
        <v>135</v>
      </c>
      <c r="E14">
        <v>21663</v>
      </c>
      <c r="F14">
        <v>594</v>
      </c>
      <c r="G14">
        <v>13315</v>
      </c>
      <c r="H14">
        <v>238303</v>
      </c>
      <c r="I14">
        <v>11521</v>
      </c>
      <c r="J14">
        <v>68171</v>
      </c>
      <c r="K14">
        <v>13782</v>
      </c>
      <c r="L14">
        <v>289</v>
      </c>
      <c r="M14">
        <v>6724</v>
      </c>
      <c r="N14">
        <v>36949</v>
      </c>
      <c r="O14">
        <v>9862</v>
      </c>
      <c r="P14">
        <v>2883</v>
      </c>
      <c r="Q14">
        <v>36174</v>
      </c>
      <c r="R14">
        <v>1414</v>
      </c>
      <c r="S14">
        <v>4292</v>
      </c>
      <c r="T14">
        <v>16758</v>
      </c>
      <c r="U14">
        <v>1</v>
      </c>
      <c r="V14">
        <v>0</v>
      </c>
    </row>
    <row r="15" spans="1:22" x14ac:dyDescent="0.25">
      <c r="A15" t="s">
        <v>388</v>
      </c>
      <c r="B15">
        <v>977890</v>
      </c>
      <c r="C15">
        <v>38605</v>
      </c>
      <c r="D15">
        <v>614</v>
      </c>
      <c r="E15">
        <v>22219</v>
      </c>
      <c r="F15">
        <v>1354</v>
      </c>
      <c r="G15">
        <v>56005</v>
      </c>
      <c r="H15">
        <v>590081</v>
      </c>
      <c r="I15">
        <v>16037</v>
      </c>
      <c r="J15">
        <v>92535</v>
      </c>
      <c r="K15">
        <v>30778</v>
      </c>
      <c r="L15">
        <v>775</v>
      </c>
      <c r="M15">
        <v>6326</v>
      </c>
      <c r="N15">
        <v>24931</v>
      </c>
      <c r="O15">
        <v>11975</v>
      </c>
      <c r="P15">
        <v>5190</v>
      </c>
      <c r="Q15">
        <v>50236</v>
      </c>
      <c r="R15">
        <v>2607</v>
      </c>
      <c r="S15">
        <v>4416</v>
      </c>
      <c r="T15">
        <v>20129</v>
      </c>
      <c r="U15">
        <v>7</v>
      </c>
      <c r="V15">
        <v>0</v>
      </c>
    </row>
    <row r="16" spans="1:22" x14ac:dyDescent="0.25">
      <c r="A16" t="s">
        <v>389</v>
      </c>
      <c r="B16">
        <v>974711</v>
      </c>
      <c r="C16">
        <v>32024</v>
      </c>
      <c r="D16">
        <v>383</v>
      </c>
      <c r="E16">
        <v>43177</v>
      </c>
      <c r="F16">
        <v>2590</v>
      </c>
      <c r="G16">
        <v>37169</v>
      </c>
      <c r="H16">
        <v>493349</v>
      </c>
      <c r="I16">
        <v>35756</v>
      </c>
      <c r="J16">
        <v>89950</v>
      </c>
      <c r="K16">
        <v>51832</v>
      </c>
      <c r="L16">
        <v>1332</v>
      </c>
      <c r="M16">
        <v>7410</v>
      </c>
      <c r="N16">
        <v>36922</v>
      </c>
      <c r="O16">
        <v>14927</v>
      </c>
      <c r="P16">
        <v>5403</v>
      </c>
      <c r="Q16">
        <v>54463</v>
      </c>
      <c r="R16">
        <v>3246</v>
      </c>
      <c r="S16">
        <v>3875</v>
      </c>
      <c r="T16">
        <v>21007</v>
      </c>
      <c r="U16">
        <v>1</v>
      </c>
      <c r="V16">
        <v>0</v>
      </c>
    </row>
    <row r="17" spans="1:22" x14ac:dyDescent="0.25">
      <c r="A17" t="s">
        <v>390</v>
      </c>
      <c r="B17">
        <v>742411</v>
      </c>
      <c r="C17">
        <v>47549</v>
      </c>
      <c r="D17">
        <v>646</v>
      </c>
      <c r="E17">
        <v>34641</v>
      </c>
      <c r="F17">
        <v>1410</v>
      </c>
      <c r="G17">
        <v>23227</v>
      </c>
      <c r="H17">
        <v>232580</v>
      </c>
      <c r="I17">
        <v>40267</v>
      </c>
      <c r="J17">
        <v>80216</v>
      </c>
      <c r="K17">
        <v>16007</v>
      </c>
      <c r="L17">
        <v>580</v>
      </c>
      <c r="M17">
        <v>6174</v>
      </c>
      <c r="N17">
        <v>26175</v>
      </c>
      <c r="O17">
        <v>11865</v>
      </c>
      <c r="P17">
        <v>3130</v>
      </c>
      <c r="Q17">
        <v>97923</v>
      </c>
      <c r="R17">
        <v>1871</v>
      </c>
      <c r="S17">
        <v>9033</v>
      </c>
      <c r="T17">
        <v>22797</v>
      </c>
      <c r="U17">
        <v>0</v>
      </c>
      <c r="V17">
        <v>0</v>
      </c>
    </row>
    <row r="18" spans="1:22" x14ac:dyDescent="0.25">
      <c r="A18" t="s">
        <v>262</v>
      </c>
      <c r="B18">
        <v>288675</v>
      </c>
      <c r="C18">
        <v>8033</v>
      </c>
      <c r="D18">
        <v>75</v>
      </c>
      <c r="E18">
        <v>7786</v>
      </c>
      <c r="F18">
        <v>428</v>
      </c>
      <c r="G18">
        <v>10447</v>
      </c>
      <c r="H18">
        <v>119499</v>
      </c>
      <c r="I18">
        <v>6364</v>
      </c>
      <c r="J18">
        <v>28915</v>
      </c>
      <c r="K18">
        <v>1480</v>
      </c>
      <c r="L18">
        <v>879</v>
      </c>
      <c r="M18">
        <v>3627</v>
      </c>
      <c r="N18">
        <v>22059</v>
      </c>
      <c r="O18">
        <v>30963</v>
      </c>
      <c r="P18">
        <v>1142</v>
      </c>
      <c r="Q18">
        <v>24378</v>
      </c>
      <c r="R18">
        <v>1277</v>
      </c>
      <c r="S18">
        <v>1696</v>
      </c>
      <c r="T18">
        <v>18419</v>
      </c>
      <c r="U18">
        <v>2</v>
      </c>
      <c r="V18">
        <v>0</v>
      </c>
    </row>
    <row r="19" spans="1:22" x14ac:dyDescent="0.25">
      <c r="A19" t="s">
        <v>391</v>
      </c>
      <c r="B19">
        <v>1298006</v>
      </c>
      <c r="C19">
        <v>24188</v>
      </c>
      <c r="D19">
        <v>839</v>
      </c>
      <c r="E19">
        <v>56283</v>
      </c>
      <c r="F19">
        <v>2145</v>
      </c>
      <c r="G19">
        <v>42557</v>
      </c>
      <c r="H19">
        <v>862156</v>
      </c>
      <c r="I19">
        <v>30641</v>
      </c>
      <c r="J19">
        <v>81551</v>
      </c>
      <c r="K19">
        <v>37349</v>
      </c>
      <c r="L19">
        <v>1769</v>
      </c>
      <c r="M19">
        <v>7956</v>
      </c>
      <c r="N19">
        <v>48858</v>
      </c>
      <c r="O19">
        <v>14002</v>
      </c>
      <c r="P19">
        <v>5461</v>
      </c>
      <c r="Q19">
        <v>49683</v>
      </c>
      <c r="R19">
        <v>2684</v>
      </c>
      <c r="S19">
        <v>2988</v>
      </c>
      <c r="T19">
        <v>23198</v>
      </c>
      <c r="U19">
        <v>0</v>
      </c>
      <c r="V19">
        <v>1</v>
      </c>
    </row>
    <row r="20" spans="1:22" x14ac:dyDescent="0.25">
      <c r="A20" t="s">
        <v>392</v>
      </c>
      <c r="B20">
        <v>796996</v>
      </c>
      <c r="C20">
        <v>99057</v>
      </c>
      <c r="D20">
        <v>426</v>
      </c>
      <c r="E20">
        <v>33383</v>
      </c>
      <c r="F20">
        <v>1299</v>
      </c>
      <c r="G20">
        <v>28718</v>
      </c>
      <c r="H20">
        <v>372644</v>
      </c>
      <c r="I20">
        <v>15746</v>
      </c>
      <c r="J20">
        <v>113228</v>
      </c>
      <c r="K20">
        <v>9942</v>
      </c>
      <c r="L20">
        <v>828</v>
      </c>
      <c r="M20">
        <v>5509</v>
      </c>
      <c r="N20">
        <v>22354</v>
      </c>
      <c r="O20">
        <v>7185</v>
      </c>
      <c r="P20">
        <v>3267</v>
      </c>
      <c r="Q20">
        <v>50975</v>
      </c>
      <c r="R20">
        <v>1782</v>
      </c>
      <c r="S20">
        <v>3466</v>
      </c>
      <c r="T20">
        <v>16654</v>
      </c>
      <c r="U20">
        <v>2</v>
      </c>
      <c r="V20">
        <v>0</v>
      </c>
    </row>
    <row r="21" spans="1:22" x14ac:dyDescent="0.25">
      <c r="A21" t="s">
        <v>393</v>
      </c>
      <c r="B21">
        <v>667084</v>
      </c>
      <c r="C21">
        <v>38223</v>
      </c>
      <c r="D21">
        <v>581</v>
      </c>
      <c r="E21">
        <v>36522</v>
      </c>
      <c r="F21">
        <v>1910</v>
      </c>
      <c r="G21">
        <v>17104</v>
      </c>
      <c r="H21">
        <v>281712</v>
      </c>
      <c r="I21">
        <v>45727</v>
      </c>
      <c r="J21">
        <v>86803</v>
      </c>
      <c r="K21">
        <v>11040</v>
      </c>
      <c r="L21">
        <v>3898</v>
      </c>
      <c r="M21">
        <v>5057</v>
      </c>
      <c r="N21">
        <v>24306</v>
      </c>
      <c r="O21">
        <v>13903</v>
      </c>
      <c r="P21">
        <v>3233</v>
      </c>
      <c r="Q21">
        <v>48678</v>
      </c>
      <c r="R21">
        <v>5123</v>
      </c>
      <c r="S21">
        <v>4674</v>
      </c>
      <c r="T21">
        <v>16339</v>
      </c>
      <c r="U21">
        <v>2</v>
      </c>
      <c r="V21">
        <v>0</v>
      </c>
    </row>
    <row r="22" spans="1:22" x14ac:dyDescent="0.25">
      <c r="A22" t="s">
        <v>394</v>
      </c>
      <c r="B22">
        <v>540753</v>
      </c>
      <c r="C22">
        <v>31284</v>
      </c>
      <c r="D22">
        <v>376</v>
      </c>
      <c r="E22">
        <v>20849</v>
      </c>
      <c r="F22">
        <v>1803</v>
      </c>
      <c r="G22">
        <v>19691</v>
      </c>
      <c r="H22">
        <v>239589</v>
      </c>
      <c r="I22">
        <v>30253</v>
      </c>
      <c r="J22">
        <v>68482</v>
      </c>
      <c r="K22">
        <v>9715</v>
      </c>
      <c r="L22">
        <v>688</v>
      </c>
      <c r="M22">
        <v>5241</v>
      </c>
      <c r="N22">
        <v>13763</v>
      </c>
      <c r="O22">
        <v>14207</v>
      </c>
      <c r="P22">
        <v>3504</v>
      </c>
      <c r="Q22">
        <v>30689</v>
      </c>
      <c r="R22">
        <v>1085</v>
      </c>
      <c r="S22">
        <v>3693</v>
      </c>
      <c r="T22">
        <v>12334</v>
      </c>
      <c r="U22">
        <v>1</v>
      </c>
      <c r="V22">
        <v>1</v>
      </c>
    </row>
    <row r="23" spans="1:22" x14ac:dyDescent="0.25">
      <c r="A23" t="s">
        <v>395</v>
      </c>
      <c r="B23">
        <v>708323</v>
      </c>
      <c r="C23">
        <v>27452</v>
      </c>
      <c r="D23">
        <v>949</v>
      </c>
      <c r="E23">
        <v>40371</v>
      </c>
      <c r="F23">
        <v>1809</v>
      </c>
      <c r="G23">
        <v>20754</v>
      </c>
      <c r="H23">
        <v>222334</v>
      </c>
      <c r="I23">
        <v>10833</v>
      </c>
      <c r="J23">
        <v>101758</v>
      </c>
      <c r="K23">
        <v>12043</v>
      </c>
      <c r="L23">
        <v>396</v>
      </c>
      <c r="M23">
        <v>4955</v>
      </c>
      <c r="N23">
        <v>21655</v>
      </c>
      <c r="O23">
        <v>6344</v>
      </c>
      <c r="P23">
        <v>3083</v>
      </c>
      <c r="Q23">
        <v>120377</v>
      </c>
      <c r="R23">
        <v>2817</v>
      </c>
      <c r="S23">
        <v>2960</v>
      </c>
      <c r="T23">
        <v>104768</v>
      </c>
      <c r="U23">
        <v>1</v>
      </c>
      <c r="V23">
        <v>1</v>
      </c>
    </row>
    <row r="24" spans="1:22" x14ac:dyDescent="0.25">
      <c r="A24" t="s">
        <v>396</v>
      </c>
      <c r="B24">
        <v>633829</v>
      </c>
      <c r="C24">
        <v>58616</v>
      </c>
      <c r="D24">
        <v>253</v>
      </c>
      <c r="E24">
        <v>14689</v>
      </c>
      <c r="F24">
        <v>818</v>
      </c>
      <c r="G24">
        <v>13889</v>
      </c>
      <c r="H24">
        <v>342895</v>
      </c>
      <c r="I24">
        <v>38681</v>
      </c>
      <c r="J24">
        <v>57779</v>
      </c>
      <c r="K24">
        <v>15817</v>
      </c>
      <c r="L24">
        <v>688</v>
      </c>
      <c r="M24">
        <v>4158</v>
      </c>
      <c r="N24">
        <v>16772</v>
      </c>
      <c r="O24">
        <v>7846</v>
      </c>
      <c r="P24">
        <v>2143</v>
      </c>
      <c r="Q24">
        <v>37790</v>
      </c>
      <c r="R24">
        <v>2105</v>
      </c>
      <c r="S24">
        <v>5251</v>
      </c>
      <c r="T24">
        <v>11420</v>
      </c>
      <c r="U24">
        <v>0</v>
      </c>
      <c r="V24">
        <v>0</v>
      </c>
    </row>
    <row r="25" spans="1:22" x14ac:dyDescent="0.25">
      <c r="A25" t="s">
        <v>397</v>
      </c>
      <c r="B25">
        <v>547448</v>
      </c>
      <c r="C25">
        <v>76835</v>
      </c>
      <c r="D25">
        <v>505</v>
      </c>
      <c r="E25">
        <v>25087</v>
      </c>
      <c r="F25">
        <v>1143</v>
      </c>
      <c r="G25">
        <v>11926</v>
      </c>
      <c r="H25">
        <v>218830</v>
      </c>
      <c r="I25">
        <v>39167</v>
      </c>
      <c r="J25">
        <v>54127</v>
      </c>
      <c r="K25">
        <v>7060</v>
      </c>
      <c r="L25">
        <v>481</v>
      </c>
      <c r="M25">
        <v>4959</v>
      </c>
      <c r="N25">
        <v>17963</v>
      </c>
      <c r="O25">
        <v>8826</v>
      </c>
      <c r="P25">
        <v>1749</v>
      </c>
      <c r="Q25">
        <v>38423</v>
      </c>
      <c r="R25">
        <v>1850</v>
      </c>
      <c r="S25">
        <v>5541</v>
      </c>
      <c r="T25">
        <v>12969</v>
      </c>
      <c r="U25">
        <v>1</v>
      </c>
      <c r="V25">
        <v>0</v>
      </c>
    </row>
    <row r="26" spans="1:22" x14ac:dyDescent="0.25">
      <c r="A26" t="s">
        <v>398</v>
      </c>
      <c r="B26">
        <v>391866</v>
      </c>
      <c r="C26">
        <v>44812</v>
      </c>
      <c r="D26">
        <v>1278</v>
      </c>
      <c r="E26">
        <v>22679</v>
      </c>
      <c r="F26">
        <v>1574</v>
      </c>
      <c r="G26">
        <v>17111</v>
      </c>
      <c r="H26">
        <v>138014</v>
      </c>
      <c r="I26">
        <v>17942</v>
      </c>
      <c r="J26">
        <v>55728</v>
      </c>
      <c r="K26">
        <v>6654</v>
      </c>
      <c r="L26">
        <v>427</v>
      </c>
      <c r="M26">
        <v>4502</v>
      </c>
      <c r="N26">
        <v>15394</v>
      </c>
      <c r="O26">
        <v>7215</v>
      </c>
      <c r="P26">
        <v>2755</v>
      </c>
      <c r="Q26">
        <v>36648</v>
      </c>
      <c r="R26">
        <v>1878</v>
      </c>
      <c r="S26">
        <v>3352</v>
      </c>
      <c r="T26">
        <v>10641</v>
      </c>
      <c r="U26">
        <v>3</v>
      </c>
      <c r="V26">
        <v>1</v>
      </c>
    </row>
    <row r="27" spans="1:22" x14ac:dyDescent="0.25">
      <c r="A27" t="s">
        <v>399</v>
      </c>
      <c r="B27">
        <v>435274</v>
      </c>
      <c r="C27">
        <v>9025</v>
      </c>
      <c r="D27">
        <v>490</v>
      </c>
      <c r="E27">
        <v>16830</v>
      </c>
      <c r="F27">
        <v>689</v>
      </c>
      <c r="G27">
        <v>11628</v>
      </c>
      <c r="H27">
        <v>214067</v>
      </c>
      <c r="I27">
        <v>8611</v>
      </c>
      <c r="J27">
        <v>62433</v>
      </c>
      <c r="K27">
        <v>4368</v>
      </c>
      <c r="L27">
        <v>418</v>
      </c>
      <c r="M27">
        <v>3349</v>
      </c>
      <c r="N27">
        <v>14576</v>
      </c>
      <c r="O27">
        <v>6209</v>
      </c>
      <c r="P27">
        <v>2451</v>
      </c>
      <c r="Q27">
        <v>29981</v>
      </c>
      <c r="R27">
        <v>801</v>
      </c>
      <c r="S27">
        <v>1096</v>
      </c>
      <c r="T27">
        <v>8322</v>
      </c>
      <c r="U27">
        <v>0</v>
      </c>
      <c r="V27">
        <v>0</v>
      </c>
    </row>
    <row r="28" spans="1:22" x14ac:dyDescent="0.25">
      <c r="A28" t="s">
        <v>400</v>
      </c>
      <c r="B28">
        <v>315784</v>
      </c>
      <c r="C28">
        <v>49773</v>
      </c>
      <c r="D28">
        <v>321</v>
      </c>
      <c r="E28">
        <v>10952</v>
      </c>
      <c r="F28">
        <v>807</v>
      </c>
      <c r="G28">
        <v>15606</v>
      </c>
      <c r="H28">
        <v>126423</v>
      </c>
      <c r="I28">
        <v>9202</v>
      </c>
      <c r="J28">
        <v>39839</v>
      </c>
      <c r="K28">
        <v>3731</v>
      </c>
      <c r="L28">
        <v>195</v>
      </c>
      <c r="M28">
        <v>2779</v>
      </c>
      <c r="N28">
        <v>8295</v>
      </c>
      <c r="O28">
        <v>3695</v>
      </c>
      <c r="P28">
        <v>1583</v>
      </c>
      <c r="Q28">
        <v>18237</v>
      </c>
      <c r="R28">
        <v>1105</v>
      </c>
      <c r="S28">
        <v>1738</v>
      </c>
      <c r="T28">
        <v>8336</v>
      </c>
      <c r="U28">
        <v>0</v>
      </c>
      <c r="V28">
        <v>0</v>
      </c>
    </row>
    <row r="29" spans="1:22" x14ac:dyDescent="0.25">
      <c r="A29" t="s">
        <v>401</v>
      </c>
      <c r="B29">
        <v>500474</v>
      </c>
      <c r="C29">
        <v>4513</v>
      </c>
      <c r="D29">
        <v>337</v>
      </c>
      <c r="E29">
        <v>7997</v>
      </c>
      <c r="F29">
        <v>1071</v>
      </c>
      <c r="G29">
        <v>11195</v>
      </c>
      <c r="H29">
        <v>303588</v>
      </c>
      <c r="I29">
        <v>9292</v>
      </c>
      <c r="J29">
        <v>30047</v>
      </c>
      <c r="K29">
        <v>35715</v>
      </c>
      <c r="L29">
        <v>5365</v>
      </c>
      <c r="M29">
        <v>5407</v>
      </c>
      <c r="N29">
        <v>37043</v>
      </c>
      <c r="O29">
        <v>6778</v>
      </c>
      <c r="P29">
        <v>2334</v>
      </c>
      <c r="Q29">
        <v>15366</v>
      </c>
      <c r="R29">
        <v>1722</v>
      </c>
      <c r="S29">
        <v>1593</v>
      </c>
      <c r="T29">
        <v>18257</v>
      </c>
      <c r="U29">
        <v>1</v>
      </c>
      <c r="V29">
        <v>1</v>
      </c>
    </row>
    <row r="30" spans="1:22" x14ac:dyDescent="0.25">
      <c r="A30" t="s">
        <v>402</v>
      </c>
      <c r="B30">
        <v>121010</v>
      </c>
      <c r="C30">
        <v>5741</v>
      </c>
      <c r="D30">
        <v>65</v>
      </c>
      <c r="E30">
        <v>3472</v>
      </c>
      <c r="F30">
        <v>310</v>
      </c>
      <c r="G30">
        <v>3314</v>
      </c>
      <c r="H30">
        <v>43448</v>
      </c>
      <c r="I30">
        <v>10353</v>
      </c>
      <c r="J30">
        <v>13535</v>
      </c>
      <c r="K30">
        <v>1651</v>
      </c>
      <c r="L30">
        <v>101</v>
      </c>
      <c r="M30">
        <v>1292</v>
      </c>
      <c r="N30">
        <v>4404</v>
      </c>
      <c r="O30">
        <v>1784</v>
      </c>
      <c r="P30">
        <v>701</v>
      </c>
      <c r="Q30">
        <v>10100</v>
      </c>
      <c r="R30">
        <v>691</v>
      </c>
      <c r="S30">
        <v>410</v>
      </c>
      <c r="T30">
        <v>3853</v>
      </c>
      <c r="U30">
        <v>0</v>
      </c>
      <c r="V30">
        <v>0</v>
      </c>
    </row>
    <row r="31" spans="1:22" x14ac:dyDescent="0.25">
      <c r="A31" t="s">
        <v>403</v>
      </c>
      <c r="B31">
        <v>80553</v>
      </c>
      <c r="C31">
        <v>6758</v>
      </c>
      <c r="D31">
        <v>47</v>
      </c>
      <c r="E31">
        <v>3376</v>
      </c>
      <c r="F31">
        <v>236</v>
      </c>
      <c r="G31">
        <v>3032</v>
      </c>
      <c r="H31">
        <v>36350</v>
      </c>
      <c r="I31">
        <v>2537</v>
      </c>
      <c r="J31">
        <v>13154</v>
      </c>
      <c r="K31">
        <v>979</v>
      </c>
      <c r="L31">
        <v>110</v>
      </c>
      <c r="M31">
        <v>707</v>
      </c>
      <c r="N31">
        <v>2271</v>
      </c>
      <c r="O31">
        <v>1190</v>
      </c>
      <c r="P31">
        <v>559</v>
      </c>
      <c r="Q31">
        <v>5669</v>
      </c>
      <c r="R31">
        <v>268</v>
      </c>
      <c r="S31">
        <v>435</v>
      </c>
      <c r="T31">
        <v>2448</v>
      </c>
      <c r="U31">
        <v>0</v>
      </c>
      <c r="V31">
        <v>0</v>
      </c>
    </row>
    <row r="32" spans="1:22" x14ac:dyDescent="0.25">
      <c r="A32" t="s">
        <v>404</v>
      </c>
      <c r="B32">
        <v>74720</v>
      </c>
      <c r="C32">
        <v>629</v>
      </c>
      <c r="D32">
        <v>58</v>
      </c>
      <c r="E32">
        <v>3356</v>
      </c>
      <c r="F32">
        <v>159</v>
      </c>
      <c r="G32">
        <v>4743</v>
      </c>
      <c r="H32">
        <v>32822</v>
      </c>
      <c r="I32">
        <v>3695</v>
      </c>
      <c r="J32">
        <v>15676</v>
      </c>
      <c r="K32">
        <v>668</v>
      </c>
      <c r="L32">
        <v>138</v>
      </c>
      <c r="M32">
        <v>741</v>
      </c>
      <c r="N32">
        <v>2201</v>
      </c>
      <c r="O32">
        <v>801</v>
      </c>
      <c r="P32">
        <v>422</v>
      </c>
      <c r="Q32">
        <v>4047</v>
      </c>
      <c r="R32">
        <v>95</v>
      </c>
      <c r="S32">
        <v>244</v>
      </c>
      <c r="T32">
        <v>2310</v>
      </c>
      <c r="U32">
        <v>0</v>
      </c>
      <c r="V32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491F2-5985-4245-BB68-C9D2C338E5AB}">
  <dimension ref="A1:W337"/>
  <sheetViews>
    <sheetView tabSelected="1" workbookViewId="0">
      <pane ySplit="1" topLeftCell="A248" activePane="bottomLeft" state="frozen"/>
      <selection pane="bottomLeft" activeCell="D268" sqref="D268"/>
    </sheetView>
  </sheetViews>
  <sheetFormatPr defaultRowHeight="15.6" x14ac:dyDescent="0.25"/>
  <cols>
    <col min="1" max="1" width="10.88671875" style="1"/>
    <col min="2" max="2" width="11" style="2"/>
    <col min="3" max="3" width="7.5546875" bestFit="1" customWidth="1"/>
  </cols>
  <sheetData>
    <row r="1" spans="1:23" x14ac:dyDescent="0.25">
      <c r="A1" s="1" t="s">
        <v>355</v>
      </c>
      <c r="B1" s="2" t="s">
        <v>356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s="1" t="s">
        <v>27</v>
      </c>
      <c r="B2" s="2">
        <v>1</v>
      </c>
      <c r="C2">
        <f>VLOOKUP(A2,[1]市级!$A$2:$V$368,2,FALSE)</f>
        <v>57602</v>
      </c>
      <c r="D2">
        <f>VLOOKUP(A2,[1]市级!$A$2:$V$368,3,FALSE)</f>
        <v>2242</v>
      </c>
      <c r="E2">
        <f>VLOOKUP(A2,[1]市级!$A$2:$V$368,4,FALSE)</f>
        <v>11</v>
      </c>
      <c r="F2">
        <f>VLOOKUP(A2,[1]市级!$A$2:$V$368,5,FALSE)</f>
        <v>5816</v>
      </c>
      <c r="G2">
        <f>VLOOKUP(A2,[1]市级!$A$2:$V$368,6,FALSE)</f>
        <v>169</v>
      </c>
      <c r="H2">
        <f>VLOOKUP(A2,[1]市级!$A$2:$V$368,7,FALSE)</f>
        <v>3479</v>
      </c>
      <c r="I2">
        <f>VLOOKUP(A2,[1]市级!$A$2:$V$368,8,FALSE)</f>
        <v>26929</v>
      </c>
      <c r="J2">
        <f>VLOOKUP(A2,[1]市级!$A$2:$V$368,9,FALSE)</f>
        <v>891</v>
      </c>
      <c r="K2">
        <f>VLOOKUP(A2,[1]市级!$A$2:$V$368,10,FALSE)</f>
        <v>6024</v>
      </c>
      <c r="L2">
        <f>VLOOKUP(A2,[1]市级!$A$2:$V$368,11,FALSE)</f>
        <v>1189</v>
      </c>
      <c r="M2">
        <f>VLOOKUP(A2,[1]市级!$A$2:$V$368,12,FALSE)</f>
        <v>46</v>
      </c>
      <c r="N2">
        <f>VLOOKUP(A2,[1]市级!$A$2:$V$368,13,FALSE)</f>
        <v>618</v>
      </c>
      <c r="O2">
        <f>VLOOKUP(A2,[1]市级!$A$2:$V$368,14,FALSE)</f>
        <v>2650</v>
      </c>
      <c r="P2">
        <f>VLOOKUP(A2,[1]市级!$A$2:$V$368,15,FALSE)</f>
        <v>1123</v>
      </c>
      <c r="Q2">
        <f>VLOOKUP(A2,[1]市级!$A$2:$V$368,16,FALSE)</f>
        <v>434</v>
      </c>
      <c r="R2">
        <f>VLOOKUP(A2,[1]市级!$A$2:$V$368,17,FALSE)</f>
        <v>3500</v>
      </c>
      <c r="S2">
        <f>VLOOKUP(A2,[1]市级!$A$2:$V$368,18,FALSE)</f>
        <v>165</v>
      </c>
      <c r="T2">
        <f>VLOOKUP(A2,[1]市级!$A$2:$V$368,19,FALSE)</f>
        <v>245</v>
      </c>
      <c r="U2">
        <f>VLOOKUP(A2,[1]市级!$A$2:$V$368,20,FALSE)</f>
        <v>1156</v>
      </c>
      <c r="V2">
        <f>VLOOKUP(A2,[1]市级!$A$2:$V$368,21,FALSE)</f>
        <v>0</v>
      </c>
      <c r="W2">
        <f>VLOOKUP(A2,[1]市级!$A$2:$V$368,22,FALSE)</f>
        <v>0</v>
      </c>
    </row>
    <row r="3" spans="1:23" x14ac:dyDescent="0.25">
      <c r="A3" s="1" t="s">
        <v>38</v>
      </c>
      <c r="B3" s="2">
        <v>1</v>
      </c>
      <c r="C3">
        <f>VLOOKUP(A3,[1]市级!$A$2:$V$368,2,FALSE)</f>
        <v>49622</v>
      </c>
      <c r="D3">
        <f>VLOOKUP(A3,[1]市级!$A$2:$V$368,3,FALSE)</f>
        <v>4186</v>
      </c>
      <c r="E3">
        <f>VLOOKUP(A3,[1]市级!$A$2:$V$368,4,FALSE)</f>
        <v>2</v>
      </c>
      <c r="F3">
        <f>VLOOKUP(A3,[1]市级!$A$2:$V$368,5,FALSE)</f>
        <v>2754</v>
      </c>
      <c r="G3">
        <f>VLOOKUP(A3,[1]市级!$A$2:$V$368,6,FALSE)</f>
        <v>132</v>
      </c>
      <c r="H3">
        <f>VLOOKUP(A3,[1]市级!$A$2:$V$368,7,FALSE)</f>
        <v>2559</v>
      </c>
      <c r="I3">
        <f>VLOOKUP(A3,[1]市级!$A$2:$V$368,8,FALSE)</f>
        <v>21172</v>
      </c>
      <c r="J3">
        <f>VLOOKUP(A3,[1]市级!$A$2:$V$368,9,FALSE)</f>
        <v>1685</v>
      </c>
      <c r="K3">
        <f>VLOOKUP(A3,[1]市级!$A$2:$V$368,10,FALSE)</f>
        <v>6919</v>
      </c>
      <c r="L3">
        <f>VLOOKUP(A3,[1]市级!$A$2:$V$368,11,FALSE)</f>
        <v>842</v>
      </c>
      <c r="M3">
        <f>VLOOKUP(A3,[1]市级!$A$2:$V$368,12,FALSE)</f>
        <v>29</v>
      </c>
      <c r="N3">
        <f>VLOOKUP(A3,[1]市级!$A$2:$V$368,13,FALSE)</f>
        <v>693</v>
      </c>
      <c r="O3">
        <f>VLOOKUP(A3,[1]市级!$A$2:$V$368,14,FALSE)</f>
        <v>1671</v>
      </c>
      <c r="P3">
        <f>VLOOKUP(A3,[1]市级!$A$2:$V$368,15,FALSE)</f>
        <v>855</v>
      </c>
      <c r="Q3">
        <f>VLOOKUP(A3,[1]市级!$A$2:$V$368,16,FALSE)</f>
        <v>306</v>
      </c>
      <c r="R3">
        <f>VLOOKUP(A3,[1]市级!$A$2:$V$368,17,FALSE)</f>
        <v>3280</v>
      </c>
      <c r="S3">
        <f>VLOOKUP(A3,[1]市级!$A$2:$V$368,18,FALSE)</f>
        <v>154</v>
      </c>
      <c r="T3">
        <f>VLOOKUP(A3,[1]市级!$A$2:$V$368,19,FALSE)</f>
        <v>295</v>
      </c>
      <c r="U3">
        <f>VLOOKUP(A3,[1]市级!$A$2:$V$368,20,FALSE)</f>
        <v>1243</v>
      </c>
      <c r="V3">
        <f>VLOOKUP(A3,[1]市级!$A$2:$V$368,21,FALSE)</f>
        <v>0</v>
      </c>
      <c r="W3">
        <f>VLOOKUP(A3,[1]市级!$A$2:$V$368,22,FALSE)</f>
        <v>0</v>
      </c>
    </row>
    <row r="4" spans="1:23" x14ac:dyDescent="0.25">
      <c r="A4" s="1" t="s">
        <v>48</v>
      </c>
      <c r="B4" s="2">
        <v>1</v>
      </c>
      <c r="C4">
        <f>VLOOKUP(A4,[1]市级!$A$2:$V$368,2,FALSE)</f>
        <v>91291</v>
      </c>
      <c r="D4">
        <f>VLOOKUP(A4,[1]市级!$A$2:$V$368,3,FALSE)</f>
        <v>12245</v>
      </c>
      <c r="E4">
        <f>VLOOKUP(A4,[1]市级!$A$2:$V$368,4,FALSE)</f>
        <v>6</v>
      </c>
      <c r="F4">
        <f>VLOOKUP(A4,[1]市级!$A$2:$V$368,5,FALSE)</f>
        <v>5505</v>
      </c>
      <c r="G4">
        <f>VLOOKUP(A4,[1]市级!$A$2:$V$368,6,FALSE)</f>
        <v>174</v>
      </c>
      <c r="H4">
        <f>VLOOKUP(A4,[1]市级!$A$2:$V$368,7,FALSE)</f>
        <v>3313</v>
      </c>
      <c r="I4">
        <f>VLOOKUP(A4,[1]市级!$A$2:$V$368,8,FALSE)</f>
        <v>43053</v>
      </c>
      <c r="J4">
        <f>VLOOKUP(A4,[1]市级!$A$2:$V$368,9,FALSE)</f>
        <v>1732</v>
      </c>
      <c r="K4">
        <f>VLOOKUP(A4,[1]市级!$A$2:$V$368,10,FALSE)</f>
        <v>10963</v>
      </c>
      <c r="L4">
        <f>VLOOKUP(A4,[1]市级!$A$2:$V$368,11,FALSE)</f>
        <v>1477</v>
      </c>
      <c r="M4">
        <f>VLOOKUP(A4,[1]市级!$A$2:$V$368,12,FALSE)</f>
        <v>28</v>
      </c>
      <c r="N4">
        <f>VLOOKUP(A4,[1]市级!$A$2:$V$368,13,FALSE)</f>
        <v>757</v>
      </c>
      <c r="O4">
        <f>VLOOKUP(A4,[1]市级!$A$2:$V$368,14,FALSE)</f>
        <v>1602</v>
      </c>
      <c r="P4">
        <f>VLOOKUP(A4,[1]市级!$A$2:$V$368,15,FALSE)</f>
        <v>1834</v>
      </c>
      <c r="Q4">
        <f>VLOOKUP(A4,[1]市级!$A$2:$V$368,16,FALSE)</f>
        <v>320</v>
      </c>
      <c r="R4">
        <f>VLOOKUP(A4,[1]市级!$A$2:$V$368,17,FALSE)</f>
        <v>4625</v>
      </c>
      <c r="S4">
        <f>VLOOKUP(A4,[1]市级!$A$2:$V$368,18,FALSE)</f>
        <v>170</v>
      </c>
      <c r="T4">
        <f>VLOOKUP(A4,[1]市级!$A$2:$V$368,19,FALSE)</f>
        <v>421</v>
      </c>
      <c r="U4">
        <f>VLOOKUP(A4,[1]市级!$A$2:$V$368,20,FALSE)</f>
        <v>1734</v>
      </c>
      <c r="V4">
        <f>VLOOKUP(A4,[1]市级!$A$2:$V$368,21,FALSE)</f>
        <v>0</v>
      </c>
      <c r="W4">
        <f>VLOOKUP(A4,[1]市级!$A$2:$V$368,22,FALSE)</f>
        <v>0</v>
      </c>
    </row>
    <row r="5" spans="1:23" x14ac:dyDescent="0.25">
      <c r="A5" s="1" t="s">
        <v>59</v>
      </c>
      <c r="B5" s="2">
        <v>1</v>
      </c>
      <c r="C5">
        <f>VLOOKUP(A5,[1]市级!$A$2:$V$368,2,FALSE)</f>
        <v>19590</v>
      </c>
      <c r="D5">
        <f>VLOOKUP(A5,[1]市级!$A$2:$V$368,3,FALSE)</f>
        <v>1054</v>
      </c>
      <c r="E5">
        <f>VLOOKUP(A5,[1]市级!$A$2:$V$368,4,FALSE)</f>
        <v>9</v>
      </c>
      <c r="F5">
        <f>VLOOKUP(A5,[1]市级!$A$2:$V$368,5,FALSE)</f>
        <v>1229</v>
      </c>
      <c r="G5">
        <f>VLOOKUP(A5,[1]市级!$A$2:$V$368,6,FALSE)</f>
        <v>56</v>
      </c>
      <c r="H5">
        <f>VLOOKUP(A5,[1]市级!$A$2:$V$368,7,FALSE)</f>
        <v>1349</v>
      </c>
      <c r="I5">
        <f>VLOOKUP(A5,[1]市级!$A$2:$V$368,8,FALSE)</f>
        <v>7094</v>
      </c>
      <c r="J5">
        <f>VLOOKUP(A5,[1]市级!$A$2:$V$368,9,FALSE)</f>
        <v>842</v>
      </c>
      <c r="K5">
        <f>VLOOKUP(A5,[1]市级!$A$2:$V$368,10,FALSE)</f>
        <v>2386</v>
      </c>
      <c r="L5">
        <f>VLOOKUP(A5,[1]市级!$A$2:$V$368,11,FALSE)</f>
        <v>614</v>
      </c>
      <c r="M5">
        <f>VLOOKUP(A5,[1]市级!$A$2:$V$368,12,FALSE)</f>
        <v>19</v>
      </c>
      <c r="N5">
        <f>VLOOKUP(A5,[1]市级!$A$2:$V$368,13,FALSE)</f>
        <v>183</v>
      </c>
      <c r="O5">
        <f>VLOOKUP(A5,[1]市级!$A$2:$V$368,14,FALSE)</f>
        <v>1415</v>
      </c>
      <c r="P5">
        <f>VLOOKUP(A5,[1]市级!$A$2:$V$368,15,FALSE)</f>
        <v>466</v>
      </c>
      <c r="Q5">
        <f>VLOOKUP(A5,[1]市级!$A$2:$V$368,16,FALSE)</f>
        <v>132</v>
      </c>
      <c r="R5">
        <f>VLOOKUP(A5,[1]市级!$A$2:$V$368,17,FALSE)</f>
        <v>1690</v>
      </c>
      <c r="S5">
        <f>VLOOKUP(A5,[1]市级!$A$2:$V$368,18,FALSE)</f>
        <v>44</v>
      </c>
      <c r="T5">
        <f>VLOOKUP(A5,[1]市级!$A$2:$V$368,19,FALSE)</f>
        <v>101</v>
      </c>
      <c r="U5">
        <f>VLOOKUP(A5,[1]市级!$A$2:$V$368,20,FALSE)</f>
        <v>551</v>
      </c>
      <c r="V5">
        <f>VLOOKUP(A5,[1]市级!$A$2:$V$368,21,FALSE)</f>
        <v>0</v>
      </c>
      <c r="W5">
        <f>VLOOKUP(A5,[1]市级!$A$2:$V$368,22,FALSE)</f>
        <v>0</v>
      </c>
    </row>
    <row r="6" spans="1:23" x14ac:dyDescent="0.25">
      <c r="A6" s="1" t="s">
        <v>62</v>
      </c>
      <c r="B6" s="2">
        <v>1</v>
      </c>
      <c r="C6">
        <f>VLOOKUP(A6,[1]市级!$A$2:$V$368,2,FALSE)</f>
        <v>57934</v>
      </c>
      <c r="D6">
        <f>VLOOKUP(A6,[1]市级!$A$2:$V$368,3,FALSE)</f>
        <v>3619</v>
      </c>
      <c r="E6">
        <f>VLOOKUP(A6,[1]市级!$A$2:$V$368,4,FALSE)</f>
        <v>24</v>
      </c>
      <c r="F6">
        <f>VLOOKUP(A6,[1]市级!$A$2:$V$368,5,FALSE)</f>
        <v>4576</v>
      </c>
      <c r="G6">
        <f>VLOOKUP(A6,[1]市级!$A$2:$V$368,6,FALSE)</f>
        <v>166</v>
      </c>
      <c r="H6">
        <f>VLOOKUP(A6,[1]市级!$A$2:$V$368,7,FALSE)</f>
        <v>3324</v>
      </c>
      <c r="I6">
        <f>VLOOKUP(A6,[1]市级!$A$2:$V$368,8,FALSE)</f>
        <v>25009</v>
      </c>
      <c r="J6">
        <f>VLOOKUP(A6,[1]市级!$A$2:$V$368,9,FALSE)</f>
        <v>1488</v>
      </c>
      <c r="K6">
        <f>VLOOKUP(A6,[1]市级!$A$2:$V$368,10,FALSE)</f>
        <v>7301</v>
      </c>
      <c r="L6">
        <f>VLOOKUP(A6,[1]市级!$A$2:$V$368,11,FALSE)</f>
        <v>910</v>
      </c>
      <c r="M6">
        <f>VLOOKUP(A6,[1]市级!$A$2:$V$368,12,FALSE)</f>
        <v>43</v>
      </c>
      <c r="N6">
        <f>VLOOKUP(A6,[1]市级!$A$2:$V$368,13,FALSE)</f>
        <v>1088</v>
      </c>
      <c r="O6">
        <f>VLOOKUP(A6,[1]市级!$A$2:$V$368,14,FALSE)</f>
        <v>2058</v>
      </c>
      <c r="P6">
        <f>VLOOKUP(A6,[1]市级!$A$2:$V$368,15,FALSE)</f>
        <v>967</v>
      </c>
      <c r="Q6">
        <f>VLOOKUP(A6,[1]市级!$A$2:$V$368,16,FALSE)</f>
        <v>471</v>
      </c>
      <c r="R6">
        <f>VLOOKUP(A6,[1]市级!$A$2:$V$368,17,FALSE)</f>
        <v>3925</v>
      </c>
      <c r="S6">
        <f>VLOOKUP(A6,[1]市级!$A$2:$V$368,18,FALSE)</f>
        <v>168</v>
      </c>
      <c r="T6">
        <f>VLOOKUP(A6,[1]市级!$A$2:$V$368,19,FALSE)</f>
        <v>268</v>
      </c>
      <c r="U6">
        <f>VLOOKUP(A6,[1]市级!$A$2:$V$368,20,FALSE)</f>
        <v>1207</v>
      </c>
      <c r="V6">
        <f>VLOOKUP(A6,[1]市级!$A$2:$V$368,21,FALSE)</f>
        <v>0</v>
      </c>
      <c r="W6">
        <f>VLOOKUP(A6,[1]市级!$A$2:$V$368,22,FALSE)</f>
        <v>0</v>
      </c>
    </row>
    <row r="7" spans="1:23" x14ac:dyDescent="0.25">
      <c r="A7" s="1" t="s">
        <v>87</v>
      </c>
      <c r="B7" s="2">
        <v>1</v>
      </c>
      <c r="C7">
        <f>VLOOKUP(A7,[1]市级!$A$2:$V$368,2,FALSE)</f>
        <v>105617</v>
      </c>
      <c r="D7">
        <f>VLOOKUP(A7,[1]市级!$A$2:$V$368,3,FALSE)</f>
        <v>11709</v>
      </c>
      <c r="E7">
        <f>VLOOKUP(A7,[1]市级!$A$2:$V$368,4,FALSE)</f>
        <v>2</v>
      </c>
      <c r="F7">
        <f>VLOOKUP(A7,[1]市级!$A$2:$V$368,5,FALSE)</f>
        <v>7981</v>
      </c>
      <c r="G7">
        <f>VLOOKUP(A7,[1]市级!$A$2:$V$368,6,FALSE)</f>
        <v>237</v>
      </c>
      <c r="H7">
        <f>VLOOKUP(A7,[1]市级!$A$2:$V$368,7,FALSE)</f>
        <v>4989</v>
      </c>
      <c r="I7">
        <f>VLOOKUP(A7,[1]市级!$A$2:$V$368,8,FALSE)</f>
        <v>44934</v>
      </c>
      <c r="J7">
        <f>VLOOKUP(A7,[1]市级!$A$2:$V$368,9,FALSE)</f>
        <v>1595</v>
      </c>
      <c r="K7">
        <f>VLOOKUP(A7,[1]市级!$A$2:$V$368,10,FALSE)</f>
        <v>15769</v>
      </c>
      <c r="L7">
        <f>VLOOKUP(A7,[1]市级!$A$2:$V$368,11,FALSE)</f>
        <v>1387</v>
      </c>
      <c r="M7">
        <f>VLOOKUP(A7,[1]市级!$A$2:$V$368,12,FALSE)</f>
        <v>37</v>
      </c>
      <c r="N7">
        <f>VLOOKUP(A7,[1]市级!$A$2:$V$368,13,FALSE)</f>
        <v>1094</v>
      </c>
      <c r="O7">
        <f>VLOOKUP(A7,[1]市级!$A$2:$V$368,14,FALSE)</f>
        <v>2225</v>
      </c>
      <c r="P7">
        <f>VLOOKUP(A7,[1]市级!$A$2:$V$368,15,FALSE)</f>
        <v>1236</v>
      </c>
      <c r="Q7">
        <f>VLOOKUP(A7,[1]市级!$A$2:$V$368,16,FALSE)</f>
        <v>460</v>
      </c>
      <c r="R7">
        <f>VLOOKUP(A7,[1]市级!$A$2:$V$368,17,FALSE)</f>
        <v>7613</v>
      </c>
      <c r="S7">
        <f>VLOOKUP(A7,[1]市级!$A$2:$V$368,18,FALSE)</f>
        <v>360</v>
      </c>
      <c r="T7">
        <f>VLOOKUP(A7,[1]市级!$A$2:$V$368,19,FALSE)</f>
        <v>723</v>
      </c>
      <c r="U7">
        <f>VLOOKUP(A7,[1]市级!$A$2:$V$368,20,FALSE)</f>
        <v>2189</v>
      </c>
      <c r="V7">
        <f>VLOOKUP(A7,[1]市级!$A$2:$V$368,21,FALSE)</f>
        <v>0</v>
      </c>
      <c r="W7">
        <f>VLOOKUP(A7,[1]市级!$A$2:$V$368,22,FALSE)</f>
        <v>0</v>
      </c>
    </row>
    <row r="8" spans="1:23" x14ac:dyDescent="0.25">
      <c r="A8" s="1" t="s">
        <v>109</v>
      </c>
      <c r="B8" s="2">
        <v>1</v>
      </c>
      <c r="C8">
        <f>VLOOKUP(A8,[1]市级!$A$2:$V$368,2,FALSE)</f>
        <v>324826</v>
      </c>
      <c r="D8">
        <f>VLOOKUP(A8,[1]市级!$A$2:$V$368,3,FALSE)</f>
        <v>17958</v>
      </c>
      <c r="E8">
        <f>VLOOKUP(A8,[1]市级!$A$2:$V$368,4,FALSE)</f>
        <v>22</v>
      </c>
      <c r="F8">
        <f>VLOOKUP(A8,[1]市级!$A$2:$V$368,5,FALSE)</f>
        <v>8746</v>
      </c>
      <c r="G8">
        <f>VLOOKUP(A8,[1]市级!$A$2:$V$368,6,FALSE)</f>
        <v>322</v>
      </c>
      <c r="H8">
        <f>VLOOKUP(A8,[1]市级!$A$2:$V$368,7,FALSE)</f>
        <v>15522</v>
      </c>
      <c r="I8">
        <f>VLOOKUP(A8,[1]市级!$A$2:$V$368,8,FALSE)</f>
        <v>167386</v>
      </c>
      <c r="J8">
        <f>VLOOKUP(A8,[1]市级!$A$2:$V$368,9,FALSE)</f>
        <v>4591</v>
      </c>
      <c r="K8">
        <f>VLOOKUP(A8,[1]市级!$A$2:$V$368,10,FALSE)</f>
        <v>28941</v>
      </c>
      <c r="L8">
        <f>VLOOKUP(A8,[1]市级!$A$2:$V$368,11,FALSE)</f>
        <v>18614</v>
      </c>
      <c r="M8">
        <f>VLOOKUP(A8,[1]市级!$A$2:$V$368,12,FALSE)</f>
        <v>624</v>
      </c>
      <c r="N8">
        <f>VLOOKUP(A8,[1]市级!$A$2:$V$368,13,FALSE)</f>
        <v>4146</v>
      </c>
      <c r="O8">
        <f>VLOOKUP(A8,[1]市级!$A$2:$V$368,14,FALSE)</f>
        <v>13867</v>
      </c>
      <c r="P8">
        <f>VLOOKUP(A8,[1]市级!$A$2:$V$368,15,FALSE)</f>
        <v>13254</v>
      </c>
      <c r="Q8">
        <f>VLOOKUP(A8,[1]市级!$A$2:$V$368,16,FALSE)</f>
        <v>2441</v>
      </c>
      <c r="R8">
        <f>VLOOKUP(A8,[1]市级!$A$2:$V$368,17,FALSE)</f>
        <v>15878</v>
      </c>
      <c r="S8">
        <f>VLOOKUP(A8,[1]市级!$A$2:$V$368,18,FALSE)</f>
        <v>370</v>
      </c>
      <c r="T8">
        <f>VLOOKUP(A8,[1]市级!$A$2:$V$368,19,FALSE)</f>
        <v>930</v>
      </c>
      <c r="U8">
        <f>VLOOKUP(A8,[1]市级!$A$2:$V$368,20,FALSE)</f>
        <v>8559</v>
      </c>
      <c r="V8">
        <f>VLOOKUP(A8,[1]市级!$A$2:$V$368,21,FALSE)</f>
        <v>0</v>
      </c>
      <c r="W8">
        <f>VLOOKUP(A8,[1]市级!$A$2:$V$368,22,FALSE)</f>
        <v>0</v>
      </c>
    </row>
    <row r="9" spans="1:23" x14ac:dyDescent="0.25">
      <c r="A9" s="1" t="s">
        <v>127</v>
      </c>
      <c r="B9" s="2">
        <v>1</v>
      </c>
      <c r="C9">
        <f>VLOOKUP(A9,[1]市级!$A$2:$V$368,2,FALSE)</f>
        <v>42505</v>
      </c>
      <c r="D9">
        <f>VLOOKUP(A9,[1]市级!$A$2:$V$368,3,FALSE)</f>
        <v>2937</v>
      </c>
      <c r="E9">
        <f>VLOOKUP(A9,[1]市级!$A$2:$V$368,4,FALSE)</f>
        <v>5</v>
      </c>
      <c r="F9">
        <f>VLOOKUP(A9,[1]市级!$A$2:$V$368,5,FALSE)</f>
        <v>1582</v>
      </c>
      <c r="G9">
        <f>VLOOKUP(A9,[1]市级!$A$2:$V$368,6,FALSE)</f>
        <v>60</v>
      </c>
      <c r="H9">
        <f>VLOOKUP(A9,[1]市级!$A$2:$V$368,7,FALSE)</f>
        <v>1470</v>
      </c>
      <c r="I9">
        <f>VLOOKUP(A9,[1]市级!$A$2:$V$368,8,FALSE)</f>
        <v>23764</v>
      </c>
      <c r="J9">
        <f>VLOOKUP(A9,[1]市级!$A$2:$V$368,9,FALSE)</f>
        <v>589</v>
      </c>
      <c r="K9">
        <f>VLOOKUP(A9,[1]市级!$A$2:$V$368,10,FALSE)</f>
        <v>4376</v>
      </c>
      <c r="L9">
        <f>VLOOKUP(A9,[1]市级!$A$2:$V$368,11,FALSE)</f>
        <v>2175</v>
      </c>
      <c r="M9">
        <f>VLOOKUP(A9,[1]市级!$A$2:$V$368,12,FALSE)</f>
        <v>12</v>
      </c>
      <c r="N9">
        <f>VLOOKUP(A9,[1]市级!$A$2:$V$368,13,FALSE)</f>
        <v>309</v>
      </c>
      <c r="O9">
        <f>VLOOKUP(A9,[1]市级!$A$2:$V$368,14,FALSE)</f>
        <v>863</v>
      </c>
      <c r="P9">
        <f>VLOOKUP(A9,[1]市级!$A$2:$V$368,15,FALSE)</f>
        <v>475</v>
      </c>
      <c r="Q9">
        <f>VLOOKUP(A9,[1]市级!$A$2:$V$368,16,FALSE)</f>
        <v>147</v>
      </c>
      <c r="R9">
        <f>VLOOKUP(A9,[1]市级!$A$2:$V$368,17,FALSE)</f>
        <v>2143</v>
      </c>
      <c r="S9">
        <f>VLOOKUP(A9,[1]市级!$A$2:$V$368,18,FALSE)</f>
        <v>47</v>
      </c>
      <c r="T9">
        <f>VLOOKUP(A9,[1]市级!$A$2:$V$368,19,FALSE)</f>
        <v>178</v>
      </c>
      <c r="U9">
        <f>VLOOKUP(A9,[1]市级!$A$2:$V$368,20,FALSE)</f>
        <v>702</v>
      </c>
      <c r="V9">
        <f>VLOOKUP(A9,[1]市级!$A$2:$V$368,21,FALSE)</f>
        <v>0</v>
      </c>
      <c r="W9">
        <f>VLOOKUP(A9,[1]市级!$A$2:$V$368,22,FALSE)</f>
        <v>0</v>
      </c>
    </row>
    <row r="10" spans="1:23" x14ac:dyDescent="0.25">
      <c r="A10" s="1" t="s">
        <v>128</v>
      </c>
      <c r="B10" s="2">
        <v>1</v>
      </c>
      <c r="C10">
        <f>VLOOKUP(A10,[1]市级!$A$2:$V$368,2,FALSE)</f>
        <v>38879</v>
      </c>
      <c r="D10">
        <f>VLOOKUP(A10,[1]市级!$A$2:$V$368,3,FALSE)</f>
        <v>3258</v>
      </c>
      <c r="E10">
        <f>VLOOKUP(A10,[1]市级!$A$2:$V$368,4,FALSE)</f>
        <v>5</v>
      </c>
      <c r="F10">
        <f>VLOOKUP(A10,[1]市级!$A$2:$V$368,5,FALSE)</f>
        <v>2241</v>
      </c>
      <c r="G10">
        <f>VLOOKUP(A10,[1]市级!$A$2:$V$368,6,FALSE)</f>
        <v>84</v>
      </c>
      <c r="H10">
        <f>VLOOKUP(A10,[1]市级!$A$2:$V$368,7,FALSE)</f>
        <v>1935</v>
      </c>
      <c r="I10">
        <f>VLOOKUP(A10,[1]市级!$A$2:$V$368,8,FALSE)</f>
        <v>17311</v>
      </c>
      <c r="J10">
        <f>VLOOKUP(A10,[1]市级!$A$2:$V$368,9,FALSE)</f>
        <v>558</v>
      </c>
      <c r="K10">
        <f>VLOOKUP(A10,[1]市级!$A$2:$V$368,10,FALSE)</f>
        <v>5640</v>
      </c>
      <c r="L10">
        <f>VLOOKUP(A10,[1]市级!$A$2:$V$368,11,FALSE)</f>
        <v>688</v>
      </c>
      <c r="M10">
        <f>VLOOKUP(A10,[1]市级!$A$2:$V$368,12,FALSE)</f>
        <v>14</v>
      </c>
      <c r="N10">
        <f>VLOOKUP(A10,[1]市级!$A$2:$V$368,13,FALSE)</f>
        <v>426</v>
      </c>
      <c r="O10">
        <f>VLOOKUP(A10,[1]市级!$A$2:$V$368,14,FALSE)</f>
        <v>1456</v>
      </c>
      <c r="P10">
        <f>VLOOKUP(A10,[1]市级!$A$2:$V$368,15,FALSE)</f>
        <v>484</v>
      </c>
      <c r="Q10">
        <f>VLOOKUP(A10,[1]市级!$A$2:$V$368,16,FALSE)</f>
        <v>188</v>
      </c>
      <c r="R10">
        <f>VLOOKUP(A10,[1]市级!$A$2:$V$368,17,FALSE)</f>
        <v>2985</v>
      </c>
      <c r="S10">
        <f>VLOOKUP(A10,[1]市级!$A$2:$V$368,18,FALSE)</f>
        <v>81</v>
      </c>
      <c r="T10">
        <f>VLOOKUP(A10,[1]市级!$A$2:$V$368,19,FALSE)</f>
        <v>187</v>
      </c>
      <c r="U10">
        <f>VLOOKUP(A10,[1]市级!$A$2:$V$368,20,FALSE)</f>
        <v>832</v>
      </c>
      <c r="V10">
        <f>VLOOKUP(A10,[1]市级!$A$2:$V$368,21,FALSE)</f>
        <v>0</v>
      </c>
      <c r="W10">
        <f>VLOOKUP(A10,[1]市级!$A$2:$V$368,22,FALSE)</f>
        <v>0</v>
      </c>
    </row>
    <row r="11" spans="1:23" x14ac:dyDescent="0.25">
      <c r="A11" s="1" t="s">
        <v>131</v>
      </c>
      <c r="B11" s="2">
        <v>1</v>
      </c>
      <c r="C11">
        <f>VLOOKUP(A11,[1]市级!$A$2:$V$368,2,FALSE)</f>
        <v>23188</v>
      </c>
      <c r="D11">
        <f>VLOOKUP(A11,[1]市级!$A$2:$V$368,3,FALSE)</f>
        <v>759</v>
      </c>
      <c r="E11">
        <f>VLOOKUP(A11,[1]市级!$A$2:$V$368,4,FALSE)</f>
        <v>5</v>
      </c>
      <c r="F11">
        <f>VLOOKUP(A11,[1]市级!$A$2:$V$368,5,FALSE)</f>
        <v>1528</v>
      </c>
      <c r="G11">
        <f>VLOOKUP(A11,[1]市级!$A$2:$V$368,6,FALSE)</f>
        <v>34</v>
      </c>
      <c r="H11">
        <f>VLOOKUP(A11,[1]市级!$A$2:$V$368,7,FALSE)</f>
        <v>1485</v>
      </c>
      <c r="I11">
        <f>VLOOKUP(A11,[1]市级!$A$2:$V$368,8,FALSE)</f>
        <v>10990</v>
      </c>
      <c r="J11">
        <f>VLOOKUP(A11,[1]市级!$A$2:$V$368,9,FALSE)</f>
        <v>527</v>
      </c>
      <c r="K11">
        <f>VLOOKUP(A11,[1]市级!$A$2:$V$368,10,FALSE)</f>
        <v>2776</v>
      </c>
      <c r="L11">
        <f>VLOOKUP(A11,[1]市级!$A$2:$V$368,11,FALSE)</f>
        <v>501</v>
      </c>
      <c r="M11">
        <f>VLOOKUP(A11,[1]市级!$A$2:$V$368,12,FALSE)</f>
        <v>21</v>
      </c>
      <c r="N11">
        <f>VLOOKUP(A11,[1]市级!$A$2:$V$368,13,FALSE)</f>
        <v>210</v>
      </c>
      <c r="O11">
        <f>VLOOKUP(A11,[1]市级!$A$2:$V$368,14,FALSE)</f>
        <v>1010</v>
      </c>
      <c r="P11">
        <f>VLOOKUP(A11,[1]市级!$A$2:$V$368,15,FALSE)</f>
        <v>383</v>
      </c>
      <c r="Q11">
        <f>VLOOKUP(A11,[1]市级!$A$2:$V$368,16,FALSE)</f>
        <v>168</v>
      </c>
      <c r="R11">
        <f>VLOOKUP(A11,[1]市级!$A$2:$V$368,17,FALSE)</f>
        <v>1490</v>
      </c>
      <c r="S11">
        <f>VLOOKUP(A11,[1]市级!$A$2:$V$368,18,FALSE)</f>
        <v>63</v>
      </c>
      <c r="T11">
        <f>VLOOKUP(A11,[1]市级!$A$2:$V$368,19,FALSE)</f>
        <v>110</v>
      </c>
      <c r="U11">
        <f>VLOOKUP(A11,[1]市级!$A$2:$V$368,20,FALSE)</f>
        <v>691</v>
      </c>
      <c r="V11">
        <f>VLOOKUP(A11,[1]市级!$A$2:$V$368,21,FALSE)</f>
        <v>0</v>
      </c>
      <c r="W11">
        <f>VLOOKUP(A11,[1]市级!$A$2:$V$368,22,FALSE)</f>
        <v>0</v>
      </c>
    </row>
    <row r="12" spans="1:23" x14ac:dyDescent="0.25">
      <c r="A12" s="1" t="s">
        <v>178</v>
      </c>
      <c r="B12" s="2">
        <v>1</v>
      </c>
      <c r="C12">
        <f>VLOOKUP(A12,[1]市级!$A$2:$V$368,2,FALSE)</f>
        <v>59423</v>
      </c>
      <c r="D12">
        <f>VLOOKUP(A12,[1]市级!$A$2:$V$368,3,FALSE)</f>
        <v>4724</v>
      </c>
      <c r="E12">
        <f>VLOOKUP(A12,[1]市级!$A$2:$V$368,4,FALSE)</f>
        <v>37</v>
      </c>
      <c r="F12">
        <f>VLOOKUP(A12,[1]市级!$A$2:$V$368,5,FALSE)</f>
        <v>5195</v>
      </c>
      <c r="G12">
        <f>VLOOKUP(A12,[1]市级!$A$2:$V$368,6,FALSE)</f>
        <v>118</v>
      </c>
      <c r="H12">
        <f>VLOOKUP(A12,[1]市级!$A$2:$V$368,7,FALSE)</f>
        <v>4559</v>
      </c>
      <c r="I12">
        <f>VLOOKUP(A12,[1]市级!$A$2:$V$368,8,FALSE)</f>
        <v>23528</v>
      </c>
      <c r="J12">
        <f>VLOOKUP(A12,[1]市级!$A$2:$V$368,9,FALSE)</f>
        <v>986</v>
      </c>
      <c r="K12">
        <f>VLOOKUP(A12,[1]市级!$A$2:$V$368,10,FALSE)</f>
        <v>7278</v>
      </c>
      <c r="L12">
        <f>VLOOKUP(A12,[1]市级!$A$2:$V$368,11,FALSE)</f>
        <v>1904</v>
      </c>
      <c r="M12">
        <f>VLOOKUP(A12,[1]市级!$A$2:$V$368,12,FALSE)</f>
        <v>32</v>
      </c>
      <c r="N12">
        <f>VLOOKUP(A12,[1]市级!$A$2:$V$368,13,FALSE)</f>
        <v>598</v>
      </c>
      <c r="O12">
        <f>VLOOKUP(A12,[1]市级!$A$2:$V$368,14,FALSE)</f>
        <v>2135</v>
      </c>
      <c r="P12">
        <f>VLOOKUP(A12,[1]市级!$A$2:$V$368,15,FALSE)</f>
        <v>926</v>
      </c>
      <c r="Q12">
        <f>VLOOKUP(A12,[1]市级!$A$2:$V$368,16,FALSE)</f>
        <v>423</v>
      </c>
      <c r="R12">
        <f>VLOOKUP(A12,[1]市级!$A$2:$V$368,17,FALSE)</f>
        <v>3921</v>
      </c>
      <c r="S12">
        <f>VLOOKUP(A12,[1]市级!$A$2:$V$368,18,FALSE)</f>
        <v>306</v>
      </c>
      <c r="T12">
        <f>VLOOKUP(A12,[1]市级!$A$2:$V$368,19,FALSE)</f>
        <v>263</v>
      </c>
      <c r="U12">
        <f>VLOOKUP(A12,[1]市级!$A$2:$V$368,20,FALSE)</f>
        <v>1416</v>
      </c>
      <c r="V12">
        <f>VLOOKUP(A12,[1]市级!$A$2:$V$368,21,FALSE)</f>
        <v>1</v>
      </c>
      <c r="W12">
        <f>VLOOKUP(A12,[1]市级!$A$2:$V$368,22,FALSE)</f>
        <v>0</v>
      </c>
    </row>
    <row r="13" spans="1:23" x14ac:dyDescent="0.25">
      <c r="A13" s="1" t="s">
        <v>187</v>
      </c>
      <c r="B13" s="2">
        <v>1</v>
      </c>
      <c r="C13">
        <f>VLOOKUP(A13,[1]市级!$A$2:$V$368,2,FALSE)</f>
        <v>33765</v>
      </c>
      <c r="D13">
        <f>VLOOKUP(A13,[1]市级!$A$2:$V$368,3,FALSE)</f>
        <v>1568</v>
      </c>
      <c r="E13">
        <f>VLOOKUP(A13,[1]市级!$A$2:$V$368,4,FALSE)</f>
        <v>5</v>
      </c>
      <c r="F13">
        <f>VLOOKUP(A13,[1]市级!$A$2:$V$368,5,FALSE)</f>
        <v>1870</v>
      </c>
      <c r="G13">
        <f>VLOOKUP(A13,[1]市级!$A$2:$V$368,6,FALSE)</f>
        <v>292</v>
      </c>
      <c r="H13">
        <f>VLOOKUP(A13,[1]市级!$A$2:$V$368,7,FALSE)</f>
        <v>1959</v>
      </c>
      <c r="I13">
        <f>VLOOKUP(A13,[1]市级!$A$2:$V$368,8,FALSE)</f>
        <v>13536</v>
      </c>
      <c r="J13">
        <f>VLOOKUP(A13,[1]市级!$A$2:$V$368,9,FALSE)</f>
        <v>686</v>
      </c>
      <c r="K13">
        <f>VLOOKUP(A13,[1]市级!$A$2:$V$368,10,FALSE)</f>
        <v>4624</v>
      </c>
      <c r="L13">
        <f>VLOOKUP(A13,[1]市级!$A$2:$V$368,11,FALSE)</f>
        <v>529</v>
      </c>
      <c r="M13">
        <f>VLOOKUP(A13,[1]市级!$A$2:$V$368,12,FALSE)</f>
        <v>38</v>
      </c>
      <c r="N13">
        <f>VLOOKUP(A13,[1]市级!$A$2:$V$368,13,FALSE)</f>
        <v>487</v>
      </c>
      <c r="O13">
        <f>VLOOKUP(A13,[1]市级!$A$2:$V$368,14,FALSE)</f>
        <v>2021</v>
      </c>
      <c r="P13">
        <f>VLOOKUP(A13,[1]市级!$A$2:$V$368,15,FALSE)</f>
        <v>891</v>
      </c>
      <c r="Q13">
        <f>VLOOKUP(A13,[1]市级!$A$2:$V$368,16,FALSE)</f>
        <v>274</v>
      </c>
      <c r="R13">
        <f>VLOOKUP(A13,[1]市级!$A$2:$V$368,17,FALSE)</f>
        <v>2867</v>
      </c>
      <c r="S13">
        <f>VLOOKUP(A13,[1]市级!$A$2:$V$368,18,FALSE)</f>
        <v>92</v>
      </c>
      <c r="T13">
        <f>VLOOKUP(A13,[1]市级!$A$2:$V$368,19,FALSE)</f>
        <v>222</v>
      </c>
      <c r="U13">
        <f>VLOOKUP(A13,[1]市级!$A$2:$V$368,20,FALSE)</f>
        <v>998</v>
      </c>
      <c r="V13">
        <f>VLOOKUP(A13,[1]市级!$A$2:$V$368,21,FALSE)</f>
        <v>0</v>
      </c>
      <c r="W13">
        <f>VLOOKUP(A13,[1]市级!$A$2:$V$368,22,FALSE)</f>
        <v>0</v>
      </c>
    </row>
    <row r="14" spans="1:23" x14ac:dyDescent="0.25">
      <c r="A14" s="1" t="s">
        <v>268</v>
      </c>
      <c r="B14" s="2">
        <v>1</v>
      </c>
      <c r="C14">
        <f>VLOOKUP(A14,[1]市级!$A$2:$V$368,2,FALSE)</f>
        <v>16148</v>
      </c>
      <c r="D14">
        <f>VLOOKUP(A14,[1]市级!$A$2:$V$368,3,FALSE)</f>
        <v>778</v>
      </c>
      <c r="E14">
        <f>VLOOKUP(A14,[1]市级!$A$2:$V$368,4,FALSE)</f>
        <v>8</v>
      </c>
      <c r="F14">
        <f>VLOOKUP(A14,[1]市级!$A$2:$V$368,5,FALSE)</f>
        <v>1145</v>
      </c>
      <c r="G14">
        <f>VLOOKUP(A14,[1]市级!$A$2:$V$368,6,FALSE)</f>
        <v>34</v>
      </c>
      <c r="H14">
        <f>VLOOKUP(A14,[1]市级!$A$2:$V$368,7,FALSE)</f>
        <v>1139</v>
      </c>
      <c r="I14">
        <f>VLOOKUP(A14,[1]市级!$A$2:$V$368,8,FALSE)</f>
        <v>6585</v>
      </c>
      <c r="J14">
        <f>VLOOKUP(A14,[1]市级!$A$2:$V$368,9,FALSE)</f>
        <v>668</v>
      </c>
      <c r="K14">
        <f>VLOOKUP(A14,[1]市级!$A$2:$V$368,10,FALSE)</f>
        <v>1884</v>
      </c>
      <c r="L14">
        <f>VLOOKUP(A14,[1]市级!$A$2:$V$368,11,FALSE)</f>
        <v>324</v>
      </c>
      <c r="M14">
        <f>VLOOKUP(A14,[1]市级!$A$2:$V$368,12,FALSE)</f>
        <v>22</v>
      </c>
      <c r="N14">
        <f>VLOOKUP(A14,[1]市级!$A$2:$V$368,13,FALSE)</f>
        <v>203</v>
      </c>
      <c r="O14">
        <f>VLOOKUP(A14,[1]市级!$A$2:$V$368,14,FALSE)</f>
        <v>635</v>
      </c>
      <c r="P14">
        <f>VLOOKUP(A14,[1]市级!$A$2:$V$368,15,FALSE)</f>
        <v>333</v>
      </c>
      <c r="Q14">
        <f>VLOOKUP(A14,[1]市级!$A$2:$V$368,16,FALSE)</f>
        <v>143</v>
      </c>
      <c r="R14">
        <f>VLOOKUP(A14,[1]市级!$A$2:$V$368,17,FALSE)</f>
        <v>1392</v>
      </c>
      <c r="S14">
        <f>VLOOKUP(A14,[1]市级!$A$2:$V$368,18,FALSE)</f>
        <v>49</v>
      </c>
      <c r="T14">
        <f>VLOOKUP(A14,[1]市级!$A$2:$V$368,19,FALSE)</f>
        <v>84</v>
      </c>
      <c r="U14">
        <f>VLOOKUP(A14,[1]市级!$A$2:$V$368,20,FALSE)</f>
        <v>466</v>
      </c>
      <c r="V14">
        <f>VLOOKUP(A14,[1]市级!$A$2:$V$368,21,FALSE)</f>
        <v>0</v>
      </c>
      <c r="W14">
        <f>VLOOKUP(A14,[1]市级!$A$2:$V$368,22,FALSE)</f>
        <v>0</v>
      </c>
    </row>
    <row r="15" spans="1:23" x14ac:dyDescent="0.25">
      <c r="A15" s="1" t="s">
        <v>280</v>
      </c>
      <c r="B15" s="2">
        <v>1</v>
      </c>
      <c r="C15">
        <f>VLOOKUP(A15,[1]市级!$A$2:$V$368,2,FALSE)</f>
        <v>89032</v>
      </c>
      <c r="D15">
        <f>VLOOKUP(A15,[1]市级!$A$2:$V$368,3,FALSE)</f>
        <v>2798</v>
      </c>
      <c r="E15">
        <f>VLOOKUP(A15,[1]市级!$A$2:$V$368,4,FALSE)</f>
        <v>9</v>
      </c>
      <c r="F15">
        <f>VLOOKUP(A15,[1]市级!$A$2:$V$368,5,FALSE)</f>
        <v>3394</v>
      </c>
      <c r="G15">
        <f>VLOOKUP(A15,[1]市级!$A$2:$V$368,6,FALSE)</f>
        <v>108</v>
      </c>
      <c r="H15">
        <f>VLOOKUP(A15,[1]市级!$A$2:$V$368,7,FALSE)</f>
        <v>3204</v>
      </c>
      <c r="I15">
        <f>VLOOKUP(A15,[1]市级!$A$2:$V$368,8,FALSE)</f>
        <v>30608</v>
      </c>
      <c r="J15">
        <f>VLOOKUP(A15,[1]市级!$A$2:$V$368,9,FALSE)</f>
        <v>1367</v>
      </c>
      <c r="K15">
        <f>VLOOKUP(A15,[1]市级!$A$2:$V$368,10,FALSE)</f>
        <v>6818</v>
      </c>
      <c r="L15">
        <f>VLOOKUP(A15,[1]市级!$A$2:$V$368,11,FALSE)</f>
        <v>9912</v>
      </c>
      <c r="M15">
        <f>VLOOKUP(A15,[1]市级!$A$2:$V$368,12,FALSE)</f>
        <v>361</v>
      </c>
      <c r="N15">
        <f>VLOOKUP(A15,[1]市级!$A$2:$V$368,13,FALSE)</f>
        <v>863</v>
      </c>
      <c r="O15">
        <f>VLOOKUP(A15,[1]市级!$A$2:$V$368,14,FALSE)</f>
        <v>19993</v>
      </c>
      <c r="P15">
        <f>VLOOKUP(A15,[1]市级!$A$2:$V$368,15,FALSE)</f>
        <v>1627</v>
      </c>
      <c r="Q15">
        <f>VLOOKUP(A15,[1]市级!$A$2:$V$368,16,FALSE)</f>
        <v>403</v>
      </c>
      <c r="R15">
        <f>VLOOKUP(A15,[1]市级!$A$2:$V$368,17,FALSE)</f>
        <v>4035</v>
      </c>
      <c r="S15">
        <f>VLOOKUP(A15,[1]市级!$A$2:$V$368,18,FALSE)</f>
        <v>79</v>
      </c>
      <c r="T15">
        <f>VLOOKUP(A15,[1]市级!$A$2:$V$368,19,FALSE)</f>
        <v>331</v>
      </c>
      <c r="U15">
        <f>VLOOKUP(A15,[1]市级!$A$2:$V$368,20,FALSE)</f>
        <v>2187</v>
      </c>
      <c r="V15">
        <f>VLOOKUP(A15,[1]市级!$A$2:$V$368,21,FALSE)</f>
        <v>0</v>
      </c>
      <c r="W15">
        <f>VLOOKUP(A15,[1]市级!$A$2:$V$368,22,FALSE)</f>
        <v>0</v>
      </c>
    </row>
    <row r="16" spans="1:23" x14ac:dyDescent="0.25">
      <c r="A16" s="1" t="s">
        <v>405</v>
      </c>
      <c r="B16" s="2">
        <v>1</v>
      </c>
      <c r="C16">
        <f>VLOOKUP(A16,[1]市级!$A$2:$V$368,2,FALSE)</f>
        <v>97444</v>
      </c>
      <c r="D16">
        <f>VLOOKUP(A16,[1]市级!$A$2:$V$368,3,FALSE)</f>
        <v>14815</v>
      </c>
      <c r="E16">
        <f>VLOOKUP(A16,[1]市级!$A$2:$V$368,4,FALSE)</f>
        <v>9</v>
      </c>
      <c r="F16">
        <f>VLOOKUP(A16,[1]市级!$A$2:$V$368,5,FALSE)</f>
        <v>6288</v>
      </c>
      <c r="G16">
        <f>VLOOKUP(A16,[1]市级!$A$2:$V$368,6,FALSE)</f>
        <v>205</v>
      </c>
      <c r="H16">
        <f>VLOOKUP(A16,[1]市级!$A$2:$V$368,7,FALSE)</f>
        <v>3746</v>
      </c>
      <c r="I16">
        <f>VLOOKUP(A16,[1]市级!$A$2:$V$368,8,FALSE)</f>
        <v>44904</v>
      </c>
      <c r="J16">
        <f>VLOOKUP(A16,[1]市级!$A$2:$V$368,9,FALSE)</f>
        <v>4146</v>
      </c>
      <c r="K16">
        <f>VLOOKUP(A16,[1]市级!$A$2:$V$368,10,FALSE)</f>
        <v>9027</v>
      </c>
      <c r="L16">
        <f>VLOOKUP(A16,[1]市级!$A$2:$V$368,11,FALSE)</f>
        <v>1257</v>
      </c>
      <c r="M16">
        <f>VLOOKUP(A16,[1]市级!$A$2:$V$368,12,FALSE)</f>
        <v>37</v>
      </c>
      <c r="N16">
        <f>VLOOKUP(A16,[1]市级!$A$2:$V$368,13,FALSE)</f>
        <v>810</v>
      </c>
      <c r="O16">
        <f>VLOOKUP(A16,[1]市级!$A$2:$V$368,14,FALSE)</f>
        <v>1781</v>
      </c>
      <c r="P16">
        <f>VLOOKUP(A16,[1]市级!$A$2:$V$368,15,FALSE)</f>
        <v>677</v>
      </c>
      <c r="Q16">
        <f>VLOOKUP(A16,[1]市级!$A$2:$V$368,16,FALSE)</f>
        <v>484</v>
      </c>
      <c r="R16">
        <f>VLOOKUP(A16,[1]市级!$A$2:$V$368,17,FALSE)</f>
        <v>5359</v>
      </c>
      <c r="S16">
        <f>VLOOKUP(A16,[1]市级!$A$2:$V$368,18,FALSE)</f>
        <v>356</v>
      </c>
      <c r="T16">
        <f>VLOOKUP(A16,[1]市级!$A$2:$V$368,19,FALSE)</f>
        <v>385</v>
      </c>
      <c r="U16">
        <f>VLOOKUP(A16,[1]市级!$A$2:$V$368,20,FALSE)</f>
        <v>1432</v>
      </c>
      <c r="V16">
        <f>VLOOKUP(A16,[1]市级!$A$2:$V$368,21,FALSE)</f>
        <v>0</v>
      </c>
      <c r="W16">
        <f>VLOOKUP(A16,[1]市级!$A$2:$V$368,22,FALSE)</f>
        <v>0</v>
      </c>
    </row>
    <row r="17" spans="1:23" x14ac:dyDescent="0.25">
      <c r="A17" s="1" t="s">
        <v>304</v>
      </c>
      <c r="B17" s="2">
        <v>1</v>
      </c>
      <c r="C17">
        <f>VLOOKUP(A17,[1]市级!$A$2:$V$368,2,FALSE)</f>
        <v>36913</v>
      </c>
      <c r="D17">
        <f>VLOOKUP(A17,[1]市级!$A$2:$V$368,3,FALSE)</f>
        <v>2087</v>
      </c>
      <c r="E17">
        <f>VLOOKUP(A17,[1]市级!$A$2:$V$368,4,FALSE)</f>
        <v>10</v>
      </c>
      <c r="F17">
        <f>VLOOKUP(A17,[1]市级!$A$2:$V$368,5,FALSE)</f>
        <v>3738</v>
      </c>
      <c r="G17">
        <f>VLOOKUP(A17,[1]市级!$A$2:$V$368,6,FALSE)</f>
        <v>101</v>
      </c>
      <c r="H17">
        <f>VLOOKUP(A17,[1]市级!$A$2:$V$368,7,FALSE)</f>
        <v>1922</v>
      </c>
      <c r="I17">
        <f>VLOOKUP(A17,[1]市级!$A$2:$V$368,8,FALSE)</f>
        <v>14226</v>
      </c>
      <c r="J17">
        <f>VLOOKUP(A17,[1]市级!$A$2:$V$368,9,FALSE)</f>
        <v>2214</v>
      </c>
      <c r="K17">
        <f>VLOOKUP(A17,[1]市级!$A$2:$V$368,10,FALSE)</f>
        <v>4567</v>
      </c>
      <c r="L17">
        <f>VLOOKUP(A17,[1]市级!$A$2:$V$368,11,FALSE)</f>
        <v>448</v>
      </c>
      <c r="M17">
        <f>VLOOKUP(A17,[1]市级!$A$2:$V$368,12,FALSE)</f>
        <v>27</v>
      </c>
      <c r="N17">
        <f>VLOOKUP(A17,[1]市级!$A$2:$V$368,13,FALSE)</f>
        <v>363</v>
      </c>
      <c r="O17">
        <f>VLOOKUP(A17,[1]市级!$A$2:$V$368,14,FALSE)</f>
        <v>1279</v>
      </c>
      <c r="P17">
        <f>VLOOKUP(A17,[1]市级!$A$2:$V$368,15,FALSE)</f>
        <v>400</v>
      </c>
      <c r="Q17">
        <f>VLOOKUP(A17,[1]市级!$A$2:$V$368,16,FALSE)</f>
        <v>326</v>
      </c>
      <c r="R17">
        <f>VLOOKUP(A17,[1]市级!$A$2:$V$368,17,FALSE)</f>
        <v>2498</v>
      </c>
      <c r="S17">
        <f>VLOOKUP(A17,[1]市级!$A$2:$V$368,18,FALSE)</f>
        <v>81</v>
      </c>
      <c r="T17">
        <f>VLOOKUP(A17,[1]市级!$A$2:$V$368,19,FALSE)</f>
        <v>165</v>
      </c>
      <c r="U17">
        <f>VLOOKUP(A17,[1]市级!$A$2:$V$368,20,FALSE)</f>
        <v>1026</v>
      </c>
      <c r="V17">
        <f>VLOOKUP(A17,[1]市级!$A$2:$V$368,21,FALSE)</f>
        <v>0</v>
      </c>
      <c r="W17">
        <f>VLOOKUP(A17,[1]市级!$A$2:$V$368,22,FALSE)</f>
        <v>0</v>
      </c>
    </row>
    <row r="18" spans="1:23" x14ac:dyDescent="0.25">
      <c r="A18" s="1" t="s">
        <v>44</v>
      </c>
      <c r="B18" s="2">
        <v>2</v>
      </c>
      <c r="C18">
        <v>264584</v>
      </c>
      <c r="D18">
        <v>504</v>
      </c>
      <c r="E18">
        <v>22</v>
      </c>
      <c r="F18">
        <v>1295</v>
      </c>
      <c r="G18">
        <v>871</v>
      </c>
      <c r="H18">
        <v>12390</v>
      </c>
      <c r="I18">
        <v>62985</v>
      </c>
      <c r="J18">
        <v>2060</v>
      </c>
      <c r="K18">
        <v>10261</v>
      </c>
      <c r="L18">
        <v>1224</v>
      </c>
      <c r="M18">
        <v>529</v>
      </c>
      <c r="N18">
        <v>5192</v>
      </c>
      <c r="O18">
        <v>37235</v>
      </c>
      <c r="P18">
        <v>93030</v>
      </c>
      <c r="Q18">
        <v>1629</v>
      </c>
      <c r="R18">
        <v>9275</v>
      </c>
      <c r="S18">
        <v>381</v>
      </c>
      <c r="T18">
        <v>1482</v>
      </c>
      <c r="U18">
        <v>19284</v>
      </c>
      <c r="V18">
        <v>6</v>
      </c>
      <c r="W18">
        <v>4</v>
      </c>
    </row>
    <row r="19" spans="1:23" x14ac:dyDescent="0.25">
      <c r="A19" s="1" t="s">
        <v>83</v>
      </c>
      <c r="B19" s="2">
        <v>3</v>
      </c>
      <c r="C19">
        <f>VLOOKUP(A19,[1]市级!$A$2:$V$368,2,FALSE)</f>
        <v>287397</v>
      </c>
      <c r="D19">
        <f>VLOOKUP(A19,[1]市级!$A$2:$V$368,3,FALSE)</f>
        <v>4226</v>
      </c>
      <c r="E19">
        <f>VLOOKUP(A19,[1]市级!$A$2:$V$368,4,FALSE)</f>
        <v>30</v>
      </c>
      <c r="F19">
        <f>VLOOKUP(A19,[1]市级!$A$2:$V$368,5,FALSE)</f>
        <v>4215</v>
      </c>
      <c r="G19">
        <f>VLOOKUP(A19,[1]市级!$A$2:$V$368,6,FALSE)</f>
        <v>121</v>
      </c>
      <c r="H19">
        <f>VLOOKUP(A19,[1]市级!$A$2:$V$368,7,FALSE)</f>
        <v>4416</v>
      </c>
      <c r="I19">
        <f>VLOOKUP(A19,[1]市级!$A$2:$V$368,8,FALSE)</f>
        <v>114119</v>
      </c>
      <c r="J19">
        <f>VLOOKUP(A19,[1]市级!$A$2:$V$368,9,FALSE)</f>
        <v>22752</v>
      </c>
      <c r="K19">
        <f>VLOOKUP(A19,[1]市级!$A$2:$V$368,10,FALSE)</f>
        <v>20864</v>
      </c>
      <c r="L19">
        <f>VLOOKUP(A19,[1]市级!$A$2:$V$368,11,FALSE)</f>
        <v>12885</v>
      </c>
      <c r="M19">
        <f>VLOOKUP(A19,[1]市级!$A$2:$V$368,12,FALSE)</f>
        <v>2167</v>
      </c>
      <c r="N19">
        <f>VLOOKUP(A19,[1]市级!$A$2:$V$368,13,FALSE)</f>
        <v>1945</v>
      </c>
      <c r="O19">
        <f>VLOOKUP(A19,[1]市级!$A$2:$V$368,14,FALSE)</f>
        <v>7686</v>
      </c>
      <c r="P19">
        <f>VLOOKUP(A19,[1]市级!$A$2:$V$368,15,FALSE)</f>
        <v>3933</v>
      </c>
      <c r="Q19">
        <f>VLOOKUP(A19,[1]市级!$A$2:$V$368,16,FALSE)</f>
        <v>858</v>
      </c>
      <c r="R19">
        <f>VLOOKUP(A19,[1]市级!$A$2:$V$368,17,FALSE)</f>
        <v>79344</v>
      </c>
      <c r="S19">
        <f>VLOOKUP(A19,[1]市级!$A$2:$V$368,18,FALSE)</f>
        <v>168</v>
      </c>
      <c r="T19">
        <f>VLOOKUP(A19,[1]市级!$A$2:$V$368,19,FALSE)</f>
        <v>1038</v>
      </c>
      <c r="U19">
        <f>VLOOKUP(A19,[1]市级!$A$2:$V$368,20,FALSE)</f>
        <v>5666</v>
      </c>
      <c r="V19">
        <f>VLOOKUP(A19,[1]市级!$A$2:$V$368,21,FALSE)</f>
        <v>0</v>
      </c>
      <c r="W19">
        <f>VLOOKUP(A19,[1]市级!$A$2:$V$368,22,FALSE)</f>
        <v>0</v>
      </c>
    </row>
    <row r="20" spans="1:23" x14ac:dyDescent="0.25">
      <c r="A20" s="1" t="s">
        <v>180</v>
      </c>
      <c r="B20" s="2">
        <v>3</v>
      </c>
      <c r="C20">
        <f>VLOOKUP(A20,[1]市级!$A$2:$V$368,2,FALSE)</f>
        <v>641638</v>
      </c>
      <c r="D20">
        <f>VLOOKUP(A20,[1]市级!$A$2:$V$368,3,FALSE)</f>
        <v>3309</v>
      </c>
      <c r="E20">
        <f>VLOOKUP(A20,[1]市级!$A$2:$V$368,4,FALSE)</f>
        <v>29</v>
      </c>
      <c r="F20">
        <f>VLOOKUP(A20,[1]市级!$A$2:$V$368,5,FALSE)</f>
        <v>2403</v>
      </c>
      <c r="G20">
        <f>VLOOKUP(A20,[1]市级!$A$2:$V$368,6,FALSE)</f>
        <v>91</v>
      </c>
      <c r="H20">
        <f>VLOOKUP(A20,[1]市级!$A$2:$V$368,7,FALSE)</f>
        <v>1519</v>
      </c>
      <c r="I20">
        <f>VLOOKUP(A20,[1]市级!$A$2:$V$368,8,FALSE)</f>
        <v>575057</v>
      </c>
      <c r="J20">
        <f>VLOOKUP(A20,[1]市级!$A$2:$V$368,9,FALSE)</f>
        <v>630</v>
      </c>
      <c r="K20">
        <f>VLOOKUP(A20,[1]市级!$A$2:$V$368,10,FALSE)</f>
        <v>6181</v>
      </c>
      <c r="L20">
        <f>VLOOKUP(A20,[1]市级!$A$2:$V$368,11,FALSE)</f>
        <v>39680</v>
      </c>
      <c r="M20">
        <f>VLOOKUP(A20,[1]市级!$A$2:$V$368,12,FALSE)</f>
        <v>177</v>
      </c>
      <c r="N20">
        <f>VLOOKUP(A20,[1]市级!$A$2:$V$368,13,FALSE)</f>
        <v>371</v>
      </c>
      <c r="O20">
        <f>VLOOKUP(A20,[1]市级!$A$2:$V$368,14,FALSE)</f>
        <v>2438</v>
      </c>
      <c r="P20">
        <f>VLOOKUP(A20,[1]市级!$A$2:$V$368,15,FALSE)</f>
        <v>1105</v>
      </c>
      <c r="Q20">
        <f>VLOOKUP(A20,[1]市级!$A$2:$V$368,16,FALSE)</f>
        <v>287</v>
      </c>
      <c r="R20">
        <f>VLOOKUP(A20,[1]市级!$A$2:$V$368,17,FALSE)</f>
        <v>5255</v>
      </c>
      <c r="S20">
        <f>VLOOKUP(A20,[1]市级!$A$2:$V$368,18,FALSE)</f>
        <v>98</v>
      </c>
      <c r="T20">
        <f>VLOOKUP(A20,[1]市级!$A$2:$V$368,19,FALSE)</f>
        <v>266</v>
      </c>
      <c r="U20">
        <f>VLOOKUP(A20,[1]市级!$A$2:$V$368,20,FALSE)</f>
        <v>2381</v>
      </c>
      <c r="V20">
        <f>VLOOKUP(A20,[1]市级!$A$2:$V$368,21,FALSE)</f>
        <v>0</v>
      </c>
      <c r="W20">
        <f>VLOOKUP(A20,[1]市级!$A$2:$V$368,22,FALSE)</f>
        <v>0</v>
      </c>
    </row>
    <row r="21" spans="1:23" x14ac:dyDescent="0.25">
      <c r="A21" s="1" t="s">
        <v>198</v>
      </c>
      <c r="B21" s="2">
        <v>3</v>
      </c>
      <c r="C21">
        <f>VLOOKUP(A21,[1]市级!$A$2:$V$368,2,FALSE)</f>
        <v>319213</v>
      </c>
      <c r="D21">
        <f>VLOOKUP(A21,[1]市级!$A$2:$V$368,3,FALSE)</f>
        <v>2051</v>
      </c>
      <c r="E21">
        <f>VLOOKUP(A21,[1]市级!$A$2:$V$368,4,FALSE)</f>
        <v>6</v>
      </c>
      <c r="F21">
        <f>VLOOKUP(A21,[1]市级!$A$2:$V$368,5,FALSE)</f>
        <v>3665</v>
      </c>
      <c r="G21">
        <f>VLOOKUP(A21,[1]市级!$A$2:$V$368,6,FALSE)</f>
        <v>105</v>
      </c>
      <c r="H21">
        <f>VLOOKUP(A21,[1]市级!$A$2:$V$368,7,FALSE)</f>
        <v>2041</v>
      </c>
      <c r="I21">
        <f>VLOOKUP(A21,[1]市级!$A$2:$V$368,8,FALSE)</f>
        <v>284311</v>
      </c>
      <c r="J21">
        <f>VLOOKUP(A21,[1]市级!$A$2:$V$368,9,FALSE)</f>
        <v>1710</v>
      </c>
      <c r="K21">
        <f>VLOOKUP(A21,[1]市级!$A$2:$V$368,10,FALSE)</f>
        <v>5253</v>
      </c>
      <c r="L21">
        <f>VLOOKUP(A21,[1]市级!$A$2:$V$368,11,FALSE)</f>
        <v>10927</v>
      </c>
      <c r="M21">
        <f>VLOOKUP(A21,[1]市级!$A$2:$V$368,12,FALSE)</f>
        <v>94</v>
      </c>
      <c r="N21">
        <f>VLOOKUP(A21,[1]市级!$A$2:$V$368,13,FALSE)</f>
        <v>612</v>
      </c>
      <c r="O21">
        <f>VLOOKUP(A21,[1]市级!$A$2:$V$368,14,FALSE)</f>
        <v>2570</v>
      </c>
      <c r="P21">
        <f>VLOOKUP(A21,[1]市级!$A$2:$V$368,15,FALSE)</f>
        <v>609</v>
      </c>
      <c r="Q21">
        <f>VLOOKUP(A21,[1]市级!$A$2:$V$368,16,FALSE)</f>
        <v>285</v>
      </c>
      <c r="R21">
        <f>VLOOKUP(A21,[1]市级!$A$2:$V$368,17,FALSE)</f>
        <v>3150</v>
      </c>
      <c r="S21">
        <f>VLOOKUP(A21,[1]市级!$A$2:$V$368,18,FALSE)</f>
        <v>57</v>
      </c>
      <c r="T21">
        <f>VLOOKUP(A21,[1]市级!$A$2:$V$368,19,FALSE)</f>
        <v>147</v>
      </c>
      <c r="U21">
        <f>VLOOKUP(A21,[1]市级!$A$2:$V$368,20,FALSE)</f>
        <v>1326</v>
      </c>
      <c r="V21">
        <f>VLOOKUP(A21,[1]市级!$A$2:$V$368,21,FALSE)</f>
        <v>0</v>
      </c>
      <c r="W21">
        <f>VLOOKUP(A21,[1]市级!$A$2:$V$368,22,FALSE)</f>
        <v>0</v>
      </c>
    </row>
    <row r="22" spans="1:23" x14ac:dyDescent="0.25">
      <c r="A22" s="1" t="s">
        <v>203</v>
      </c>
      <c r="B22" s="2">
        <v>3</v>
      </c>
      <c r="C22">
        <f>VLOOKUP(A22,[1]市级!$A$2:$V$368,2,FALSE)</f>
        <v>121997</v>
      </c>
      <c r="D22">
        <f>VLOOKUP(A22,[1]市级!$A$2:$V$368,3,FALSE)</f>
        <v>4898</v>
      </c>
      <c r="E22">
        <f>VLOOKUP(A22,[1]市级!$A$2:$V$368,4,FALSE)</f>
        <v>10</v>
      </c>
      <c r="F22">
        <f>VLOOKUP(A22,[1]市级!$A$2:$V$368,5,FALSE)</f>
        <v>4039</v>
      </c>
      <c r="G22">
        <f>VLOOKUP(A22,[1]市级!$A$2:$V$368,6,FALSE)</f>
        <v>64</v>
      </c>
      <c r="H22">
        <f>VLOOKUP(A22,[1]市级!$A$2:$V$368,7,FALSE)</f>
        <v>1464</v>
      </c>
      <c r="I22">
        <f>VLOOKUP(A22,[1]市级!$A$2:$V$368,8,FALSE)</f>
        <v>91546</v>
      </c>
      <c r="J22">
        <f>VLOOKUP(A22,[1]市级!$A$2:$V$368,9,FALSE)</f>
        <v>1343</v>
      </c>
      <c r="K22">
        <f>VLOOKUP(A22,[1]市级!$A$2:$V$368,10,FALSE)</f>
        <v>8036</v>
      </c>
      <c r="L22">
        <f>VLOOKUP(A22,[1]市级!$A$2:$V$368,11,FALSE)</f>
        <v>684</v>
      </c>
      <c r="M22">
        <f>VLOOKUP(A22,[1]市级!$A$2:$V$368,12,FALSE)</f>
        <v>190</v>
      </c>
      <c r="N22">
        <f>VLOOKUP(A22,[1]市级!$A$2:$V$368,13,FALSE)</f>
        <v>554</v>
      </c>
      <c r="O22">
        <f>VLOOKUP(A22,[1]市级!$A$2:$V$368,14,FALSE)</f>
        <v>1353</v>
      </c>
      <c r="P22">
        <f>VLOOKUP(A22,[1]市级!$A$2:$V$368,15,FALSE)</f>
        <v>735</v>
      </c>
      <c r="Q22">
        <f>VLOOKUP(A22,[1]市级!$A$2:$V$368,16,FALSE)</f>
        <v>246</v>
      </c>
      <c r="R22">
        <f>VLOOKUP(A22,[1]市级!$A$2:$V$368,17,FALSE)</f>
        <v>4517</v>
      </c>
      <c r="S22">
        <f>VLOOKUP(A22,[1]市级!$A$2:$V$368,18,FALSE)</f>
        <v>63</v>
      </c>
      <c r="T22">
        <f>VLOOKUP(A22,[1]市级!$A$2:$V$368,19,FALSE)</f>
        <v>451</v>
      </c>
      <c r="U22">
        <f>VLOOKUP(A22,[1]市级!$A$2:$V$368,20,FALSE)</f>
        <v>1477</v>
      </c>
      <c r="V22">
        <f>VLOOKUP(A22,[1]市级!$A$2:$V$368,21,FALSE)</f>
        <v>0</v>
      </c>
      <c r="W22">
        <f>VLOOKUP(A22,[1]市级!$A$2:$V$368,22,FALSE)</f>
        <v>0</v>
      </c>
    </row>
    <row r="23" spans="1:23" x14ac:dyDescent="0.25">
      <c r="A23" s="1" t="s">
        <v>210</v>
      </c>
      <c r="B23" s="2">
        <v>3</v>
      </c>
      <c r="C23">
        <f>VLOOKUP(A23,[1]市级!$A$2:$V$368,2,FALSE)</f>
        <v>149723</v>
      </c>
      <c r="D23">
        <f>VLOOKUP(A23,[1]市级!$A$2:$V$368,3,FALSE)</f>
        <v>2563</v>
      </c>
      <c r="E23">
        <f>VLOOKUP(A23,[1]市级!$A$2:$V$368,4,FALSE)</f>
        <v>4</v>
      </c>
      <c r="F23">
        <f>VLOOKUP(A23,[1]市级!$A$2:$V$368,5,FALSE)</f>
        <v>8389</v>
      </c>
      <c r="G23">
        <f>VLOOKUP(A23,[1]市级!$A$2:$V$368,6,FALSE)</f>
        <v>47</v>
      </c>
      <c r="H23">
        <f>VLOOKUP(A23,[1]市级!$A$2:$V$368,7,FALSE)</f>
        <v>1245</v>
      </c>
      <c r="I23">
        <f>VLOOKUP(A23,[1]市级!$A$2:$V$368,8,FALSE)</f>
        <v>110510</v>
      </c>
      <c r="J23">
        <f>VLOOKUP(A23,[1]市级!$A$2:$V$368,9,FALSE)</f>
        <v>1134</v>
      </c>
      <c r="K23">
        <f>VLOOKUP(A23,[1]市级!$A$2:$V$368,10,FALSE)</f>
        <v>8440</v>
      </c>
      <c r="L23">
        <f>VLOOKUP(A23,[1]市级!$A$2:$V$368,11,FALSE)</f>
        <v>1922</v>
      </c>
      <c r="M23">
        <f>VLOOKUP(A23,[1]市级!$A$2:$V$368,12,FALSE)</f>
        <v>166</v>
      </c>
      <c r="N23">
        <f>VLOOKUP(A23,[1]市级!$A$2:$V$368,13,FALSE)</f>
        <v>392</v>
      </c>
      <c r="O23">
        <f>VLOOKUP(A23,[1]市级!$A$2:$V$368,14,FALSE)</f>
        <v>2917</v>
      </c>
      <c r="P23">
        <f>VLOOKUP(A23,[1]市级!$A$2:$V$368,15,FALSE)</f>
        <v>1676</v>
      </c>
      <c r="Q23">
        <f>VLOOKUP(A23,[1]市级!$A$2:$V$368,16,FALSE)</f>
        <v>161</v>
      </c>
      <c r="R23">
        <f>VLOOKUP(A23,[1]市级!$A$2:$V$368,17,FALSE)</f>
        <v>7630</v>
      </c>
      <c r="S23">
        <f>VLOOKUP(A23,[1]市级!$A$2:$V$368,18,FALSE)</f>
        <v>85</v>
      </c>
      <c r="T23">
        <f>VLOOKUP(A23,[1]市级!$A$2:$V$368,19,FALSE)</f>
        <v>421</v>
      </c>
      <c r="U23">
        <f>VLOOKUP(A23,[1]市级!$A$2:$V$368,20,FALSE)</f>
        <v>1791</v>
      </c>
      <c r="V23">
        <f>VLOOKUP(A23,[1]市级!$A$2:$V$368,21,FALSE)</f>
        <v>0</v>
      </c>
      <c r="W23">
        <f>VLOOKUP(A23,[1]市级!$A$2:$V$368,22,FALSE)</f>
        <v>0</v>
      </c>
    </row>
    <row r="24" spans="1:23" x14ac:dyDescent="0.25">
      <c r="A24" s="1" t="s">
        <v>225</v>
      </c>
      <c r="B24" s="2">
        <v>3</v>
      </c>
      <c r="C24">
        <f>VLOOKUP(A24,[1]市级!$A$2:$V$368,2,FALSE)</f>
        <v>247112</v>
      </c>
      <c r="D24">
        <f>VLOOKUP(A24,[1]市级!$A$2:$V$368,3,FALSE)</f>
        <v>2175</v>
      </c>
      <c r="E24">
        <f>VLOOKUP(A24,[1]市级!$A$2:$V$368,4,FALSE)</f>
        <v>24</v>
      </c>
      <c r="F24">
        <f>VLOOKUP(A24,[1]市级!$A$2:$V$368,5,FALSE)</f>
        <v>16639</v>
      </c>
      <c r="G24">
        <f>VLOOKUP(A24,[1]市级!$A$2:$V$368,6,FALSE)</f>
        <v>173</v>
      </c>
      <c r="H24">
        <f>VLOOKUP(A24,[1]市级!$A$2:$V$368,7,FALSE)</f>
        <v>3713</v>
      </c>
      <c r="I24">
        <f>VLOOKUP(A24,[1]市级!$A$2:$V$368,8,FALSE)</f>
        <v>164346</v>
      </c>
      <c r="J24">
        <f>VLOOKUP(A24,[1]市级!$A$2:$V$368,9,FALSE)</f>
        <v>3324</v>
      </c>
      <c r="K24">
        <f>VLOOKUP(A24,[1]市级!$A$2:$V$368,10,FALSE)</f>
        <v>23100</v>
      </c>
      <c r="L24">
        <f>VLOOKUP(A24,[1]市级!$A$2:$V$368,11,FALSE)</f>
        <v>5263</v>
      </c>
      <c r="M24">
        <f>VLOOKUP(A24,[1]市级!$A$2:$V$368,12,FALSE)</f>
        <v>873</v>
      </c>
      <c r="N24">
        <f>VLOOKUP(A24,[1]市级!$A$2:$V$368,13,FALSE)</f>
        <v>1560</v>
      </c>
      <c r="O24">
        <f>VLOOKUP(A24,[1]市级!$A$2:$V$368,14,FALSE)</f>
        <v>4353</v>
      </c>
      <c r="P24">
        <f>VLOOKUP(A24,[1]市级!$A$2:$V$368,15,FALSE)</f>
        <v>3372</v>
      </c>
      <c r="Q24">
        <f>VLOOKUP(A24,[1]市级!$A$2:$V$368,16,FALSE)</f>
        <v>587</v>
      </c>
      <c r="R24">
        <f>VLOOKUP(A24,[1]市级!$A$2:$V$368,17,FALSE)</f>
        <v>10762</v>
      </c>
      <c r="S24">
        <f>VLOOKUP(A24,[1]市级!$A$2:$V$368,18,FALSE)</f>
        <v>104</v>
      </c>
      <c r="T24">
        <f>VLOOKUP(A24,[1]市级!$A$2:$V$368,19,FALSE)</f>
        <v>1053</v>
      </c>
      <c r="U24">
        <f>VLOOKUP(A24,[1]市级!$A$2:$V$368,20,FALSE)</f>
        <v>4866</v>
      </c>
      <c r="V24">
        <f>VLOOKUP(A24,[1]市级!$A$2:$V$368,21,FALSE)</f>
        <v>0</v>
      </c>
      <c r="W24">
        <f>VLOOKUP(A24,[1]市级!$A$2:$V$368,22,FALSE)</f>
        <v>0</v>
      </c>
    </row>
    <row r="25" spans="1:23" x14ac:dyDescent="0.25">
      <c r="A25" s="1" t="s">
        <v>229</v>
      </c>
      <c r="B25" s="2">
        <v>3</v>
      </c>
      <c r="C25">
        <f>VLOOKUP(A25,[1]市级!$A$2:$V$368,2,FALSE)</f>
        <v>41784</v>
      </c>
      <c r="D25">
        <f>VLOOKUP(A25,[1]市级!$A$2:$V$368,3,FALSE)</f>
        <v>1745</v>
      </c>
      <c r="E25">
        <f>VLOOKUP(A25,[1]市级!$A$2:$V$368,4,FALSE)</f>
        <v>23</v>
      </c>
      <c r="F25">
        <f>VLOOKUP(A25,[1]市级!$A$2:$V$368,5,FALSE)</f>
        <v>1997</v>
      </c>
      <c r="G25">
        <f>VLOOKUP(A25,[1]市级!$A$2:$V$368,6,FALSE)</f>
        <v>77</v>
      </c>
      <c r="H25">
        <f>VLOOKUP(A25,[1]市级!$A$2:$V$368,7,FALSE)</f>
        <v>1266</v>
      </c>
      <c r="I25">
        <f>VLOOKUP(A25,[1]市级!$A$2:$V$368,8,FALSE)</f>
        <v>23265</v>
      </c>
      <c r="J25">
        <f>VLOOKUP(A25,[1]市级!$A$2:$V$368,9,FALSE)</f>
        <v>648</v>
      </c>
      <c r="K25">
        <f>VLOOKUP(A25,[1]市级!$A$2:$V$368,10,FALSE)</f>
        <v>5156</v>
      </c>
      <c r="L25">
        <f>VLOOKUP(A25,[1]市级!$A$2:$V$368,11,FALSE)</f>
        <v>752</v>
      </c>
      <c r="M25">
        <f>VLOOKUP(A25,[1]市级!$A$2:$V$368,12,FALSE)</f>
        <v>63</v>
      </c>
      <c r="N25">
        <f>VLOOKUP(A25,[1]市级!$A$2:$V$368,13,FALSE)</f>
        <v>296</v>
      </c>
      <c r="O25">
        <f>VLOOKUP(A25,[1]市级!$A$2:$V$368,14,FALSE)</f>
        <v>1062</v>
      </c>
      <c r="P25">
        <f>VLOOKUP(A25,[1]市级!$A$2:$V$368,15,FALSE)</f>
        <v>580</v>
      </c>
      <c r="Q25">
        <f>VLOOKUP(A25,[1]市级!$A$2:$V$368,16,FALSE)</f>
        <v>243</v>
      </c>
      <c r="R25">
        <f>VLOOKUP(A25,[1]市级!$A$2:$V$368,17,FALSE)</f>
        <v>2815</v>
      </c>
      <c r="S25">
        <f>VLOOKUP(A25,[1]市级!$A$2:$V$368,18,FALSE)</f>
        <v>51</v>
      </c>
      <c r="T25">
        <f>VLOOKUP(A25,[1]市级!$A$2:$V$368,19,FALSE)</f>
        <v>169</v>
      </c>
      <c r="U25">
        <f>VLOOKUP(A25,[1]市级!$A$2:$V$368,20,FALSE)</f>
        <v>954</v>
      </c>
      <c r="V25">
        <f>VLOOKUP(A25,[1]市级!$A$2:$V$368,21,FALSE)</f>
        <v>0</v>
      </c>
      <c r="W25">
        <f>VLOOKUP(A25,[1]市级!$A$2:$V$368,22,FALSE)</f>
        <v>0</v>
      </c>
    </row>
    <row r="26" spans="1:23" x14ac:dyDescent="0.25">
      <c r="A26" s="1" t="s">
        <v>232</v>
      </c>
      <c r="B26" s="2">
        <v>3</v>
      </c>
      <c r="C26">
        <f>VLOOKUP(A26,[1]市级!$A$2:$V$368,2,FALSE)</f>
        <v>146203</v>
      </c>
      <c r="D26">
        <f>VLOOKUP(A26,[1]市级!$A$2:$V$368,3,FALSE)</f>
        <v>295</v>
      </c>
      <c r="E26">
        <f>VLOOKUP(A26,[1]市级!$A$2:$V$368,4,FALSE)</f>
        <v>12</v>
      </c>
      <c r="F26">
        <f>VLOOKUP(A26,[1]市级!$A$2:$V$368,5,FALSE)</f>
        <v>4266</v>
      </c>
      <c r="G26">
        <f>VLOOKUP(A26,[1]市级!$A$2:$V$368,6,FALSE)</f>
        <v>66</v>
      </c>
      <c r="H26">
        <f>VLOOKUP(A26,[1]市级!$A$2:$V$368,7,FALSE)</f>
        <v>2762</v>
      </c>
      <c r="I26">
        <f>VLOOKUP(A26,[1]市级!$A$2:$V$368,8,FALSE)</f>
        <v>73288</v>
      </c>
      <c r="J26">
        <f>VLOOKUP(A26,[1]市级!$A$2:$V$368,9,FALSE)</f>
        <v>1782</v>
      </c>
      <c r="K26">
        <f>VLOOKUP(A26,[1]市级!$A$2:$V$368,10,FALSE)</f>
        <v>18860</v>
      </c>
      <c r="L26">
        <f>VLOOKUP(A26,[1]市级!$A$2:$V$368,11,FALSE)</f>
        <v>4903</v>
      </c>
      <c r="M26">
        <f>VLOOKUP(A26,[1]市级!$A$2:$V$368,12,FALSE)</f>
        <v>1984</v>
      </c>
      <c r="N26">
        <f>VLOOKUP(A26,[1]市级!$A$2:$V$368,13,FALSE)</f>
        <v>1823</v>
      </c>
      <c r="O26">
        <f>VLOOKUP(A26,[1]市级!$A$2:$V$368,14,FALSE)</f>
        <v>10279</v>
      </c>
      <c r="P26">
        <f>VLOOKUP(A26,[1]市级!$A$2:$V$368,15,FALSE)</f>
        <v>6019</v>
      </c>
      <c r="Q26">
        <f>VLOOKUP(A26,[1]市级!$A$2:$V$368,16,FALSE)</f>
        <v>431</v>
      </c>
      <c r="R26">
        <f>VLOOKUP(A26,[1]市级!$A$2:$V$368,17,FALSE)</f>
        <v>12300</v>
      </c>
      <c r="S26">
        <f>VLOOKUP(A26,[1]市级!$A$2:$V$368,18,FALSE)</f>
        <v>177</v>
      </c>
      <c r="T26">
        <f>VLOOKUP(A26,[1]市级!$A$2:$V$368,19,FALSE)</f>
        <v>816</v>
      </c>
      <c r="U26">
        <f>VLOOKUP(A26,[1]市级!$A$2:$V$368,20,FALSE)</f>
        <v>5851</v>
      </c>
      <c r="V26">
        <f>VLOOKUP(A26,[1]市级!$A$2:$V$368,21,FALSE)</f>
        <v>1</v>
      </c>
      <c r="W26">
        <f>VLOOKUP(A26,[1]市级!$A$2:$V$368,22,FALSE)</f>
        <v>0</v>
      </c>
    </row>
    <row r="27" spans="1:23" x14ac:dyDescent="0.25">
      <c r="A27" s="1" t="s">
        <v>335</v>
      </c>
      <c r="B27" s="2">
        <v>3</v>
      </c>
      <c r="C27">
        <f>VLOOKUP(A27,[1]市级!$A$2:$V$368,2,FALSE)</f>
        <v>125970</v>
      </c>
      <c r="D27">
        <f>VLOOKUP(A27,[1]市级!$A$2:$V$368,3,FALSE)</f>
        <v>7013</v>
      </c>
      <c r="E27">
        <f>VLOOKUP(A27,[1]市级!$A$2:$V$368,4,FALSE)</f>
        <v>13</v>
      </c>
      <c r="F27">
        <f>VLOOKUP(A27,[1]市级!$A$2:$V$368,5,FALSE)</f>
        <v>5001</v>
      </c>
      <c r="G27">
        <f>VLOOKUP(A27,[1]市级!$A$2:$V$368,6,FALSE)</f>
        <v>194</v>
      </c>
      <c r="H27">
        <f>VLOOKUP(A27,[1]市级!$A$2:$V$368,7,FALSE)</f>
        <v>1819</v>
      </c>
      <c r="I27">
        <f>VLOOKUP(A27,[1]市级!$A$2:$V$368,8,FALSE)</f>
        <v>81017</v>
      </c>
      <c r="J27">
        <f>VLOOKUP(A27,[1]市级!$A$2:$V$368,9,FALSE)</f>
        <v>1662</v>
      </c>
      <c r="K27">
        <f>VLOOKUP(A27,[1]市级!$A$2:$V$368,10,FALSE)</f>
        <v>10761</v>
      </c>
      <c r="L27">
        <f>VLOOKUP(A27,[1]市级!$A$2:$V$368,11,FALSE)</f>
        <v>3823</v>
      </c>
      <c r="M27">
        <f>VLOOKUP(A27,[1]市级!$A$2:$V$368,12,FALSE)</f>
        <v>216</v>
      </c>
      <c r="N27">
        <f>VLOOKUP(A27,[1]市级!$A$2:$V$368,13,FALSE)</f>
        <v>789</v>
      </c>
      <c r="O27">
        <f>VLOOKUP(A27,[1]市级!$A$2:$V$368,14,FALSE)</f>
        <v>2362</v>
      </c>
      <c r="P27">
        <f>VLOOKUP(A27,[1]市级!$A$2:$V$368,15,FALSE)</f>
        <v>1181</v>
      </c>
      <c r="Q27">
        <f>VLOOKUP(A27,[1]市级!$A$2:$V$368,16,FALSE)</f>
        <v>584</v>
      </c>
      <c r="R27">
        <f>VLOOKUP(A27,[1]市级!$A$2:$V$368,17,FALSE)</f>
        <v>6133</v>
      </c>
      <c r="S27">
        <f>VLOOKUP(A27,[1]市级!$A$2:$V$368,18,FALSE)</f>
        <v>112</v>
      </c>
      <c r="T27">
        <f>VLOOKUP(A27,[1]市级!$A$2:$V$368,19,FALSE)</f>
        <v>539</v>
      </c>
      <c r="U27">
        <f>VLOOKUP(A27,[1]市级!$A$2:$V$368,20,FALSE)</f>
        <v>2301</v>
      </c>
      <c r="V27">
        <f>VLOOKUP(A27,[1]市级!$A$2:$V$368,21,FALSE)</f>
        <v>0</v>
      </c>
      <c r="W27">
        <f>VLOOKUP(A27,[1]市级!$A$2:$V$368,22,FALSE)</f>
        <v>0</v>
      </c>
    </row>
    <row r="28" spans="1:23" x14ac:dyDescent="0.25">
      <c r="A28" s="1" t="s">
        <v>36</v>
      </c>
      <c r="B28" s="2">
        <v>4</v>
      </c>
      <c r="C28">
        <f>VLOOKUP(A28,[1]市级!$A$2:$V$368,2,FALSE)</f>
        <v>20665</v>
      </c>
      <c r="D28">
        <f>VLOOKUP(A28,[1]市级!$A$2:$V$368,3,FALSE)</f>
        <v>4735</v>
      </c>
      <c r="E28">
        <f>VLOOKUP(A28,[1]市级!$A$2:$V$368,4,FALSE)</f>
        <v>17</v>
      </c>
      <c r="F28">
        <f>VLOOKUP(A28,[1]市级!$A$2:$V$368,5,FALSE)</f>
        <v>593</v>
      </c>
      <c r="G28">
        <f>VLOOKUP(A28,[1]市级!$A$2:$V$368,6,FALSE)</f>
        <v>58</v>
      </c>
      <c r="H28">
        <f>VLOOKUP(A28,[1]市级!$A$2:$V$368,7,FALSE)</f>
        <v>964</v>
      </c>
      <c r="I28">
        <f>VLOOKUP(A28,[1]市级!$A$2:$V$368,8,FALSE)</f>
        <v>8038</v>
      </c>
      <c r="J28">
        <f>VLOOKUP(A28,[1]市级!$A$2:$V$368,9,FALSE)</f>
        <v>683</v>
      </c>
      <c r="K28">
        <f>VLOOKUP(A28,[1]市级!$A$2:$V$368,10,FALSE)</f>
        <v>2026</v>
      </c>
      <c r="L28">
        <f>VLOOKUP(A28,[1]市级!$A$2:$V$368,11,FALSE)</f>
        <v>242</v>
      </c>
      <c r="M28">
        <f>VLOOKUP(A28,[1]市级!$A$2:$V$368,12,FALSE)</f>
        <v>6</v>
      </c>
      <c r="N28">
        <f>VLOOKUP(A28,[1]市级!$A$2:$V$368,13,FALSE)</f>
        <v>117</v>
      </c>
      <c r="O28">
        <f>VLOOKUP(A28,[1]市级!$A$2:$V$368,14,FALSE)</f>
        <v>370</v>
      </c>
      <c r="P28">
        <f>VLOOKUP(A28,[1]市级!$A$2:$V$368,15,FALSE)</f>
        <v>190</v>
      </c>
      <c r="Q28">
        <f>VLOOKUP(A28,[1]市级!$A$2:$V$368,16,FALSE)</f>
        <v>62</v>
      </c>
      <c r="R28">
        <f>VLOOKUP(A28,[1]市级!$A$2:$V$368,17,FALSE)</f>
        <v>1101</v>
      </c>
      <c r="S28">
        <f>VLOOKUP(A28,[1]市级!$A$2:$V$368,18,FALSE)</f>
        <v>66</v>
      </c>
      <c r="T28">
        <f>VLOOKUP(A28,[1]市级!$A$2:$V$368,19,FALSE)</f>
        <v>92</v>
      </c>
      <c r="U28">
        <f>VLOOKUP(A28,[1]市级!$A$2:$V$368,20,FALSE)</f>
        <v>498</v>
      </c>
      <c r="V28">
        <f>VLOOKUP(A28,[1]市级!$A$2:$V$368,21,FALSE)</f>
        <v>0</v>
      </c>
      <c r="W28">
        <f>VLOOKUP(A28,[1]市级!$A$2:$V$368,22,FALSE)</f>
        <v>0</v>
      </c>
    </row>
    <row r="29" spans="1:23" x14ac:dyDescent="0.25">
      <c r="A29" s="1" t="s">
        <v>75</v>
      </c>
      <c r="B29" s="2">
        <v>4</v>
      </c>
      <c r="C29">
        <f>VLOOKUP(A29,[1]市级!$A$2:$V$368,2,FALSE)</f>
        <v>25754</v>
      </c>
      <c r="D29">
        <f>VLOOKUP(A29,[1]市级!$A$2:$V$368,3,FALSE)</f>
        <v>3033</v>
      </c>
      <c r="E29">
        <f>VLOOKUP(A29,[1]市级!$A$2:$V$368,4,FALSE)</f>
        <v>28</v>
      </c>
      <c r="F29">
        <f>VLOOKUP(A29,[1]市级!$A$2:$V$368,5,FALSE)</f>
        <v>1022</v>
      </c>
      <c r="G29">
        <f>VLOOKUP(A29,[1]市级!$A$2:$V$368,6,FALSE)</f>
        <v>57</v>
      </c>
      <c r="H29">
        <f>VLOOKUP(A29,[1]市级!$A$2:$V$368,7,FALSE)</f>
        <v>1244</v>
      </c>
      <c r="I29">
        <f>VLOOKUP(A29,[1]市级!$A$2:$V$368,8,FALSE)</f>
        <v>12349</v>
      </c>
      <c r="J29">
        <f>VLOOKUP(A29,[1]市级!$A$2:$V$368,9,FALSE)</f>
        <v>208</v>
      </c>
      <c r="K29">
        <f>VLOOKUP(A29,[1]市级!$A$2:$V$368,10,FALSE)</f>
        <v>3333</v>
      </c>
      <c r="L29">
        <f>VLOOKUP(A29,[1]市级!$A$2:$V$368,11,FALSE)</f>
        <v>177</v>
      </c>
      <c r="M29">
        <f>VLOOKUP(A29,[1]市级!$A$2:$V$368,12,FALSE)</f>
        <v>3</v>
      </c>
      <c r="N29">
        <f>VLOOKUP(A29,[1]市级!$A$2:$V$368,13,FALSE)</f>
        <v>158</v>
      </c>
      <c r="O29">
        <f>VLOOKUP(A29,[1]市级!$A$2:$V$368,14,FALSE)</f>
        <v>463</v>
      </c>
      <c r="P29">
        <f>VLOOKUP(A29,[1]市级!$A$2:$V$368,15,FALSE)</f>
        <v>179</v>
      </c>
      <c r="Q29">
        <f>VLOOKUP(A29,[1]市级!$A$2:$V$368,16,FALSE)</f>
        <v>84</v>
      </c>
      <c r="R29">
        <f>VLOOKUP(A29,[1]市级!$A$2:$V$368,17,FALSE)</f>
        <v>1673</v>
      </c>
      <c r="S29">
        <f>VLOOKUP(A29,[1]市级!$A$2:$V$368,18,FALSE)</f>
        <v>81</v>
      </c>
      <c r="T29">
        <f>VLOOKUP(A29,[1]市级!$A$2:$V$368,19,FALSE)</f>
        <v>159</v>
      </c>
      <c r="U29">
        <f>VLOOKUP(A29,[1]市级!$A$2:$V$368,20,FALSE)</f>
        <v>539</v>
      </c>
      <c r="V29">
        <f>VLOOKUP(A29,[1]市级!$A$2:$V$368,21,FALSE)</f>
        <v>0</v>
      </c>
      <c r="W29">
        <f>VLOOKUP(A29,[1]市级!$A$2:$V$368,22,FALSE)</f>
        <v>0</v>
      </c>
    </row>
    <row r="30" spans="1:23" x14ac:dyDescent="0.25">
      <c r="A30" s="1" t="s">
        <v>88</v>
      </c>
      <c r="B30" s="2">
        <v>4</v>
      </c>
      <c r="C30">
        <f>VLOOKUP(A30,[1]市级!$A$2:$V$368,2,FALSE)</f>
        <v>11236</v>
      </c>
      <c r="D30">
        <f>VLOOKUP(A30,[1]市级!$A$2:$V$368,3,FALSE)</f>
        <v>2248</v>
      </c>
      <c r="E30">
        <f>VLOOKUP(A30,[1]市级!$A$2:$V$368,4,FALSE)</f>
        <v>4</v>
      </c>
      <c r="F30">
        <f>VLOOKUP(A30,[1]市级!$A$2:$V$368,5,FALSE)</f>
        <v>476</v>
      </c>
      <c r="G30">
        <f>VLOOKUP(A30,[1]市级!$A$2:$V$368,6,FALSE)</f>
        <v>23</v>
      </c>
      <c r="H30">
        <f>VLOOKUP(A30,[1]市级!$A$2:$V$368,7,FALSE)</f>
        <v>288</v>
      </c>
      <c r="I30">
        <f>VLOOKUP(A30,[1]市级!$A$2:$V$368,8,FALSE)</f>
        <v>3978</v>
      </c>
      <c r="J30">
        <f>VLOOKUP(A30,[1]市级!$A$2:$V$368,9,FALSE)</f>
        <v>105</v>
      </c>
      <c r="K30">
        <f>VLOOKUP(A30,[1]市级!$A$2:$V$368,10,FALSE)</f>
        <v>1909</v>
      </c>
      <c r="L30">
        <f>VLOOKUP(A30,[1]市级!$A$2:$V$368,11,FALSE)</f>
        <v>112</v>
      </c>
      <c r="M30">
        <f>VLOOKUP(A30,[1]市级!$A$2:$V$368,12,FALSE)</f>
        <v>5</v>
      </c>
      <c r="N30">
        <f>VLOOKUP(A30,[1]市级!$A$2:$V$368,13,FALSE)</f>
        <v>72</v>
      </c>
      <c r="O30">
        <f>VLOOKUP(A30,[1]市级!$A$2:$V$368,14,FALSE)</f>
        <v>324</v>
      </c>
      <c r="P30">
        <f>VLOOKUP(A30,[1]市级!$A$2:$V$368,15,FALSE)</f>
        <v>104</v>
      </c>
      <c r="Q30">
        <f>VLOOKUP(A30,[1]市级!$A$2:$V$368,16,FALSE)</f>
        <v>61</v>
      </c>
      <c r="R30">
        <f>VLOOKUP(A30,[1]市级!$A$2:$V$368,17,FALSE)</f>
        <v>488</v>
      </c>
      <c r="S30">
        <f>VLOOKUP(A30,[1]市级!$A$2:$V$368,18,FALSE)</f>
        <v>46</v>
      </c>
      <c r="T30">
        <f>VLOOKUP(A30,[1]市级!$A$2:$V$368,19,FALSE)</f>
        <v>49</v>
      </c>
      <c r="U30">
        <f>VLOOKUP(A30,[1]市级!$A$2:$V$368,20,FALSE)</f>
        <v>405</v>
      </c>
      <c r="V30">
        <f>VLOOKUP(A30,[1]市级!$A$2:$V$368,21,FALSE)</f>
        <v>0</v>
      </c>
      <c r="W30">
        <f>VLOOKUP(A30,[1]市级!$A$2:$V$368,22,FALSE)</f>
        <v>0</v>
      </c>
    </row>
    <row r="31" spans="1:23" x14ac:dyDescent="0.25">
      <c r="A31" s="1" t="s">
        <v>141</v>
      </c>
      <c r="B31" s="2">
        <v>4</v>
      </c>
      <c r="C31">
        <f>VLOOKUP(A31,[1]市级!$A$2:$V$368,2,FALSE)</f>
        <v>5361</v>
      </c>
      <c r="D31">
        <f>VLOOKUP(A31,[1]市级!$A$2:$V$368,3,FALSE)</f>
        <v>235</v>
      </c>
      <c r="E31">
        <f>VLOOKUP(A31,[1]市级!$A$2:$V$368,4,FALSE)</f>
        <v>6</v>
      </c>
      <c r="F31">
        <f>VLOOKUP(A31,[1]市级!$A$2:$V$368,5,FALSE)</f>
        <v>111</v>
      </c>
      <c r="G31">
        <f>VLOOKUP(A31,[1]市级!$A$2:$V$368,6,FALSE)</f>
        <v>14</v>
      </c>
      <c r="H31">
        <f>VLOOKUP(A31,[1]市级!$A$2:$V$368,7,FALSE)</f>
        <v>226</v>
      </c>
      <c r="I31">
        <f>VLOOKUP(A31,[1]市级!$A$2:$V$368,8,FALSE)</f>
        <v>2534</v>
      </c>
      <c r="J31">
        <f>VLOOKUP(A31,[1]市级!$A$2:$V$368,9,FALSE)</f>
        <v>122</v>
      </c>
      <c r="K31">
        <f>VLOOKUP(A31,[1]市级!$A$2:$V$368,10,FALSE)</f>
        <v>786</v>
      </c>
      <c r="L31">
        <f>VLOOKUP(A31,[1]市级!$A$2:$V$368,11,FALSE)</f>
        <v>60</v>
      </c>
      <c r="M31">
        <f>VLOOKUP(A31,[1]市级!$A$2:$V$368,12,FALSE)</f>
        <v>1</v>
      </c>
      <c r="N31">
        <f>VLOOKUP(A31,[1]市级!$A$2:$V$368,13,FALSE)</f>
        <v>36</v>
      </c>
      <c r="O31">
        <f>VLOOKUP(A31,[1]市级!$A$2:$V$368,14,FALSE)</f>
        <v>216</v>
      </c>
      <c r="P31">
        <f>VLOOKUP(A31,[1]市级!$A$2:$V$368,15,FALSE)</f>
        <v>48</v>
      </c>
      <c r="Q31">
        <f>VLOOKUP(A31,[1]市级!$A$2:$V$368,16,FALSE)</f>
        <v>25</v>
      </c>
      <c r="R31">
        <f>VLOOKUP(A31,[1]市级!$A$2:$V$368,17,FALSE)</f>
        <v>481</v>
      </c>
      <c r="S31">
        <f>VLOOKUP(A31,[1]市级!$A$2:$V$368,18,FALSE)</f>
        <v>21</v>
      </c>
      <c r="T31">
        <f>VLOOKUP(A31,[1]市级!$A$2:$V$368,19,FALSE)</f>
        <v>23</v>
      </c>
      <c r="U31">
        <f>VLOOKUP(A31,[1]市级!$A$2:$V$368,20,FALSE)</f>
        <v>238</v>
      </c>
      <c r="V31">
        <f>VLOOKUP(A31,[1]市级!$A$2:$V$368,21,FALSE)</f>
        <v>0</v>
      </c>
      <c r="W31">
        <f>VLOOKUP(A31,[1]市级!$A$2:$V$368,22,FALSE)</f>
        <v>0</v>
      </c>
    </row>
    <row r="32" spans="1:23" x14ac:dyDescent="0.25">
      <c r="A32" s="1" t="s">
        <v>145</v>
      </c>
      <c r="B32" s="2">
        <v>4</v>
      </c>
      <c r="C32">
        <f>VLOOKUP(A32,[1]市级!$A$2:$V$368,2,FALSE)</f>
        <v>6485</v>
      </c>
      <c r="D32">
        <f>VLOOKUP(A32,[1]市级!$A$2:$V$368,3,FALSE)</f>
        <v>647</v>
      </c>
      <c r="E32">
        <f>VLOOKUP(A32,[1]市级!$A$2:$V$368,4,FALSE)</f>
        <v>6</v>
      </c>
      <c r="F32">
        <f>VLOOKUP(A32,[1]市级!$A$2:$V$368,5,FALSE)</f>
        <v>206</v>
      </c>
      <c r="G32">
        <f>VLOOKUP(A32,[1]市级!$A$2:$V$368,6,FALSE)</f>
        <v>55</v>
      </c>
      <c r="H32">
        <f>VLOOKUP(A32,[1]市级!$A$2:$V$368,7,FALSE)</f>
        <v>256</v>
      </c>
      <c r="I32">
        <f>VLOOKUP(A32,[1]市级!$A$2:$V$368,8,FALSE)</f>
        <v>2444</v>
      </c>
      <c r="J32">
        <f>VLOOKUP(A32,[1]市级!$A$2:$V$368,9,FALSE)</f>
        <v>614</v>
      </c>
      <c r="K32">
        <f>VLOOKUP(A32,[1]市级!$A$2:$V$368,10,FALSE)</f>
        <v>808</v>
      </c>
      <c r="L32">
        <f>VLOOKUP(A32,[1]市级!$A$2:$V$368,11,FALSE)</f>
        <v>80</v>
      </c>
      <c r="M32">
        <f>VLOOKUP(A32,[1]市级!$A$2:$V$368,12,FALSE)</f>
        <v>5</v>
      </c>
      <c r="N32">
        <f>VLOOKUP(A32,[1]市级!$A$2:$V$368,13,FALSE)</f>
        <v>33</v>
      </c>
      <c r="O32">
        <f>VLOOKUP(A32,[1]市级!$A$2:$V$368,14,FALSE)</f>
        <v>152</v>
      </c>
      <c r="P32">
        <f>VLOOKUP(A32,[1]市级!$A$2:$V$368,15,FALSE)</f>
        <v>87</v>
      </c>
      <c r="Q32">
        <f>VLOOKUP(A32,[1]市级!$A$2:$V$368,16,FALSE)</f>
        <v>26</v>
      </c>
      <c r="R32">
        <f>VLOOKUP(A32,[1]市级!$A$2:$V$368,17,FALSE)</f>
        <v>422</v>
      </c>
      <c r="S32">
        <f>VLOOKUP(A32,[1]市级!$A$2:$V$368,18,FALSE)</f>
        <v>11</v>
      </c>
      <c r="T32">
        <f>VLOOKUP(A32,[1]市级!$A$2:$V$368,19,FALSE)</f>
        <v>27</v>
      </c>
      <c r="U32">
        <f>VLOOKUP(A32,[1]市级!$A$2:$V$368,20,FALSE)</f>
        <v>356</v>
      </c>
      <c r="V32">
        <f>VLOOKUP(A32,[1]市级!$A$2:$V$368,21,FALSE)</f>
        <v>0</v>
      </c>
      <c r="W32">
        <f>VLOOKUP(A32,[1]市级!$A$2:$V$368,22,FALSE)</f>
        <v>0</v>
      </c>
    </row>
    <row r="33" spans="1:23" x14ac:dyDescent="0.25">
      <c r="A33" s="1" t="s">
        <v>154</v>
      </c>
      <c r="B33" s="2">
        <v>4</v>
      </c>
      <c r="C33">
        <f>VLOOKUP(A33,[1]市级!$A$2:$V$368,2,FALSE)</f>
        <v>24436</v>
      </c>
      <c r="D33">
        <f>VLOOKUP(A33,[1]市级!$A$2:$V$368,3,FALSE)</f>
        <v>4329</v>
      </c>
      <c r="E33">
        <f>VLOOKUP(A33,[1]市级!$A$2:$V$368,4,FALSE)</f>
        <v>70</v>
      </c>
      <c r="F33">
        <f>VLOOKUP(A33,[1]市级!$A$2:$V$368,5,FALSE)</f>
        <v>70</v>
      </c>
      <c r="G33">
        <f>VLOOKUP(A33,[1]市级!$A$2:$V$368,6,FALSE)</f>
        <v>70</v>
      </c>
      <c r="H33">
        <f>VLOOKUP(A33,[1]市级!$A$2:$V$368,7,FALSE)</f>
        <v>685</v>
      </c>
      <c r="I33">
        <f>VLOOKUP(A33,[1]市级!$A$2:$V$368,8,FALSE)</f>
        <v>8585</v>
      </c>
      <c r="J33">
        <f>VLOOKUP(A33,[1]市级!$A$2:$V$368,9,FALSE)</f>
        <v>1638</v>
      </c>
      <c r="K33">
        <f>VLOOKUP(A33,[1]市级!$A$2:$V$368,10,FALSE)</f>
        <v>2598</v>
      </c>
      <c r="L33">
        <f>VLOOKUP(A33,[1]市级!$A$2:$V$368,11,FALSE)</f>
        <v>184</v>
      </c>
      <c r="M33">
        <f>VLOOKUP(A33,[1]市级!$A$2:$V$368,12,FALSE)</f>
        <v>16</v>
      </c>
      <c r="N33">
        <f>VLOOKUP(A33,[1]市级!$A$2:$V$368,13,FALSE)</f>
        <v>128</v>
      </c>
      <c r="O33">
        <f>VLOOKUP(A33,[1]市级!$A$2:$V$368,14,FALSE)</f>
        <v>1203</v>
      </c>
      <c r="P33">
        <f>VLOOKUP(A33,[1]市级!$A$2:$V$368,15,FALSE)</f>
        <v>287</v>
      </c>
      <c r="Q33">
        <f>VLOOKUP(A33,[1]市级!$A$2:$V$368,16,FALSE)</f>
        <v>122</v>
      </c>
      <c r="R33">
        <f>VLOOKUP(A33,[1]市级!$A$2:$V$368,17,FALSE)</f>
        <v>1135</v>
      </c>
      <c r="S33">
        <f>VLOOKUP(A33,[1]市级!$A$2:$V$368,18,FALSE)</f>
        <v>95</v>
      </c>
      <c r="T33">
        <f>VLOOKUP(A33,[1]市级!$A$2:$V$368,19,FALSE)</f>
        <v>81</v>
      </c>
      <c r="U33">
        <f>VLOOKUP(A33,[1]市级!$A$2:$V$368,20,FALSE)</f>
        <v>777</v>
      </c>
      <c r="V33">
        <f>VLOOKUP(A33,[1]市级!$A$2:$V$368,21,FALSE)</f>
        <v>0</v>
      </c>
      <c r="W33">
        <f>VLOOKUP(A33,[1]市级!$A$2:$V$368,22,FALSE)</f>
        <v>0</v>
      </c>
    </row>
    <row r="34" spans="1:23" x14ac:dyDescent="0.25">
      <c r="A34" s="1" t="s">
        <v>162</v>
      </c>
      <c r="B34" s="2">
        <v>4</v>
      </c>
      <c r="C34">
        <f>VLOOKUP(A34,[1]市级!$A$2:$V$368,2,FALSE)</f>
        <v>61391</v>
      </c>
      <c r="D34">
        <f>VLOOKUP(A34,[1]市级!$A$2:$V$368,3,FALSE)</f>
        <v>1987</v>
      </c>
      <c r="E34">
        <f>VLOOKUP(A34,[1]市级!$A$2:$V$368,4,FALSE)</f>
        <v>22</v>
      </c>
      <c r="F34">
        <f>VLOOKUP(A34,[1]市级!$A$2:$V$368,5,FALSE)</f>
        <v>1852</v>
      </c>
      <c r="G34">
        <f>VLOOKUP(A34,[1]市级!$A$2:$V$368,6,FALSE)</f>
        <v>126</v>
      </c>
      <c r="H34">
        <f>VLOOKUP(A34,[1]市级!$A$2:$V$368,7,FALSE)</f>
        <v>4020</v>
      </c>
      <c r="I34">
        <f>VLOOKUP(A34,[1]市级!$A$2:$V$368,8,FALSE)</f>
        <v>27593</v>
      </c>
      <c r="J34">
        <f>VLOOKUP(A34,[1]市级!$A$2:$V$368,9,FALSE)</f>
        <v>1401</v>
      </c>
      <c r="K34">
        <f>VLOOKUP(A34,[1]市级!$A$2:$V$368,10,FALSE)</f>
        <v>9236</v>
      </c>
      <c r="L34">
        <f>VLOOKUP(A34,[1]市级!$A$2:$V$368,11,FALSE)</f>
        <v>1740</v>
      </c>
      <c r="M34">
        <f>VLOOKUP(A34,[1]市级!$A$2:$V$368,12,FALSE)</f>
        <v>73</v>
      </c>
      <c r="N34">
        <f>VLOOKUP(A34,[1]市级!$A$2:$V$368,13,FALSE)</f>
        <v>1074</v>
      </c>
      <c r="O34">
        <f>VLOOKUP(A34,[1]市级!$A$2:$V$368,14,FALSE)</f>
        <v>2372</v>
      </c>
      <c r="P34">
        <f>VLOOKUP(A34,[1]市级!$A$2:$V$368,15,FALSE)</f>
        <v>1501</v>
      </c>
      <c r="Q34">
        <f>VLOOKUP(A34,[1]市级!$A$2:$V$368,16,FALSE)</f>
        <v>416</v>
      </c>
      <c r="R34">
        <f>VLOOKUP(A34,[1]市级!$A$2:$V$368,17,FALSE)</f>
        <v>3546</v>
      </c>
      <c r="S34">
        <f>VLOOKUP(A34,[1]市级!$A$2:$V$368,18,FALSE)</f>
        <v>251</v>
      </c>
      <c r="T34">
        <f>VLOOKUP(A34,[1]市级!$A$2:$V$368,19,FALSE)</f>
        <v>342</v>
      </c>
      <c r="U34">
        <f>VLOOKUP(A34,[1]市级!$A$2:$V$368,20,FALSE)</f>
        <v>2368</v>
      </c>
      <c r="V34">
        <f>VLOOKUP(A34,[1]市级!$A$2:$V$368,21,FALSE)</f>
        <v>0</v>
      </c>
      <c r="W34">
        <f>VLOOKUP(A34,[1]市级!$A$2:$V$368,22,FALSE)</f>
        <v>0</v>
      </c>
    </row>
    <row r="35" spans="1:23" x14ac:dyDescent="0.25">
      <c r="A35" s="1" t="s">
        <v>175</v>
      </c>
      <c r="B35" s="2">
        <v>4</v>
      </c>
      <c r="C35">
        <f>VLOOKUP(A35,[1]市级!$A$2:$V$368,2,FALSE)</f>
        <v>27650</v>
      </c>
      <c r="D35">
        <f>VLOOKUP(A35,[1]市级!$A$2:$V$368,3,FALSE)</f>
        <v>7716</v>
      </c>
      <c r="E35">
        <f>VLOOKUP(A35,[1]市级!$A$2:$V$368,4,FALSE)</f>
        <v>3</v>
      </c>
      <c r="F35">
        <f>VLOOKUP(A35,[1]市级!$A$2:$V$368,5,FALSE)</f>
        <v>929</v>
      </c>
      <c r="G35">
        <f>VLOOKUP(A35,[1]市级!$A$2:$V$368,6,FALSE)</f>
        <v>17</v>
      </c>
      <c r="H35">
        <f>VLOOKUP(A35,[1]市级!$A$2:$V$368,7,FALSE)</f>
        <v>836</v>
      </c>
      <c r="I35">
        <f>VLOOKUP(A35,[1]市级!$A$2:$V$368,8,FALSE)</f>
        <v>9190</v>
      </c>
      <c r="J35">
        <f>VLOOKUP(A35,[1]市级!$A$2:$V$368,9,FALSE)</f>
        <v>132</v>
      </c>
      <c r="K35">
        <f>VLOOKUP(A35,[1]市级!$A$2:$V$368,10,FALSE)</f>
        <v>3266</v>
      </c>
      <c r="L35">
        <f>VLOOKUP(A35,[1]市级!$A$2:$V$368,11,FALSE)</f>
        <v>98</v>
      </c>
      <c r="M35">
        <f>VLOOKUP(A35,[1]市级!$A$2:$V$368,12,FALSE)</f>
        <v>21</v>
      </c>
      <c r="N35">
        <f>VLOOKUP(A35,[1]市级!$A$2:$V$368,13,FALSE)</f>
        <v>261</v>
      </c>
      <c r="O35">
        <f>VLOOKUP(A35,[1]市级!$A$2:$V$368,14,FALSE)</f>
        <v>417</v>
      </c>
      <c r="P35">
        <f>VLOOKUP(A35,[1]市级!$A$2:$V$368,15,FALSE)</f>
        <v>127</v>
      </c>
      <c r="Q35">
        <f>VLOOKUP(A35,[1]市级!$A$2:$V$368,16,FALSE)</f>
        <v>76</v>
      </c>
      <c r="R35">
        <f>VLOOKUP(A35,[1]市级!$A$2:$V$368,17,FALSE)</f>
        <v>1230</v>
      </c>
      <c r="S35">
        <f>VLOOKUP(A35,[1]市级!$A$2:$V$368,18,FALSE)</f>
        <v>75</v>
      </c>
      <c r="T35">
        <f>VLOOKUP(A35,[1]市级!$A$2:$V$368,19,FALSE)</f>
        <v>123</v>
      </c>
      <c r="U35">
        <f>VLOOKUP(A35,[1]市级!$A$2:$V$368,20,FALSE)</f>
        <v>359</v>
      </c>
      <c r="V35">
        <f>VLOOKUP(A35,[1]市级!$A$2:$V$368,21,FALSE)</f>
        <v>0</v>
      </c>
      <c r="W35">
        <f>VLOOKUP(A35,[1]市级!$A$2:$V$368,22,FALSE)</f>
        <v>0</v>
      </c>
    </row>
    <row r="36" spans="1:23" x14ac:dyDescent="0.25">
      <c r="A36" s="1" t="s">
        <v>181</v>
      </c>
      <c r="B36" s="2">
        <v>4</v>
      </c>
      <c r="C36">
        <f>VLOOKUP(A36,[1]市级!$A$2:$V$368,2,FALSE)</f>
        <v>22198</v>
      </c>
      <c r="D36">
        <f>VLOOKUP(A36,[1]市级!$A$2:$V$368,3,FALSE)</f>
        <v>3556</v>
      </c>
      <c r="E36">
        <f>VLOOKUP(A36,[1]市级!$A$2:$V$368,4,FALSE)</f>
        <v>26</v>
      </c>
      <c r="F36">
        <f>VLOOKUP(A36,[1]市级!$A$2:$V$368,5,FALSE)</f>
        <v>1061</v>
      </c>
      <c r="G36">
        <f>VLOOKUP(A36,[1]市级!$A$2:$V$368,6,FALSE)</f>
        <v>21</v>
      </c>
      <c r="H36">
        <f>VLOOKUP(A36,[1]市级!$A$2:$V$368,7,FALSE)</f>
        <v>904</v>
      </c>
      <c r="I36">
        <f>VLOOKUP(A36,[1]市级!$A$2:$V$368,8,FALSE)</f>
        <v>8548</v>
      </c>
      <c r="J36">
        <f>VLOOKUP(A36,[1]市级!$A$2:$V$368,9,FALSE)</f>
        <v>807</v>
      </c>
      <c r="K36">
        <f>VLOOKUP(A36,[1]市级!$A$2:$V$368,10,FALSE)</f>
        <v>2987</v>
      </c>
      <c r="L36">
        <f>VLOOKUP(A36,[1]市级!$A$2:$V$368,11,FALSE)</f>
        <v>145</v>
      </c>
      <c r="M36">
        <f>VLOOKUP(A36,[1]市级!$A$2:$V$368,12,FALSE)</f>
        <v>18</v>
      </c>
      <c r="N36">
        <f>VLOOKUP(A36,[1]市级!$A$2:$V$368,13,FALSE)</f>
        <v>94</v>
      </c>
      <c r="O36">
        <f>VLOOKUP(A36,[1]市级!$A$2:$V$368,14,FALSE)</f>
        <v>399</v>
      </c>
      <c r="P36">
        <f>VLOOKUP(A36,[1]市级!$A$2:$V$368,15,FALSE)</f>
        <v>161</v>
      </c>
      <c r="Q36">
        <f>VLOOKUP(A36,[1]市级!$A$2:$V$368,16,FALSE)</f>
        <v>97</v>
      </c>
      <c r="R36">
        <f>VLOOKUP(A36,[1]市级!$A$2:$V$368,17,FALSE)</f>
        <v>1239</v>
      </c>
      <c r="S36">
        <f>VLOOKUP(A36,[1]市级!$A$2:$V$368,18,FALSE)</f>
        <v>65</v>
      </c>
      <c r="T36">
        <f>VLOOKUP(A36,[1]市级!$A$2:$V$368,19,FALSE)</f>
        <v>160</v>
      </c>
      <c r="U36">
        <f>VLOOKUP(A36,[1]市级!$A$2:$V$368,20,FALSE)</f>
        <v>497</v>
      </c>
      <c r="V36">
        <f>VLOOKUP(A36,[1]市级!$A$2:$V$368,21,FALSE)</f>
        <v>0</v>
      </c>
      <c r="W36">
        <f>VLOOKUP(A36,[1]市级!$A$2:$V$368,22,FALSE)</f>
        <v>0</v>
      </c>
    </row>
    <row r="37" spans="1:23" x14ac:dyDescent="0.25">
      <c r="A37" s="1" t="s">
        <v>208</v>
      </c>
      <c r="B37" s="2">
        <v>4</v>
      </c>
      <c r="C37">
        <f>VLOOKUP(A37,[1]市级!$A$2:$V$368,2,FALSE)</f>
        <v>23186</v>
      </c>
      <c r="D37">
        <f>VLOOKUP(A37,[1]市级!$A$2:$V$368,3,FALSE)</f>
        <v>6042</v>
      </c>
      <c r="E37">
        <f>VLOOKUP(A37,[1]市级!$A$2:$V$368,4,FALSE)</f>
        <v>6</v>
      </c>
      <c r="F37">
        <f>VLOOKUP(A37,[1]市级!$A$2:$V$368,5,FALSE)</f>
        <v>989</v>
      </c>
      <c r="G37">
        <f>VLOOKUP(A37,[1]市级!$A$2:$V$368,6,FALSE)</f>
        <v>21</v>
      </c>
      <c r="H37">
        <f>VLOOKUP(A37,[1]市级!$A$2:$V$368,7,FALSE)</f>
        <v>695</v>
      </c>
      <c r="I37">
        <f>VLOOKUP(A37,[1]市级!$A$2:$V$368,8,FALSE)</f>
        <v>9101</v>
      </c>
      <c r="J37">
        <f>VLOOKUP(A37,[1]市级!$A$2:$V$368,9,FALSE)</f>
        <v>272</v>
      </c>
      <c r="K37">
        <f>VLOOKUP(A37,[1]市级!$A$2:$V$368,10,FALSE)</f>
        <v>2346</v>
      </c>
      <c r="L37">
        <f>VLOOKUP(A37,[1]市级!$A$2:$V$368,11,FALSE)</f>
        <v>161</v>
      </c>
      <c r="M37">
        <f>VLOOKUP(A37,[1]市级!$A$2:$V$368,12,FALSE)</f>
        <v>7</v>
      </c>
      <c r="N37">
        <f>VLOOKUP(A37,[1]市级!$A$2:$V$368,13,FALSE)</f>
        <v>116</v>
      </c>
      <c r="O37">
        <f>VLOOKUP(A37,[1]市级!$A$2:$V$368,14,FALSE)</f>
        <v>400</v>
      </c>
      <c r="P37">
        <f>VLOOKUP(A37,[1]市级!$A$2:$V$368,15,FALSE)</f>
        <v>234</v>
      </c>
      <c r="Q37">
        <f>VLOOKUP(A37,[1]市级!$A$2:$V$368,16,FALSE)</f>
        <v>86</v>
      </c>
      <c r="R37">
        <f>VLOOKUP(A37,[1]市级!$A$2:$V$368,17,FALSE)</f>
        <v>1458</v>
      </c>
      <c r="S37">
        <f>VLOOKUP(A37,[1]市级!$A$2:$V$368,18,FALSE)</f>
        <v>48</v>
      </c>
      <c r="T37">
        <f>VLOOKUP(A37,[1]市级!$A$2:$V$368,19,FALSE)</f>
        <v>114</v>
      </c>
      <c r="U37">
        <f>VLOOKUP(A37,[1]市级!$A$2:$V$368,20,FALSE)</f>
        <v>374</v>
      </c>
      <c r="V37">
        <f>VLOOKUP(A37,[1]市级!$A$2:$V$368,21,FALSE)</f>
        <v>0</v>
      </c>
      <c r="W37">
        <f>VLOOKUP(A37,[1]市级!$A$2:$V$368,22,FALSE)</f>
        <v>0</v>
      </c>
    </row>
    <row r="38" spans="1:23" x14ac:dyDescent="0.25">
      <c r="A38" s="1" t="s">
        <v>222</v>
      </c>
      <c r="B38" s="2">
        <v>4</v>
      </c>
      <c r="C38">
        <f>VLOOKUP(A38,[1]市级!$A$2:$V$368,2,FALSE)</f>
        <v>25133</v>
      </c>
      <c r="D38">
        <f>VLOOKUP(A38,[1]市级!$A$2:$V$368,3,FALSE)</f>
        <v>3873</v>
      </c>
      <c r="E38">
        <f>VLOOKUP(A38,[1]市级!$A$2:$V$368,4,FALSE)</f>
        <v>98</v>
      </c>
      <c r="F38">
        <f>VLOOKUP(A38,[1]市级!$A$2:$V$368,5,FALSE)</f>
        <v>1136</v>
      </c>
      <c r="G38">
        <f>VLOOKUP(A38,[1]市级!$A$2:$V$368,6,FALSE)</f>
        <v>60</v>
      </c>
      <c r="H38">
        <f>VLOOKUP(A38,[1]市级!$A$2:$V$368,7,FALSE)</f>
        <v>1399</v>
      </c>
      <c r="I38">
        <f>VLOOKUP(A38,[1]市级!$A$2:$V$368,8,FALSE)</f>
        <v>9920</v>
      </c>
      <c r="J38">
        <f>VLOOKUP(A38,[1]市级!$A$2:$V$368,9,FALSE)</f>
        <v>212</v>
      </c>
      <c r="K38">
        <f>VLOOKUP(A38,[1]市级!$A$2:$V$368,10,FALSE)</f>
        <v>3709</v>
      </c>
      <c r="L38">
        <f>VLOOKUP(A38,[1]市级!$A$2:$V$368,11,FALSE)</f>
        <v>229</v>
      </c>
      <c r="M38">
        <f>VLOOKUP(A38,[1]市级!$A$2:$V$368,12,FALSE)</f>
        <v>11</v>
      </c>
      <c r="N38">
        <f>VLOOKUP(A38,[1]市级!$A$2:$V$368,13,FALSE)</f>
        <v>153</v>
      </c>
      <c r="O38">
        <f>VLOOKUP(A38,[1]市级!$A$2:$V$368,14,FALSE)</f>
        <v>510</v>
      </c>
      <c r="P38">
        <f>VLOOKUP(A38,[1]市级!$A$2:$V$368,15,FALSE)</f>
        <v>188</v>
      </c>
      <c r="Q38">
        <f>VLOOKUP(A38,[1]市级!$A$2:$V$368,16,FALSE)</f>
        <v>184</v>
      </c>
      <c r="R38">
        <f>VLOOKUP(A38,[1]市级!$A$2:$V$368,17,FALSE)</f>
        <v>1715</v>
      </c>
      <c r="S38">
        <f>VLOOKUP(A38,[1]市级!$A$2:$V$368,18,FALSE)</f>
        <v>114</v>
      </c>
      <c r="T38">
        <f>VLOOKUP(A38,[1]市级!$A$2:$V$368,19,FALSE)</f>
        <v>203</v>
      </c>
      <c r="U38">
        <f>VLOOKUP(A38,[1]市级!$A$2:$V$368,20,FALSE)</f>
        <v>316</v>
      </c>
      <c r="V38">
        <f>VLOOKUP(A38,[1]市级!$A$2:$V$368,21,FALSE)</f>
        <v>0</v>
      </c>
      <c r="W38">
        <f>VLOOKUP(A38,[1]市级!$A$2:$V$368,22,FALSE)</f>
        <v>0</v>
      </c>
    </row>
    <row r="39" spans="1:23" x14ac:dyDescent="0.25">
      <c r="A39" s="1" t="s">
        <v>263</v>
      </c>
      <c r="B39" s="2">
        <v>4</v>
      </c>
      <c r="C39">
        <f>VLOOKUP(A39,[1]市级!$A$2:$V$368,2,FALSE)</f>
        <v>24351</v>
      </c>
      <c r="D39">
        <f>VLOOKUP(A39,[1]市级!$A$2:$V$368,3,FALSE)</f>
        <v>3409</v>
      </c>
      <c r="E39">
        <f>VLOOKUP(A39,[1]市级!$A$2:$V$368,4,FALSE)</f>
        <v>7</v>
      </c>
      <c r="F39">
        <f>VLOOKUP(A39,[1]市级!$A$2:$V$368,5,FALSE)</f>
        <v>910</v>
      </c>
      <c r="G39">
        <f>VLOOKUP(A39,[1]市级!$A$2:$V$368,6,FALSE)</f>
        <v>19</v>
      </c>
      <c r="H39">
        <f>VLOOKUP(A39,[1]市级!$A$2:$V$368,7,FALSE)</f>
        <v>1398</v>
      </c>
      <c r="I39">
        <f>VLOOKUP(A39,[1]市级!$A$2:$V$368,8,FALSE)</f>
        <v>10912</v>
      </c>
      <c r="J39">
        <f>VLOOKUP(A39,[1]市级!$A$2:$V$368,9,FALSE)</f>
        <v>310</v>
      </c>
      <c r="K39">
        <f>VLOOKUP(A39,[1]市级!$A$2:$V$368,10,FALSE)</f>
        <v>3193</v>
      </c>
      <c r="L39">
        <f>VLOOKUP(A39,[1]市级!$A$2:$V$368,11,FALSE)</f>
        <v>203</v>
      </c>
      <c r="M39">
        <f>VLOOKUP(A39,[1]市级!$A$2:$V$368,12,FALSE)</f>
        <v>9</v>
      </c>
      <c r="N39">
        <f>VLOOKUP(A39,[1]市级!$A$2:$V$368,13,FALSE)</f>
        <v>251</v>
      </c>
      <c r="O39">
        <f>VLOOKUP(A39,[1]市级!$A$2:$V$368,14,FALSE)</f>
        <v>435</v>
      </c>
      <c r="P39">
        <f>VLOOKUP(A39,[1]市级!$A$2:$V$368,15,FALSE)</f>
        <v>205</v>
      </c>
      <c r="Q39">
        <f>VLOOKUP(A39,[1]市级!$A$2:$V$368,16,FALSE)</f>
        <v>133</v>
      </c>
      <c r="R39">
        <f>VLOOKUP(A39,[1]市级!$A$2:$V$368,17,FALSE)</f>
        <v>1617</v>
      </c>
      <c r="S39">
        <f>VLOOKUP(A39,[1]市级!$A$2:$V$368,18,FALSE)</f>
        <v>63</v>
      </c>
      <c r="T39">
        <f>VLOOKUP(A39,[1]市级!$A$2:$V$368,19,FALSE)</f>
        <v>156</v>
      </c>
      <c r="U39">
        <f>VLOOKUP(A39,[1]市级!$A$2:$V$368,20,FALSE)</f>
        <v>533</v>
      </c>
      <c r="V39">
        <f>VLOOKUP(A39,[1]市级!$A$2:$V$368,21,FALSE)</f>
        <v>0</v>
      </c>
      <c r="W39">
        <f>VLOOKUP(A39,[1]市级!$A$2:$V$368,22,FALSE)</f>
        <v>0</v>
      </c>
    </row>
    <row r="40" spans="1:23" x14ac:dyDescent="0.25">
      <c r="A40" s="1" t="s">
        <v>284</v>
      </c>
      <c r="B40" s="2">
        <v>4</v>
      </c>
      <c r="C40">
        <f>VLOOKUP(A40,[1]市级!$A$2:$V$368,2,FALSE)</f>
        <v>21766</v>
      </c>
      <c r="D40">
        <f>VLOOKUP(A40,[1]市级!$A$2:$V$368,3,FALSE)</f>
        <v>5934</v>
      </c>
      <c r="E40">
        <f>VLOOKUP(A40,[1]市级!$A$2:$V$368,4,FALSE)</f>
        <v>9</v>
      </c>
      <c r="F40">
        <f>VLOOKUP(A40,[1]市级!$A$2:$V$368,5,FALSE)</f>
        <v>527</v>
      </c>
      <c r="G40">
        <f>VLOOKUP(A40,[1]市级!$A$2:$V$368,6,FALSE)</f>
        <v>59</v>
      </c>
      <c r="H40">
        <f>VLOOKUP(A40,[1]市级!$A$2:$V$368,7,FALSE)</f>
        <v>933</v>
      </c>
      <c r="I40">
        <f>VLOOKUP(A40,[1]市级!$A$2:$V$368,8,FALSE)</f>
        <v>7304</v>
      </c>
      <c r="J40">
        <f>VLOOKUP(A40,[1]市级!$A$2:$V$368,9,FALSE)</f>
        <v>1280</v>
      </c>
      <c r="K40">
        <f>VLOOKUP(A40,[1]市级!$A$2:$V$368,10,FALSE)</f>
        <v>1948</v>
      </c>
      <c r="L40">
        <f>VLOOKUP(A40,[1]市级!$A$2:$V$368,11,FALSE)</f>
        <v>147</v>
      </c>
      <c r="M40">
        <f>VLOOKUP(A40,[1]市级!$A$2:$V$368,12,FALSE)</f>
        <v>11</v>
      </c>
      <c r="N40">
        <f>VLOOKUP(A40,[1]市级!$A$2:$V$368,13,FALSE)</f>
        <v>172</v>
      </c>
      <c r="O40">
        <f>VLOOKUP(A40,[1]市级!$A$2:$V$368,14,FALSE)</f>
        <v>427</v>
      </c>
      <c r="P40">
        <f>VLOOKUP(A40,[1]市级!$A$2:$V$368,15,FALSE)</f>
        <v>185</v>
      </c>
      <c r="Q40">
        <f>VLOOKUP(A40,[1]市级!$A$2:$V$368,16,FALSE)</f>
        <v>108</v>
      </c>
      <c r="R40">
        <f>VLOOKUP(A40,[1]市级!$A$2:$V$368,17,FALSE)</f>
        <v>1124</v>
      </c>
      <c r="S40">
        <f>VLOOKUP(A40,[1]市级!$A$2:$V$368,18,FALSE)</f>
        <v>72</v>
      </c>
      <c r="T40">
        <f>VLOOKUP(A40,[1]市级!$A$2:$V$368,19,FALSE)</f>
        <v>150</v>
      </c>
      <c r="U40">
        <f>VLOOKUP(A40,[1]市级!$A$2:$V$368,20,FALSE)</f>
        <v>567</v>
      </c>
      <c r="V40">
        <f>VLOOKUP(A40,[1]市级!$A$2:$V$368,21,FALSE)</f>
        <v>0</v>
      </c>
      <c r="W40">
        <f>VLOOKUP(A40,[1]市级!$A$2:$V$368,22,FALSE)</f>
        <v>0</v>
      </c>
    </row>
    <row r="41" spans="1:23" x14ac:dyDescent="0.25">
      <c r="A41" s="1" t="s">
        <v>334</v>
      </c>
      <c r="B41" s="2">
        <v>4</v>
      </c>
      <c r="C41">
        <f>VLOOKUP(A41,[1]市级!$A$2:$V$368,2,FALSE)</f>
        <v>16171</v>
      </c>
      <c r="D41">
        <f>VLOOKUP(A41,[1]市级!$A$2:$V$368,3,FALSE)</f>
        <v>2029</v>
      </c>
      <c r="E41">
        <f>VLOOKUP(A41,[1]市级!$A$2:$V$368,4,FALSE)</f>
        <v>19</v>
      </c>
      <c r="F41">
        <f>VLOOKUP(A41,[1]市级!$A$2:$V$368,5,FALSE)</f>
        <v>455</v>
      </c>
      <c r="G41">
        <f>VLOOKUP(A41,[1]市级!$A$2:$V$368,6,FALSE)</f>
        <v>121</v>
      </c>
      <c r="H41">
        <f>VLOOKUP(A41,[1]市级!$A$2:$V$368,7,FALSE)</f>
        <v>1254</v>
      </c>
      <c r="I41">
        <f>VLOOKUP(A41,[1]市级!$A$2:$V$368,8,FALSE)</f>
        <v>5926</v>
      </c>
      <c r="J41">
        <f>VLOOKUP(A41,[1]市级!$A$2:$V$368,9,FALSE)</f>
        <v>1418</v>
      </c>
      <c r="K41">
        <f>VLOOKUP(A41,[1]市级!$A$2:$V$368,10,FALSE)</f>
        <v>1694</v>
      </c>
      <c r="L41">
        <f>VLOOKUP(A41,[1]市级!$A$2:$V$368,11,FALSE)</f>
        <v>153</v>
      </c>
      <c r="M41">
        <f>VLOOKUP(A41,[1]市级!$A$2:$V$368,12,FALSE)</f>
        <v>9</v>
      </c>
      <c r="N41">
        <f>VLOOKUP(A41,[1]市级!$A$2:$V$368,13,FALSE)</f>
        <v>114</v>
      </c>
      <c r="O41">
        <f>VLOOKUP(A41,[1]市级!$A$2:$V$368,14,FALSE)</f>
        <v>607</v>
      </c>
      <c r="P41">
        <f>VLOOKUP(A41,[1]市级!$A$2:$V$368,15,FALSE)</f>
        <v>199</v>
      </c>
      <c r="Q41">
        <f>VLOOKUP(A41,[1]市级!$A$2:$V$368,16,FALSE)</f>
        <v>103</v>
      </c>
      <c r="R41">
        <f>VLOOKUP(A41,[1]市级!$A$2:$V$368,17,FALSE)</f>
        <v>1008</v>
      </c>
      <c r="S41">
        <f>VLOOKUP(A41,[1]市级!$A$2:$V$368,18,FALSE)</f>
        <v>97</v>
      </c>
      <c r="T41">
        <f>VLOOKUP(A41,[1]市级!$A$2:$V$368,19,FALSE)</f>
        <v>59</v>
      </c>
      <c r="U41">
        <f>VLOOKUP(A41,[1]市级!$A$2:$V$368,20,FALSE)</f>
        <v>509</v>
      </c>
      <c r="V41">
        <f>VLOOKUP(A41,[1]市级!$A$2:$V$368,21,FALSE)</f>
        <v>0</v>
      </c>
      <c r="W41">
        <f>VLOOKUP(A41,[1]市级!$A$2:$V$368,22,FALSE)</f>
        <v>0</v>
      </c>
    </row>
    <row r="42" spans="1:23" x14ac:dyDescent="0.25">
      <c r="A42" s="1" t="s">
        <v>55</v>
      </c>
      <c r="B42" s="2">
        <v>5</v>
      </c>
      <c r="C42">
        <f>VLOOKUP(A42,[1]市级!$A$2:$V$368,2,FALSE)</f>
        <v>45328</v>
      </c>
      <c r="D42">
        <f>VLOOKUP(A42,[1]市级!$A$2:$V$368,3,FALSE)</f>
        <v>1237</v>
      </c>
      <c r="E42">
        <f>VLOOKUP(A42,[1]市级!$A$2:$V$368,4,FALSE)</f>
        <v>4</v>
      </c>
      <c r="F42">
        <f>VLOOKUP(A42,[1]市级!$A$2:$V$368,5,FALSE)</f>
        <v>7935</v>
      </c>
      <c r="G42">
        <f>VLOOKUP(A42,[1]市级!$A$2:$V$368,6,FALSE)</f>
        <v>17</v>
      </c>
      <c r="H42">
        <f>VLOOKUP(A42,[1]市级!$A$2:$V$368,7,FALSE)</f>
        <v>514</v>
      </c>
      <c r="I42">
        <f>VLOOKUP(A42,[1]市级!$A$2:$V$368,8,FALSE)</f>
        <v>23824</v>
      </c>
      <c r="J42">
        <f>VLOOKUP(A42,[1]市级!$A$2:$V$368,9,FALSE)</f>
        <v>387</v>
      </c>
      <c r="K42">
        <f>VLOOKUP(A42,[1]市级!$A$2:$V$368,10,FALSE)</f>
        <v>6024</v>
      </c>
      <c r="L42">
        <f>VLOOKUP(A42,[1]市级!$A$2:$V$368,11,FALSE)</f>
        <v>267</v>
      </c>
      <c r="M42">
        <f>VLOOKUP(A42,[1]市级!$A$2:$V$368,12,FALSE)</f>
        <v>29</v>
      </c>
      <c r="N42">
        <f>VLOOKUP(A42,[1]市级!$A$2:$V$368,13,FALSE)</f>
        <v>238</v>
      </c>
      <c r="O42">
        <f>VLOOKUP(A42,[1]市级!$A$2:$V$368,14,FALSE)</f>
        <v>400</v>
      </c>
      <c r="P42">
        <f>VLOOKUP(A42,[1]市级!$A$2:$V$368,15,FALSE)</f>
        <v>499</v>
      </c>
      <c r="Q42">
        <f>VLOOKUP(A42,[1]市级!$A$2:$V$368,16,FALSE)</f>
        <v>76</v>
      </c>
      <c r="R42">
        <f>VLOOKUP(A42,[1]市级!$A$2:$V$368,17,FALSE)</f>
        <v>2749</v>
      </c>
      <c r="S42">
        <f>VLOOKUP(A42,[1]市级!$A$2:$V$368,18,FALSE)</f>
        <v>51</v>
      </c>
      <c r="T42">
        <f>VLOOKUP(A42,[1]市级!$A$2:$V$368,19,FALSE)</f>
        <v>184</v>
      </c>
      <c r="U42">
        <f>VLOOKUP(A42,[1]市级!$A$2:$V$368,20,FALSE)</f>
        <v>522</v>
      </c>
      <c r="V42">
        <f>VLOOKUP(A42,[1]市级!$A$2:$V$368,21,FALSE)</f>
        <v>1</v>
      </c>
      <c r="W42">
        <f>VLOOKUP(A42,[1]市级!$A$2:$V$368,22,FALSE)</f>
        <v>0</v>
      </c>
    </row>
    <row r="43" spans="1:23" x14ac:dyDescent="0.25">
      <c r="A43" s="1" t="s">
        <v>76</v>
      </c>
      <c r="B43" s="2">
        <v>5</v>
      </c>
      <c r="C43">
        <f>VLOOKUP(A43,[1]市级!$A$2:$V$368,2,FALSE)</f>
        <v>283094</v>
      </c>
      <c r="D43">
        <f>VLOOKUP(A43,[1]市级!$A$2:$V$368,3,FALSE)</f>
        <v>185</v>
      </c>
      <c r="E43">
        <f>VLOOKUP(A43,[1]市级!$A$2:$V$368,4,FALSE)</f>
        <v>4</v>
      </c>
      <c r="F43">
        <f>VLOOKUP(A43,[1]市级!$A$2:$V$368,5,FALSE)</f>
        <v>53545</v>
      </c>
      <c r="G43">
        <f>VLOOKUP(A43,[1]市级!$A$2:$V$368,6,FALSE)</f>
        <v>156</v>
      </c>
      <c r="H43">
        <f>VLOOKUP(A43,[1]市级!$A$2:$V$368,7,FALSE)</f>
        <v>5794</v>
      </c>
      <c r="I43">
        <f>VLOOKUP(A43,[1]市级!$A$2:$V$368,8,FALSE)</f>
        <v>135503</v>
      </c>
      <c r="J43">
        <f>VLOOKUP(A43,[1]市级!$A$2:$V$368,9,FALSE)</f>
        <v>3528</v>
      </c>
      <c r="K43">
        <f>VLOOKUP(A43,[1]市级!$A$2:$V$368,10,FALSE)</f>
        <v>38221</v>
      </c>
      <c r="L43">
        <f>VLOOKUP(A43,[1]市级!$A$2:$V$368,11,FALSE)</f>
        <v>4286</v>
      </c>
      <c r="M43">
        <f>VLOOKUP(A43,[1]市级!$A$2:$V$368,12,FALSE)</f>
        <v>1697</v>
      </c>
      <c r="N43">
        <f>VLOOKUP(A43,[1]市级!$A$2:$V$368,13,FALSE)</f>
        <v>3193</v>
      </c>
      <c r="O43">
        <f>VLOOKUP(A43,[1]市级!$A$2:$V$368,14,FALSE)</f>
        <v>9815</v>
      </c>
      <c r="P43">
        <f>VLOOKUP(A43,[1]市级!$A$2:$V$368,15,FALSE)</f>
        <v>2109</v>
      </c>
      <c r="Q43">
        <f>VLOOKUP(A43,[1]市级!$A$2:$V$368,16,FALSE)</f>
        <v>1332</v>
      </c>
      <c r="R43">
        <f>VLOOKUP(A43,[1]市级!$A$2:$V$368,17,FALSE)</f>
        <v>13209</v>
      </c>
      <c r="S43">
        <f>VLOOKUP(A43,[1]市级!$A$2:$V$368,18,FALSE)</f>
        <v>1396</v>
      </c>
      <c r="T43">
        <f>VLOOKUP(A43,[1]市级!$A$2:$V$368,19,FALSE)</f>
        <v>1005</v>
      </c>
      <c r="U43">
        <f>VLOOKUP(A43,[1]市级!$A$2:$V$368,20,FALSE)</f>
        <v>4856</v>
      </c>
      <c r="V43">
        <f>VLOOKUP(A43,[1]市级!$A$2:$V$368,21,FALSE)</f>
        <v>0</v>
      </c>
      <c r="W43">
        <f>VLOOKUP(A43,[1]市级!$A$2:$V$368,22,FALSE)</f>
        <v>0</v>
      </c>
    </row>
    <row r="44" spans="1:23" x14ac:dyDescent="0.25">
      <c r="A44" s="1" t="s">
        <v>82</v>
      </c>
      <c r="B44" s="2">
        <v>5</v>
      </c>
      <c r="C44">
        <f>VLOOKUP(A44,[1]市级!$A$2:$V$368,2,FALSE)</f>
        <v>282033</v>
      </c>
      <c r="D44">
        <f>VLOOKUP(A44,[1]市级!$A$2:$V$368,3,FALSE)</f>
        <v>1046</v>
      </c>
      <c r="E44">
        <f>VLOOKUP(A44,[1]市级!$A$2:$V$368,4,FALSE)</f>
        <v>10</v>
      </c>
      <c r="F44">
        <f>VLOOKUP(A44,[1]市级!$A$2:$V$368,5,FALSE)</f>
        <v>22178</v>
      </c>
      <c r="G44">
        <f>VLOOKUP(A44,[1]市级!$A$2:$V$368,6,FALSE)</f>
        <v>155</v>
      </c>
      <c r="H44">
        <f>VLOOKUP(A44,[1]市级!$A$2:$V$368,7,FALSE)</f>
        <v>3292</v>
      </c>
      <c r="I44">
        <f>VLOOKUP(A44,[1]市级!$A$2:$V$368,8,FALSE)</f>
        <v>159873</v>
      </c>
      <c r="J44">
        <f>VLOOKUP(A44,[1]市级!$A$2:$V$368,9,FALSE)</f>
        <v>3301</v>
      </c>
      <c r="K44">
        <f>VLOOKUP(A44,[1]市级!$A$2:$V$368,10,FALSE)</f>
        <v>31208</v>
      </c>
      <c r="L44">
        <f>VLOOKUP(A44,[1]市级!$A$2:$V$368,11,FALSE)</f>
        <v>7218</v>
      </c>
      <c r="M44">
        <f>VLOOKUP(A44,[1]市级!$A$2:$V$368,12,FALSE)</f>
        <v>1354</v>
      </c>
      <c r="N44">
        <f>VLOOKUP(A44,[1]市级!$A$2:$V$368,13,FALSE)</f>
        <v>2923</v>
      </c>
      <c r="O44">
        <f>VLOOKUP(A44,[1]市级!$A$2:$V$368,14,FALSE)</f>
        <v>13070</v>
      </c>
      <c r="P44">
        <f>VLOOKUP(A44,[1]市级!$A$2:$V$368,15,FALSE)</f>
        <v>8250</v>
      </c>
      <c r="Q44">
        <f>VLOOKUP(A44,[1]市级!$A$2:$V$368,16,FALSE)</f>
        <v>1374</v>
      </c>
      <c r="R44">
        <f>VLOOKUP(A44,[1]市级!$A$2:$V$368,17,FALSE)</f>
        <v>14652</v>
      </c>
      <c r="S44">
        <f>VLOOKUP(A44,[1]市级!$A$2:$V$368,18,FALSE)</f>
        <v>496</v>
      </c>
      <c r="T44">
        <f>VLOOKUP(A44,[1]市级!$A$2:$V$368,19,FALSE)</f>
        <v>1210</v>
      </c>
      <c r="U44">
        <f>VLOOKUP(A44,[1]市级!$A$2:$V$368,20,FALSE)</f>
        <v>6695</v>
      </c>
      <c r="V44">
        <f>VLOOKUP(A44,[1]市级!$A$2:$V$368,21,FALSE)</f>
        <v>0</v>
      </c>
      <c r="W44">
        <f>VLOOKUP(A44,[1]市级!$A$2:$V$368,22,FALSE)</f>
        <v>1</v>
      </c>
    </row>
    <row r="45" spans="1:23" x14ac:dyDescent="0.25">
      <c r="A45" s="1" t="s">
        <v>94</v>
      </c>
      <c r="B45" s="2">
        <v>5</v>
      </c>
      <c r="C45">
        <f>VLOOKUP(A45,[1]市级!$A$2:$V$368,2,FALSE)</f>
        <v>688441</v>
      </c>
      <c r="D45">
        <f>VLOOKUP(A45,[1]市级!$A$2:$V$368,3,FALSE)</f>
        <v>1621</v>
      </c>
      <c r="E45">
        <f>VLOOKUP(A45,[1]市级!$A$2:$V$368,4,FALSE)</f>
        <v>67</v>
      </c>
      <c r="F45">
        <f>VLOOKUP(A45,[1]市级!$A$2:$V$368,5,FALSE)</f>
        <v>26771</v>
      </c>
      <c r="G45">
        <f>VLOOKUP(A45,[1]市级!$A$2:$V$368,6,FALSE)</f>
        <v>379</v>
      </c>
      <c r="H45">
        <f>VLOOKUP(A45,[1]市级!$A$2:$V$368,7,FALSE)</f>
        <v>13149</v>
      </c>
      <c r="I45">
        <f>VLOOKUP(A45,[1]市级!$A$2:$V$368,8,FALSE)</f>
        <v>299837</v>
      </c>
      <c r="J45">
        <f>VLOOKUP(A45,[1]市级!$A$2:$V$368,9,FALSE)</f>
        <v>7956</v>
      </c>
      <c r="K45">
        <f>VLOOKUP(A45,[1]市级!$A$2:$V$368,10,FALSE)</f>
        <v>41326</v>
      </c>
      <c r="L45">
        <f>VLOOKUP(A45,[1]市级!$A$2:$V$368,11,FALSE)</f>
        <v>60439</v>
      </c>
      <c r="M45">
        <f>VLOOKUP(A45,[1]市级!$A$2:$V$368,12,FALSE)</f>
        <v>3404</v>
      </c>
      <c r="N45">
        <f>VLOOKUP(A45,[1]市级!$A$2:$V$368,13,FALSE)</f>
        <v>6700</v>
      </c>
      <c r="O45">
        <f>VLOOKUP(A45,[1]市级!$A$2:$V$368,14,FALSE)</f>
        <v>113256</v>
      </c>
      <c r="P45">
        <f>VLOOKUP(A45,[1]市级!$A$2:$V$368,15,FALSE)</f>
        <v>27224</v>
      </c>
      <c r="Q45">
        <f>VLOOKUP(A45,[1]市级!$A$2:$V$368,16,FALSE)</f>
        <v>2848</v>
      </c>
      <c r="R45">
        <f>VLOOKUP(A45,[1]市级!$A$2:$V$368,17,FALSE)</f>
        <v>23194</v>
      </c>
      <c r="S45">
        <f>VLOOKUP(A45,[1]市级!$A$2:$V$368,18,FALSE)</f>
        <v>1574</v>
      </c>
      <c r="T45">
        <f>VLOOKUP(A45,[1]市级!$A$2:$V$368,19,FALSE)</f>
        <v>4691</v>
      </c>
      <c r="U45">
        <f>VLOOKUP(A45,[1]市级!$A$2:$V$368,20,FALSE)</f>
        <v>19433</v>
      </c>
      <c r="V45">
        <f>VLOOKUP(A45,[1]市级!$A$2:$V$368,21,FALSE)</f>
        <v>0</v>
      </c>
      <c r="W45">
        <f>VLOOKUP(A45,[1]市级!$A$2:$V$368,22,FALSE)</f>
        <v>3</v>
      </c>
    </row>
    <row r="46" spans="1:23" x14ac:dyDescent="0.25">
      <c r="A46" s="1" t="s">
        <v>112</v>
      </c>
      <c r="B46" s="2">
        <v>5</v>
      </c>
      <c r="C46">
        <f>VLOOKUP(A46,[1]市级!$A$2:$V$368,2,FALSE)</f>
        <v>40370</v>
      </c>
      <c r="D46">
        <f>VLOOKUP(A46,[1]市级!$A$2:$V$368,3,FALSE)</f>
        <v>1947</v>
      </c>
      <c r="E46">
        <f>VLOOKUP(A46,[1]市级!$A$2:$V$368,4,FALSE)</f>
        <v>31</v>
      </c>
      <c r="F46">
        <f>VLOOKUP(A46,[1]市级!$A$2:$V$368,5,FALSE)</f>
        <v>2468</v>
      </c>
      <c r="G46">
        <f>VLOOKUP(A46,[1]市级!$A$2:$V$368,6,FALSE)</f>
        <v>143</v>
      </c>
      <c r="H46">
        <f>VLOOKUP(A46,[1]市级!$A$2:$V$368,7,FALSE)</f>
        <v>1646</v>
      </c>
      <c r="I46">
        <f>VLOOKUP(A46,[1]市级!$A$2:$V$368,8,FALSE)</f>
        <v>20710</v>
      </c>
      <c r="J46">
        <f>VLOOKUP(A46,[1]市级!$A$2:$V$368,9,FALSE)</f>
        <v>1439</v>
      </c>
      <c r="K46">
        <f>VLOOKUP(A46,[1]市级!$A$2:$V$368,10,FALSE)</f>
        <v>5318</v>
      </c>
      <c r="L46">
        <f>VLOOKUP(A46,[1]市级!$A$2:$V$368,11,FALSE)</f>
        <v>448</v>
      </c>
      <c r="M46">
        <f>VLOOKUP(A46,[1]市级!$A$2:$V$368,12,FALSE)</f>
        <v>58</v>
      </c>
      <c r="N46">
        <f>VLOOKUP(A46,[1]市级!$A$2:$V$368,13,FALSE)</f>
        <v>375</v>
      </c>
      <c r="O46">
        <f>VLOOKUP(A46,[1]市级!$A$2:$V$368,14,FALSE)</f>
        <v>957</v>
      </c>
      <c r="P46">
        <f>VLOOKUP(A46,[1]市级!$A$2:$V$368,15,FALSE)</f>
        <v>427</v>
      </c>
      <c r="Q46">
        <f>VLOOKUP(A46,[1]市级!$A$2:$V$368,16,FALSE)</f>
        <v>255</v>
      </c>
      <c r="R46">
        <f>VLOOKUP(A46,[1]市级!$A$2:$V$368,17,FALSE)</f>
        <v>2550</v>
      </c>
      <c r="S46">
        <f>VLOOKUP(A46,[1]市级!$A$2:$V$368,18,FALSE)</f>
        <v>2550</v>
      </c>
      <c r="T46">
        <f>VLOOKUP(A46,[1]市级!$A$2:$V$368,19,FALSE)</f>
        <v>223</v>
      </c>
      <c r="U46">
        <f>VLOOKUP(A46,[1]市级!$A$2:$V$368,20,FALSE)</f>
        <v>712</v>
      </c>
      <c r="V46">
        <f>VLOOKUP(A46,[1]市级!$A$2:$V$368,21,FALSE)</f>
        <v>0</v>
      </c>
      <c r="W46">
        <f>VLOOKUP(A46,[1]市级!$A$2:$V$368,22,FALSE)</f>
        <v>0</v>
      </c>
    </row>
    <row r="47" spans="1:23" x14ac:dyDescent="0.25">
      <c r="A47" s="1" t="s">
        <v>133</v>
      </c>
      <c r="B47" s="2">
        <v>5</v>
      </c>
      <c r="C47">
        <f>VLOOKUP(A47,[1]市级!$A$2:$V$368,2,FALSE)</f>
        <v>148037</v>
      </c>
      <c r="D47">
        <f>VLOOKUP(A47,[1]市级!$A$2:$V$368,3,FALSE)</f>
        <v>1218</v>
      </c>
      <c r="E47">
        <f>VLOOKUP(A47,[1]市级!$A$2:$V$368,4,FALSE)</f>
        <v>34</v>
      </c>
      <c r="F47">
        <f>VLOOKUP(A47,[1]市级!$A$2:$V$368,5,FALSE)</f>
        <v>12159</v>
      </c>
      <c r="G47">
        <f>VLOOKUP(A47,[1]市级!$A$2:$V$368,6,FALSE)</f>
        <v>200</v>
      </c>
      <c r="H47">
        <f>VLOOKUP(A47,[1]市级!$A$2:$V$368,7,FALSE)</f>
        <v>200</v>
      </c>
      <c r="I47">
        <f>VLOOKUP(A47,[1]市级!$A$2:$V$368,8,FALSE)</f>
        <v>75888</v>
      </c>
      <c r="J47">
        <f>VLOOKUP(A47,[1]市级!$A$2:$V$368,9,FALSE)</f>
        <v>1963</v>
      </c>
      <c r="K47">
        <f>VLOOKUP(A47,[1]市级!$A$2:$V$368,10,FALSE)</f>
        <v>20284</v>
      </c>
      <c r="L47">
        <f>VLOOKUP(A47,[1]市级!$A$2:$V$368,11,FALSE)</f>
        <v>3078</v>
      </c>
      <c r="M47">
        <f>VLOOKUP(A47,[1]市级!$A$2:$V$368,12,FALSE)</f>
        <v>453</v>
      </c>
      <c r="N47">
        <f>VLOOKUP(A47,[1]市级!$A$2:$V$368,13,FALSE)</f>
        <v>2627</v>
      </c>
      <c r="O47">
        <f>VLOOKUP(A47,[1]市级!$A$2:$V$368,14,FALSE)</f>
        <v>4604</v>
      </c>
      <c r="P47">
        <f>VLOOKUP(A47,[1]市级!$A$2:$V$368,15,FALSE)</f>
        <v>2867</v>
      </c>
      <c r="Q47">
        <f>VLOOKUP(A47,[1]市级!$A$2:$V$368,16,FALSE)</f>
        <v>998</v>
      </c>
      <c r="R47">
        <f>VLOOKUP(A47,[1]市级!$A$2:$V$368,17,FALSE)</f>
        <v>9428</v>
      </c>
      <c r="S47">
        <f>VLOOKUP(A47,[1]市级!$A$2:$V$368,18,FALSE)</f>
        <v>329</v>
      </c>
      <c r="T47">
        <f>VLOOKUP(A47,[1]市级!$A$2:$V$368,19,FALSE)</f>
        <v>705</v>
      </c>
      <c r="U47">
        <f>VLOOKUP(A47,[1]市级!$A$2:$V$368,20,FALSE)</f>
        <v>3186</v>
      </c>
      <c r="V47">
        <f>VLOOKUP(A47,[1]市级!$A$2:$V$368,21,FALSE)</f>
        <v>0</v>
      </c>
      <c r="W47">
        <f>VLOOKUP(A47,[1]市级!$A$2:$V$368,22,FALSE)</f>
        <v>0</v>
      </c>
    </row>
    <row r="48" spans="1:23" x14ac:dyDescent="0.25">
      <c r="A48" s="1" t="s">
        <v>142</v>
      </c>
      <c r="B48" s="2">
        <v>5</v>
      </c>
      <c r="C48">
        <f>VLOOKUP(A48,[1]市级!$A$2:$V$368,2,FALSE)</f>
        <v>150568</v>
      </c>
      <c r="D48">
        <f>VLOOKUP(A48,[1]市级!$A$2:$V$368,3,FALSE)</f>
        <v>1670</v>
      </c>
      <c r="E48">
        <f>VLOOKUP(A48,[1]市级!$A$2:$V$368,4,FALSE)</f>
        <v>25</v>
      </c>
      <c r="F48">
        <f>VLOOKUP(A48,[1]市级!$A$2:$V$368,5,FALSE)</f>
        <v>7903</v>
      </c>
      <c r="G48">
        <f>VLOOKUP(A48,[1]市级!$A$2:$V$368,6,FALSE)</f>
        <v>77</v>
      </c>
      <c r="H48">
        <f>VLOOKUP(A48,[1]市级!$A$2:$V$368,7,FALSE)</f>
        <v>2448</v>
      </c>
      <c r="I48">
        <f>VLOOKUP(A48,[1]市级!$A$2:$V$368,8,FALSE)</f>
        <v>30141</v>
      </c>
      <c r="J48">
        <f>VLOOKUP(A48,[1]市级!$A$2:$V$368,9,FALSE)</f>
        <v>2593</v>
      </c>
      <c r="K48">
        <f>VLOOKUP(A48,[1]市级!$A$2:$V$368,10,FALSE)</f>
        <v>10255</v>
      </c>
      <c r="L48">
        <f>VLOOKUP(A48,[1]市级!$A$2:$V$368,11,FALSE)</f>
        <v>818</v>
      </c>
      <c r="M48">
        <f>VLOOKUP(A48,[1]市级!$A$2:$V$368,12,FALSE)</f>
        <v>306</v>
      </c>
      <c r="N48">
        <f>VLOOKUP(A48,[1]市级!$A$2:$V$368,13,FALSE)</f>
        <v>966</v>
      </c>
      <c r="O48">
        <f>VLOOKUP(A48,[1]市级!$A$2:$V$368,14,FALSE)</f>
        <v>83790</v>
      </c>
      <c r="P48">
        <f>VLOOKUP(A48,[1]市级!$A$2:$V$368,15,FALSE)</f>
        <v>1109</v>
      </c>
      <c r="Q48">
        <f>VLOOKUP(A48,[1]市级!$A$2:$V$368,16,FALSE)</f>
        <v>437</v>
      </c>
      <c r="R48">
        <f>VLOOKUP(A48,[1]市级!$A$2:$V$368,17,FALSE)</f>
        <v>4250</v>
      </c>
      <c r="S48">
        <f>VLOOKUP(A48,[1]市级!$A$2:$V$368,18,FALSE)</f>
        <v>243</v>
      </c>
      <c r="T48">
        <f>VLOOKUP(A48,[1]市级!$A$2:$V$368,19,FALSE)</f>
        <v>689</v>
      </c>
      <c r="U48">
        <f>VLOOKUP(A48,[1]市级!$A$2:$V$368,20,FALSE)</f>
        <v>1396</v>
      </c>
      <c r="V48">
        <f>VLOOKUP(A48,[1]市级!$A$2:$V$368,21,FALSE)</f>
        <v>0</v>
      </c>
      <c r="W48">
        <f>VLOOKUP(A48,[1]市级!$A$2:$V$368,22,FALSE)</f>
        <v>0</v>
      </c>
    </row>
    <row r="49" spans="1:23" x14ac:dyDescent="0.25">
      <c r="A49" s="1" t="s">
        <v>144</v>
      </c>
      <c r="B49" s="2">
        <v>5</v>
      </c>
      <c r="C49">
        <f>VLOOKUP(A49,[1]市级!$A$2:$V$368,2,FALSE)</f>
        <v>60594</v>
      </c>
      <c r="D49">
        <f>VLOOKUP(A49,[1]市级!$A$2:$V$368,3,FALSE)</f>
        <v>758</v>
      </c>
      <c r="E49">
        <f>VLOOKUP(A49,[1]市级!$A$2:$V$368,4,FALSE)</f>
        <v>0</v>
      </c>
      <c r="F49">
        <f>VLOOKUP(A49,[1]市级!$A$2:$V$368,5,FALSE)</f>
        <v>7329</v>
      </c>
      <c r="G49">
        <f>VLOOKUP(A49,[1]市级!$A$2:$V$368,6,FALSE)</f>
        <v>73</v>
      </c>
      <c r="H49">
        <f>VLOOKUP(A49,[1]市级!$A$2:$V$368,7,FALSE)</f>
        <v>617</v>
      </c>
      <c r="I49">
        <f>VLOOKUP(A49,[1]市级!$A$2:$V$368,8,FALSE)</f>
        <v>38903</v>
      </c>
      <c r="J49">
        <f>VLOOKUP(A49,[1]市级!$A$2:$V$368,9,FALSE)</f>
        <v>1269</v>
      </c>
      <c r="K49">
        <f>VLOOKUP(A49,[1]市级!$A$2:$V$368,10,FALSE)</f>
        <v>6346</v>
      </c>
      <c r="L49">
        <f>VLOOKUP(A49,[1]市级!$A$2:$V$368,11,FALSE)</f>
        <v>359</v>
      </c>
      <c r="M49">
        <f>VLOOKUP(A49,[1]市级!$A$2:$V$368,12,FALSE)</f>
        <v>42</v>
      </c>
      <c r="N49">
        <f>VLOOKUP(A49,[1]市级!$A$2:$V$368,13,FALSE)</f>
        <v>263</v>
      </c>
      <c r="O49">
        <f>VLOOKUP(A49,[1]市级!$A$2:$V$368,14,FALSE)</f>
        <v>495</v>
      </c>
      <c r="P49">
        <f>VLOOKUP(A49,[1]市级!$A$2:$V$368,15,FALSE)</f>
        <v>282</v>
      </c>
      <c r="Q49">
        <f>VLOOKUP(A49,[1]市级!$A$2:$V$368,16,FALSE)</f>
        <v>157</v>
      </c>
      <c r="R49">
        <f>VLOOKUP(A49,[1]市级!$A$2:$V$368,17,FALSE)</f>
        <v>2036</v>
      </c>
      <c r="S49">
        <f>VLOOKUP(A49,[1]市级!$A$2:$V$368,18,FALSE)</f>
        <v>36</v>
      </c>
      <c r="T49">
        <f>VLOOKUP(A49,[1]市级!$A$2:$V$368,19,FALSE)</f>
        <v>159</v>
      </c>
      <c r="U49">
        <f>VLOOKUP(A49,[1]市级!$A$2:$V$368,20,FALSE)</f>
        <v>666</v>
      </c>
      <c r="V49">
        <f>VLOOKUP(A49,[1]市级!$A$2:$V$368,21,FALSE)</f>
        <v>0</v>
      </c>
      <c r="W49">
        <f>VLOOKUP(A49,[1]市级!$A$2:$V$368,22,FALSE)</f>
        <v>0</v>
      </c>
    </row>
    <row r="50" spans="1:23" x14ac:dyDescent="0.25">
      <c r="A50" s="1" t="s">
        <v>188</v>
      </c>
      <c r="B50" s="2">
        <v>5</v>
      </c>
      <c r="C50">
        <f>VLOOKUP(A50,[1]市级!$A$2:$V$368,2,FALSE)</f>
        <v>75243</v>
      </c>
      <c r="D50">
        <f>VLOOKUP(A50,[1]市级!$A$2:$V$368,3,FALSE)</f>
        <v>2853</v>
      </c>
      <c r="E50">
        <f>VLOOKUP(A50,[1]市级!$A$2:$V$368,4,FALSE)</f>
        <v>34</v>
      </c>
      <c r="F50">
        <f>VLOOKUP(A50,[1]市级!$A$2:$V$368,5,FALSE)</f>
        <v>3528</v>
      </c>
      <c r="G50">
        <f>VLOOKUP(A50,[1]市级!$A$2:$V$368,6,FALSE)</f>
        <v>117</v>
      </c>
      <c r="H50">
        <f>VLOOKUP(A50,[1]市级!$A$2:$V$368,7,FALSE)</f>
        <v>1530</v>
      </c>
      <c r="I50">
        <f>VLOOKUP(A50,[1]市级!$A$2:$V$368,8,FALSE)</f>
        <v>43280</v>
      </c>
      <c r="J50">
        <f>VLOOKUP(A50,[1]市级!$A$2:$V$368,9,FALSE)</f>
        <v>3276</v>
      </c>
      <c r="K50">
        <f>VLOOKUP(A50,[1]市级!$A$2:$V$368,10,FALSE)</f>
        <v>8233</v>
      </c>
      <c r="L50">
        <f>VLOOKUP(A50,[1]市级!$A$2:$V$368,11,FALSE)</f>
        <v>860</v>
      </c>
      <c r="M50">
        <f>VLOOKUP(A50,[1]市级!$A$2:$V$368,12,FALSE)</f>
        <v>93</v>
      </c>
      <c r="N50">
        <f>VLOOKUP(A50,[1]市级!$A$2:$V$368,13,FALSE)</f>
        <v>520</v>
      </c>
      <c r="O50">
        <f>VLOOKUP(A50,[1]市级!$A$2:$V$368,14,FALSE)</f>
        <v>1547</v>
      </c>
      <c r="P50">
        <f>VLOOKUP(A50,[1]市级!$A$2:$V$368,15,FALSE)</f>
        <v>975</v>
      </c>
      <c r="Q50">
        <f>VLOOKUP(A50,[1]市级!$A$2:$V$368,16,FALSE)</f>
        <v>290</v>
      </c>
      <c r="R50">
        <f>VLOOKUP(A50,[1]市级!$A$2:$V$368,17,FALSE)</f>
        <v>5081</v>
      </c>
      <c r="S50">
        <f>VLOOKUP(A50,[1]市级!$A$2:$V$368,18,FALSE)</f>
        <v>188</v>
      </c>
      <c r="T50">
        <f>VLOOKUP(A50,[1]市级!$A$2:$V$368,19,FALSE)</f>
        <v>686</v>
      </c>
      <c r="U50">
        <f>VLOOKUP(A50,[1]市级!$A$2:$V$368,20,FALSE)</f>
        <v>1203</v>
      </c>
      <c r="V50">
        <f>VLOOKUP(A50,[1]市级!$A$2:$V$368,21,FALSE)</f>
        <v>0</v>
      </c>
      <c r="W50">
        <f>VLOOKUP(A50,[1]市级!$A$2:$V$368,22,FALSE)</f>
        <v>0</v>
      </c>
    </row>
    <row r="51" spans="1:23" x14ac:dyDescent="0.25">
      <c r="A51" s="1" t="s">
        <v>190</v>
      </c>
      <c r="B51" s="2">
        <v>5</v>
      </c>
      <c r="C51">
        <f>VLOOKUP(A51,[1]市级!$A$2:$V$368,2,FALSE)</f>
        <v>46996</v>
      </c>
      <c r="D51">
        <f>VLOOKUP(A51,[1]市级!$A$2:$V$368,3,FALSE)</f>
        <v>2188</v>
      </c>
      <c r="E51">
        <f>VLOOKUP(A51,[1]市级!$A$2:$V$368,4,FALSE)</f>
        <v>36</v>
      </c>
      <c r="F51">
        <f>VLOOKUP(A51,[1]市级!$A$2:$V$368,5,FALSE)</f>
        <v>2977</v>
      </c>
      <c r="G51">
        <f>VLOOKUP(A51,[1]市级!$A$2:$V$368,6,FALSE)</f>
        <v>317</v>
      </c>
      <c r="H51">
        <f>VLOOKUP(A51,[1]市级!$A$2:$V$368,7,FALSE)</f>
        <v>1571</v>
      </c>
      <c r="I51">
        <f>VLOOKUP(A51,[1]市级!$A$2:$V$368,8,FALSE)</f>
        <v>24663</v>
      </c>
      <c r="J51">
        <f>VLOOKUP(A51,[1]市级!$A$2:$V$368,9,FALSE)</f>
        <v>1378</v>
      </c>
      <c r="K51">
        <f>VLOOKUP(A51,[1]市级!$A$2:$V$368,10,FALSE)</f>
        <v>5450</v>
      </c>
      <c r="L51">
        <f>VLOOKUP(A51,[1]市级!$A$2:$V$368,11,FALSE)</f>
        <v>689</v>
      </c>
      <c r="M51">
        <f>VLOOKUP(A51,[1]市级!$A$2:$V$368,12,FALSE)</f>
        <v>67</v>
      </c>
      <c r="N51">
        <f>VLOOKUP(A51,[1]市级!$A$2:$V$368,13,FALSE)</f>
        <v>350</v>
      </c>
      <c r="O51">
        <f>VLOOKUP(A51,[1]市级!$A$2:$V$368,14,FALSE)</f>
        <v>1055</v>
      </c>
      <c r="P51">
        <f>VLOOKUP(A51,[1]市级!$A$2:$V$368,15,FALSE)</f>
        <v>483</v>
      </c>
      <c r="Q51">
        <f>VLOOKUP(A51,[1]市级!$A$2:$V$368,16,FALSE)</f>
        <v>253</v>
      </c>
      <c r="R51">
        <f>VLOOKUP(A51,[1]市级!$A$2:$V$368,17,FALSE)</f>
        <v>3141</v>
      </c>
      <c r="S51">
        <f>VLOOKUP(A51,[1]市级!$A$2:$V$368,18,FALSE)</f>
        <v>155</v>
      </c>
      <c r="T51">
        <f>VLOOKUP(A51,[1]市级!$A$2:$V$368,19,FALSE)</f>
        <v>346</v>
      </c>
      <c r="U51">
        <f>VLOOKUP(A51,[1]市级!$A$2:$V$368,20,FALSE)</f>
        <v>995</v>
      </c>
      <c r="V51">
        <f>VLOOKUP(A51,[1]市级!$A$2:$V$368,21,FALSE)</f>
        <v>0</v>
      </c>
      <c r="W51">
        <f>VLOOKUP(A51,[1]市级!$A$2:$V$368,22,FALSE)</f>
        <v>0</v>
      </c>
    </row>
    <row r="52" spans="1:23" x14ac:dyDescent="0.25">
      <c r="A52" s="1" t="s">
        <v>221</v>
      </c>
      <c r="B52" s="2">
        <v>5</v>
      </c>
      <c r="C52">
        <f>VLOOKUP(A52,[1]市级!$A$2:$V$368,2,FALSE)</f>
        <v>52591</v>
      </c>
      <c r="D52">
        <f>VLOOKUP(A52,[1]市级!$A$2:$V$368,3,FALSE)</f>
        <v>3569</v>
      </c>
      <c r="E52">
        <f>VLOOKUP(A52,[1]市级!$A$2:$V$368,4,FALSE)</f>
        <v>46</v>
      </c>
      <c r="F52">
        <f>VLOOKUP(A52,[1]市级!$A$2:$V$368,5,FALSE)</f>
        <v>3156</v>
      </c>
      <c r="G52">
        <f>VLOOKUP(A52,[1]市级!$A$2:$V$368,6,FALSE)</f>
        <v>223</v>
      </c>
      <c r="H52">
        <f>VLOOKUP(A52,[1]市级!$A$2:$V$368,7,FALSE)</f>
        <v>1328</v>
      </c>
      <c r="I52">
        <f>VLOOKUP(A52,[1]市级!$A$2:$V$368,8,FALSE)</f>
        <v>24333</v>
      </c>
      <c r="J52">
        <f>VLOOKUP(A52,[1]市级!$A$2:$V$368,9,FALSE)</f>
        <v>3388</v>
      </c>
      <c r="K52">
        <f>VLOOKUP(A52,[1]市级!$A$2:$V$368,10,FALSE)</f>
        <v>7232</v>
      </c>
      <c r="L52">
        <f>VLOOKUP(A52,[1]市级!$A$2:$V$368,11,FALSE)</f>
        <v>391</v>
      </c>
      <c r="M52">
        <f>VLOOKUP(A52,[1]市级!$A$2:$V$368,12,FALSE)</f>
        <v>58</v>
      </c>
      <c r="N52">
        <f>VLOOKUP(A52,[1]市级!$A$2:$V$368,13,FALSE)</f>
        <v>646</v>
      </c>
      <c r="O52">
        <f>VLOOKUP(A52,[1]市级!$A$2:$V$368,14,FALSE)</f>
        <v>1296</v>
      </c>
      <c r="P52">
        <f>VLOOKUP(A52,[1]市级!$A$2:$V$368,15,FALSE)</f>
        <v>886</v>
      </c>
      <c r="Q52">
        <f>VLOOKUP(A52,[1]市级!$A$2:$V$368,16,FALSE)</f>
        <v>322</v>
      </c>
      <c r="R52">
        <f>VLOOKUP(A52,[1]市级!$A$2:$V$368,17,FALSE)</f>
        <v>3427</v>
      </c>
      <c r="S52">
        <f>VLOOKUP(A52,[1]市级!$A$2:$V$368,18,FALSE)</f>
        <v>171</v>
      </c>
      <c r="T52">
        <f>VLOOKUP(A52,[1]市级!$A$2:$V$368,19,FALSE)</f>
        <v>603</v>
      </c>
      <c r="U52">
        <f>VLOOKUP(A52,[1]市级!$A$2:$V$368,20,FALSE)</f>
        <v>921</v>
      </c>
      <c r="V52">
        <f>VLOOKUP(A52,[1]市级!$A$2:$V$368,21,FALSE)</f>
        <v>1</v>
      </c>
      <c r="W52">
        <f>VLOOKUP(A52,[1]市级!$A$2:$V$368,22,FALSE)</f>
        <v>0</v>
      </c>
    </row>
    <row r="53" spans="1:23" x14ac:dyDescent="0.25">
      <c r="A53" s="1" t="s">
        <v>234</v>
      </c>
      <c r="B53" s="2">
        <v>5</v>
      </c>
      <c r="C53">
        <f>VLOOKUP(A53,[1]市级!$A$2:$V$368,2,FALSE)</f>
        <v>66397</v>
      </c>
      <c r="D53">
        <f>VLOOKUP(A53,[1]市级!$A$2:$V$368,3,FALSE)</f>
        <v>684</v>
      </c>
      <c r="E53">
        <f>VLOOKUP(A53,[1]市级!$A$2:$V$368,4,FALSE)</f>
        <v>2</v>
      </c>
      <c r="F53">
        <f>VLOOKUP(A53,[1]市级!$A$2:$V$368,5,FALSE)</f>
        <v>11382</v>
      </c>
      <c r="G53">
        <f>VLOOKUP(A53,[1]市级!$A$2:$V$368,6,FALSE)</f>
        <v>98</v>
      </c>
      <c r="H53">
        <f>VLOOKUP(A53,[1]市级!$A$2:$V$368,7,FALSE)</f>
        <v>726</v>
      </c>
      <c r="I53">
        <f>VLOOKUP(A53,[1]市级!$A$2:$V$368,8,FALSE)</f>
        <v>33233</v>
      </c>
      <c r="J53">
        <f>VLOOKUP(A53,[1]市级!$A$2:$V$368,9,FALSE)</f>
        <v>508</v>
      </c>
      <c r="K53">
        <f>VLOOKUP(A53,[1]市级!$A$2:$V$368,10,FALSE)</f>
        <v>11197</v>
      </c>
      <c r="L53">
        <f>VLOOKUP(A53,[1]市级!$A$2:$V$368,11,FALSE)</f>
        <v>713</v>
      </c>
      <c r="M53">
        <f>VLOOKUP(A53,[1]市级!$A$2:$V$368,12,FALSE)</f>
        <v>124</v>
      </c>
      <c r="N53">
        <f>VLOOKUP(A53,[1]市级!$A$2:$V$368,13,FALSE)</f>
        <v>504</v>
      </c>
      <c r="O53">
        <f>VLOOKUP(A53,[1]市级!$A$2:$V$368,14,FALSE)</f>
        <v>972</v>
      </c>
      <c r="P53">
        <f>VLOOKUP(A53,[1]市级!$A$2:$V$368,15,FALSE)</f>
        <v>786</v>
      </c>
      <c r="Q53">
        <f>VLOOKUP(A53,[1]市级!$A$2:$V$368,16,FALSE)</f>
        <v>144</v>
      </c>
      <c r="R53">
        <f>VLOOKUP(A53,[1]市级!$A$2:$V$368,17,FALSE)</f>
        <v>2973</v>
      </c>
      <c r="S53">
        <f>VLOOKUP(A53,[1]市级!$A$2:$V$368,18,FALSE)</f>
        <v>126</v>
      </c>
      <c r="T53">
        <f>VLOOKUP(A53,[1]市级!$A$2:$V$368,19,FALSE)</f>
        <v>415</v>
      </c>
      <c r="U53">
        <f>VLOOKUP(A53,[1]市级!$A$2:$V$368,20,FALSE)</f>
        <v>901</v>
      </c>
      <c r="V53">
        <f>VLOOKUP(A53,[1]市级!$A$2:$V$368,21,FALSE)</f>
        <v>0</v>
      </c>
      <c r="W53">
        <f>VLOOKUP(A53,[1]市级!$A$2:$V$368,22,FALSE)</f>
        <v>0</v>
      </c>
    </row>
    <row r="54" spans="1:23" x14ac:dyDescent="0.25">
      <c r="A54" s="1" t="s">
        <v>235</v>
      </c>
      <c r="B54" s="2">
        <v>5</v>
      </c>
      <c r="C54">
        <f>VLOOKUP(A54,[1]市级!$A$2:$V$368,2,FALSE)</f>
        <v>40300</v>
      </c>
      <c r="D54">
        <f>VLOOKUP(A54,[1]市级!$A$2:$V$368,3,FALSE)</f>
        <v>1332</v>
      </c>
      <c r="E54">
        <f>VLOOKUP(A54,[1]市级!$A$2:$V$368,4,FALSE)</f>
        <v>9</v>
      </c>
      <c r="F54">
        <f>VLOOKUP(A54,[1]市级!$A$2:$V$368,5,FALSE)</f>
        <v>4098</v>
      </c>
      <c r="G54">
        <f>VLOOKUP(A54,[1]市级!$A$2:$V$368,6,FALSE)</f>
        <v>74</v>
      </c>
      <c r="H54">
        <f>VLOOKUP(A54,[1]市级!$A$2:$V$368,7,FALSE)</f>
        <v>653</v>
      </c>
      <c r="I54">
        <f>VLOOKUP(A54,[1]市级!$A$2:$V$368,8,FALSE)</f>
        <v>22466</v>
      </c>
      <c r="J54">
        <f>VLOOKUP(A54,[1]市级!$A$2:$V$368,9,FALSE)</f>
        <v>933</v>
      </c>
      <c r="K54">
        <f>VLOOKUP(A54,[1]市级!$A$2:$V$368,10,FALSE)</f>
        <v>4899</v>
      </c>
      <c r="L54">
        <f>VLOOKUP(A54,[1]市级!$A$2:$V$368,11,FALSE)</f>
        <v>399</v>
      </c>
      <c r="M54">
        <f>VLOOKUP(A54,[1]市级!$A$2:$V$368,12,FALSE)</f>
        <v>47</v>
      </c>
      <c r="N54">
        <f>VLOOKUP(A54,[1]市级!$A$2:$V$368,13,FALSE)</f>
        <v>270</v>
      </c>
      <c r="O54">
        <f>VLOOKUP(A54,[1]市级!$A$2:$V$368,14,FALSE)</f>
        <v>537</v>
      </c>
      <c r="P54">
        <f>VLOOKUP(A54,[1]市级!$A$2:$V$368,15,FALSE)</f>
        <v>283</v>
      </c>
      <c r="Q54">
        <f>VLOOKUP(A54,[1]市级!$A$2:$V$368,16,FALSE)</f>
        <v>171</v>
      </c>
      <c r="R54">
        <f>VLOOKUP(A54,[1]市级!$A$2:$V$368,17,FALSE)</f>
        <v>2272</v>
      </c>
      <c r="S54">
        <f>VLOOKUP(A54,[1]市级!$A$2:$V$368,18,FALSE)</f>
        <v>146</v>
      </c>
      <c r="T54">
        <f>VLOOKUP(A54,[1]市级!$A$2:$V$368,19,FALSE)</f>
        <v>168</v>
      </c>
      <c r="U54">
        <f>VLOOKUP(A54,[1]市级!$A$2:$V$368,20,FALSE)</f>
        <v>668</v>
      </c>
      <c r="V54">
        <f>VLOOKUP(A54,[1]市级!$A$2:$V$368,21,FALSE)</f>
        <v>0</v>
      </c>
      <c r="W54">
        <f>VLOOKUP(A54,[1]市级!$A$2:$V$368,22,FALSE)</f>
        <v>0</v>
      </c>
    </row>
    <row r="55" spans="1:23" x14ac:dyDescent="0.25">
      <c r="A55" s="1" t="s">
        <v>240</v>
      </c>
      <c r="B55" s="2">
        <v>5</v>
      </c>
      <c r="C55">
        <f>VLOOKUP(A55,[1]市级!$A$2:$V$368,2,FALSE)</f>
        <v>34137</v>
      </c>
      <c r="D55">
        <f>VLOOKUP(A55,[1]市级!$A$2:$V$368,3,FALSE)</f>
        <v>2010</v>
      </c>
      <c r="E55">
        <f>VLOOKUP(A55,[1]市级!$A$2:$V$368,4,FALSE)</f>
        <v>16</v>
      </c>
      <c r="F55">
        <f>VLOOKUP(A55,[1]市级!$A$2:$V$368,5,FALSE)</f>
        <v>1676</v>
      </c>
      <c r="G55">
        <f>VLOOKUP(A55,[1]市级!$A$2:$V$368,6,FALSE)</f>
        <v>162</v>
      </c>
      <c r="H55">
        <f>VLOOKUP(A55,[1]市级!$A$2:$V$368,7,FALSE)</f>
        <v>1170</v>
      </c>
      <c r="I55">
        <f>VLOOKUP(A55,[1]市级!$A$2:$V$368,8,FALSE)</f>
        <v>15835</v>
      </c>
      <c r="J55">
        <f>VLOOKUP(A55,[1]市级!$A$2:$V$368,9,FALSE)</f>
        <v>806</v>
      </c>
      <c r="K55">
        <f>VLOOKUP(A55,[1]市级!$A$2:$V$368,10,FALSE)</f>
        <v>5002</v>
      </c>
      <c r="L55">
        <f>VLOOKUP(A55,[1]市级!$A$2:$V$368,11,FALSE)</f>
        <v>403</v>
      </c>
      <c r="M55">
        <f>VLOOKUP(A55,[1]市级!$A$2:$V$368,12,FALSE)</f>
        <v>91</v>
      </c>
      <c r="N55">
        <f>VLOOKUP(A55,[1]市级!$A$2:$V$368,13,FALSE)</f>
        <v>405</v>
      </c>
      <c r="O55">
        <f>VLOOKUP(A55,[1]市级!$A$2:$V$368,14,FALSE)</f>
        <v>1195</v>
      </c>
      <c r="P55">
        <f>VLOOKUP(A55,[1]市级!$A$2:$V$368,15,FALSE)</f>
        <v>770</v>
      </c>
      <c r="Q55">
        <f>VLOOKUP(A55,[1]市级!$A$2:$V$368,16,FALSE)</f>
        <v>250</v>
      </c>
      <c r="R55">
        <f>VLOOKUP(A55,[1]市级!$A$2:$V$368,17,FALSE)</f>
        <v>2209</v>
      </c>
      <c r="S55">
        <f>VLOOKUP(A55,[1]市级!$A$2:$V$368,18,FALSE)</f>
        <v>146</v>
      </c>
      <c r="T55">
        <f>VLOOKUP(A55,[1]市级!$A$2:$V$368,19,FALSE)</f>
        <v>338</v>
      </c>
      <c r="U55">
        <f>VLOOKUP(A55,[1]市级!$A$2:$V$368,20,FALSE)</f>
        <v>759</v>
      </c>
      <c r="V55">
        <f>VLOOKUP(A55,[1]市级!$A$2:$V$368,21,FALSE)</f>
        <v>0</v>
      </c>
      <c r="W55">
        <f>VLOOKUP(A55,[1]市级!$A$2:$V$368,22,FALSE)</f>
        <v>0</v>
      </c>
    </row>
    <row r="56" spans="1:23" x14ac:dyDescent="0.25">
      <c r="A56" s="1" t="s">
        <v>243</v>
      </c>
      <c r="B56" s="2">
        <v>5</v>
      </c>
      <c r="C56">
        <f>VLOOKUP(A56,[1]市级!$A$2:$V$368,2,FALSE)</f>
        <v>511591</v>
      </c>
      <c r="D56">
        <f>VLOOKUP(A56,[1]市级!$A$2:$V$368,3,FALSE)</f>
        <v>175</v>
      </c>
      <c r="E56">
        <f>VLOOKUP(A56,[1]市级!$A$2:$V$368,4,FALSE)</f>
        <v>26</v>
      </c>
      <c r="F56">
        <f>VLOOKUP(A56,[1]市级!$A$2:$V$368,5,FALSE)</f>
        <v>12302</v>
      </c>
      <c r="G56">
        <f>VLOOKUP(A56,[1]市级!$A$2:$V$368,6,FALSE)</f>
        <v>278</v>
      </c>
      <c r="H56">
        <f>VLOOKUP(A56,[1]市级!$A$2:$V$368,7,FALSE)</f>
        <v>7582</v>
      </c>
      <c r="I56">
        <f>VLOOKUP(A56,[1]市级!$A$2:$V$368,8,FALSE)</f>
        <v>291654</v>
      </c>
      <c r="J56">
        <f>VLOOKUP(A56,[1]市级!$A$2:$V$368,9,FALSE)</f>
        <v>11629</v>
      </c>
      <c r="K56">
        <f>VLOOKUP(A56,[1]市级!$A$2:$V$368,10,FALSE)</f>
        <v>57216</v>
      </c>
      <c r="L56">
        <f>VLOOKUP(A56,[1]市级!$A$2:$V$368,11,FALSE)</f>
        <v>26169</v>
      </c>
      <c r="M56">
        <f>VLOOKUP(A56,[1]市级!$A$2:$V$368,12,FALSE)</f>
        <v>9601</v>
      </c>
      <c r="N56">
        <f>VLOOKUP(A56,[1]市级!$A$2:$V$368,13,FALSE)</f>
        <v>5919</v>
      </c>
      <c r="O56">
        <f>VLOOKUP(A56,[1]市级!$A$2:$V$368,14,FALSE)</f>
        <v>11493</v>
      </c>
      <c r="P56">
        <f>VLOOKUP(A56,[1]市级!$A$2:$V$368,15,FALSE)</f>
        <v>4255</v>
      </c>
      <c r="Q56">
        <f>VLOOKUP(A56,[1]市级!$A$2:$V$368,16,FALSE)</f>
        <v>1461</v>
      </c>
      <c r="R56">
        <f>VLOOKUP(A56,[1]市级!$A$2:$V$368,17,FALSE)</f>
        <v>49916</v>
      </c>
      <c r="S56">
        <f>VLOOKUP(A56,[1]市级!$A$2:$V$368,18,FALSE)</f>
        <v>5289</v>
      </c>
      <c r="T56">
        <f>VLOOKUP(A56,[1]市级!$A$2:$V$368,19,FALSE)</f>
        <v>1161</v>
      </c>
      <c r="U56">
        <f>VLOOKUP(A56,[1]市级!$A$2:$V$368,20,FALSE)</f>
        <v>14756</v>
      </c>
      <c r="V56">
        <f>VLOOKUP(A56,[1]市级!$A$2:$V$368,21,FALSE)</f>
        <v>14756</v>
      </c>
      <c r="W56">
        <f>VLOOKUP(A56,[1]市级!$A$2:$V$368,22,FALSE)</f>
        <v>0</v>
      </c>
    </row>
    <row r="57" spans="1:23" x14ac:dyDescent="0.25">
      <c r="A57" s="1" t="s">
        <v>311</v>
      </c>
      <c r="B57" s="2">
        <v>5</v>
      </c>
      <c r="C57">
        <f>VLOOKUP(A57,[1]市级!$A$2:$V$368,2,FALSE)</f>
        <v>34882</v>
      </c>
      <c r="D57">
        <f>VLOOKUP(A57,[1]市级!$A$2:$V$368,3,FALSE)</f>
        <v>1796</v>
      </c>
      <c r="E57">
        <f>VLOOKUP(A57,[1]市级!$A$2:$V$368,4,FALSE)</f>
        <v>19</v>
      </c>
      <c r="F57">
        <f>VLOOKUP(A57,[1]市级!$A$2:$V$368,5,FALSE)</f>
        <v>3432</v>
      </c>
      <c r="G57">
        <f>VLOOKUP(A57,[1]市级!$A$2:$V$368,6,FALSE)</f>
        <v>101</v>
      </c>
      <c r="H57">
        <f>VLOOKUP(A57,[1]市级!$A$2:$V$368,7,FALSE)</f>
        <v>936</v>
      </c>
      <c r="I57">
        <f>VLOOKUP(A57,[1]市级!$A$2:$V$368,8,FALSE)</f>
        <v>16955</v>
      </c>
      <c r="J57">
        <f>VLOOKUP(A57,[1]市级!$A$2:$V$368,9,FALSE)</f>
        <v>2567</v>
      </c>
      <c r="K57">
        <f>VLOOKUP(A57,[1]市级!$A$2:$V$368,10,FALSE)</f>
        <v>3823</v>
      </c>
      <c r="L57">
        <f>VLOOKUP(A57,[1]市级!$A$2:$V$368,11,FALSE)</f>
        <v>517</v>
      </c>
      <c r="M57">
        <f>VLOOKUP(A57,[1]市级!$A$2:$V$368,12,FALSE)</f>
        <v>39</v>
      </c>
      <c r="N57">
        <f>VLOOKUP(A57,[1]市级!$A$2:$V$368,13,FALSE)</f>
        <v>317</v>
      </c>
      <c r="O57">
        <f>VLOOKUP(A57,[1]市级!$A$2:$V$368,14,FALSE)</f>
        <v>831</v>
      </c>
      <c r="P57">
        <f>VLOOKUP(A57,[1]市级!$A$2:$V$368,15,FALSE)</f>
        <v>436</v>
      </c>
      <c r="Q57">
        <f>VLOOKUP(A57,[1]市级!$A$2:$V$368,16,FALSE)</f>
        <v>167</v>
      </c>
      <c r="R57">
        <f>VLOOKUP(A57,[1]市级!$A$2:$V$368,17,FALSE)</f>
        <v>1758</v>
      </c>
      <c r="S57">
        <f>VLOOKUP(A57,[1]市级!$A$2:$V$368,18,FALSE)</f>
        <v>119</v>
      </c>
      <c r="T57">
        <f>VLOOKUP(A57,[1]市级!$A$2:$V$368,19,FALSE)</f>
        <v>205</v>
      </c>
      <c r="U57">
        <f>VLOOKUP(A57,[1]市级!$A$2:$V$368,20,FALSE)</f>
        <v>458</v>
      </c>
      <c r="V57">
        <f>VLOOKUP(A57,[1]市级!$A$2:$V$368,21,FALSE)</f>
        <v>0</v>
      </c>
      <c r="W57">
        <f>VLOOKUP(A57,[1]市级!$A$2:$V$368,22,FALSE)</f>
        <v>0</v>
      </c>
    </row>
    <row r="58" spans="1:23" x14ac:dyDescent="0.25">
      <c r="A58" s="1" t="s">
        <v>328</v>
      </c>
      <c r="B58" s="2">
        <v>5</v>
      </c>
      <c r="C58">
        <f>VLOOKUP(A58,[1]市级!$A$2:$V$368,2,FALSE)</f>
        <v>23785</v>
      </c>
      <c r="D58">
        <f>VLOOKUP(A58,[1]市级!$A$2:$V$368,3,FALSE)</f>
        <v>792</v>
      </c>
      <c r="E58">
        <f>VLOOKUP(A58,[1]市级!$A$2:$V$368,4,FALSE)</f>
        <v>16</v>
      </c>
      <c r="F58">
        <f>VLOOKUP(A58,[1]市级!$A$2:$V$368,5,FALSE)</f>
        <v>1855</v>
      </c>
      <c r="G58">
        <f>VLOOKUP(A58,[1]市级!$A$2:$V$368,6,FALSE)</f>
        <v>63</v>
      </c>
      <c r="H58">
        <f>VLOOKUP(A58,[1]市级!$A$2:$V$368,7,FALSE)</f>
        <v>669</v>
      </c>
      <c r="I58">
        <f>VLOOKUP(A58,[1]市级!$A$2:$V$368,8,FALSE)</f>
        <v>11670</v>
      </c>
      <c r="J58">
        <f>VLOOKUP(A58,[1]市级!$A$2:$V$368,9,FALSE)</f>
        <v>1549</v>
      </c>
      <c r="K58">
        <f>VLOOKUP(A58,[1]市级!$A$2:$V$368,10,FALSE)</f>
        <v>2898</v>
      </c>
      <c r="L58">
        <f>VLOOKUP(A58,[1]市级!$A$2:$V$368,11,FALSE)</f>
        <v>246</v>
      </c>
      <c r="M58">
        <f>VLOOKUP(A58,[1]市级!$A$2:$V$368,12,FALSE)</f>
        <v>54</v>
      </c>
      <c r="N58">
        <f>VLOOKUP(A58,[1]市级!$A$2:$V$368,13,FALSE)</f>
        <v>181</v>
      </c>
      <c r="O58">
        <f>VLOOKUP(A58,[1]市级!$A$2:$V$368,14,FALSE)</f>
        <v>526</v>
      </c>
      <c r="P58">
        <f>VLOOKUP(A58,[1]市级!$A$2:$V$368,15,FALSE)</f>
        <v>389</v>
      </c>
      <c r="Q58">
        <f>VLOOKUP(A58,[1]市级!$A$2:$V$368,16,FALSE)</f>
        <v>91</v>
      </c>
      <c r="R58">
        <f>VLOOKUP(A58,[1]市级!$A$2:$V$368,17,FALSE)</f>
        <v>1543</v>
      </c>
      <c r="S58">
        <f>VLOOKUP(A58,[1]市级!$A$2:$V$368,18,FALSE)</f>
        <v>70</v>
      </c>
      <c r="T58">
        <f>VLOOKUP(A58,[1]市级!$A$2:$V$368,19,FALSE)</f>
        <v>410</v>
      </c>
      <c r="U58">
        <f>VLOOKUP(A58,[1]市级!$A$2:$V$368,20,FALSE)</f>
        <v>455</v>
      </c>
      <c r="V58">
        <f>VLOOKUP(A58,[1]市级!$A$2:$V$368,21,FALSE)</f>
        <v>0</v>
      </c>
      <c r="W58">
        <f>VLOOKUP(A58,[1]市级!$A$2:$V$368,22,FALSE)</f>
        <v>0</v>
      </c>
    </row>
    <row r="59" spans="1:23" x14ac:dyDescent="0.25">
      <c r="A59" s="1" t="s">
        <v>331</v>
      </c>
      <c r="B59" s="2">
        <v>5</v>
      </c>
      <c r="C59">
        <f>VLOOKUP(A59,[1]市级!$A$2:$V$368,2,FALSE)</f>
        <v>62445</v>
      </c>
      <c r="D59">
        <f>VLOOKUP(A59,[1]市级!$A$2:$V$368,3,FALSE)</f>
        <v>2417</v>
      </c>
      <c r="E59">
        <f>VLOOKUP(A59,[1]市级!$A$2:$V$368,4,FALSE)</f>
        <v>22</v>
      </c>
      <c r="F59">
        <f>VLOOKUP(A59,[1]市级!$A$2:$V$368,5,FALSE)</f>
        <v>3490</v>
      </c>
      <c r="G59">
        <f>VLOOKUP(A59,[1]市级!$A$2:$V$368,6,FALSE)</f>
        <v>194</v>
      </c>
      <c r="H59">
        <f>VLOOKUP(A59,[1]市级!$A$2:$V$368,7,FALSE)</f>
        <v>1591</v>
      </c>
      <c r="I59">
        <f>VLOOKUP(A59,[1]市级!$A$2:$V$368,8,FALSE)</f>
        <v>30649</v>
      </c>
      <c r="J59">
        <f>VLOOKUP(A59,[1]市级!$A$2:$V$368,9,FALSE)</f>
        <v>2787</v>
      </c>
      <c r="K59">
        <f>VLOOKUP(A59,[1]市级!$A$2:$V$368,10,FALSE)</f>
        <v>9381</v>
      </c>
      <c r="L59">
        <f>VLOOKUP(A59,[1]市级!$A$2:$V$368,11,FALSE)</f>
        <v>869</v>
      </c>
      <c r="M59">
        <f>VLOOKUP(A59,[1]市级!$A$2:$V$368,12,FALSE)</f>
        <v>100</v>
      </c>
      <c r="N59">
        <f>VLOOKUP(A59,[1]市级!$A$2:$V$368,13,FALSE)</f>
        <v>637</v>
      </c>
      <c r="O59">
        <f>VLOOKUP(A59,[1]市级!$A$2:$V$368,14,FALSE)</f>
        <v>1480</v>
      </c>
      <c r="P59">
        <f>VLOOKUP(A59,[1]市级!$A$2:$V$368,15,FALSE)</f>
        <v>1111</v>
      </c>
      <c r="Q59">
        <f>VLOOKUP(A59,[1]市级!$A$2:$V$368,16,FALSE)</f>
        <v>264</v>
      </c>
      <c r="R59">
        <f>VLOOKUP(A59,[1]市级!$A$2:$V$368,17,FALSE)</f>
        <v>4694</v>
      </c>
      <c r="S59">
        <f>VLOOKUP(A59,[1]市级!$A$2:$V$368,18,FALSE)</f>
        <v>192</v>
      </c>
      <c r="T59">
        <f>VLOOKUP(A59,[1]市级!$A$2:$V$368,19,FALSE)</f>
        <v>702</v>
      </c>
      <c r="U59">
        <f>VLOOKUP(A59,[1]市级!$A$2:$V$368,20,FALSE)</f>
        <v>1104</v>
      </c>
      <c r="V59">
        <f>VLOOKUP(A59,[1]市级!$A$2:$V$368,21,FALSE)</f>
        <v>0</v>
      </c>
      <c r="W59">
        <f>VLOOKUP(A59,[1]市级!$A$2:$V$368,22,FALSE)</f>
        <v>0</v>
      </c>
    </row>
    <row r="60" spans="1:23" x14ac:dyDescent="0.25">
      <c r="A60" s="1" t="s">
        <v>340</v>
      </c>
      <c r="B60" s="2">
        <v>5</v>
      </c>
      <c r="C60">
        <f>VLOOKUP(A60,[1]市级!$A$2:$V$368,2,FALSE)</f>
        <v>58208</v>
      </c>
      <c r="D60">
        <f>VLOOKUP(A60,[1]市级!$A$2:$V$368,3,FALSE)</f>
        <v>1601</v>
      </c>
      <c r="E60">
        <f>VLOOKUP(A60,[1]市级!$A$2:$V$368,4,FALSE)</f>
        <v>15</v>
      </c>
      <c r="F60">
        <f>VLOOKUP(A60,[1]市级!$A$2:$V$368,5,FALSE)</f>
        <v>5379</v>
      </c>
      <c r="G60">
        <f>VLOOKUP(A60,[1]市级!$A$2:$V$368,6,FALSE)</f>
        <v>135</v>
      </c>
      <c r="H60">
        <f>VLOOKUP(A60,[1]市级!$A$2:$V$368,7,FALSE)</f>
        <v>2070</v>
      </c>
      <c r="I60">
        <f>VLOOKUP(A60,[1]市级!$A$2:$V$368,8,FALSE)</f>
        <v>28790</v>
      </c>
      <c r="J60">
        <f>VLOOKUP(A60,[1]市级!$A$2:$V$368,9,FALSE)</f>
        <v>2688</v>
      </c>
      <c r="K60">
        <f>VLOOKUP(A60,[1]市级!$A$2:$V$368,10,FALSE)</f>
        <v>7273</v>
      </c>
      <c r="L60">
        <f>VLOOKUP(A60,[1]市级!$A$2:$V$368,11,FALSE)</f>
        <v>633</v>
      </c>
      <c r="M60">
        <f>VLOOKUP(A60,[1]市级!$A$2:$V$368,12,FALSE)</f>
        <v>199</v>
      </c>
      <c r="N60">
        <f>VLOOKUP(A60,[1]市级!$A$2:$V$368,13,FALSE)</f>
        <v>813</v>
      </c>
      <c r="O60">
        <f>VLOOKUP(A60,[1]市级!$A$2:$V$368,14,FALSE)</f>
        <v>1372</v>
      </c>
      <c r="P60">
        <f>VLOOKUP(A60,[1]市级!$A$2:$V$368,15,FALSE)</f>
        <v>1096</v>
      </c>
      <c r="Q60">
        <f>VLOOKUP(A60,[1]市级!$A$2:$V$368,16,FALSE)</f>
        <v>262</v>
      </c>
      <c r="R60">
        <f>VLOOKUP(A60,[1]市级!$A$2:$V$368,17,FALSE)</f>
        <v>3371</v>
      </c>
      <c r="S60">
        <f>VLOOKUP(A60,[1]市级!$A$2:$V$368,18,FALSE)</f>
        <v>201</v>
      </c>
      <c r="T60">
        <f>VLOOKUP(A60,[1]市级!$A$2:$V$368,19,FALSE)</f>
        <v>463</v>
      </c>
      <c r="U60">
        <f>VLOOKUP(A60,[1]市级!$A$2:$V$368,20,FALSE)</f>
        <v>983</v>
      </c>
      <c r="V60">
        <f>VLOOKUP(A60,[1]市级!$A$2:$V$368,21,FALSE)</f>
        <v>0</v>
      </c>
      <c r="W60">
        <f>VLOOKUP(A60,[1]市级!$A$2:$V$368,22,FALSE)</f>
        <v>0</v>
      </c>
    </row>
    <row r="61" spans="1:23" x14ac:dyDescent="0.25">
      <c r="A61" s="1" t="s">
        <v>343</v>
      </c>
      <c r="B61" s="2">
        <v>5</v>
      </c>
      <c r="C61">
        <f>VLOOKUP(A61,[1]市级!$A$2:$V$368,2,FALSE)</f>
        <v>100966</v>
      </c>
      <c r="D61">
        <f>VLOOKUP(A61,[1]市级!$A$2:$V$368,3,FALSE)</f>
        <v>468</v>
      </c>
      <c r="E61">
        <f>VLOOKUP(A61,[1]市级!$A$2:$V$368,4,FALSE)</f>
        <v>6</v>
      </c>
      <c r="F61">
        <f>VLOOKUP(A61,[1]市级!$A$2:$V$368,5,FALSE)</f>
        <v>17704</v>
      </c>
      <c r="G61">
        <f>VLOOKUP(A61,[1]市级!$A$2:$V$368,6,FALSE)</f>
        <v>157</v>
      </c>
      <c r="H61">
        <f>VLOOKUP(A61,[1]市级!$A$2:$V$368,7,FALSE)</f>
        <v>3913</v>
      </c>
      <c r="I61">
        <f>VLOOKUP(A61,[1]市级!$A$2:$V$368,8,FALSE)</f>
        <v>41095</v>
      </c>
      <c r="J61">
        <f>VLOOKUP(A61,[1]市级!$A$2:$V$368,9,FALSE)</f>
        <v>1404</v>
      </c>
      <c r="K61">
        <f>VLOOKUP(A61,[1]市级!$A$2:$V$368,10,FALSE)</f>
        <v>15106</v>
      </c>
      <c r="L61">
        <f>VLOOKUP(A61,[1]市级!$A$2:$V$368,11,FALSE)</f>
        <v>1555</v>
      </c>
      <c r="M61">
        <f>VLOOKUP(A61,[1]市级!$A$2:$V$368,12,FALSE)</f>
        <v>239</v>
      </c>
      <c r="N61">
        <f>VLOOKUP(A61,[1]市级!$A$2:$V$368,13,FALSE)</f>
        <v>1522</v>
      </c>
      <c r="O61">
        <f>VLOOKUP(A61,[1]市级!$A$2:$V$368,14,FALSE)</f>
        <v>3102</v>
      </c>
      <c r="P61">
        <f>VLOOKUP(A61,[1]市级!$A$2:$V$368,15,FALSE)</f>
        <v>2858</v>
      </c>
      <c r="Q61">
        <f>VLOOKUP(A61,[1]市级!$A$2:$V$368,16,FALSE)</f>
        <v>525</v>
      </c>
      <c r="R61">
        <f>VLOOKUP(A61,[1]市级!$A$2:$V$368,17,FALSE)</f>
        <v>6621</v>
      </c>
      <c r="S61">
        <f>VLOOKUP(A61,[1]市级!$A$2:$V$368,18,FALSE)</f>
        <v>287</v>
      </c>
      <c r="T61">
        <f>VLOOKUP(A61,[1]市级!$A$2:$V$368,19,FALSE)</f>
        <v>671</v>
      </c>
      <c r="U61">
        <f>VLOOKUP(A61,[1]市级!$A$2:$V$368,20,FALSE)</f>
        <v>2510</v>
      </c>
      <c r="V61">
        <f>VLOOKUP(A61,[1]市级!$A$2:$V$368,21,FALSE)</f>
        <v>0</v>
      </c>
      <c r="W61">
        <f>VLOOKUP(A61,[1]市级!$A$2:$V$368,22,FALSE)</f>
        <v>0</v>
      </c>
    </row>
    <row r="62" spans="1:23" x14ac:dyDescent="0.25">
      <c r="A62" s="1" t="s">
        <v>348</v>
      </c>
      <c r="B62" s="2">
        <v>5</v>
      </c>
      <c r="C62">
        <f>VLOOKUP(A62,[1]市级!$A$2:$V$368,2,FALSE)</f>
        <v>54538</v>
      </c>
      <c r="D62">
        <f>VLOOKUP(A62,[1]市级!$A$2:$V$368,3,FALSE)</f>
        <v>210</v>
      </c>
      <c r="E62">
        <f>VLOOKUP(A62,[1]市级!$A$2:$V$368,4,FALSE)</f>
        <v>10</v>
      </c>
      <c r="F62">
        <f>VLOOKUP(A62,[1]市级!$A$2:$V$368,5,FALSE)</f>
        <v>2232</v>
      </c>
      <c r="G62">
        <f>VLOOKUP(A62,[1]市级!$A$2:$V$368,6,FALSE)</f>
        <v>92</v>
      </c>
      <c r="H62">
        <f>VLOOKUP(A62,[1]市级!$A$2:$V$368,7,FALSE)</f>
        <v>2419</v>
      </c>
      <c r="I62">
        <f>VLOOKUP(A62,[1]市级!$A$2:$V$368,8,FALSE)</f>
        <v>22047</v>
      </c>
      <c r="J62">
        <f>VLOOKUP(A62,[1]市级!$A$2:$V$368,9,FALSE)</f>
        <v>1046</v>
      </c>
      <c r="K62">
        <f>VLOOKUP(A62,[1]市级!$A$2:$V$368,10,FALSE)</f>
        <v>7537</v>
      </c>
      <c r="L62">
        <f>VLOOKUP(A62,[1]市级!$A$2:$V$368,11,FALSE)</f>
        <v>1832</v>
      </c>
      <c r="M62">
        <f>VLOOKUP(A62,[1]市级!$A$2:$V$368,12,FALSE)</f>
        <v>2013</v>
      </c>
      <c r="N62">
        <f>VLOOKUP(A62,[1]市级!$A$2:$V$368,13,FALSE)</f>
        <v>1224</v>
      </c>
      <c r="O62">
        <f>VLOOKUP(A62,[1]市级!$A$2:$V$368,14,FALSE)</f>
        <v>3627</v>
      </c>
      <c r="P62">
        <f>VLOOKUP(A62,[1]市级!$A$2:$V$368,15,FALSE)</f>
        <v>2210</v>
      </c>
      <c r="Q62">
        <f>VLOOKUP(A62,[1]市级!$A$2:$V$368,16,FALSE)</f>
        <v>404</v>
      </c>
      <c r="R62">
        <f>VLOOKUP(A62,[1]市级!$A$2:$V$368,17,FALSE)</f>
        <v>3738</v>
      </c>
      <c r="S62">
        <f>VLOOKUP(A62,[1]市级!$A$2:$V$368,18,FALSE)</f>
        <v>315</v>
      </c>
      <c r="T62">
        <f>VLOOKUP(A62,[1]市级!$A$2:$V$368,19,FALSE)</f>
        <v>310</v>
      </c>
      <c r="U62">
        <f>VLOOKUP(A62,[1]市级!$A$2:$V$368,20,FALSE)</f>
        <v>2556</v>
      </c>
      <c r="V62">
        <f>VLOOKUP(A62,[1]市级!$A$2:$V$368,21,FALSE)</f>
        <v>0</v>
      </c>
      <c r="W62">
        <f>VLOOKUP(A62,[1]市级!$A$2:$V$368,22,FALSE)</f>
        <v>0</v>
      </c>
    </row>
    <row r="63" spans="1:23" x14ac:dyDescent="0.25">
      <c r="A63" s="1" t="s">
        <v>37</v>
      </c>
      <c r="B63" s="2">
        <v>6</v>
      </c>
      <c r="C63">
        <f>VLOOKUP(A63,[1]市级!$A$2:$V$368,2,FALSE)</f>
        <v>38305</v>
      </c>
      <c r="D63">
        <f>VLOOKUP(A63,[1]市级!$A$2:$V$368,3,FALSE)</f>
        <v>2557</v>
      </c>
      <c r="E63">
        <f>VLOOKUP(A63,[1]市级!$A$2:$V$368,4,FALSE)</f>
        <v>47</v>
      </c>
      <c r="F63">
        <f>VLOOKUP(A63,[1]市级!$A$2:$V$368,5,FALSE)</f>
        <v>1955</v>
      </c>
      <c r="G63">
        <f>VLOOKUP(A63,[1]市级!$A$2:$V$368,6,FALSE)</f>
        <v>338</v>
      </c>
      <c r="H63">
        <f>VLOOKUP(A63,[1]市级!$A$2:$V$368,7,FALSE)</f>
        <v>840</v>
      </c>
      <c r="I63">
        <f>VLOOKUP(A63,[1]市级!$A$2:$V$368,8,FALSE)</f>
        <v>15496</v>
      </c>
      <c r="J63">
        <f>VLOOKUP(A63,[1]市级!$A$2:$V$368,9,FALSE)</f>
        <v>4082</v>
      </c>
      <c r="K63">
        <f>VLOOKUP(A63,[1]市级!$A$2:$V$368,10,FALSE)</f>
        <v>5602</v>
      </c>
      <c r="L63">
        <f>VLOOKUP(A63,[1]市级!$A$2:$V$368,11,FALSE)</f>
        <v>364</v>
      </c>
      <c r="M63">
        <f>VLOOKUP(A63,[1]市级!$A$2:$V$368,12,FALSE)</f>
        <v>165</v>
      </c>
      <c r="N63">
        <f>VLOOKUP(A63,[1]市级!$A$2:$V$368,13,FALSE)</f>
        <v>167</v>
      </c>
      <c r="O63">
        <f>VLOOKUP(A63,[1]市级!$A$2:$V$368,14,FALSE)</f>
        <v>836</v>
      </c>
      <c r="P63">
        <f>VLOOKUP(A63,[1]市级!$A$2:$V$368,15,FALSE)</f>
        <v>359</v>
      </c>
      <c r="Q63">
        <f>VLOOKUP(A63,[1]市级!$A$2:$V$368,16,FALSE)</f>
        <v>151</v>
      </c>
      <c r="R63">
        <f>VLOOKUP(A63,[1]市级!$A$2:$V$368,17,FALSE)</f>
        <v>2999</v>
      </c>
      <c r="S63">
        <f>VLOOKUP(A63,[1]市级!$A$2:$V$368,18,FALSE)</f>
        <v>305</v>
      </c>
      <c r="T63">
        <f>VLOOKUP(A63,[1]市级!$A$2:$V$368,19,FALSE)</f>
        <v>357</v>
      </c>
      <c r="U63">
        <f>VLOOKUP(A63,[1]市级!$A$2:$V$368,20,FALSE)</f>
        <v>715</v>
      </c>
      <c r="V63">
        <f>VLOOKUP(A63,[1]市级!$A$2:$V$368,21,FALSE)</f>
        <v>0</v>
      </c>
      <c r="W63">
        <f>VLOOKUP(A63,[1]市级!$A$2:$V$368,22,FALSE)</f>
        <v>0</v>
      </c>
    </row>
    <row r="64" spans="1:23" x14ac:dyDescent="0.25">
      <c r="A64" s="1" t="s">
        <v>43</v>
      </c>
      <c r="B64" s="2">
        <v>6</v>
      </c>
      <c r="C64">
        <f>VLOOKUP(A64,[1]市级!$A$2:$V$368,2,FALSE)</f>
        <v>35442</v>
      </c>
      <c r="D64">
        <f>VLOOKUP(A64,[1]市级!$A$2:$V$368,3,FALSE)</f>
        <v>1130</v>
      </c>
      <c r="E64">
        <f>VLOOKUP(A64,[1]市级!$A$2:$V$368,4,FALSE)</f>
        <v>10</v>
      </c>
      <c r="F64">
        <f>VLOOKUP(A64,[1]市级!$A$2:$V$368,5,FALSE)</f>
        <v>1140</v>
      </c>
      <c r="G64">
        <f>VLOOKUP(A64,[1]市级!$A$2:$V$368,6,FALSE)</f>
        <v>33</v>
      </c>
      <c r="H64">
        <f>VLOOKUP(A64,[1]市级!$A$2:$V$368,7,FALSE)</f>
        <v>650</v>
      </c>
      <c r="I64">
        <f>VLOOKUP(A64,[1]市级!$A$2:$V$368,8,FALSE)</f>
        <v>17435</v>
      </c>
      <c r="J64">
        <f>VLOOKUP(A64,[1]市级!$A$2:$V$368,9,FALSE)</f>
        <v>1234</v>
      </c>
      <c r="K64">
        <f>VLOOKUP(A64,[1]市级!$A$2:$V$368,10,FALSE)</f>
        <v>5010</v>
      </c>
      <c r="L64">
        <f>VLOOKUP(A64,[1]市级!$A$2:$V$368,11,FALSE)</f>
        <v>445</v>
      </c>
      <c r="M64">
        <f>VLOOKUP(A64,[1]市级!$A$2:$V$368,12,FALSE)</f>
        <v>242</v>
      </c>
      <c r="N64">
        <f>VLOOKUP(A64,[1]市级!$A$2:$V$368,13,FALSE)</f>
        <v>494</v>
      </c>
      <c r="O64">
        <f>VLOOKUP(A64,[1]市级!$A$2:$V$368,14,FALSE)</f>
        <v>1473</v>
      </c>
      <c r="P64">
        <f>VLOOKUP(A64,[1]市级!$A$2:$V$368,15,FALSE)</f>
        <v>459</v>
      </c>
      <c r="Q64">
        <f>VLOOKUP(A64,[1]市级!$A$2:$V$368,16,FALSE)</f>
        <v>147</v>
      </c>
      <c r="R64">
        <f>VLOOKUP(A64,[1]市级!$A$2:$V$368,17,FALSE)</f>
        <v>3077</v>
      </c>
      <c r="S64">
        <f>VLOOKUP(A64,[1]市级!$A$2:$V$368,18,FALSE)</f>
        <v>340</v>
      </c>
      <c r="T64">
        <f>VLOOKUP(A64,[1]市级!$A$2:$V$368,19,FALSE)</f>
        <v>386</v>
      </c>
      <c r="U64">
        <f>VLOOKUP(A64,[1]市级!$A$2:$V$368,20,FALSE)</f>
        <v>778</v>
      </c>
      <c r="V64">
        <f>VLOOKUP(A64,[1]市级!$A$2:$V$368,21,FALSE)</f>
        <v>0</v>
      </c>
      <c r="W64">
        <f>VLOOKUP(A64,[1]市级!$A$2:$V$368,22,FALSE)</f>
        <v>0</v>
      </c>
    </row>
    <row r="65" spans="1:23" x14ac:dyDescent="0.25">
      <c r="A65" s="1" t="s">
        <v>61</v>
      </c>
      <c r="B65" s="2">
        <v>6</v>
      </c>
      <c r="C65">
        <f>VLOOKUP(A65,[1]市级!$A$2:$V$368,2,FALSE)</f>
        <v>23971</v>
      </c>
      <c r="D65">
        <f>VLOOKUP(A65,[1]市级!$A$2:$V$368,3,FALSE)</f>
        <v>2139</v>
      </c>
      <c r="E65">
        <f>VLOOKUP(A65,[1]市级!$A$2:$V$368,4,FALSE)</f>
        <v>19</v>
      </c>
      <c r="F65">
        <f>VLOOKUP(A65,[1]市级!$A$2:$V$368,5,FALSE)</f>
        <v>1306</v>
      </c>
      <c r="G65">
        <f>VLOOKUP(A65,[1]市级!$A$2:$V$368,6,FALSE)</f>
        <v>84</v>
      </c>
      <c r="H65">
        <f>VLOOKUP(A65,[1]市级!$A$2:$V$368,7,FALSE)</f>
        <v>439</v>
      </c>
      <c r="I65">
        <f>VLOOKUP(A65,[1]市级!$A$2:$V$368,8,FALSE)</f>
        <v>10460</v>
      </c>
      <c r="J65">
        <f>VLOOKUP(A65,[1]市级!$A$2:$V$368,9,FALSE)</f>
        <v>2892</v>
      </c>
      <c r="K65">
        <f>VLOOKUP(A65,[1]市级!$A$2:$V$368,10,FALSE)</f>
        <v>2795</v>
      </c>
      <c r="L65">
        <f>VLOOKUP(A65,[1]市级!$A$2:$V$368,11,FALSE)</f>
        <v>100</v>
      </c>
      <c r="M65">
        <f>VLOOKUP(A65,[1]市级!$A$2:$V$368,12,FALSE)</f>
        <v>71</v>
      </c>
      <c r="N65">
        <f>VLOOKUP(A65,[1]市级!$A$2:$V$368,13,FALSE)</f>
        <v>107</v>
      </c>
      <c r="O65">
        <f>VLOOKUP(A65,[1]市级!$A$2:$V$368,14,FALSE)</f>
        <v>494</v>
      </c>
      <c r="P65">
        <f>VLOOKUP(A65,[1]市级!$A$2:$V$368,15,FALSE)</f>
        <v>207</v>
      </c>
      <c r="Q65">
        <f>VLOOKUP(A65,[1]市级!$A$2:$V$368,16,FALSE)</f>
        <v>82</v>
      </c>
      <c r="R65">
        <f>VLOOKUP(A65,[1]市级!$A$2:$V$368,17,FALSE)</f>
        <v>1374</v>
      </c>
      <c r="S65">
        <f>VLOOKUP(A65,[1]市级!$A$2:$V$368,18,FALSE)</f>
        <v>127</v>
      </c>
      <c r="T65">
        <f>VLOOKUP(A65,[1]市级!$A$2:$V$368,19,FALSE)</f>
        <v>166</v>
      </c>
      <c r="U65">
        <f>VLOOKUP(A65,[1]市级!$A$2:$V$368,20,FALSE)</f>
        <v>301</v>
      </c>
      <c r="V65">
        <f>VLOOKUP(A65,[1]市级!$A$2:$V$368,21,FALSE)</f>
        <v>0</v>
      </c>
      <c r="W65">
        <f>VLOOKUP(A65,[1]市级!$A$2:$V$368,22,FALSE)</f>
        <v>0</v>
      </c>
    </row>
    <row r="66" spans="1:23" x14ac:dyDescent="0.25">
      <c r="A66" s="1" t="s">
        <v>81</v>
      </c>
      <c r="B66" s="2">
        <v>6</v>
      </c>
      <c r="C66">
        <f>VLOOKUP(A66,[1]市级!$A$2:$V$368,2,FALSE)</f>
        <v>15757</v>
      </c>
      <c r="D66">
        <f>VLOOKUP(A66,[1]市级!$A$2:$V$368,3,FALSE)</f>
        <v>1115</v>
      </c>
      <c r="E66">
        <f>VLOOKUP(A66,[1]市级!$A$2:$V$368,4,FALSE)</f>
        <v>10</v>
      </c>
      <c r="F66">
        <f>VLOOKUP(A66,[1]市级!$A$2:$V$368,5,FALSE)</f>
        <v>607</v>
      </c>
      <c r="G66">
        <f>VLOOKUP(A66,[1]市级!$A$2:$V$368,6,FALSE)</f>
        <v>31</v>
      </c>
      <c r="H66">
        <f>VLOOKUP(A66,[1]市级!$A$2:$V$368,7,FALSE)</f>
        <v>470</v>
      </c>
      <c r="I66">
        <f>VLOOKUP(A66,[1]市级!$A$2:$V$368,8,FALSE)</f>
        <v>6684</v>
      </c>
      <c r="J66">
        <f>VLOOKUP(A66,[1]市级!$A$2:$V$368,9,FALSE)</f>
        <v>992</v>
      </c>
      <c r="K66">
        <f>VLOOKUP(A66,[1]市级!$A$2:$V$368,10,FALSE)</f>
        <v>2307</v>
      </c>
      <c r="L66">
        <f>VLOOKUP(A66,[1]市级!$A$2:$V$368,11,FALSE)</f>
        <v>149</v>
      </c>
      <c r="M66">
        <f>VLOOKUP(A66,[1]市级!$A$2:$V$368,12,FALSE)</f>
        <v>71</v>
      </c>
      <c r="N66">
        <f>VLOOKUP(A66,[1]市级!$A$2:$V$368,13,FALSE)</f>
        <v>225</v>
      </c>
      <c r="O66">
        <f>VLOOKUP(A66,[1]市级!$A$2:$V$368,14,FALSE)</f>
        <v>475</v>
      </c>
      <c r="P66">
        <f>VLOOKUP(A66,[1]市级!$A$2:$V$368,15,FALSE)</f>
        <v>252</v>
      </c>
      <c r="Q66">
        <f>VLOOKUP(A66,[1]市级!$A$2:$V$368,16,FALSE)</f>
        <v>79</v>
      </c>
      <c r="R66">
        <f>VLOOKUP(A66,[1]市级!$A$2:$V$368,17,FALSE)</f>
        <v>1200</v>
      </c>
      <c r="S66">
        <f>VLOOKUP(A66,[1]市级!$A$2:$V$368,18,FALSE)</f>
        <v>86</v>
      </c>
      <c r="T66">
        <f>VLOOKUP(A66,[1]市级!$A$2:$V$368,19,FALSE)</f>
        <v>89</v>
      </c>
      <c r="U66">
        <f>VLOOKUP(A66,[1]市级!$A$2:$V$368,20,FALSE)</f>
        <v>391</v>
      </c>
      <c r="V66">
        <f>VLOOKUP(A66,[1]市级!$A$2:$V$368,21,FALSE)</f>
        <v>0</v>
      </c>
      <c r="W66">
        <f>VLOOKUP(A66,[1]市级!$A$2:$V$368,22,FALSE)</f>
        <v>0</v>
      </c>
    </row>
    <row r="67" spans="1:23" x14ac:dyDescent="0.25">
      <c r="A67" s="1" t="s">
        <v>95</v>
      </c>
      <c r="B67" s="2">
        <v>6</v>
      </c>
      <c r="C67">
        <f>VLOOKUP(A67,[1]市级!$A$2:$V$368,2,FALSE)</f>
        <v>46598</v>
      </c>
      <c r="D67">
        <f>VLOOKUP(A67,[1]市级!$A$2:$V$368,3,FALSE)</f>
        <v>3785</v>
      </c>
      <c r="E67">
        <f>VLOOKUP(A67,[1]市级!$A$2:$V$368,4,FALSE)</f>
        <v>31</v>
      </c>
      <c r="F67">
        <f>VLOOKUP(A67,[1]市级!$A$2:$V$368,5,FALSE)</f>
        <v>3940</v>
      </c>
      <c r="G67">
        <f>VLOOKUP(A67,[1]市级!$A$2:$V$368,6,FALSE)</f>
        <v>111</v>
      </c>
      <c r="H67">
        <f>VLOOKUP(A67,[1]市级!$A$2:$V$368,7,FALSE)</f>
        <v>944</v>
      </c>
      <c r="I67">
        <f>VLOOKUP(A67,[1]市级!$A$2:$V$368,8,FALSE)</f>
        <v>17600</v>
      </c>
      <c r="J67">
        <f>VLOOKUP(A67,[1]市级!$A$2:$V$368,9,FALSE)</f>
        <v>7287</v>
      </c>
      <c r="K67">
        <f>VLOOKUP(A67,[1]市级!$A$2:$V$368,10,FALSE)</f>
        <v>5129</v>
      </c>
      <c r="L67">
        <f>VLOOKUP(A67,[1]市级!$A$2:$V$368,11,FALSE)</f>
        <v>227</v>
      </c>
      <c r="M67">
        <f>VLOOKUP(A67,[1]市级!$A$2:$V$368,12,FALSE)</f>
        <v>142</v>
      </c>
      <c r="N67">
        <f>VLOOKUP(A67,[1]市级!$A$2:$V$368,13,FALSE)</f>
        <v>243</v>
      </c>
      <c r="O67">
        <f>VLOOKUP(A67,[1]市级!$A$2:$V$368,14,FALSE)</f>
        <v>1040</v>
      </c>
      <c r="P67">
        <f>VLOOKUP(A67,[1]市级!$A$2:$V$368,15,FALSE)</f>
        <v>489</v>
      </c>
      <c r="Q67">
        <f>VLOOKUP(A67,[1]市级!$A$2:$V$368,16,FALSE)</f>
        <v>134</v>
      </c>
      <c r="R67">
        <f>VLOOKUP(A67,[1]市级!$A$2:$V$368,17,FALSE)</f>
        <v>3235</v>
      </c>
      <c r="S67">
        <f>VLOOKUP(A67,[1]市级!$A$2:$V$368,18,FALSE)</f>
        <v>344</v>
      </c>
      <c r="T67">
        <f>VLOOKUP(A67,[1]市级!$A$2:$V$368,19,FALSE)</f>
        <v>301</v>
      </c>
      <c r="U67">
        <f>VLOOKUP(A67,[1]市级!$A$2:$V$368,20,FALSE)</f>
        <v>732</v>
      </c>
      <c r="V67">
        <f>VLOOKUP(A67,[1]市级!$A$2:$V$368,21,FALSE)</f>
        <v>0</v>
      </c>
      <c r="W67">
        <f>VLOOKUP(A67,[1]市级!$A$2:$V$368,22,FALSE)</f>
        <v>0</v>
      </c>
    </row>
    <row r="68" spans="1:23" x14ac:dyDescent="0.25">
      <c r="A68" s="1" t="s">
        <v>97</v>
      </c>
      <c r="B68" s="2">
        <v>6</v>
      </c>
      <c r="C68">
        <f>VLOOKUP(A68,[1]市级!$A$2:$V$368,2,FALSE)</f>
        <v>63348</v>
      </c>
      <c r="D68">
        <f>VLOOKUP(A68,[1]市级!$A$2:$V$368,3,FALSE)</f>
        <v>4577</v>
      </c>
      <c r="E68">
        <f>VLOOKUP(A68,[1]市级!$A$2:$V$368,4,FALSE)</f>
        <v>18</v>
      </c>
      <c r="F68">
        <f>VLOOKUP(A68,[1]市级!$A$2:$V$368,5,FALSE)</f>
        <v>3210</v>
      </c>
      <c r="G68">
        <f>VLOOKUP(A68,[1]市级!$A$2:$V$368,6,FALSE)</f>
        <v>173</v>
      </c>
      <c r="H68">
        <f>VLOOKUP(A68,[1]市级!$A$2:$V$368,7,FALSE)</f>
        <v>1946</v>
      </c>
      <c r="I68">
        <f>VLOOKUP(A68,[1]市级!$A$2:$V$368,8,FALSE)</f>
        <v>27869</v>
      </c>
      <c r="J68">
        <f>VLOOKUP(A68,[1]市级!$A$2:$V$368,9,FALSE)</f>
        <v>1323</v>
      </c>
      <c r="K68">
        <f>VLOOKUP(A68,[1]市级!$A$2:$V$368,10,FALSE)</f>
        <v>10108</v>
      </c>
      <c r="L68">
        <f>VLOOKUP(A68,[1]市级!$A$2:$V$368,11,FALSE)</f>
        <v>891</v>
      </c>
      <c r="M68">
        <f>VLOOKUP(A68,[1]市级!$A$2:$V$368,12,FALSE)</f>
        <v>288</v>
      </c>
      <c r="N68">
        <f>VLOOKUP(A68,[1]市级!$A$2:$V$368,13,FALSE)</f>
        <v>705</v>
      </c>
      <c r="O68">
        <f>VLOOKUP(A68,[1]市级!$A$2:$V$368,14,FALSE)</f>
        <v>2084</v>
      </c>
      <c r="P68">
        <f>VLOOKUP(A68,[1]市级!$A$2:$V$368,15,FALSE)</f>
        <v>1070</v>
      </c>
      <c r="Q68">
        <f>VLOOKUP(A68,[1]市级!$A$2:$V$368,16,FALSE)</f>
        <v>363</v>
      </c>
      <c r="R68">
        <f>VLOOKUP(A68,[1]市级!$A$2:$V$368,17,FALSE)</f>
        <v>4226</v>
      </c>
      <c r="S68">
        <f>VLOOKUP(A68,[1]市级!$A$2:$V$368,18,FALSE)</f>
        <v>465</v>
      </c>
      <c r="T68">
        <f>VLOOKUP(A68,[1]市级!$A$2:$V$368,19,FALSE)</f>
        <v>425</v>
      </c>
      <c r="U68">
        <f>VLOOKUP(A68,[1]市级!$A$2:$V$368,20,FALSE)</f>
        <v>1855</v>
      </c>
      <c r="V68">
        <f>VLOOKUP(A68,[1]市级!$A$2:$V$368,21,FALSE)</f>
        <v>0</v>
      </c>
      <c r="W68">
        <f>VLOOKUP(A68,[1]市级!$A$2:$V$368,22,FALSE)</f>
        <v>0</v>
      </c>
    </row>
    <row r="69" spans="1:23" x14ac:dyDescent="0.25">
      <c r="A69" s="1" t="s">
        <v>111</v>
      </c>
      <c r="B69" s="2">
        <v>6</v>
      </c>
      <c r="C69">
        <f>VLOOKUP(A69,[1]市级!$A$2:$V$368,2,FALSE)</f>
        <v>29994</v>
      </c>
      <c r="D69">
        <f>VLOOKUP(A69,[1]市级!$A$2:$V$368,3,FALSE)</f>
        <v>1669</v>
      </c>
      <c r="E69">
        <f>VLOOKUP(A69,[1]市级!$A$2:$V$368,4,FALSE)</f>
        <v>70</v>
      </c>
      <c r="F69">
        <f>VLOOKUP(A69,[1]市级!$A$2:$V$368,5,FALSE)</f>
        <v>1617</v>
      </c>
      <c r="G69">
        <f>VLOOKUP(A69,[1]市级!$A$2:$V$368,6,FALSE)</f>
        <v>126</v>
      </c>
      <c r="H69">
        <f>VLOOKUP(A69,[1]市级!$A$2:$V$368,7,FALSE)</f>
        <v>777</v>
      </c>
      <c r="I69">
        <f>VLOOKUP(A69,[1]市级!$A$2:$V$368,8,FALSE)</f>
        <v>13493</v>
      </c>
      <c r="J69">
        <f>VLOOKUP(A69,[1]市级!$A$2:$V$368,9,FALSE)</f>
        <v>1733</v>
      </c>
      <c r="K69">
        <f>VLOOKUP(A69,[1]市级!$A$2:$V$368,10,FALSE)</f>
        <v>4588</v>
      </c>
      <c r="L69">
        <f>VLOOKUP(A69,[1]市级!$A$2:$V$368,11,FALSE)</f>
        <v>162</v>
      </c>
      <c r="M69">
        <f>VLOOKUP(A69,[1]市级!$A$2:$V$368,12,FALSE)</f>
        <v>50</v>
      </c>
      <c r="N69">
        <f>VLOOKUP(A69,[1]市级!$A$2:$V$368,13,FALSE)</f>
        <v>118</v>
      </c>
      <c r="O69">
        <f>VLOOKUP(A69,[1]市级!$A$2:$V$368,14,FALSE)</f>
        <v>891</v>
      </c>
      <c r="P69">
        <f>VLOOKUP(A69,[1]市级!$A$2:$V$368,15,FALSE)</f>
        <v>337</v>
      </c>
      <c r="Q69">
        <f>VLOOKUP(A69,[1]市级!$A$2:$V$368,16,FALSE)</f>
        <v>119</v>
      </c>
      <c r="R69">
        <f>VLOOKUP(A69,[1]市级!$A$2:$V$368,17,FALSE)</f>
        <v>2511</v>
      </c>
      <c r="S69">
        <f>VLOOKUP(A69,[1]市级!$A$2:$V$368,18,FALSE)</f>
        <v>189</v>
      </c>
      <c r="T69">
        <f>VLOOKUP(A69,[1]市级!$A$2:$V$368,19,FALSE)</f>
        <v>261</v>
      </c>
      <c r="U69">
        <f>VLOOKUP(A69,[1]市级!$A$2:$V$368,20,FALSE)</f>
        <v>494</v>
      </c>
      <c r="V69">
        <f>VLOOKUP(A69,[1]市级!$A$2:$V$368,21,FALSE)</f>
        <v>0</v>
      </c>
      <c r="W69">
        <f>VLOOKUP(A69,[1]市级!$A$2:$V$368,22,FALSE)</f>
        <v>0</v>
      </c>
    </row>
    <row r="70" spans="1:23" x14ac:dyDescent="0.25">
      <c r="A70" s="1" t="s">
        <v>114</v>
      </c>
      <c r="B70" s="2">
        <v>6</v>
      </c>
      <c r="C70">
        <f>VLOOKUP(A70,[1]市级!$A$2:$V$368,2,FALSE)</f>
        <v>20111</v>
      </c>
      <c r="D70">
        <f>VLOOKUP(A70,[1]市级!$A$2:$V$368,3,FALSE)</f>
        <v>1237</v>
      </c>
      <c r="E70">
        <f>VLOOKUP(A70,[1]市级!$A$2:$V$368,4,FALSE)</f>
        <v>53</v>
      </c>
      <c r="F70">
        <f>VLOOKUP(A70,[1]市级!$A$2:$V$368,5,FALSE)</f>
        <v>1668</v>
      </c>
      <c r="G70">
        <f>VLOOKUP(A70,[1]市级!$A$2:$V$368,6,FALSE)</f>
        <v>60</v>
      </c>
      <c r="H70">
        <f>VLOOKUP(A70,[1]市级!$A$2:$V$368,7,FALSE)</f>
        <v>613</v>
      </c>
      <c r="I70">
        <f>VLOOKUP(A70,[1]市级!$A$2:$V$368,8,FALSE)</f>
        <v>7635</v>
      </c>
      <c r="J70">
        <f>VLOOKUP(A70,[1]市级!$A$2:$V$368,9,FALSE)</f>
        <v>1660</v>
      </c>
      <c r="K70">
        <f>VLOOKUP(A70,[1]市级!$A$2:$V$368,10,FALSE)</f>
        <v>2796</v>
      </c>
      <c r="L70">
        <f>VLOOKUP(A70,[1]市级!$A$2:$V$368,11,FALSE)</f>
        <v>181</v>
      </c>
      <c r="M70">
        <f>VLOOKUP(A70,[1]市级!$A$2:$V$368,12,FALSE)</f>
        <v>121</v>
      </c>
      <c r="N70">
        <f>VLOOKUP(A70,[1]市级!$A$2:$V$368,13,FALSE)</f>
        <v>95</v>
      </c>
      <c r="O70">
        <f>VLOOKUP(A70,[1]市级!$A$2:$V$368,14,FALSE)</f>
        <v>601</v>
      </c>
      <c r="P70">
        <f>VLOOKUP(A70,[1]市级!$A$2:$V$368,15,FALSE)</f>
        <v>341</v>
      </c>
      <c r="Q70">
        <f>VLOOKUP(A70,[1]市级!$A$2:$V$368,16,FALSE)</f>
        <v>135</v>
      </c>
      <c r="R70">
        <f>VLOOKUP(A70,[1]市级!$A$2:$V$368,17,FALSE)</f>
        <v>1649</v>
      </c>
      <c r="S70">
        <f>VLOOKUP(A70,[1]市级!$A$2:$V$368,18,FALSE)</f>
        <v>135</v>
      </c>
      <c r="T70">
        <f>VLOOKUP(A70,[1]市级!$A$2:$V$368,19,FALSE)</f>
        <v>183</v>
      </c>
      <c r="U70">
        <f>VLOOKUP(A70,[1]市级!$A$2:$V$368,20,FALSE)</f>
        <v>404</v>
      </c>
      <c r="V70">
        <f>VLOOKUP(A70,[1]市级!$A$2:$V$368,21,FALSE)</f>
        <v>0</v>
      </c>
      <c r="W70">
        <f>VLOOKUP(A70,[1]市级!$A$2:$V$368,22,FALSE)</f>
        <v>0</v>
      </c>
    </row>
    <row r="71" spans="1:23" x14ac:dyDescent="0.25">
      <c r="A71" s="1" t="s">
        <v>161</v>
      </c>
      <c r="B71" s="2">
        <v>6</v>
      </c>
      <c r="C71">
        <f>VLOOKUP(A71,[1]市级!$A$2:$V$368,2,FALSE)</f>
        <v>23790</v>
      </c>
      <c r="D71">
        <f>VLOOKUP(A71,[1]市级!$A$2:$V$368,3,FALSE)</f>
        <v>2796</v>
      </c>
      <c r="E71">
        <f>VLOOKUP(A71,[1]市级!$A$2:$V$368,4,FALSE)</f>
        <v>65</v>
      </c>
      <c r="F71">
        <f>VLOOKUP(A71,[1]市级!$A$2:$V$368,5,FALSE)</f>
        <v>1921</v>
      </c>
      <c r="G71">
        <f>VLOOKUP(A71,[1]市级!$A$2:$V$368,6,FALSE)</f>
        <v>64</v>
      </c>
      <c r="H71">
        <f>VLOOKUP(A71,[1]市级!$A$2:$V$368,7,FALSE)</f>
        <v>581</v>
      </c>
      <c r="I71">
        <f>VLOOKUP(A71,[1]市级!$A$2:$V$368,8,FALSE)</f>
        <v>9916</v>
      </c>
      <c r="J71">
        <f>VLOOKUP(A71,[1]市级!$A$2:$V$368,9,FALSE)</f>
        <v>967</v>
      </c>
      <c r="K71">
        <f>VLOOKUP(A71,[1]市级!$A$2:$V$368,10,FALSE)</f>
        <v>2942</v>
      </c>
      <c r="L71">
        <f>VLOOKUP(A71,[1]市级!$A$2:$V$368,11,FALSE)</f>
        <v>130</v>
      </c>
      <c r="M71">
        <f>VLOOKUP(A71,[1]市级!$A$2:$V$368,12,FALSE)</f>
        <v>60</v>
      </c>
      <c r="N71">
        <f>VLOOKUP(A71,[1]市级!$A$2:$V$368,13,FALSE)</f>
        <v>81</v>
      </c>
      <c r="O71">
        <f>VLOOKUP(A71,[1]市级!$A$2:$V$368,14,FALSE)</f>
        <v>556</v>
      </c>
      <c r="P71">
        <f>VLOOKUP(A71,[1]市级!$A$2:$V$368,15,FALSE)</f>
        <v>332</v>
      </c>
      <c r="Q71">
        <f>VLOOKUP(A71,[1]市级!$A$2:$V$368,16,FALSE)</f>
        <v>91</v>
      </c>
      <c r="R71">
        <f>VLOOKUP(A71,[1]市级!$A$2:$V$368,17,FALSE)</f>
        <v>1956</v>
      </c>
      <c r="S71">
        <f>VLOOKUP(A71,[1]市级!$A$2:$V$368,18,FALSE)</f>
        <v>189</v>
      </c>
      <c r="T71">
        <f>VLOOKUP(A71,[1]市级!$A$2:$V$368,19,FALSE)</f>
        <v>156</v>
      </c>
      <c r="U71">
        <f>VLOOKUP(A71,[1]市级!$A$2:$V$368,20,FALSE)</f>
        <v>400</v>
      </c>
      <c r="V71">
        <f>VLOOKUP(A71,[1]市级!$A$2:$V$368,21,FALSE)</f>
        <v>0</v>
      </c>
      <c r="W71">
        <f>VLOOKUP(A71,[1]市级!$A$2:$V$368,22,FALSE)</f>
        <v>0</v>
      </c>
    </row>
    <row r="72" spans="1:23" x14ac:dyDescent="0.25">
      <c r="A72" s="1" t="s">
        <v>177</v>
      </c>
      <c r="B72" s="2">
        <v>6</v>
      </c>
      <c r="C72">
        <f>VLOOKUP(A72,[1]市级!$A$2:$V$368,2,FALSE)</f>
        <v>53196</v>
      </c>
      <c r="D72">
        <f>VLOOKUP(A72,[1]市级!$A$2:$V$368,3,FALSE)</f>
        <v>1864</v>
      </c>
      <c r="E72">
        <f>VLOOKUP(A72,[1]市级!$A$2:$V$368,4,FALSE)</f>
        <v>17</v>
      </c>
      <c r="F72">
        <f>VLOOKUP(A72,[1]市级!$A$2:$V$368,5,FALSE)</f>
        <v>2434</v>
      </c>
      <c r="G72">
        <f>VLOOKUP(A72,[1]市级!$A$2:$V$368,6,FALSE)</f>
        <v>159</v>
      </c>
      <c r="H72">
        <f>VLOOKUP(A72,[1]市级!$A$2:$V$368,7,FALSE)</f>
        <v>1120</v>
      </c>
      <c r="I72">
        <f>VLOOKUP(A72,[1]市级!$A$2:$V$368,8,FALSE)</f>
        <v>24280</v>
      </c>
      <c r="J72">
        <f>VLOOKUP(A72,[1]市级!$A$2:$V$368,9,FALSE)</f>
        <v>1368</v>
      </c>
      <c r="K72">
        <f>VLOOKUP(A72,[1]市级!$A$2:$V$368,10,FALSE)</f>
        <v>7802</v>
      </c>
      <c r="L72">
        <f>VLOOKUP(A72,[1]市级!$A$2:$V$368,11,FALSE)</f>
        <v>741</v>
      </c>
      <c r="M72">
        <f>VLOOKUP(A72,[1]市级!$A$2:$V$368,12,FALSE)</f>
        <v>128</v>
      </c>
      <c r="N72">
        <f>VLOOKUP(A72,[1]市级!$A$2:$V$368,13,FALSE)</f>
        <v>481</v>
      </c>
      <c r="O72">
        <f>VLOOKUP(A72,[1]市级!$A$2:$V$368,14,FALSE)</f>
        <v>2088</v>
      </c>
      <c r="P72">
        <f>VLOOKUP(A72,[1]市级!$A$2:$V$368,15,FALSE)</f>
        <v>1274</v>
      </c>
      <c r="Q72">
        <f>VLOOKUP(A72,[1]市级!$A$2:$V$368,16,FALSE)</f>
        <v>232</v>
      </c>
      <c r="R72">
        <f>VLOOKUP(A72,[1]市级!$A$2:$V$368,17,FALSE)</f>
        <v>4802</v>
      </c>
      <c r="S72">
        <f>VLOOKUP(A72,[1]市级!$A$2:$V$368,18,FALSE)</f>
        <v>435</v>
      </c>
      <c r="T72">
        <f>VLOOKUP(A72,[1]市级!$A$2:$V$368,19,FALSE)</f>
        <v>382</v>
      </c>
      <c r="U72">
        <f>VLOOKUP(A72,[1]市级!$A$2:$V$368,20,FALSE)</f>
        <v>1523</v>
      </c>
      <c r="V72">
        <f>VLOOKUP(A72,[1]市级!$A$2:$V$368,21,FALSE)</f>
        <v>0</v>
      </c>
      <c r="W72">
        <f>VLOOKUP(A72,[1]市级!$A$2:$V$368,22,FALSE)</f>
        <v>0</v>
      </c>
    </row>
    <row r="73" spans="1:23" x14ac:dyDescent="0.25">
      <c r="A73" s="1" t="s">
        <v>197</v>
      </c>
      <c r="B73" s="2">
        <v>6</v>
      </c>
      <c r="C73">
        <f>VLOOKUP(A73,[1]市级!$A$2:$V$368,2,FALSE)</f>
        <v>165703</v>
      </c>
      <c r="D73">
        <f>VLOOKUP(A73,[1]市级!$A$2:$V$368,3,FALSE)</f>
        <v>5140</v>
      </c>
      <c r="E73">
        <f>VLOOKUP(A73,[1]市级!$A$2:$V$368,4,FALSE)</f>
        <v>106</v>
      </c>
      <c r="F73">
        <f>VLOOKUP(A73,[1]市级!$A$2:$V$368,5,FALSE)</f>
        <v>7033</v>
      </c>
      <c r="G73">
        <f>VLOOKUP(A73,[1]市级!$A$2:$V$368,6,FALSE)</f>
        <v>308</v>
      </c>
      <c r="H73">
        <f>VLOOKUP(A73,[1]市级!$A$2:$V$368,7,FALSE)</f>
        <v>4890</v>
      </c>
      <c r="I73">
        <f>VLOOKUP(A73,[1]市级!$A$2:$V$368,8,FALSE)</f>
        <v>67273</v>
      </c>
      <c r="J73">
        <f>VLOOKUP(A73,[1]市级!$A$2:$V$368,9,FALSE)</f>
        <v>4872</v>
      </c>
      <c r="K73">
        <f>VLOOKUP(A73,[1]市级!$A$2:$V$368,10,FALSE)</f>
        <v>22350</v>
      </c>
      <c r="L73">
        <f>VLOOKUP(A73,[1]市级!$A$2:$V$368,11,FALSE)</f>
        <v>4415</v>
      </c>
      <c r="M73">
        <f>VLOOKUP(A73,[1]市级!$A$2:$V$368,12,FALSE)</f>
        <v>1908</v>
      </c>
      <c r="N73">
        <f>VLOOKUP(A73,[1]市级!$A$2:$V$368,13,FALSE)</f>
        <v>1643</v>
      </c>
      <c r="O73">
        <f>VLOOKUP(A73,[1]市级!$A$2:$V$368,14,FALSE)</f>
        <v>8824</v>
      </c>
      <c r="P73">
        <f>VLOOKUP(A73,[1]市级!$A$2:$V$368,15,FALSE)</f>
        <v>6137</v>
      </c>
      <c r="Q73">
        <f>VLOOKUP(A73,[1]市级!$A$2:$V$368,16,FALSE)</f>
        <v>1122</v>
      </c>
      <c r="R73">
        <f>VLOOKUP(A73,[1]市级!$A$2:$V$368,17,FALSE)</f>
        <v>12409</v>
      </c>
      <c r="S73">
        <f>VLOOKUP(A73,[1]市级!$A$2:$V$368,18,FALSE)</f>
        <v>1489</v>
      </c>
      <c r="T73">
        <f>VLOOKUP(A73,[1]市级!$A$2:$V$368,19,FALSE)</f>
        <v>1188</v>
      </c>
      <c r="U73">
        <f>VLOOKUP(A73,[1]市级!$A$2:$V$368,20,FALSE)</f>
        <v>6095</v>
      </c>
      <c r="V73">
        <f>VLOOKUP(A73,[1]市级!$A$2:$V$368,21,FALSE)</f>
        <v>2</v>
      </c>
      <c r="W73">
        <f>VLOOKUP(A73,[1]市级!$A$2:$V$368,22,FALSE)</f>
        <v>0</v>
      </c>
    </row>
    <row r="74" spans="1:23" x14ac:dyDescent="0.25">
      <c r="A74" s="1" t="s">
        <v>218</v>
      </c>
      <c r="B74" s="2">
        <v>6</v>
      </c>
      <c r="C74">
        <f>VLOOKUP(A74,[1]市级!$A$2:$V$368,2,FALSE)</f>
        <v>60514</v>
      </c>
      <c r="D74">
        <f>VLOOKUP(A74,[1]市级!$A$2:$V$368,3,FALSE)</f>
        <v>4502</v>
      </c>
      <c r="E74">
        <f>VLOOKUP(A74,[1]市级!$A$2:$V$368,4,FALSE)</f>
        <v>30</v>
      </c>
      <c r="F74">
        <f>VLOOKUP(A74,[1]市级!$A$2:$V$368,5,FALSE)</f>
        <v>2951</v>
      </c>
      <c r="G74">
        <f>VLOOKUP(A74,[1]市级!$A$2:$V$368,6,FALSE)</f>
        <v>184</v>
      </c>
      <c r="H74">
        <f>VLOOKUP(A74,[1]市级!$A$2:$V$368,7,FALSE)</f>
        <v>1508</v>
      </c>
      <c r="I74">
        <f>VLOOKUP(A74,[1]市级!$A$2:$V$368,8,FALSE)</f>
        <v>24030</v>
      </c>
      <c r="J74">
        <f>VLOOKUP(A74,[1]市级!$A$2:$V$368,9,FALSE)</f>
        <v>8596</v>
      </c>
      <c r="K74">
        <f>VLOOKUP(A74,[1]市级!$A$2:$V$368,10,FALSE)</f>
        <v>4449</v>
      </c>
      <c r="L74">
        <f>VLOOKUP(A74,[1]市级!$A$2:$V$368,11,FALSE)</f>
        <v>2588</v>
      </c>
      <c r="M74">
        <f>VLOOKUP(A74,[1]市级!$A$2:$V$368,12,FALSE)</f>
        <v>177</v>
      </c>
      <c r="N74">
        <f>VLOOKUP(A74,[1]市级!$A$2:$V$368,13,FALSE)</f>
        <v>271</v>
      </c>
      <c r="O74">
        <f>VLOOKUP(A74,[1]市级!$A$2:$V$368,14,FALSE)</f>
        <v>3035</v>
      </c>
      <c r="P74">
        <f>VLOOKUP(A74,[1]市级!$A$2:$V$368,15,FALSE)</f>
        <v>1404</v>
      </c>
      <c r="Q74">
        <f>VLOOKUP(A74,[1]市级!$A$2:$V$368,16,FALSE)</f>
        <v>205</v>
      </c>
      <c r="R74">
        <f>VLOOKUP(A74,[1]市级!$A$2:$V$368,17,FALSE)</f>
        <v>3362</v>
      </c>
      <c r="S74">
        <f>VLOOKUP(A74,[1]市级!$A$2:$V$368,18,FALSE)</f>
        <v>263</v>
      </c>
      <c r="T74">
        <f>VLOOKUP(A74,[1]市级!$A$2:$V$368,19,FALSE)</f>
        <v>243</v>
      </c>
      <c r="U74">
        <f>VLOOKUP(A74,[1]市级!$A$2:$V$368,20,FALSE)</f>
        <v>1136</v>
      </c>
      <c r="V74">
        <f>VLOOKUP(A74,[1]市级!$A$2:$V$368,21,FALSE)</f>
        <v>0</v>
      </c>
      <c r="W74">
        <f>VLOOKUP(A74,[1]市级!$A$2:$V$368,22,FALSE)</f>
        <v>0</v>
      </c>
    </row>
    <row r="75" spans="1:23" x14ac:dyDescent="0.25">
      <c r="A75" s="1" t="s">
        <v>282</v>
      </c>
      <c r="B75" s="2">
        <v>6</v>
      </c>
      <c r="C75">
        <f>VLOOKUP(A75,[1]市级!$A$2:$V$368,2,FALSE)</f>
        <v>30042</v>
      </c>
      <c r="D75">
        <f>VLOOKUP(A75,[1]市级!$A$2:$V$368,3,FALSE)</f>
        <v>1895</v>
      </c>
      <c r="E75">
        <f>VLOOKUP(A75,[1]市级!$A$2:$V$368,4,FALSE)</f>
        <v>61</v>
      </c>
      <c r="F75">
        <f>VLOOKUP(A75,[1]市级!$A$2:$V$368,5,FALSE)</f>
        <v>0</v>
      </c>
      <c r="G75">
        <f>VLOOKUP(A75,[1]市级!$A$2:$V$368,6,FALSE)</f>
        <v>91</v>
      </c>
      <c r="H75">
        <f>VLOOKUP(A75,[1]市级!$A$2:$V$368,7,FALSE)</f>
        <v>898</v>
      </c>
      <c r="I75">
        <f>VLOOKUP(A75,[1]市级!$A$2:$V$368,8,FALSE)</f>
        <v>12983</v>
      </c>
      <c r="J75">
        <f>VLOOKUP(A75,[1]市级!$A$2:$V$368,9,FALSE)</f>
        <v>1520</v>
      </c>
      <c r="K75">
        <f>VLOOKUP(A75,[1]市级!$A$2:$V$368,10,FALSE)</f>
        <v>4408</v>
      </c>
      <c r="L75">
        <f>VLOOKUP(A75,[1]市级!$A$2:$V$368,11,FALSE)</f>
        <v>233</v>
      </c>
      <c r="M75">
        <f>VLOOKUP(A75,[1]市级!$A$2:$V$368,12,FALSE)</f>
        <v>185</v>
      </c>
      <c r="N75">
        <f>VLOOKUP(A75,[1]市级!$A$2:$V$368,13,FALSE)</f>
        <v>183</v>
      </c>
      <c r="O75">
        <f>VLOOKUP(A75,[1]市级!$A$2:$V$368,14,FALSE)</f>
        <v>706</v>
      </c>
      <c r="P75">
        <f>VLOOKUP(A75,[1]市级!$A$2:$V$368,15,FALSE)</f>
        <v>489</v>
      </c>
      <c r="Q75">
        <f>VLOOKUP(A75,[1]市级!$A$2:$V$368,16,FALSE)</f>
        <v>176</v>
      </c>
      <c r="R75">
        <f>VLOOKUP(A75,[1]市级!$A$2:$V$368,17,FALSE)</f>
        <v>2059</v>
      </c>
      <c r="S75">
        <f>VLOOKUP(A75,[1]市级!$A$2:$V$368,18,FALSE)</f>
        <v>177</v>
      </c>
      <c r="T75">
        <f>VLOOKUP(A75,[1]市级!$A$2:$V$368,19,FALSE)</f>
        <v>214</v>
      </c>
      <c r="U75">
        <f>VLOOKUP(A75,[1]市级!$A$2:$V$368,20,FALSE)</f>
        <v>679</v>
      </c>
      <c r="V75">
        <f>VLOOKUP(A75,[1]市级!$A$2:$V$368,21,FALSE)</f>
        <v>0</v>
      </c>
      <c r="W75">
        <f>VLOOKUP(A75,[1]市级!$A$2:$V$368,22,FALSE)</f>
        <v>0</v>
      </c>
    </row>
    <row r="76" spans="1:23" x14ac:dyDescent="0.25">
      <c r="A76" s="1" t="s">
        <v>324</v>
      </c>
      <c r="B76" s="2">
        <v>6</v>
      </c>
      <c r="C76">
        <f>VLOOKUP(A76,[1]市级!$A$2:$V$368,2,FALSE)</f>
        <v>60310</v>
      </c>
      <c r="D76">
        <f>VLOOKUP(A76,[1]市级!$A$2:$V$368,3,FALSE)</f>
        <v>3817</v>
      </c>
      <c r="E76">
        <f>VLOOKUP(A76,[1]市级!$A$2:$V$368,4,FALSE)</f>
        <v>44</v>
      </c>
      <c r="F76">
        <f>VLOOKUP(A76,[1]市级!$A$2:$V$368,5,FALSE)</f>
        <v>4393</v>
      </c>
      <c r="G76">
        <f>VLOOKUP(A76,[1]市级!$A$2:$V$368,6,FALSE)</f>
        <v>148</v>
      </c>
      <c r="H76">
        <f>VLOOKUP(A76,[1]市级!$A$2:$V$368,7,FALSE)</f>
        <v>1428</v>
      </c>
      <c r="I76">
        <f>VLOOKUP(A76,[1]市级!$A$2:$V$368,8,FALSE)</f>
        <v>26558</v>
      </c>
      <c r="J76">
        <f>VLOOKUP(A76,[1]市级!$A$2:$V$368,9,FALSE)</f>
        <v>7201</v>
      </c>
      <c r="K76">
        <f>VLOOKUP(A76,[1]市级!$A$2:$V$368,10,FALSE)</f>
        <v>6517</v>
      </c>
      <c r="L76">
        <f>VLOOKUP(A76,[1]市级!$A$2:$V$368,11,FALSE)</f>
        <v>414</v>
      </c>
      <c r="M76">
        <f>VLOOKUP(A76,[1]市级!$A$2:$V$368,12,FALSE)</f>
        <v>290</v>
      </c>
      <c r="N76">
        <f>VLOOKUP(A76,[1]市级!$A$2:$V$368,13,FALSE)</f>
        <v>244</v>
      </c>
      <c r="O76">
        <f>VLOOKUP(A76,[1]市级!$A$2:$V$368,14,FALSE)</f>
        <v>1203</v>
      </c>
      <c r="P76">
        <f>VLOOKUP(A76,[1]市级!$A$2:$V$368,15,FALSE)</f>
        <v>753</v>
      </c>
      <c r="Q76">
        <f>VLOOKUP(A76,[1]市级!$A$2:$V$368,16,FALSE)</f>
        <v>197</v>
      </c>
      <c r="R76">
        <f>VLOOKUP(A76,[1]市级!$A$2:$V$368,17,FALSE)</f>
        <v>3819</v>
      </c>
      <c r="S76">
        <f>VLOOKUP(A76,[1]市级!$A$2:$V$368,18,FALSE)</f>
        <v>579</v>
      </c>
      <c r="T76">
        <f>VLOOKUP(A76,[1]市级!$A$2:$V$368,19,FALSE)</f>
        <v>323</v>
      </c>
      <c r="U76">
        <f>VLOOKUP(A76,[1]市级!$A$2:$V$368,20,FALSE)</f>
        <v>836</v>
      </c>
      <c r="V76">
        <f>VLOOKUP(A76,[1]市级!$A$2:$V$368,21,FALSE)</f>
        <v>0</v>
      </c>
      <c r="W76">
        <f>VLOOKUP(A76,[1]市级!$A$2:$V$368,22,FALSE)</f>
        <v>0</v>
      </c>
    </row>
    <row r="77" spans="1:23" x14ac:dyDescent="0.25">
      <c r="A77" s="1" t="s">
        <v>28</v>
      </c>
      <c r="B77" s="2">
        <v>7</v>
      </c>
      <c r="C77">
        <f>VLOOKUP(A77,[1]市级!$A$2:$V$368,2,FALSE)</f>
        <v>30772</v>
      </c>
      <c r="D77">
        <f>VLOOKUP(A77,[1]市级!$A$2:$V$368,3,FALSE)</f>
        <v>1919</v>
      </c>
      <c r="E77">
        <f>VLOOKUP(A77,[1]市级!$A$2:$V$368,4,FALSE)</f>
        <v>39</v>
      </c>
      <c r="F77">
        <f>VLOOKUP(A77,[1]市级!$A$2:$V$368,5,FALSE)</f>
        <v>2440</v>
      </c>
      <c r="G77">
        <f>VLOOKUP(A77,[1]市级!$A$2:$V$368,6,FALSE)</f>
        <v>123</v>
      </c>
      <c r="H77">
        <f>VLOOKUP(A77,[1]市级!$A$2:$V$368,7,FALSE)</f>
        <v>1250</v>
      </c>
      <c r="I77">
        <f>VLOOKUP(A77,[1]市级!$A$2:$V$368,8,FALSE)</f>
        <v>12742</v>
      </c>
      <c r="J77">
        <f>VLOOKUP(A77,[1]市级!$A$2:$V$368,9,FALSE)</f>
        <v>322</v>
      </c>
      <c r="K77">
        <f>VLOOKUP(A77,[1]市级!$A$2:$V$368,10,FALSE)</f>
        <v>6056</v>
      </c>
      <c r="L77">
        <f>VLOOKUP(A77,[1]市级!$A$2:$V$368,11,FALSE)</f>
        <v>563</v>
      </c>
      <c r="M77">
        <f>VLOOKUP(A77,[1]市级!$A$2:$V$368,12,FALSE)</f>
        <v>18</v>
      </c>
      <c r="N77">
        <f>VLOOKUP(A77,[1]市级!$A$2:$V$368,13,FALSE)</f>
        <v>233</v>
      </c>
      <c r="O77">
        <f>VLOOKUP(A77,[1]市级!$A$2:$V$368,14,FALSE)</f>
        <v>892</v>
      </c>
      <c r="P77">
        <f>VLOOKUP(A77,[1]市级!$A$2:$V$368,15,FALSE)</f>
        <v>236</v>
      </c>
      <c r="Q77">
        <f>VLOOKUP(A77,[1]市级!$A$2:$V$368,16,FALSE)</f>
        <v>215</v>
      </c>
      <c r="R77">
        <f>VLOOKUP(A77,[1]市级!$A$2:$V$368,17,FALSE)</f>
        <v>2560</v>
      </c>
      <c r="S77">
        <f>VLOOKUP(A77,[1]市级!$A$2:$V$368,18,FALSE)</f>
        <v>104</v>
      </c>
      <c r="T77">
        <f>VLOOKUP(A77,[1]市级!$A$2:$V$368,19,FALSE)</f>
        <v>189</v>
      </c>
      <c r="U77">
        <f>VLOOKUP(A77,[1]市级!$A$2:$V$368,20,FALSE)</f>
        <v>664</v>
      </c>
      <c r="V77">
        <f>VLOOKUP(A77,[1]市级!$A$2:$V$368,21,FALSE)</f>
        <v>1</v>
      </c>
      <c r="W77">
        <f>VLOOKUP(A77,[1]市级!$A$2:$V$368,22,FALSE)</f>
        <v>0</v>
      </c>
    </row>
    <row r="78" spans="1:23" x14ac:dyDescent="0.25">
      <c r="A78" s="1" t="s">
        <v>46</v>
      </c>
      <c r="B78" s="2">
        <v>7</v>
      </c>
      <c r="C78">
        <f>VLOOKUP(A78,[1]市级!$A$2:$V$368,2,FALSE)</f>
        <v>83736</v>
      </c>
      <c r="D78">
        <f>VLOOKUP(A78,[1]市级!$A$2:$V$368,3,FALSE)</f>
        <v>5340</v>
      </c>
      <c r="E78">
        <f>VLOOKUP(A78,[1]市级!$A$2:$V$368,4,FALSE)</f>
        <v>186</v>
      </c>
      <c r="F78">
        <f>VLOOKUP(A78,[1]市级!$A$2:$V$368,5,FALSE)</f>
        <v>8347</v>
      </c>
      <c r="G78">
        <f>VLOOKUP(A78,[1]市级!$A$2:$V$368,6,FALSE)</f>
        <v>309</v>
      </c>
      <c r="H78">
        <f>VLOOKUP(A78,[1]市级!$A$2:$V$368,7,FALSE)</f>
        <v>2368</v>
      </c>
      <c r="I78">
        <f>VLOOKUP(A78,[1]市级!$A$2:$V$368,8,FALSE)</f>
        <v>37728</v>
      </c>
      <c r="J78">
        <f>VLOOKUP(A78,[1]市级!$A$2:$V$368,9,FALSE)</f>
        <v>1338</v>
      </c>
      <c r="K78">
        <f>VLOOKUP(A78,[1]市级!$A$2:$V$368,10,FALSE)</f>
        <v>15313</v>
      </c>
      <c r="L78">
        <f>VLOOKUP(A78,[1]市级!$A$2:$V$368,11,FALSE)</f>
        <v>789</v>
      </c>
      <c r="M78">
        <f>VLOOKUP(A78,[1]市级!$A$2:$V$368,12,FALSE)</f>
        <v>24</v>
      </c>
      <c r="N78">
        <f>VLOOKUP(A78,[1]市级!$A$2:$V$368,13,FALSE)</f>
        <v>462</v>
      </c>
      <c r="O78">
        <f>VLOOKUP(A78,[1]市级!$A$2:$V$368,14,FALSE)</f>
        <v>1758</v>
      </c>
      <c r="P78">
        <f>VLOOKUP(A78,[1]市级!$A$2:$V$368,15,FALSE)</f>
        <v>419</v>
      </c>
      <c r="Q78">
        <f>VLOOKUP(A78,[1]市级!$A$2:$V$368,16,FALSE)</f>
        <v>275</v>
      </c>
      <c r="R78">
        <f>VLOOKUP(A78,[1]市级!$A$2:$V$368,17,FALSE)</f>
        <v>6322</v>
      </c>
      <c r="S78">
        <f>VLOOKUP(A78,[1]市级!$A$2:$V$368,18,FALSE)</f>
        <v>542</v>
      </c>
      <c r="T78">
        <f>VLOOKUP(A78,[1]市级!$A$2:$V$368,19,FALSE)</f>
        <v>402</v>
      </c>
      <c r="U78">
        <f>VLOOKUP(A78,[1]市级!$A$2:$V$368,20,FALSE)</f>
        <v>1672</v>
      </c>
      <c r="V78">
        <f>VLOOKUP(A78,[1]市级!$A$2:$V$368,21,FALSE)</f>
        <v>0</v>
      </c>
      <c r="W78">
        <f>VLOOKUP(A78,[1]市级!$A$2:$V$368,22,FALSE)</f>
        <v>0</v>
      </c>
    </row>
    <row r="79" spans="1:23" x14ac:dyDescent="0.25">
      <c r="A79" s="1" t="s">
        <v>96</v>
      </c>
      <c r="B79" s="2">
        <v>7</v>
      </c>
      <c r="C79">
        <f>VLOOKUP(A79,[1]市级!$A$2:$V$368,2,FALSE)</f>
        <v>292720</v>
      </c>
      <c r="D79">
        <f>VLOOKUP(A79,[1]市级!$A$2:$V$368,3,FALSE)</f>
        <v>2768</v>
      </c>
      <c r="E79">
        <f>VLOOKUP(A79,[1]市级!$A$2:$V$368,4,FALSE)</f>
        <v>140</v>
      </c>
      <c r="F79">
        <f>VLOOKUP(A79,[1]市级!$A$2:$V$368,5,FALSE)</f>
        <v>5069</v>
      </c>
      <c r="G79">
        <f>VLOOKUP(A79,[1]市级!$A$2:$V$368,6,FALSE)</f>
        <v>348</v>
      </c>
      <c r="H79">
        <f>VLOOKUP(A79,[1]市级!$A$2:$V$368,7,FALSE)</f>
        <v>6009</v>
      </c>
      <c r="I79">
        <f>VLOOKUP(A79,[1]市级!$A$2:$V$368,8,FALSE)</f>
        <v>49955</v>
      </c>
      <c r="J79">
        <f>VLOOKUP(A79,[1]市级!$A$2:$V$368,9,FALSE)</f>
        <v>1985</v>
      </c>
      <c r="K79">
        <f>VLOOKUP(A79,[1]市级!$A$2:$V$368,10,FALSE)</f>
        <v>22644</v>
      </c>
      <c r="L79">
        <f>VLOOKUP(A79,[1]市级!$A$2:$V$368,11,FALSE)</f>
        <v>5431</v>
      </c>
      <c r="M79">
        <f>VLOOKUP(A79,[1]市级!$A$2:$V$368,12,FALSE)</f>
        <v>153</v>
      </c>
      <c r="N79">
        <f>VLOOKUP(A79,[1]市级!$A$2:$V$368,13,FALSE)</f>
        <v>1863</v>
      </c>
      <c r="O79">
        <f>VLOOKUP(A79,[1]市级!$A$2:$V$368,14,FALSE)</f>
        <v>10081</v>
      </c>
      <c r="P79">
        <f>VLOOKUP(A79,[1]市级!$A$2:$V$368,15,FALSE)</f>
        <v>3413</v>
      </c>
      <c r="Q79">
        <f>VLOOKUP(A79,[1]市级!$A$2:$V$368,16,FALSE)</f>
        <v>1063</v>
      </c>
      <c r="R79">
        <f>VLOOKUP(A79,[1]市级!$A$2:$V$368,17,FALSE)</f>
        <v>84336</v>
      </c>
      <c r="S79">
        <f>VLOOKUP(A79,[1]市级!$A$2:$V$368,18,FALSE)</f>
        <v>478</v>
      </c>
      <c r="T79">
        <f>VLOOKUP(A79,[1]市级!$A$2:$V$368,19,FALSE)</f>
        <v>801</v>
      </c>
      <c r="U79">
        <f>VLOOKUP(A79,[1]市级!$A$2:$V$368,20,FALSE)</f>
        <v>95718</v>
      </c>
      <c r="V79">
        <f>VLOOKUP(A79,[1]市级!$A$2:$V$368,21,FALSE)</f>
        <v>0</v>
      </c>
      <c r="W79">
        <f>VLOOKUP(A79,[1]市级!$A$2:$V$368,22,FALSE)</f>
        <v>1</v>
      </c>
    </row>
    <row r="80" spans="1:23" x14ac:dyDescent="0.25">
      <c r="A80" s="1" t="s">
        <v>179</v>
      </c>
      <c r="B80" s="2">
        <v>7</v>
      </c>
      <c r="C80">
        <f>VLOOKUP(A80,[1]市级!$A$2:$V$368,2,FALSE)</f>
        <v>39986</v>
      </c>
      <c r="D80">
        <f>VLOOKUP(A80,[1]市级!$A$2:$V$368,3,FALSE)</f>
        <v>2309</v>
      </c>
      <c r="E80">
        <f>VLOOKUP(A80,[1]市级!$A$2:$V$368,4,FALSE)</f>
        <v>108</v>
      </c>
      <c r="F80">
        <f>VLOOKUP(A80,[1]市级!$A$2:$V$368,5,FALSE)</f>
        <v>2103</v>
      </c>
      <c r="G80">
        <f>VLOOKUP(A80,[1]市级!$A$2:$V$368,6,FALSE)</f>
        <v>154</v>
      </c>
      <c r="H80">
        <f>VLOOKUP(A80,[1]市级!$A$2:$V$368,7,FALSE)</f>
        <v>2004</v>
      </c>
      <c r="I80">
        <f>VLOOKUP(A80,[1]市级!$A$2:$V$368,8,FALSE)</f>
        <v>15684</v>
      </c>
      <c r="J80">
        <f>VLOOKUP(A80,[1]市级!$A$2:$V$368,9,FALSE)</f>
        <v>2810</v>
      </c>
      <c r="K80">
        <f>VLOOKUP(A80,[1]市级!$A$2:$V$368,10,FALSE)</f>
        <v>7194</v>
      </c>
      <c r="L80">
        <f>VLOOKUP(A80,[1]市级!$A$2:$V$368,11,FALSE)</f>
        <v>589</v>
      </c>
      <c r="M80">
        <f>VLOOKUP(A80,[1]市级!$A$2:$V$368,12,FALSE)</f>
        <v>31</v>
      </c>
      <c r="N80">
        <f>VLOOKUP(A80,[1]市级!$A$2:$V$368,13,FALSE)</f>
        <v>380</v>
      </c>
      <c r="O80">
        <f>VLOOKUP(A80,[1]市级!$A$2:$V$368,14,FALSE)</f>
        <v>1119</v>
      </c>
      <c r="P80">
        <f>VLOOKUP(A80,[1]市级!$A$2:$V$368,15,FALSE)</f>
        <v>252</v>
      </c>
      <c r="Q80">
        <f>VLOOKUP(A80,[1]市级!$A$2:$V$368,16,FALSE)</f>
        <v>195</v>
      </c>
      <c r="R80">
        <f>VLOOKUP(A80,[1]市级!$A$2:$V$368,17,FALSE)</f>
        <v>3508</v>
      </c>
      <c r="S80">
        <f>VLOOKUP(A80,[1]市级!$A$2:$V$368,18,FALSE)</f>
        <v>204</v>
      </c>
      <c r="T80">
        <f>VLOOKUP(A80,[1]市级!$A$2:$V$368,19,FALSE)</f>
        <v>221</v>
      </c>
      <c r="U80">
        <f>VLOOKUP(A80,[1]市级!$A$2:$V$368,20,FALSE)</f>
        <v>890</v>
      </c>
      <c r="V80">
        <f>VLOOKUP(A80,[1]市级!$A$2:$V$368,21,FALSE)</f>
        <v>0</v>
      </c>
      <c r="W80">
        <f>VLOOKUP(A80,[1]市级!$A$2:$V$368,22,FALSE)</f>
        <v>0</v>
      </c>
    </row>
    <row r="81" spans="1:23" x14ac:dyDescent="0.25">
      <c r="A81" s="1" t="s">
        <v>215</v>
      </c>
      <c r="B81" s="2">
        <v>7</v>
      </c>
      <c r="C81">
        <f>VLOOKUP(A81,[1]市级!$A$2:$V$368,2,FALSE)</f>
        <v>39937</v>
      </c>
      <c r="D81">
        <f>VLOOKUP(A81,[1]市级!$A$2:$V$368,3,FALSE)</f>
        <v>1934</v>
      </c>
      <c r="E81">
        <f>VLOOKUP(A81,[1]市级!$A$2:$V$368,4,FALSE)</f>
        <v>60</v>
      </c>
      <c r="F81">
        <f>VLOOKUP(A81,[1]市级!$A$2:$V$368,5,FALSE)</f>
        <v>3017</v>
      </c>
      <c r="G81">
        <f>VLOOKUP(A81,[1]市级!$A$2:$V$368,6,FALSE)</f>
        <v>161</v>
      </c>
      <c r="H81">
        <f>VLOOKUP(A81,[1]市级!$A$2:$V$368,7,FALSE)</f>
        <v>1489</v>
      </c>
      <c r="I81">
        <f>VLOOKUP(A81,[1]市级!$A$2:$V$368,8,FALSE)</f>
        <v>15712</v>
      </c>
      <c r="J81">
        <f>VLOOKUP(A81,[1]市级!$A$2:$V$368,9,FALSE)</f>
        <v>688</v>
      </c>
      <c r="K81">
        <f>VLOOKUP(A81,[1]市级!$A$2:$V$368,10,FALSE)</f>
        <v>8685</v>
      </c>
      <c r="L81">
        <f>VLOOKUP(A81,[1]市级!$A$2:$V$368,11,FALSE)</f>
        <v>985</v>
      </c>
      <c r="M81">
        <f>VLOOKUP(A81,[1]市级!$A$2:$V$368,12,FALSE)</f>
        <v>20</v>
      </c>
      <c r="N81">
        <f>VLOOKUP(A81,[1]市级!$A$2:$V$368,13,FALSE)</f>
        <v>305</v>
      </c>
      <c r="O81">
        <f>VLOOKUP(A81,[1]市级!$A$2:$V$368,14,FALSE)</f>
        <v>1133</v>
      </c>
      <c r="P81">
        <f>VLOOKUP(A81,[1]市级!$A$2:$V$368,15,FALSE)</f>
        <v>356</v>
      </c>
      <c r="Q81">
        <f>VLOOKUP(A81,[1]市级!$A$2:$V$368,16,FALSE)</f>
        <v>168</v>
      </c>
      <c r="R81">
        <f>VLOOKUP(A81,[1]市级!$A$2:$V$368,17,FALSE)</f>
        <v>3708</v>
      </c>
      <c r="S81">
        <f>VLOOKUP(A81,[1]市级!$A$2:$V$368,18,FALSE)</f>
        <v>302</v>
      </c>
      <c r="T81">
        <f>VLOOKUP(A81,[1]市级!$A$2:$V$368,19,FALSE)</f>
        <v>224</v>
      </c>
      <c r="U81">
        <f>VLOOKUP(A81,[1]市级!$A$2:$V$368,20,FALSE)</f>
        <v>786</v>
      </c>
      <c r="V81">
        <f>VLOOKUP(A81,[1]市级!$A$2:$V$368,21,FALSE)</f>
        <v>0</v>
      </c>
      <c r="W81">
        <f>VLOOKUP(A81,[1]市级!$A$2:$V$368,22,FALSE)</f>
        <v>0</v>
      </c>
    </row>
    <row r="82" spans="1:23" x14ac:dyDescent="0.25">
      <c r="A82" s="1" t="s">
        <v>216</v>
      </c>
      <c r="B82" s="2">
        <v>7</v>
      </c>
      <c r="C82">
        <f>VLOOKUP(A82,[1]市级!$A$2:$V$368,2,FALSE)</f>
        <v>46526</v>
      </c>
      <c r="D82">
        <f>VLOOKUP(A82,[1]市级!$A$2:$V$368,3,FALSE)</f>
        <v>2492</v>
      </c>
      <c r="E82">
        <f>VLOOKUP(A82,[1]市级!$A$2:$V$368,4,FALSE)</f>
        <v>136</v>
      </c>
      <c r="F82">
        <f>VLOOKUP(A82,[1]市级!$A$2:$V$368,5,FALSE)</f>
        <v>3316</v>
      </c>
      <c r="G82">
        <f>VLOOKUP(A82,[1]市级!$A$2:$V$368,6,FALSE)</f>
        <v>165</v>
      </c>
      <c r="H82">
        <f>VLOOKUP(A82,[1]市级!$A$2:$V$368,7,FALSE)</f>
        <v>1944</v>
      </c>
      <c r="I82">
        <f>VLOOKUP(A82,[1]市级!$A$2:$V$368,8,FALSE)</f>
        <v>19406</v>
      </c>
      <c r="J82">
        <f>VLOOKUP(A82,[1]市级!$A$2:$V$368,9,FALSE)</f>
        <v>980</v>
      </c>
      <c r="K82">
        <f>VLOOKUP(A82,[1]市级!$A$2:$V$368,10,FALSE)</f>
        <v>8607</v>
      </c>
      <c r="L82">
        <f>VLOOKUP(A82,[1]市级!$A$2:$V$368,11,FALSE)</f>
        <v>922</v>
      </c>
      <c r="M82">
        <f>VLOOKUP(A82,[1]市级!$A$2:$V$368,12,FALSE)</f>
        <v>34</v>
      </c>
      <c r="N82">
        <f>VLOOKUP(A82,[1]市级!$A$2:$V$368,13,FALSE)</f>
        <v>321</v>
      </c>
      <c r="O82">
        <f>VLOOKUP(A82,[1]市级!$A$2:$V$368,14,FALSE)</f>
        <v>1313</v>
      </c>
      <c r="P82">
        <f>VLOOKUP(A82,[1]市级!$A$2:$V$368,15,FALSE)</f>
        <v>399</v>
      </c>
      <c r="Q82">
        <f>VLOOKUP(A82,[1]市级!$A$2:$V$368,16,FALSE)</f>
        <v>312</v>
      </c>
      <c r="R82">
        <f>VLOOKUP(A82,[1]市级!$A$2:$V$368,17,FALSE)</f>
        <v>4357</v>
      </c>
      <c r="S82">
        <f>VLOOKUP(A82,[1]市级!$A$2:$V$368,18,FALSE)</f>
        <v>260</v>
      </c>
      <c r="T82">
        <f>VLOOKUP(A82,[1]市级!$A$2:$V$368,19,FALSE)</f>
        <v>267</v>
      </c>
      <c r="U82">
        <f>VLOOKUP(A82,[1]市级!$A$2:$V$368,20,FALSE)</f>
        <v>1008</v>
      </c>
      <c r="V82">
        <f>VLOOKUP(A82,[1]市级!$A$2:$V$368,21,FALSE)</f>
        <v>0</v>
      </c>
      <c r="W82">
        <f>VLOOKUP(A82,[1]市级!$A$2:$V$368,22,FALSE)</f>
        <v>0</v>
      </c>
    </row>
    <row r="83" spans="1:23" x14ac:dyDescent="0.25">
      <c r="A83" s="1" t="s">
        <v>217</v>
      </c>
      <c r="B83" s="2">
        <v>7</v>
      </c>
      <c r="C83">
        <f>VLOOKUP(A83,[1]市级!$A$2:$V$368,2,FALSE)</f>
        <v>42418</v>
      </c>
      <c r="D83">
        <f>VLOOKUP(A83,[1]市级!$A$2:$V$368,3,FALSE)</f>
        <v>3278</v>
      </c>
      <c r="E83">
        <f>VLOOKUP(A83,[1]市级!$A$2:$V$368,4,FALSE)</f>
        <v>106</v>
      </c>
      <c r="F83">
        <f>VLOOKUP(A83,[1]市级!$A$2:$V$368,5,FALSE)</f>
        <v>3607</v>
      </c>
      <c r="G83">
        <f>VLOOKUP(A83,[1]市级!$A$2:$V$368,6,FALSE)</f>
        <v>213</v>
      </c>
      <c r="H83">
        <f>VLOOKUP(A83,[1]市级!$A$2:$V$368,7,FALSE)</f>
        <v>1393</v>
      </c>
      <c r="I83">
        <f>VLOOKUP(A83,[1]市级!$A$2:$V$368,8,FALSE)</f>
        <v>16272</v>
      </c>
      <c r="J83">
        <f>VLOOKUP(A83,[1]市级!$A$2:$V$368,9,FALSE)</f>
        <v>795</v>
      </c>
      <c r="K83">
        <f>VLOOKUP(A83,[1]市级!$A$2:$V$368,10,FALSE)</f>
        <v>8039</v>
      </c>
      <c r="L83">
        <f>VLOOKUP(A83,[1]市级!$A$2:$V$368,11,FALSE)</f>
        <v>719</v>
      </c>
      <c r="M83">
        <f>VLOOKUP(A83,[1]市级!$A$2:$V$368,12,FALSE)</f>
        <v>20</v>
      </c>
      <c r="N83">
        <f>VLOOKUP(A83,[1]市级!$A$2:$V$368,13,FALSE)</f>
        <v>202</v>
      </c>
      <c r="O83">
        <f>VLOOKUP(A83,[1]市级!$A$2:$V$368,14,FALSE)</f>
        <v>1528</v>
      </c>
      <c r="P83">
        <f>VLOOKUP(A83,[1]市级!$A$2:$V$368,15,FALSE)</f>
        <v>416</v>
      </c>
      <c r="Q83">
        <f>VLOOKUP(A83,[1]市级!$A$2:$V$368,16,FALSE)</f>
        <v>196</v>
      </c>
      <c r="R83">
        <f>VLOOKUP(A83,[1]市级!$A$2:$V$368,17,FALSE)</f>
        <v>3830</v>
      </c>
      <c r="S83">
        <f>VLOOKUP(A83,[1]市级!$A$2:$V$368,18,FALSE)</f>
        <v>246</v>
      </c>
      <c r="T83">
        <f>VLOOKUP(A83,[1]市级!$A$2:$V$368,19,FALSE)</f>
        <v>225</v>
      </c>
      <c r="U83">
        <f>VLOOKUP(A83,[1]市级!$A$2:$V$368,20,FALSE)</f>
        <v>1110</v>
      </c>
      <c r="V83">
        <f>VLOOKUP(A83,[1]市级!$A$2:$V$368,21,FALSE)</f>
        <v>0</v>
      </c>
      <c r="W83">
        <f>VLOOKUP(A83,[1]市级!$A$2:$V$368,22,FALSE)</f>
        <v>0</v>
      </c>
    </row>
    <row r="84" spans="1:23" x14ac:dyDescent="0.25">
      <c r="A84" s="1" t="s">
        <v>269</v>
      </c>
      <c r="B84" s="2">
        <v>7</v>
      </c>
      <c r="C84">
        <f>VLOOKUP(A84,[1]市级!$A$2:$V$368,2,FALSE)</f>
        <v>40310</v>
      </c>
      <c r="D84">
        <f>VLOOKUP(A84,[1]市级!$A$2:$V$368,3,FALSE)</f>
        <v>2427</v>
      </c>
      <c r="E84">
        <f>VLOOKUP(A84,[1]市级!$A$2:$V$368,4,FALSE)</f>
        <v>49</v>
      </c>
      <c r="F84">
        <f>VLOOKUP(A84,[1]市级!$A$2:$V$368,5,FALSE)</f>
        <v>2800</v>
      </c>
      <c r="G84">
        <f>VLOOKUP(A84,[1]市级!$A$2:$V$368,6,FALSE)</f>
        <v>126</v>
      </c>
      <c r="H84">
        <f>VLOOKUP(A84,[1]市级!$A$2:$V$368,7,FALSE)</f>
        <v>1520</v>
      </c>
      <c r="I84">
        <f>VLOOKUP(A84,[1]市级!$A$2:$V$368,8,FALSE)</f>
        <v>18030</v>
      </c>
      <c r="J84">
        <f>VLOOKUP(A84,[1]市级!$A$2:$V$368,9,FALSE)</f>
        <v>676</v>
      </c>
      <c r="K84">
        <f>VLOOKUP(A84,[1]市级!$A$2:$V$368,10,FALSE)</f>
        <v>7266</v>
      </c>
      <c r="L84">
        <f>VLOOKUP(A84,[1]市级!$A$2:$V$368,11,FALSE)</f>
        <v>676</v>
      </c>
      <c r="M84">
        <f>VLOOKUP(A84,[1]市级!$A$2:$V$368,12,FALSE)</f>
        <v>44</v>
      </c>
      <c r="N84">
        <f>VLOOKUP(A84,[1]市级!$A$2:$V$368,13,FALSE)</f>
        <v>244</v>
      </c>
      <c r="O84">
        <f>VLOOKUP(A84,[1]市级!$A$2:$V$368,14,FALSE)</f>
        <v>1078</v>
      </c>
      <c r="P84">
        <f>VLOOKUP(A84,[1]市级!$A$2:$V$368,15,FALSE)</f>
        <v>258</v>
      </c>
      <c r="Q84">
        <f>VLOOKUP(A84,[1]市级!$A$2:$V$368,16,FALSE)</f>
        <v>193</v>
      </c>
      <c r="R84">
        <f>VLOOKUP(A84,[1]市级!$A$2:$V$368,17,FALSE)</f>
        <v>3407</v>
      </c>
      <c r="S84">
        <f>VLOOKUP(A84,[1]市级!$A$2:$V$368,18,FALSE)</f>
        <v>226</v>
      </c>
      <c r="T84">
        <f>VLOOKUP(A84,[1]市级!$A$2:$V$368,19,FALSE)</f>
        <v>173</v>
      </c>
      <c r="U84">
        <f>VLOOKUP(A84,[1]市级!$A$2:$V$368,20,FALSE)</f>
        <v>772</v>
      </c>
      <c r="V84">
        <f>VLOOKUP(A84,[1]市级!$A$2:$V$368,21,FALSE)</f>
        <v>0</v>
      </c>
      <c r="W84">
        <f>VLOOKUP(A84,[1]市级!$A$2:$V$368,22,FALSE)</f>
        <v>0</v>
      </c>
    </row>
    <row r="85" spans="1:23" x14ac:dyDescent="0.25">
      <c r="A85" s="1" t="s">
        <v>354</v>
      </c>
      <c r="B85" s="2">
        <v>7</v>
      </c>
      <c r="C85">
        <f>VLOOKUP(A85,[1]市级!$A$2:$V$368,2,FALSE)</f>
        <v>91906</v>
      </c>
      <c r="D85">
        <f>VLOOKUP(A85,[1]市级!$A$2:$V$368,3,FALSE)</f>
        <v>4985</v>
      </c>
      <c r="E85">
        <f>VLOOKUP(A85,[1]市级!$A$2:$V$368,4,FALSE)</f>
        <v>125</v>
      </c>
      <c r="F85">
        <f>VLOOKUP(A85,[1]市级!$A$2:$V$368,5,FALSE)</f>
        <v>9672</v>
      </c>
      <c r="G85">
        <f>VLOOKUP(A85,[1]市级!$A$2:$V$368,6,FALSE)</f>
        <v>210</v>
      </c>
      <c r="H85">
        <f>VLOOKUP(A85,[1]市级!$A$2:$V$368,7,FALSE)</f>
        <v>2777</v>
      </c>
      <c r="I85">
        <f>VLOOKUP(A85,[1]市级!$A$2:$V$368,8,FALSE)</f>
        <v>36802</v>
      </c>
      <c r="J85">
        <f>VLOOKUP(A85,[1]市级!$A$2:$V$368,9,FALSE)</f>
        <v>1239</v>
      </c>
      <c r="K85">
        <f>VLOOKUP(A85,[1]市级!$A$2:$V$368,10,FALSE)</f>
        <v>17954</v>
      </c>
      <c r="L85">
        <f>VLOOKUP(A85,[1]市级!$A$2:$V$368,11,FALSE)</f>
        <v>1369</v>
      </c>
      <c r="M85">
        <f>VLOOKUP(A85,[1]市级!$A$2:$V$368,12,FALSE)</f>
        <v>52</v>
      </c>
      <c r="N85">
        <f>VLOOKUP(A85,[1]市级!$A$2:$V$368,13,FALSE)</f>
        <v>945</v>
      </c>
      <c r="O85">
        <f>VLOOKUP(A85,[1]市级!$A$2:$V$368,14,FALSE)</f>
        <v>2753</v>
      </c>
      <c r="P85">
        <f>VLOOKUP(A85,[1]市级!$A$2:$V$368,15,FALSE)</f>
        <v>595</v>
      </c>
      <c r="Q85">
        <f>VLOOKUP(A85,[1]市级!$A$2:$V$368,16,FALSE)</f>
        <v>466</v>
      </c>
      <c r="R85">
        <f>VLOOKUP(A85,[1]市级!$A$2:$V$368,17,FALSE)</f>
        <v>8349</v>
      </c>
      <c r="S85">
        <f>VLOOKUP(A85,[1]市级!$A$2:$V$368,18,FALSE)</f>
        <v>455</v>
      </c>
      <c r="T85">
        <f>VLOOKUP(A85,[1]市级!$A$2:$V$368,19,FALSE)</f>
        <v>457</v>
      </c>
      <c r="U85">
        <f>VLOOKUP(A85,[1]市级!$A$2:$V$368,20,FALSE)</f>
        <v>2148</v>
      </c>
      <c r="V85">
        <f>VLOOKUP(A85,[1]市级!$A$2:$V$368,21,FALSE)</f>
        <v>0</v>
      </c>
      <c r="W85">
        <f>VLOOKUP(A85,[1]市级!$A$2:$V$368,22,FALSE)</f>
        <v>0</v>
      </c>
    </row>
    <row r="86" spans="1:23" x14ac:dyDescent="0.25">
      <c r="A86" s="1" t="s">
        <v>103</v>
      </c>
      <c r="B86" s="2">
        <v>8</v>
      </c>
      <c r="C86">
        <f>VLOOKUP(A86,[1]市级!$A$2:$V$368,2,FALSE)</f>
        <v>289238</v>
      </c>
      <c r="D86">
        <f>VLOOKUP(A86,[1]市级!$A$2:$V$368,3,FALSE)</f>
        <v>1116</v>
      </c>
      <c r="E86">
        <f>VLOOKUP(A86,[1]市级!$A$2:$V$368,4,FALSE)</f>
        <v>191</v>
      </c>
      <c r="F86">
        <f>VLOOKUP(A86,[1]市级!$A$2:$V$368,5,FALSE)</f>
        <v>3362</v>
      </c>
      <c r="G86">
        <f>VLOOKUP(A86,[1]市级!$A$2:$V$368,6,FALSE)</f>
        <v>464</v>
      </c>
      <c r="H86">
        <f>VLOOKUP(A86,[1]市级!$A$2:$V$368,7,FALSE)</f>
        <v>6118</v>
      </c>
      <c r="I86">
        <f>VLOOKUP(A86,[1]市级!$A$2:$V$368,8,FALSE)</f>
        <v>202427</v>
      </c>
      <c r="J86">
        <f>VLOOKUP(A86,[1]市级!$A$2:$V$368,9,FALSE)</f>
        <v>4033</v>
      </c>
      <c r="K86">
        <f>VLOOKUP(A86,[1]市级!$A$2:$V$368,10,FALSE)</f>
        <v>11466</v>
      </c>
      <c r="L86">
        <f>VLOOKUP(A86,[1]市级!$A$2:$V$368,11,FALSE)</f>
        <v>18299</v>
      </c>
      <c r="M86">
        <f>VLOOKUP(A86,[1]市级!$A$2:$V$368,12,FALSE)</f>
        <v>2538</v>
      </c>
      <c r="N86">
        <f>VLOOKUP(A86,[1]市级!$A$2:$V$368,13,FALSE)</f>
        <v>2841</v>
      </c>
      <c r="O86">
        <f>VLOOKUP(A86,[1]市级!$A$2:$V$368,14,FALSE)</f>
        <v>10911</v>
      </c>
      <c r="P86">
        <f>VLOOKUP(A86,[1]市级!$A$2:$V$368,15,FALSE)</f>
        <v>4247</v>
      </c>
      <c r="Q86">
        <f>VLOOKUP(A86,[1]市级!$A$2:$V$368,16,FALSE)</f>
        <v>1241</v>
      </c>
      <c r="R86">
        <f>VLOOKUP(A86,[1]市级!$A$2:$V$368,17,FALSE)</f>
        <v>7381</v>
      </c>
      <c r="S86">
        <f>VLOOKUP(A86,[1]市级!$A$2:$V$368,18,FALSE)</f>
        <v>1015</v>
      </c>
      <c r="T86">
        <f>VLOOKUP(A86,[1]市级!$A$2:$V$368,19,FALSE)</f>
        <v>633</v>
      </c>
      <c r="U86">
        <f>VLOOKUP(A86,[1]市级!$A$2:$V$368,20,FALSE)</f>
        <v>10569</v>
      </c>
      <c r="V86">
        <f>VLOOKUP(A86,[1]市级!$A$2:$V$368,21,FALSE)</f>
        <v>1</v>
      </c>
      <c r="W86">
        <f>VLOOKUP(A86,[1]市级!$A$2:$V$368,22,FALSE)</f>
        <v>1</v>
      </c>
    </row>
    <row r="87" spans="1:23" x14ac:dyDescent="0.25">
      <c r="A87" s="1" t="s">
        <v>230</v>
      </c>
      <c r="B87" s="2">
        <v>8</v>
      </c>
      <c r="C87">
        <f>VLOOKUP(A87,[1]市级!$A$2:$V$368,2,FALSE)</f>
        <v>56</v>
      </c>
      <c r="D87">
        <f>VLOOKUP(A87,[1]市级!$A$2:$V$368,3,FALSE)</f>
        <v>9</v>
      </c>
      <c r="E87">
        <f>VLOOKUP(A87,[1]市级!$A$2:$V$368,4,FALSE)</f>
        <v>0</v>
      </c>
      <c r="F87">
        <f>VLOOKUP(A87,[1]市级!$A$2:$V$368,5,FALSE)</f>
        <v>2</v>
      </c>
      <c r="G87">
        <f>VLOOKUP(A87,[1]市级!$A$2:$V$368,6,FALSE)</f>
        <v>2</v>
      </c>
      <c r="H87">
        <f>VLOOKUP(A87,[1]市级!$A$2:$V$368,7,FALSE)</f>
        <v>4</v>
      </c>
      <c r="I87">
        <f>VLOOKUP(A87,[1]市级!$A$2:$V$368,8,FALSE)</f>
        <v>16</v>
      </c>
      <c r="J87">
        <f>VLOOKUP(A87,[1]市级!$A$2:$V$368,9,FALSE)</f>
        <v>3</v>
      </c>
      <c r="K87">
        <f>VLOOKUP(A87,[1]市级!$A$2:$V$368,10,FALSE)</f>
        <v>1</v>
      </c>
      <c r="L87">
        <f>VLOOKUP(A87,[1]市级!$A$2:$V$368,11,FALSE)</f>
        <v>2</v>
      </c>
      <c r="M87">
        <f>VLOOKUP(A87,[1]市级!$A$2:$V$368,12,FALSE)</f>
        <v>0</v>
      </c>
      <c r="N87">
        <f>VLOOKUP(A87,[1]市级!$A$2:$V$368,13,FALSE)</f>
        <v>1</v>
      </c>
      <c r="O87">
        <f>VLOOKUP(A87,[1]市级!$A$2:$V$368,14,FALSE)</f>
        <v>1</v>
      </c>
      <c r="P87">
        <f>VLOOKUP(A87,[1]市级!$A$2:$V$368,15,FALSE)</f>
        <v>1</v>
      </c>
      <c r="Q87">
        <f>VLOOKUP(A87,[1]市级!$A$2:$V$368,16,FALSE)</f>
        <v>2</v>
      </c>
      <c r="R87">
        <f>VLOOKUP(A87,[1]市级!$A$2:$V$368,17,FALSE)</f>
        <v>3</v>
      </c>
      <c r="S87">
        <f>VLOOKUP(A87,[1]市级!$A$2:$V$368,18,FALSE)</f>
        <v>1</v>
      </c>
      <c r="T87">
        <f>VLOOKUP(A87,[1]市级!$A$2:$V$368,19,FALSE)</f>
        <v>0</v>
      </c>
      <c r="U87">
        <f>VLOOKUP(A87,[1]市级!$A$2:$V$368,20,FALSE)</f>
        <v>8</v>
      </c>
      <c r="V87">
        <f>VLOOKUP(A87,[1]市级!$A$2:$V$368,21,FALSE)</f>
        <v>0</v>
      </c>
      <c r="W87">
        <f>VLOOKUP(A87,[1]市级!$A$2:$V$368,22,FALSE)</f>
        <v>0</v>
      </c>
    </row>
    <row r="88" spans="1:23" x14ac:dyDescent="0.25">
      <c r="A88" s="1" t="s">
        <v>231</v>
      </c>
      <c r="B88" s="2">
        <v>8</v>
      </c>
      <c r="C88">
        <f>VLOOKUP(A88,[1]市级!$A$2:$V$368,2,FALSE)</f>
        <v>60750</v>
      </c>
      <c r="D88">
        <f>VLOOKUP(A88,[1]市级!$A$2:$V$368,3,FALSE)</f>
        <v>254</v>
      </c>
      <c r="E88">
        <f>VLOOKUP(A88,[1]市级!$A$2:$V$368,4,FALSE)</f>
        <v>58</v>
      </c>
      <c r="F88">
        <f>VLOOKUP(A88,[1]市级!$A$2:$V$368,5,FALSE)</f>
        <v>1047</v>
      </c>
      <c r="G88">
        <f>VLOOKUP(A88,[1]市级!$A$2:$V$368,6,FALSE)</f>
        <v>133</v>
      </c>
      <c r="H88">
        <f>VLOOKUP(A88,[1]市级!$A$2:$V$368,7,FALSE)</f>
        <v>1911</v>
      </c>
      <c r="I88">
        <f>VLOOKUP(A88,[1]市级!$A$2:$V$368,8,FALSE)</f>
        <v>30734</v>
      </c>
      <c r="J88">
        <f>VLOOKUP(A88,[1]市级!$A$2:$V$368,9,FALSE)</f>
        <v>1319</v>
      </c>
      <c r="K88">
        <f>VLOOKUP(A88,[1]市级!$A$2:$V$368,10,FALSE)</f>
        <v>6668</v>
      </c>
      <c r="L88">
        <f>VLOOKUP(A88,[1]市级!$A$2:$V$368,11,FALSE)</f>
        <v>3281</v>
      </c>
      <c r="M88">
        <f>VLOOKUP(A88,[1]市级!$A$2:$V$368,12,FALSE)</f>
        <v>1870</v>
      </c>
      <c r="N88">
        <f>VLOOKUP(A88,[1]市级!$A$2:$V$368,13,FALSE)</f>
        <v>1181</v>
      </c>
      <c r="O88">
        <f>VLOOKUP(A88,[1]市级!$A$2:$V$368,14,FALSE)</f>
        <v>4320</v>
      </c>
      <c r="P88">
        <f>VLOOKUP(A88,[1]市级!$A$2:$V$368,15,FALSE)</f>
        <v>1007</v>
      </c>
      <c r="Q88">
        <f>VLOOKUP(A88,[1]市级!$A$2:$V$368,16,FALSE)</f>
        <v>446</v>
      </c>
      <c r="R88">
        <f>VLOOKUP(A88,[1]市级!$A$2:$V$368,17,FALSE)</f>
        <v>2470</v>
      </c>
      <c r="S88">
        <f>VLOOKUP(A88,[1]市级!$A$2:$V$368,18,FALSE)</f>
        <v>251</v>
      </c>
      <c r="T88">
        <f>VLOOKUP(A88,[1]市级!$A$2:$V$368,19,FALSE)</f>
        <v>302</v>
      </c>
      <c r="U88">
        <f>VLOOKUP(A88,[1]市级!$A$2:$V$368,20,FALSE)</f>
        <v>3368</v>
      </c>
      <c r="V88">
        <f>VLOOKUP(A88,[1]市级!$A$2:$V$368,21,FALSE)</f>
        <v>0</v>
      </c>
      <c r="W88">
        <f>VLOOKUP(A88,[1]市级!$A$2:$V$368,22,FALSE)</f>
        <v>0</v>
      </c>
    </row>
    <row r="89" spans="1:23" x14ac:dyDescent="0.25">
      <c r="A89" s="1" t="s">
        <v>41</v>
      </c>
      <c r="B89" s="2">
        <v>9</v>
      </c>
      <c r="C89">
        <f>VLOOKUP(A89,[1]市级!$A$2:$V$368,2,FALSE)</f>
        <v>175429</v>
      </c>
      <c r="D89">
        <f>VLOOKUP(A89,[1]市级!$A$2:$V$368,3,FALSE)</f>
        <v>7772</v>
      </c>
      <c r="E89">
        <f>VLOOKUP(A89,[1]市级!$A$2:$V$368,4,FALSE)</f>
        <v>33</v>
      </c>
      <c r="F89">
        <f>VLOOKUP(A89,[1]市级!$A$2:$V$368,5,FALSE)</f>
        <v>15746</v>
      </c>
      <c r="G89">
        <f>VLOOKUP(A89,[1]市级!$A$2:$V$368,6,FALSE)</f>
        <v>269</v>
      </c>
      <c r="H89">
        <f>VLOOKUP(A89,[1]市级!$A$2:$V$368,7,FALSE)</f>
        <v>7266</v>
      </c>
      <c r="I89">
        <f>VLOOKUP(A89,[1]市级!$A$2:$V$368,8,FALSE)</f>
        <v>81542</v>
      </c>
      <c r="J89">
        <f>VLOOKUP(A89,[1]市级!$A$2:$V$368,9,FALSE)</f>
        <v>10739</v>
      </c>
      <c r="K89">
        <f>VLOOKUP(A89,[1]市级!$A$2:$V$368,10,FALSE)</f>
        <v>18669</v>
      </c>
      <c r="L89">
        <f>VLOOKUP(A89,[1]市级!$A$2:$V$368,11,FALSE)</f>
        <v>4174</v>
      </c>
      <c r="M89">
        <f>VLOOKUP(A89,[1]市级!$A$2:$V$368,12,FALSE)</f>
        <v>141</v>
      </c>
      <c r="N89">
        <f>VLOOKUP(A89,[1]市级!$A$2:$V$368,13,FALSE)</f>
        <v>1494</v>
      </c>
      <c r="O89">
        <f>VLOOKUP(A89,[1]市级!$A$2:$V$368,14,FALSE)</f>
        <v>5118</v>
      </c>
      <c r="P89">
        <f>VLOOKUP(A89,[1]市级!$A$2:$V$368,15,FALSE)</f>
        <v>4358</v>
      </c>
      <c r="Q89">
        <f>VLOOKUP(A89,[1]市级!$A$2:$V$368,16,FALSE)</f>
        <v>1229</v>
      </c>
      <c r="R89">
        <f>VLOOKUP(A89,[1]市级!$A$2:$V$368,17,FALSE)</f>
        <v>11049</v>
      </c>
      <c r="S89">
        <f>VLOOKUP(A89,[1]市级!$A$2:$V$368,18,FALSE)</f>
        <v>411</v>
      </c>
      <c r="T89">
        <f>VLOOKUP(A89,[1]市级!$A$2:$V$368,19,FALSE)</f>
        <v>919</v>
      </c>
      <c r="U89">
        <f>VLOOKUP(A89,[1]市级!$A$2:$V$368,20,FALSE)</f>
        <v>3520</v>
      </c>
      <c r="V89">
        <f>VLOOKUP(A89,[1]市级!$A$2:$V$368,21,FALSE)</f>
        <v>0</v>
      </c>
      <c r="W89">
        <f>VLOOKUP(A89,[1]市级!$A$2:$V$368,22,FALSE)</f>
        <v>0</v>
      </c>
    </row>
    <row r="90" spans="1:23" x14ac:dyDescent="0.25">
      <c r="A90" s="1" t="s">
        <v>50</v>
      </c>
      <c r="B90" s="2">
        <v>9</v>
      </c>
      <c r="C90">
        <f>VLOOKUP(A90,[1]市级!$A$2:$V$368,2,FALSE)</f>
        <v>112005</v>
      </c>
      <c r="D90">
        <f>VLOOKUP(A90,[1]市级!$A$2:$V$368,3,FALSE)</f>
        <v>5730</v>
      </c>
      <c r="E90">
        <f>VLOOKUP(A90,[1]市级!$A$2:$V$368,4,FALSE)</f>
        <v>44</v>
      </c>
      <c r="F90">
        <f>VLOOKUP(A90,[1]市级!$A$2:$V$368,5,FALSE)</f>
        <v>19526</v>
      </c>
      <c r="G90">
        <f>VLOOKUP(A90,[1]市级!$A$2:$V$368,6,FALSE)</f>
        <v>241</v>
      </c>
      <c r="H90">
        <f>VLOOKUP(A90,[1]市级!$A$2:$V$368,7,FALSE)</f>
        <v>4329</v>
      </c>
      <c r="I90">
        <f>VLOOKUP(A90,[1]市级!$A$2:$V$368,8,FALSE)</f>
        <v>49551</v>
      </c>
      <c r="J90">
        <f>VLOOKUP(A90,[1]市级!$A$2:$V$368,9,FALSE)</f>
        <v>4895</v>
      </c>
      <c r="K90">
        <f>VLOOKUP(A90,[1]市级!$A$2:$V$368,10,FALSE)</f>
        <v>10463</v>
      </c>
      <c r="L90">
        <f>VLOOKUP(A90,[1]市级!$A$2:$V$368,11,FALSE)</f>
        <v>1285</v>
      </c>
      <c r="M90">
        <f>VLOOKUP(A90,[1]市级!$A$2:$V$368,12,FALSE)</f>
        <v>75</v>
      </c>
      <c r="N90">
        <f>VLOOKUP(A90,[1]市级!$A$2:$V$368,13,FALSE)</f>
        <v>757</v>
      </c>
      <c r="O90">
        <f>VLOOKUP(A90,[1]市级!$A$2:$V$368,14,FALSE)</f>
        <v>3183</v>
      </c>
      <c r="P90">
        <f>VLOOKUP(A90,[1]市级!$A$2:$V$368,15,FALSE)</f>
        <v>1661</v>
      </c>
      <c r="Q90">
        <f>VLOOKUP(A90,[1]市级!$A$2:$V$368,16,FALSE)</f>
        <v>487</v>
      </c>
      <c r="R90">
        <f>VLOOKUP(A90,[1]市级!$A$2:$V$368,17,FALSE)</f>
        <v>6558</v>
      </c>
      <c r="S90">
        <f>VLOOKUP(A90,[1]市级!$A$2:$V$368,18,FALSE)</f>
        <v>361</v>
      </c>
      <c r="T90">
        <f>VLOOKUP(A90,[1]市级!$A$2:$V$368,19,FALSE)</f>
        <v>848</v>
      </c>
      <c r="U90">
        <f>VLOOKUP(A90,[1]市级!$A$2:$V$368,20,FALSE)</f>
        <v>1345</v>
      </c>
      <c r="V90">
        <f>VLOOKUP(A90,[1]市级!$A$2:$V$368,21,FALSE)</f>
        <v>1</v>
      </c>
      <c r="W90">
        <f>VLOOKUP(A90,[1]市级!$A$2:$V$368,22,FALSE)</f>
        <v>0</v>
      </c>
    </row>
    <row r="91" spans="1:23" x14ac:dyDescent="0.25">
      <c r="A91" s="1" t="s">
        <v>58</v>
      </c>
      <c r="B91" s="2">
        <v>9</v>
      </c>
      <c r="C91">
        <f>VLOOKUP(A91,[1]市级!$A$2:$V$368,2,FALSE)</f>
        <v>40337</v>
      </c>
      <c r="D91">
        <f>VLOOKUP(A91,[1]市级!$A$2:$V$368,3,FALSE)</f>
        <v>3315</v>
      </c>
      <c r="E91">
        <f>VLOOKUP(A91,[1]市级!$A$2:$V$368,4,FALSE)</f>
        <v>68</v>
      </c>
      <c r="F91">
        <f>VLOOKUP(A91,[1]市级!$A$2:$V$368,5,FALSE)</f>
        <v>1992</v>
      </c>
      <c r="G91">
        <f>VLOOKUP(A91,[1]市级!$A$2:$V$368,6,FALSE)</f>
        <v>185</v>
      </c>
      <c r="H91">
        <f>VLOOKUP(A91,[1]市级!$A$2:$V$368,7,FALSE)</f>
        <v>3506</v>
      </c>
      <c r="I91">
        <f>VLOOKUP(A91,[1]市级!$A$2:$V$368,8,FALSE)</f>
        <v>13761</v>
      </c>
      <c r="J91">
        <f>VLOOKUP(A91,[1]市级!$A$2:$V$368,9,FALSE)</f>
        <v>4635</v>
      </c>
      <c r="K91">
        <f>VLOOKUP(A91,[1]市级!$A$2:$V$368,10,FALSE)</f>
        <v>4715</v>
      </c>
      <c r="L91">
        <f>VLOOKUP(A91,[1]市级!$A$2:$V$368,11,FALSE)</f>
        <v>660</v>
      </c>
      <c r="M91">
        <f>VLOOKUP(A91,[1]市级!$A$2:$V$368,12,FALSE)</f>
        <v>24</v>
      </c>
      <c r="N91">
        <f>VLOOKUP(A91,[1]市级!$A$2:$V$368,13,FALSE)</f>
        <v>430</v>
      </c>
      <c r="O91">
        <f>VLOOKUP(A91,[1]市级!$A$2:$V$368,14,FALSE)</f>
        <v>1596</v>
      </c>
      <c r="P91">
        <f>VLOOKUP(A91,[1]市级!$A$2:$V$368,15,FALSE)</f>
        <v>799</v>
      </c>
      <c r="Q91">
        <f>VLOOKUP(A91,[1]市级!$A$2:$V$368,16,FALSE)</f>
        <v>363</v>
      </c>
      <c r="R91">
        <f>VLOOKUP(A91,[1]市级!$A$2:$V$368,17,FALSE)</f>
        <v>2798</v>
      </c>
      <c r="S91">
        <f>VLOOKUP(A91,[1]市级!$A$2:$V$368,18,FALSE)</f>
        <v>151</v>
      </c>
      <c r="T91">
        <f>VLOOKUP(A91,[1]市级!$A$2:$V$368,19,FALSE)</f>
        <v>288</v>
      </c>
      <c r="U91">
        <f>VLOOKUP(A91,[1]市级!$A$2:$V$368,20,FALSE)</f>
        <v>778</v>
      </c>
      <c r="V91">
        <f>VLOOKUP(A91,[1]市级!$A$2:$V$368,21,FALSE)</f>
        <v>0</v>
      </c>
      <c r="W91">
        <f>VLOOKUP(A91,[1]市级!$A$2:$V$368,22,FALSE)</f>
        <v>0</v>
      </c>
    </row>
    <row r="92" spans="1:23" x14ac:dyDescent="0.25">
      <c r="A92" s="1" t="s">
        <v>106</v>
      </c>
      <c r="B92" s="2">
        <v>9</v>
      </c>
      <c r="C92">
        <f>VLOOKUP(A92,[1]市级!$A$2:$V$368,2,FALSE)</f>
        <v>122854</v>
      </c>
      <c r="D92">
        <f>VLOOKUP(A92,[1]市级!$A$2:$V$368,3,FALSE)</f>
        <v>5626</v>
      </c>
      <c r="E92">
        <f>VLOOKUP(A92,[1]市级!$A$2:$V$368,4,FALSE)</f>
        <v>34</v>
      </c>
      <c r="F92">
        <f>VLOOKUP(A92,[1]市级!$A$2:$V$368,5,FALSE)</f>
        <v>9311</v>
      </c>
      <c r="G92">
        <f>VLOOKUP(A92,[1]市级!$A$2:$V$368,6,FALSE)</f>
        <v>180</v>
      </c>
      <c r="H92">
        <f>VLOOKUP(A92,[1]市级!$A$2:$V$368,7,FALSE)</f>
        <v>6960</v>
      </c>
      <c r="I92">
        <f>VLOOKUP(A92,[1]市级!$A$2:$V$368,8,FALSE)</f>
        <v>59527</v>
      </c>
      <c r="J92">
        <f>VLOOKUP(A92,[1]市级!$A$2:$V$368,9,FALSE)</f>
        <v>6140</v>
      </c>
      <c r="K92">
        <f>VLOOKUP(A92,[1]市级!$A$2:$V$368,10,FALSE)</f>
        <v>13745</v>
      </c>
      <c r="L92">
        <f>VLOOKUP(A92,[1]市级!$A$2:$V$368,11,FALSE)</f>
        <v>2254</v>
      </c>
      <c r="M92">
        <f>VLOOKUP(A92,[1]市级!$A$2:$V$368,12,FALSE)</f>
        <v>83</v>
      </c>
      <c r="N92">
        <f>VLOOKUP(A92,[1]市级!$A$2:$V$368,13,FALSE)</f>
        <v>1070</v>
      </c>
      <c r="O92">
        <f>VLOOKUP(A92,[1]市级!$A$2:$V$368,14,FALSE)</f>
        <v>2957</v>
      </c>
      <c r="P92">
        <f>VLOOKUP(A92,[1]市级!$A$2:$V$368,15,FALSE)</f>
        <v>2860</v>
      </c>
      <c r="Q92">
        <f>VLOOKUP(A92,[1]市级!$A$2:$V$368,16,FALSE)</f>
        <v>529</v>
      </c>
      <c r="R92">
        <f>VLOOKUP(A92,[1]市级!$A$2:$V$368,17,FALSE)</f>
        <v>8019</v>
      </c>
      <c r="S92">
        <f>VLOOKUP(A92,[1]市级!$A$2:$V$368,18,FALSE)</f>
        <v>347</v>
      </c>
      <c r="T92">
        <f>VLOOKUP(A92,[1]市级!$A$2:$V$368,19,FALSE)</f>
        <v>695</v>
      </c>
      <c r="U92">
        <f>VLOOKUP(A92,[1]市级!$A$2:$V$368,20,FALSE)</f>
        <v>2038</v>
      </c>
      <c r="V92">
        <f>VLOOKUP(A92,[1]市级!$A$2:$V$368,21,FALSE)</f>
        <v>0</v>
      </c>
      <c r="W92">
        <f>VLOOKUP(A92,[1]市级!$A$2:$V$368,22,FALSE)</f>
        <v>0</v>
      </c>
    </row>
    <row r="93" spans="1:23" x14ac:dyDescent="0.25">
      <c r="A93" s="1" t="s">
        <v>118</v>
      </c>
      <c r="B93" s="2">
        <v>9</v>
      </c>
      <c r="C93">
        <f>VLOOKUP(A93,[1]市级!$A$2:$V$368,2,FALSE)</f>
        <v>68927</v>
      </c>
      <c r="D93">
        <f>VLOOKUP(A93,[1]市级!$A$2:$V$368,3,FALSE)</f>
        <v>3610</v>
      </c>
      <c r="E93">
        <f>VLOOKUP(A93,[1]市级!$A$2:$V$368,4,FALSE)</f>
        <v>10</v>
      </c>
      <c r="F93">
        <f>VLOOKUP(A93,[1]市级!$A$2:$V$368,5,FALSE)</f>
        <v>11176</v>
      </c>
      <c r="G93">
        <f>VLOOKUP(A93,[1]市级!$A$2:$V$368,6,FALSE)</f>
        <v>164</v>
      </c>
      <c r="H93">
        <f>VLOOKUP(A93,[1]市级!$A$2:$V$368,7,FALSE)</f>
        <v>3571</v>
      </c>
      <c r="I93">
        <f>VLOOKUP(A93,[1]市级!$A$2:$V$368,8,FALSE)</f>
        <v>31521</v>
      </c>
      <c r="J93">
        <f>VLOOKUP(A93,[1]市级!$A$2:$V$368,9,FALSE)</f>
        <v>3623</v>
      </c>
      <c r="K93">
        <f>VLOOKUP(A93,[1]市级!$A$2:$V$368,10,FALSE)</f>
        <v>5372</v>
      </c>
      <c r="L93">
        <f>VLOOKUP(A93,[1]市级!$A$2:$V$368,11,FALSE)</f>
        <v>1010</v>
      </c>
      <c r="M93">
        <f>VLOOKUP(A93,[1]市级!$A$2:$V$368,12,FALSE)</f>
        <v>54</v>
      </c>
      <c r="N93">
        <f>VLOOKUP(A93,[1]市级!$A$2:$V$368,13,FALSE)</f>
        <v>627</v>
      </c>
      <c r="O93">
        <f>VLOOKUP(A93,[1]市级!$A$2:$V$368,14,FALSE)</f>
        <v>1525</v>
      </c>
      <c r="P93">
        <f>VLOOKUP(A93,[1]市级!$A$2:$V$368,15,FALSE)</f>
        <v>1401</v>
      </c>
      <c r="Q93">
        <f>VLOOKUP(A93,[1]市级!$A$2:$V$368,16,FALSE)</f>
        <v>360</v>
      </c>
      <c r="R93">
        <f>VLOOKUP(A93,[1]市级!$A$2:$V$368,17,FALSE)</f>
        <v>3277</v>
      </c>
      <c r="S93">
        <f>VLOOKUP(A93,[1]市级!$A$2:$V$368,18,FALSE)</f>
        <v>118</v>
      </c>
      <c r="T93">
        <f>VLOOKUP(A93,[1]市级!$A$2:$V$368,19,FALSE)</f>
        <v>301</v>
      </c>
      <c r="U93">
        <f>VLOOKUP(A93,[1]市级!$A$2:$V$368,20,FALSE)</f>
        <v>850</v>
      </c>
      <c r="V93">
        <f>VLOOKUP(A93,[1]市级!$A$2:$V$368,21,FALSE)</f>
        <v>0</v>
      </c>
      <c r="W93">
        <f>VLOOKUP(A93,[1]市级!$A$2:$V$368,22,FALSE)</f>
        <v>0</v>
      </c>
    </row>
    <row r="94" spans="1:23" x14ac:dyDescent="0.25">
      <c r="A94" s="1" t="s">
        <v>163</v>
      </c>
      <c r="B94" s="2">
        <v>9</v>
      </c>
      <c r="C94">
        <f>VLOOKUP(A94,[1]市级!$A$2:$V$368,2,FALSE)</f>
        <v>114199</v>
      </c>
      <c r="D94">
        <f>VLOOKUP(A94,[1]市级!$A$2:$V$368,3,FALSE)</f>
        <v>1464</v>
      </c>
      <c r="E94">
        <f>VLOOKUP(A94,[1]市级!$A$2:$V$368,4,FALSE)</f>
        <v>8</v>
      </c>
      <c r="F94">
        <f>VLOOKUP(A94,[1]市级!$A$2:$V$368,5,FALSE)</f>
        <v>9644</v>
      </c>
      <c r="G94">
        <f>VLOOKUP(A94,[1]市级!$A$2:$V$368,6,FALSE)</f>
        <v>89</v>
      </c>
      <c r="H94">
        <f>VLOOKUP(A94,[1]市级!$A$2:$V$368,7,FALSE)</f>
        <v>5755</v>
      </c>
      <c r="I94">
        <f>VLOOKUP(A94,[1]市级!$A$2:$V$368,8,FALSE)</f>
        <v>55097</v>
      </c>
      <c r="J94">
        <f>VLOOKUP(A94,[1]市级!$A$2:$V$368,9,FALSE)</f>
        <v>1750</v>
      </c>
      <c r="K94">
        <f>VLOOKUP(A94,[1]市级!$A$2:$V$368,10,FALSE)</f>
        <v>11714</v>
      </c>
      <c r="L94">
        <f>VLOOKUP(A94,[1]市级!$A$2:$V$368,11,FALSE)</f>
        <v>3376</v>
      </c>
      <c r="M94">
        <f>VLOOKUP(A94,[1]市级!$A$2:$V$368,12,FALSE)</f>
        <v>54</v>
      </c>
      <c r="N94">
        <f>VLOOKUP(A94,[1]市级!$A$2:$V$368,13,FALSE)</f>
        <v>2462</v>
      </c>
      <c r="O94">
        <f>VLOOKUP(A94,[1]市级!$A$2:$V$368,14,FALSE)</f>
        <v>4364</v>
      </c>
      <c r="P94">
        <f>VLOOKUP(A94,[1]市级!$A$2:$V$368,15,FALSE)</f>
        <v>5875</v>
      </c>
      <c r="Q94">
        <f>VLOOKUP(A94,[1]市级!$A$2:$V$368,16,FALSE)</f>
        <v>472</v>
      </c>
      <c r="R94">
        <f>VLOOKUP(A94,[1]市级!$A$2:$V$368,17,FALSE)</f>
        <v>6510</v>
      </c>
      <c r="S94">
        <f>VLOOKUP(A94,[1]市级!$A$2:$V$368,18,FALSE)</f>
        <v>167</v>
      </c>
      <c r="T94">
        <f>VLOOKUP(A94,[1]市级!$A$2:$V$368,19,FALSE)</f>
        <v>731</v>
      </c>
      <c r="U94">
        <f>VLOOKUP(A94,[1]市级!$A$2:$V$368,20,FALSE)</f>
        <v>4316</v>
      </c>
      <c r="V94">
        <f>VLOOKUP(A94,[1]市级!$A$2:$V$368,21,FALSE)</f>
        <v>1</v>
      </c>
      <c r="W94">
        <f>VLOOKUP(A94,[1]市级!$A$2:$V$368,22,FALSE)</f>
        <v>0</v>
      </c>
    </row>
    <row r="95" spans="1:23" x14ac:dyDescent="0.25">
      <c r="A95" s="1" t="s">
        <v>219</v>
      </c>
      <c r="B95" s="2">
        <v>9</v>
      </c>
      <c r="C95">
        <f>VLOOKUP(A95,[1]市级!$A$2:$V$368,2,FALSE)</f>
        <v>42124</v>
      </c>
      <c r="D95">
        <f>VLOOKUP(A95,[1]市级!$A$2:$V$368,3,FALSE)</f>
        <v>2041</v>
      </c>
      <c r="E95">
        <f>VLOOKUP(A95,[1]市级!$A$2:$V$368,4,FALSE)</f>
        <v>33</v>
      </c>
      <c r="F95">
        <f>VLOOKUP(A95,[1]市级!$A$2:$V$368,5,FALSE)</f>
        <v>1806</v>
      </c>
      <c r="G95">
        <f>VLOOKUP(A95,[1]市级!$A$2:$V$368,6,FALSE)</f>
        <v>36</v>
      </c>
      <c r="H95">
        <f>VLOOKUP(A95,[1]市级!$A$2:$V$368,7,FALSE)</f>
        <v>2107</v>
      </c>
      <c r="I95">
        <f>VLOOKUP(A95,[1]市级!$A$2:$V$368,8,FALSE)</f>
        <v>16535</v>
      </c>
      <c r="J95">
        <f>VLOOKUP(A95,[1]市级!$A$2:$V$368,9,FALSE)</f>
        <v>3337</v>
      </c>
      <c r="K95">
        <f>VLOOKUP(A95,[1]市级!$A$2:$V$368,10,FALSE)</f>
        <v>5491</v>
      </c>
      <c r="L95">
        <f>VLOOKUP(A95,[1]市级!$A$2:$V$368,11,FALSE)</f>
        <v>1092</v>
      </c>
      <c r="M95">
        <f>VLOOKUP(A95,[1]市级!$A$2:$V$368,12,FALSE)</f>
        <v>19</v>
      </c>
      <c r="N95">
        <f>VLOOKUP(A95,[1]市级!$A$2:$V$368,13,FALSE)</f>
        <v>594</v>
      </c>
      <c r="O95">
        <f>VLOOKUP(A95,[1]市级!$A$2:$V$368,14,FALSE)</f>
        <v>2105</v>
      </c>
      <c r="P95">
        <f>VLOOKUP(A95,[1]市级!$A$2:$V$368,15,FALSE)</f>
        <v>1216</v>
      </c>
      <c r="Q95">
        <f>VLOOKUP(A95,[1]市级!$A$2:$V$368,16,FALSE)</f>
        <v>216</v>
      </c>
      <c r="R95">
        <f>VLOOKUP(A95,[1]市级!$A$2:$V$368,17,FALSE)</f>
        <v>3353</v>
      </c>
      <c r="S95">
        <f>VLOOKUP(A95,[1]市级!$A$2:$V$368,18,FALSE)</f>
        <v>90</v>
      </c>
      <c r="T95">
        <f>VLOOKUP(A95,[1]市级!$A$2:$V$368,19,FALSE)</f>
        <v>335</v>
      </c>
      <c r="U95">
        <f>VLOOKUP(A95,[1]市级!$A$2:$V$368,20,FALSE)</f>
        <v>1366</v>
      </c>
      <c r="V95">
        <f>VLOOKUP(A95,[1]市级!$A$2:$V$368,21,FALSE)</f>
        <v>0</v>
      </c>
      <c r="W95">
        <f>VLOOKUP(A95,[1]市级!$A$2:$V$368,22,FALSE)</f>
        <v>0</v>
      </c>
    </row>
    <row r="96" spans="1:23" x14ac:dyDescent="0.25">
      <c r="A96" s="1" t="s">
        <v>246</v>
      </c>
      <c r="B96" s="2">
        <v>9</v>
      </c>
      <c r="C96">
        <f>VLOOKUP(A96,[1]市级!$A$2:$V$368,2,FALSE)</f>
        <v>209024</v>
      </c>
      <c r="D96">
        <f>VLOOKUP(A96,[1]市级!$A$2:$V$368,3,FALSE)</f>
        <v>6554</v>
      </c>
      <c r="E96">
        <f>VLOOKUP(A96,[1]市级!$A$2:$V$368,4,FALSE)</f>
        <v>13</v>
      </c>
      <c r="F96">
        <f>VLOOKUP(A96,[1]市级!$A$2:$V$368,5,FALSE)</f>
        <v>11804</v>
      </c>
      <c r="G96">
        <f>VLOOKUP(A96,[1]市级!$A$2:$V$368,6,FALSE)</f>
        <v>355</v>
      </c>
      <c r="H96">
        <f>VLOOKUP(A96,[1]市级!$A$2:$V$368,7,FALSE)</f>
        <v>8576</v>
      </c>
      <c r="I96">
        <f>VLOOKUP(A96,[1]市级!$A$2:$V$368,8,FALSE)</f>
        <v>103173</v>
      </c>
      <c r="J96">
        <f>VLOOKUP(A96,[1]市级!$A$2:$V$368,9,FALSE)</f>
        <v>12472</v>
      </c>
      <c r="K96">
        <f>VLOOKUP(A96,[1]市级!$A$2:$V$368,10,FALSE)</f>
        <v>18198</v>
      </c>
      <c r="L96">
        <f>VLOOKUP(A96,[1]市级!$A$2:$V$368,11,FALSE)</f>
        <v>5303</v>
      </c>
      <c r="M96">
        <f>VLOOKUP(A96,[1]市级!$A$2:$V$368,12,FALSE)</f>
        <v>164</v>
      </c>
      <c r="N96">
        <f>VLOOKUP(A96,[1]市级!$A$2:$V$368,13,FALSE)</f>
        <v>2200</v>
      </c>
      <c r="O96">
        <f>VLOOKUP(A96,[1]市级!$A$2:$V$368,14,FALSE)</f>
        <v>9006</v>
      </c>
      <c r="P96">
        <f>VLOOKUP(A96,[1]市级!$A$2:$V$368,15,FALSE)</f>
        <v>11050</v>
      </c>
      <c r="Q96">
        <f>VLOOKUP(A96,[1]市级!$A$2:$V$368,16,FALSE)</f>
        <v>774</v>
      </c>
      <c r="R96">
        <f>VLOOKUP(A96,[1]市级!$A$2:$V$368,17,FALSE)</f>
        <v>12846</v>
      </c>
      <c r="S96">
        <f>VLOOKUP(A96,[1]市级!$A$2:$V$368,18,FALSE)</f>
        <v>274</v>
      </c>
      <c r="T96">
        <f>VLOOKUP(A96,[1]市级!$A$2:$V$368,19,FALSE)</f>
        <v>1280</v>
      </c>
      <c r="U96">
        <f>VLOOKUP(A96,[1]市级!$A$2:$V$368,20,FALSE)</f>
        <v>4118</v>
      </c>
      <c r="V96">
        <f>VLOOKUP(A96,[1]市级!$A$2:$V$368,21,FALSE)</f>
        <v>1</v>
      </c>
      <c r="W96">
        <f>VLOOKUP(A96,[1]市级!$A$2:$V$368,22,FALSE)</f>
        <v>0</v>
      </c>
    </row>
    <row r="97" spans="1:23" x14ac:dyDescent="0.25">
      <c r="A97" s="1" t="s">
        <v>261</v>
      </c>
      <c r="B97" s="2">
        <v>9</v>
      </c>
      <c r="C97">
        <f>VLOOKUP(A97,[1]市级!$A$2:$V$368,2,FALSE)</f>
        <v>119761</v>
      </c>
      <c r="D97">
        <f>VLOOKUP(A97,[1]市级!$A$2:$V$368,3,FALSE)</f>
        <v>7331</v>
      </c>
      <c r="E97">
        <f>VLOOKUP(A97,[1]市级!$A$2:$V$368,4,FALSE)</f>
        <v>100</v>
      </c>
      <c r="F97">
        <f>VLOOKUP(A97,[1]市级!$A$2:$V$368,5,FALSE)</f>
        <v>6249</v>
      </c>
      <c r="G97">
        <f>VLOOKUP(A97,[1]市级!$A$2:$V$368,6,FALSE)</f>
        <v>150</v>
      </c>
      <c r="H97">
        <f>VLOOKUP(A97,[1]市级!$A$2:$V$368,7,FALSE)</f>
        <v>3855</v>
      </c>
      <c r="I97">
        <f>VLOOKUP(A97,[1]市级!$A$2:$V$368,8,FALSE)</f>
        <v>54668</v>
      </c>
      <c r="J97">
        <f>VLOOKUP(A97,[1]市级!$A$2:$V$368,9,FALSE)</f>
        <v>14916</v>
      </c>
      <c r="K97">
        <f>VLOOKUP(A97,[1]市级!$A$2:$V$368,10,FALSE)</f>
        <v>8846</v>
      </c>
      <c r="L97">
        <f>VLOOKUP(A97,[1]市级!$A$2:$V$368,11,FALSE)</f>
        <v>1798</v>
      </c>
      <c r="M97">
        <f>VLOOKUP(A97,[1]市级!$A$2:$V$368,12,FALSE)</f>
        <v>60</v>
      </c>
      <c r="N97">
        <f>VLOOKUP(A97,[1]市级!$A$2:$V$368,13,FALSE)</f>
        <v>1026</v>
      </c>
      <c r="O97">
        <f>VLOOKUP(A97,[1]市级!$A$2:$V$368,14,FALSE)</f>
        <v>5564</v>
      </c>
      <c r="P97">
        <f>VLOOKUP(A97,[1]市级!$A$2:$V$368,15,FALSE)</f>
        <v>2854</v>
      </c>
      <c r="Q97">
        <f>VLOOKUP(A97,[1]市级!$A$2:$V$368,16,FALSE)</f>
        <v>581</v>
      </c>
      <c r="R97">
        <f>VLOOKUP(A97,[1]市级!$A$2:$V$368,17,FALSE)</f>
        <v>8044</v>
      </c>
      <c r="S97">
        <f>VLOOKUP(A97,[1]市级!$A$2:$V$368,18,FALSE)</f>
        <v>338</v>
      </c>
      <c r="T97">
        <f>VLOOKUP(A97,[1]市级!$A$2:$V$368,19,FALSE)</f>
        <v>952</v>
      </c>
      <c r="U97">
        <f>VLOOKUP(A97,[1]市级!$A$2:$V$368,20,FALSE)</f>
        <v>1889</v>
      </c>
      <c r="V97">
        <f>VLOOKUP(A97,[1]市级!$A$2:$V$368,21,FALSE)</f>
        <v>1</v>
      </c>
      <c r="W97">
        <f>VLOOKUP(A97,[1]市级!$A$2:$V$368,22,FALSE)</f>
        <v>0</v>
      </c>
    </row>
    <row r="98" spans="1:23" x14ac:dyDescent="0.25">
      <c r="A98" s="1" t="s">
        <v>299</v>
      </c>
      <c r="B98" s="2">
        <v>9</v>
      </c>
      <c r="C98">
        <f>VLOOKUP(A98,[1]市级!$A$2:$V$368,2,FALSE)</f>
        <v>113912</v>
      </c>
      <c r="D98">
        <f>VLOOKUP(A98,[1]市级!$A$2:$V$368,3,FALSE)</f>
        <v>5013</v>
      </c>
      <c r="E98">
        <f>VLOOKUP(A98,[1]市级!$A$2:$V$368,4,FALSE)</f>
        <v>21</v>
      </c>
      <c r="F98">
        <f>VLOOKUP(A98,[1]市级!$A$2:$V$368,5,FALSE)</f>
        <v>16799</v>
      </c>
      <c r="G98">
        <f>VLOOKUP(A98,[1]市级!$A$2:$V$368,6,FALSE)</f>
        <v>199</v>
      </c>
      <c r="H98">
        <f>VLOOKUP(A98,[1]市级!$A$2:$V$368,7,FALSE)</f>
        <v>5634</v>
      </c>
      <c r="I98">
        <f>VLOOKUP(A98,[1]市级!$A$2:$V$368,8,FALSE)</f>
        <v>53737</v>
      </c>
      <c r="J98">
        <f>VLOOKUP(A98,[1]市级!$A$2:$V$368,9,FALSE)</f>
        <v>6386</v>
      </c>
      <c r="K98">
        <f>VLOOKUP(A98,[1]市级!$A$2:$V$368,10,FALSE)</f>
        <v>9714</v>
      </c>
      <c r="L98">
        <f>VLOOKUP(A98,[1]市级!$A$2:$V$368,11,FALSE)</f>
        <v>2023</v>
      </c>
      <c r="M98">
        <f>VLOOKUP(A98,[1]市级!$A$2:$V$368,12,FALSE)</f>
        <v>73</v>
      </c>
      <c r="N98">
        <f>VLOOKUP(A98,[1]市级!$A$2:$V$368,13,FALSE)</f>
        <v>835</v>
      </c>
      <c r="O98">
        <f>VLOOKUP(A98,[1]市级!$A$2:$V$368,14,FALSE)</f>
        <v>2214</v>
      </c>
      <c r="P98">
        <f>VLOOKUP(A98,[1]市级!$A$2:$V$368,15,FALSE)</f>
        <v>1992</v>
      </c>
      <c r="Q98">
        <f>VLOOKUP(A98,[1]市级!$A$2:$V$368,16,FALSE)</f>
        <v>433</v>
      </c>
      <c r="R98">
        <f>VLOOKUP(A98,[1]市级!$A$2:$V$368,17,FALSE)</f>
        <v>6024</v>
      </c>
      <c r="S98">
        <f>VLOOKUP(A98,[1]市级!$A$2:$V$368,18,FALSE)</f>
        <v>339</v>
      </c>
      <c r="T98">
        <f>VLOOKUP(A98,[1]市级!$A$2:$V$368,19,FALSE)</f>
        <v>475</v>
      </c>
      <c r="U98">
        <f>VLOOKUP(A98,[1]市级!$A$2:$V$368,20,FALSE)</f>
        <v>1511</v>
      </c>
      <c r="V98">
        <f>VLOOKUP(A98,[1]市级!$A$2:$V$368,21,FALSE)</f>
        <v>0</v>
      </c>
      <c r="W98">
        <f>VLOOKUP(A98,[1]市级!$A$2:$V$368,22,FALSE)</f>
        <v>0</v>
      </c>
    </row>
    <row r="99" spans="1:23" x14ac:dyDescent="0.25">
      <c r="A99" s="1" t="s">
        <v>333</v>
      </c>
      <c r="B99" s="2">
        <v>9</v>
      </c>
      <c r="C99">
        <f>VLOOKUP(A99,[1]市级!$A$2:$V$368,2,FALSE)</f>
        <v>52288</v>
      </c>
      <c r="D99">
        <f>VLOOKUP(A99,[1]市级!$A$2:$V$368,3,FALSE)</f>
        <v>2990</v>
      </c>
      <c r="E99">
        <f>VLOOKUP(A99,[1]市级!$A$2:$V$368,4,FALSE)</f>
        <v>13</v>
      </c>
      <c r="F99">
        <f>VLOOKUP(A99,[1]市级!$A$2:$V$368,5,FALSE)</f>
        <v>2913</v>
      </c>
      <c r="G99">
        <f>VLOOKUP(A99,[1]市级!$A$2:$V$368,6,FALSE)</f>
        <v>302</v>
      </c>
      <c r="H99">
        <f>VLOOKUP(A99,[1]市级!$A$2:$V$368,7,FALSE)</f>
        <v>2957</v>
      </c>
      <c r="I99">
        <f>VLOOKUP(A99,[1]市级!$A$2:$V$368,8,FALSE)</f>
        <v>20397</v>
      </c>
      <c r="J99">
        <f>VLOOKUP(A99,[1]市级!$A$2:$V$368,9,FALSE)</f>
        <v>6376</v>
      </c>
      <c r="K99">
        <f>VLOOKUP(A99,[1]市级!$A$2:$V$368,10,FALSE)</f>
        <v>5764</v>
      </c>
      <c r="L99">
        <f>VLOOKUP(A99,[1]市级!$A$2:$V$368,11,FALSE)</f>
        <v>1201</v>
      </c>
      <c r="M99">
        <f>VLOOKUP(A99,[1]市级!$A$2:$V$368,12,FALSE)</f>
        <v>78</v>
      </c>
      <c r="N99">
        <f>VLOOKUP(A99,[1]市级!$A$2:$V$368,13,FALSE)</f>
        <v>548</v>
      </c>
      <c r="O99">
        <f>VLOOKUP(A99,[1]市级!$A$2:$V$368,14,FALSE)</f>
        <v>1637</v>
      </c>
      <c r="P99">
        <f>VLOOKUP(A99,[1]市级!$A$2:$V$368,15,FALSE)</f>
        <v>1346</v>
      </c>
      <c r="Q99">
        <f>VLOOKUP(A99,[1]市级!$A$2:$V$368,16,FALSE)</f>
        <v>280</v>
      </c>
      <c r="R99">
        <f>VLOOKUP(A99,[1]市级!$A$2:$V$368,17,FALSE)</f>
        <v>3404</v>
      </c>
      <c r="S99">
        <f>VLOOKUP(A99,[1]市级!$A$2:$V$368,18,FALSE)</f>
        <v>140</v>
      </c>
      <c r="T99">
        <f>VLOOKUP(A99,[1]市级!$A$2:$V$368,19,FALSE)</f>
        <v>292</v>
      </c>
      <c r="U99">
        <f>VLOOKUP(A99,[1]市级!$A$2:$V$368,20,FALSE)</f>
        <v>1206</v>
      </c>
      <c r="V99">
        <f>VLOOKUP(A99,[1]市级!$A$2:$V$368,21,FALSE)</f>
        <v>0</v>
      </c>
      <c r="W99">
        <f>VLOOKUP(A99,[1]市级!$A$2:$V$368,22,FALSE)</f>
        <v>0</v>
      </c>
    </row>
    <row r="100" spans="1:23" x14ac:dyDescent="0.25">
      <c r="A100" s="1" t="s">
        <v>29</v>
      </c>
      <c r="B100" s="2">
        <v>10</v>
      </c>
      <c r="C100">
        <f>VLOOKUP(A100,[1]市级!$A$2:$V$368,2,FALSE)</f>
        <v>70095</v>
      </c>
      <c r="D100">
        <f>VLOOKUP(A100,[1]市级!$A$2:$V$368,3,FALSE)</f>
        <v>2382</v>
      </c>
      <c r="E100">
        <f>VLOOKUP(A100,[1]市级!$A$2:$V$368,4,FALSE)</f>
        <v>12</v>
      </c>
      <c r="F100">
        <f>VLOOKUP(A100,[1]市级!$A$2:$V$368,5,FALSE)</f>
        <v>4003</v>
      </c>
      <c r="G100">
        <f>VLOOKUP(A100,[1]市级!$A$2:$V$368,6,FALSE)</f>
        <v>133</v>
      </c>
      <c r="H100">
        <f>VLOOKUP(A100,[1]市级!$A$2:$V$368,7,FALSE)</f>
        <v>4364</v>
      </c>
      <c r="I100">
        <f>VLOOKUP(A100,[1]市级!$A$2:$V$368,8,FALSE)</f>
        <v>33831</v>
      </c>
      <c r="J100">
        <f>VLOOKUP(A100,[1]市级!$A$2:$V$368,9,FALSE)</f>
        <v>1590</v>
      </c>
      <c r="K100">
        <f>VLOOKUP(A100,[1]市级!$A$2:$V$368,10,FALSE)</f>
        <v>8646</v>
      </c>
      <c r="L100">
        <f>VLOOKUP(A100,[1]市级!$A$2:$V$368,11,FALSE)</f>
        <v>1649</v>
      </c>
      <c r="M100">
        <f>VLOOKUP(A100,[1]市级!$A$2:$V$368,12,FALSE)</f>
        <v>32</v>
      </c>
      <c r="N100">
        <f>VLOOKUP(A100,[1]市级!$A$2:$V$368,13,FALSE)</f>
        <v>602</v>
      </c>
      <c r="O100">
        <f>VLOOKUP(A100,[1]市级!$A$2:$V$368,14,FALSE)</f>
        <v>2620</v>
      </c>
      <c r="P100">
        <f>VLOOKUP(A100,[1]市级!$A$2:$V$368,15,FALSE)</f>
        <v>964</v>
      </c>
      <c r="Q100">
        <f>VLOOKUP(A100,[1]市级!$A$2:$V$368,16,FALSE)</f>
        <v>393</v>
      </c>
      <c r="R100">
        <f>VLOOKUP(A100,[1]市级!$A$2:$V$368,17,FALSE)</f>
        <v>5087</v>
      </c>
      <c r="S100">
        <f>VLOOKUP(A100,[1]市级!$A$2:$V$368,18,FALSE)</f>
        <v>1384</v>
      </c>
      <c r="T100">
        <f>VLOOKUP(A100,[1]市级!$A$2:$V$368,19,FALSE)</f>
        <v>401</v>
      </c>
      <c r="U100">
        <f>VLOOKUP(A100,[1]市级!$A$2:$V$368,20,FALSE)</f>
        <v>1660</v>
      </c>
      <c r="V100">
        <f>VLOOKUP(A100,[1]市级!$A$2:$V$368,21,FALSE)</f>
        <v>0</v>
      </c>
      <c r="W100">
        <f>VLOOKUP(A100,[1]市级!$A$2:$V$368,22,FALSE)</f>
        <v>0</v>
      </c>
    </row>
    <row r="101" spans="1:23" x14ac:dyDescent="0.25">
      <c r="A101" s="1" t="s">
        <v>115</v>
      </c>
      <c r="B101" s="2">
        <v>10</v>
      </c>
      <c r="C101">
        <f>VLOOKUP(A101,[1]市级!$A$2:$V$368,2,FALSE)</f>
        <v>21031</v>
      </c>
      <c r="D101">
        <f>VLOOKUP(A101,[1]市级!$A$2:$V$368,3,FALSE)</f>
        <v>932</v>
      </c>
      <c r="E101">
        <f>VLOOKUP(A101,[1]市级!$A$2:$V$368,4,FALSE)</f>
        <v>6</v>
      </c>
      <c r="F101">
        <f>VLOOKUP(A101,[1]市级!$A$2:$V$368,5,FALSE)</f>
        <v>865</v>
      </c>
      <c r="G101">
        <f>VLOOKUP(A101,[1]市级!$A$2:$V$368,6,FALSE)</f>
        <v>48</v>
      </c>
      <c r="H101">
        <f>VLOOKUP(A101,[1]市级!$A$2:$V$368,7,FALSE)</f>
        <v>1413</v>
      </c>
      <c r="I101">
        <f>VLOOKUP(A101,[1]市级!$A$2:$V$368,8,FALSE)</f>
        <v>9214</v>
      </c>
      <c r="J101">
        <f>VLOOKUP(A101,[1]市级!$A$2:$V$368,9,FALSE)</f>
        <v>964</v>
      </c>
      <c r="K101">
        <f>VLOOKUP(A101,[1]市级!$A$2:$V$368,10,FALSE)</f>
        <v>2739</v>
      </c>
      <c r="L101">
        <f>VLOOKUP(A101,[1]市级!$A$2:$V$368,11,FALSE)</f>
        <v>678</v>
      </c>
      <c r="M101">
        <f>VLOOKUP(A101,[1]市级!$A$2:$V$368,12,FALSE)</f>
        <v>20</v>
      </c>
      <c r="N101">
        <f>VLOOKUP(A101,[1]市级!$A$2:$V$368,13,FALSE)</f>
        <v>189</v>
      </c>
      <c r="O101">
        <f>VLOOKUP(A101,[1]市级!$A$2:$V$368,14,FALSE)</f>
        <v>832</v>
      </c>
      <c r="P101">
        <f>VLOOKUP(A101,[1]市级!$A$2:$V$368,15,FALSE)</f>
        <v>530</v>
      </c>
      <c r="Q101">
        <f>VLOOKUP(A101,[1]市级!$A$2:$V$368,16,FALSE)</f>
        <v>221</v>
      </c>
      <c r="R101">
        <f>VLOOKUP(A101,[1]市级!$A$2:$V$368,17,FALSE)</f>
        <v>1369</v>
      </c>
      <c r="S101">
        <f>VLOOKUP(A101,[1]市级!$A$2:$V$368,18,FALSE)</f>
        <v>96</v>
      </c>
      <c r="T101">
        <f>VLOOKUP(A101,[1]市级!$A$2:$V$368,19,FALSE)</f>
        <v>125</v>
      </c>
      <c r="U101">
        <f>VLOOKUP(A101,[1]市级!$A$2:$V$368,20,FALSE)</f>
        <v>573</v>
      </c>
      <c r="V101">
        <f>VLOOKUP(A101,[1]市级!$A$2:$V$368,21,FALSE)</f>
        <v>0</v>
      </c>
      <c r="W101">
        <f>VLOOKUP(A101,[1]市级!$A$2:$V$368,22,FALSE)</f>
        <v>0</v>
      </c>
    </row>
    <row r="102" spans="1:23" x14ac:dyDescent="0.25">
      <c r="A102" s="1" t="s">
        <v>143</v>
      </c>
      <c r="B102" s="2">
        <v>10</v>
      </c>
      <c r="C102">
        <f>VLOOKUP(A102,[1]市级!$A$2:$V$368,2,FALSE)</f>
        <v>47021</v>
      </c>
      <c r="D102">
        <f>VLOOKUP(A102,[1]市级!$A$2:$V$368,3,FALSE)</f>
        <v>2447</v>
      </c>
      <c r="E102">
        <f>VLOOKUP(A102,[1]市级!$A$2:$V$368,4,FALSE)</f>
        <v>5</v>
      </c>
      <c r="F102">
        <f>VLOOKUP(A102,[1]市级!$A$2:$V$368,5,FALSE)</f>
        <v>2605</v>
      </c>
      <c r="G102">
        <f>VLOOKUP(A102,[1]市级!$A$2:$V$368,6,FALSE)</f>
        <v>114</v>
      </c>
      <c r="H102">
        <f>VLOOKUP(A102,[1]市级!$A$2:$V$368,7,FALSE)</f>
        <v>1569</v>
      </c>
      <c r="I102">
        <f>VLOOKUP(A102,[1]市级!$A$2:$V$368,8,FALSE)</f>
        <v>22747</v>
      </c>
      <c r="J102">
        <f>VLOOKUP(A102,[1]市级!$A$2:$V$368,9,FALSE)</f>
        <v>690</v>
      </c>
      <c r="K102">
        <f>VLOOKUP(A102,[1]市级!$A$2:$V$368,10,FALSE)</f>
        <v>7629</v>
      </c>
      <c r="L102">
        <f>VLOOKUP(A102,[1]市级!$A$2:$V$368,11,FALSE)</f>
        <v>924</v>
      </c>
      <c r="M102">
        <f>VLOOKUP(A102,[1]市级!$A$2:$V$368,12,FALSE)</f>
        <v>37</v>
      </c>
      <c r="N102">
        <f>VLOOKUP(A102,[1]市级!$A$2:$V$368,13,FALSE)</f>
        <v>314</v>
      </c>
      <c r="O102">
        <f>VLOOKUP(A102,[1]市级!$A$2:$V$368,14,FALSE)</f>
        <v>989</v>
      </c>
      <c r="P102">
        <f>VLOOKUP(A102,[1]市级!$A$2:$V$368,15,FALSE)</f>
        <v>680</v>
      </c>
      <c r="Q102">
        <f>VLOOKUP(A102,[1]市级!$A$2:$V$368,16,FALSE)</f>
        <v>196</v>
      </c>
      <c r="R102">
        <f>VLOOKUP(A102,[1]市级!$A$2:$V$368,17,FALSE)</f>
        <v>3673</v>
      </c>
      <c r="S102">
        <f>VLOOKUP(A102,[1]市级!$A$2:$V$368,18,FALSE)</f>
        <v>569</v>
      </c>
      <c r="T102">
        <f>VLOOKUP(A102,[1]市级!$A$2:$V$368,19,FALSE)</f>
        <v>240</v>
      </c>
      <c r="U102">
        <f>VLOOKUP(A102,[1]市级!$A$2:$V$368,20,FALSE)</f>
        <v>1398</v>
      </c>
      <c r="V102">
        <f>VLOOKUP(A102,[1]市级!$A$2:$V$368,21,FALSE)</f>
        <v>0</v>
      </c>
      <c r="W102">
        <f>VLOOKUP(A102,[1]市级!$A$2:$V$368,22,FALSE)</f>
        <v>0</v>
      </c>
    </row>
    <row r="103" spans="1:23" x14ac:dyDescent="0.25">
      <c r="A103" s="1" t="s">
        <v>156</v>
      </c>
      <c r="B103" s="2">
        <v>10</v>
      </c>
      <c r="C103">
        <f>VLOOKUP(A103,[1]市级!$A$2:$V$368,2,FALSE)</f>
        <v>68052</v>
      </c>
      <c r="D103">
        <f>VLOOKUP(A103,[1]市级!$A$2:$V$368,3,FALSE)</f>
        <v>4585</v>
      </c>
      <c r="E103">
        <f>VLOOKUP(A103,[1]市级!$A$2:$V$368,4,FALSE)</f>
        <v>3</v>
      </c>
      <c r="F103">
        <f>VLOOKUP(A103,[1]市级!$A$2:$V$368,5,FALSE)</f>
        <v>3289</v>
      </c>
      <c r="G103">
        <f>VLOOKUP(A103,[1]市级!$A$2:$V$368,6,FALSE)</f>
        <v>147</v>
      </c>
      <c r="H103">
        <f>VLOOKUP(A103,[1]市级!$A$2:$V$368,7,FALSE)</f>
        <v>4060</v>
      </c>
      <c r="I103">
        <f>VLOOKUP(A103,[1]市级!$A$2:$V$368,8,FALSE)</f>
        <v>32747</v>
      </c>
      <c r="J103">
        <f>VLOOKUP(A103,[1]市级!$A$2:$V$368,9,FALSE)</f>
        <v>910</v>
      </c>
      <c r="K103">
        <f>VLOOKUP(A103,[1]市级!$A$2:$V$368,10,FALSE)</f>
        <v>9476</v>
      </c>
      <c r="L103">
        <f>VLOOKUP(A103,[1]市级!$A$2:$V$368,11,FALSE)</f>
        <v>1204</v>
      </c>
      <c r="M103">
        <f>VLOOKUP(A103,[1]市级!$A$2:$V$368,12,FALSE)</f>
        <v>96</v>
      </c>
      <c r="N103">
        <f>VLOOKUP(A103,[1]市级!$A$2:$V$368,13,FALSE)</f>
        <v>530</v>
      </c>
      <c r="O103">
        <f>VLOOKUP(A103,[1]市级!$A$2:$V$368,14,FALSE)</f>
        <v>2509</v>
      </c>
      <c r="P103">
        <f>VLOOKUP(A103,[1]市级!$A$2:$V$368,15,FALSE)</f>
        <v>1151</v>
      </c>
      <c r="Q103">
        <f>VLOOKUP(A103,[1]市级!$A$2:$V$368,16,FALSE)</f>
        <v>302</v>
      </c>
      <c r="R103">
        <f>VLOOKUP(A103,[1]市级!$A$2:$V$368,17,FALSE)</f>
        <v>4312</v>
      </c>
      <c r="S103">
        <f>VLOOKUP(A103,[1]市级!$A$2:$V$368,18,FALSE)</f>
        <v>285</v>
      </c>
      <c r="T103">
        <f>VLOOKUP(A103,[1]市级!$A$2:$V$368,19,FALSE)</f>
        <v>467</v>
      </c>
      <c r="U103">
        <f>VLOOKUP(A103,[1]市级!$A$2:$V$368,20,FALSE)</f>
        <v>1605</v>
      </c>
      <c r="V103">
        <f>VLOOKUP(A103,[1]市级!$A$2:$V$368,21,FALSE)</f>
        <v>0</v>
      </c>
      <c r="W103">
        <f>VLOOKUP(A103,[1]市级!$A$2:$V$368,22,FALSE)</f>
        <v>0</v>
      </c>
    </row>
    <row r="104" spans="1:23" x14ac:dyDescent="0.25">
      <c r="A104" s="1" t="s">
        <v>184</v>
      </c>
      <c r="B104" s="2">
        <v>10</v>
      </c>
      <c r="C104">
        <f>VLOOKUP(A104,[1]市级!$A$2:$V$368,2,FALSE)</f>
        <v>106767</v>
      </c>
      <c r="D104">
        <f>VLOOKUP(A104,[1]市级!$A$2:$V$368,3,FALSE)</f>
        <v>3737</v>
      </c>
      <c r="E104">
        <f>VLOOKUP(A104,[1]市级!$A$2:$V$368,4,FALSE)</f>
        <v>52</v>
      </c>
      <c r="F104">
        <f>VLOOKUP(A104,[1]市级!$A$2:$V$368,5,FALSE)</f>
        <v>4083</v>
      </c>
      <c r="G104">
        <f>VLOOKUP(A104,[1]市级!$A$2:$V$368,6,FALSE)</f>
        <v>178</v>
      </c>
      <c r="H104">
        <f>VLOOKUP(A104,[1]市级!$A$2:$V$368,7,FALSE)</f>
        <v>5082</v>
      </c>
      <c r="I104">
        <f>VLOOKUP(A104,[1]市级!$A$2:$V$368,8,FALSE)</f>
        <v>51297</v>
      </c>
      <c r="J104">
        <f>VLOOKUP(A104,[1]市级!$A$2:$V$368,9,FALSE)</f>
        <v>2022</v>
      </c>
      <c r="K104">
        <f>VLOOKUP(A104,[1]市级!$A$2:$V$368,10,FALSE)</f>
        <v>17191</v>
      </c>
      <c r="L104">
        <f>VLOOKUP(A104,[1]市级!$A$2:$V$368,11,FALSE)</f>
        <v>2415</v>
      </c>
      <c r="M104">
        <f>VLOOKUP(A104,[1]市级!$A$2:$V$368,12,FALSE)</f>
        <v>40</v>
      </c>
      <c r="N104">
        <f>VLOOKUP(A104,[1]市级!$A$2:$V$368,13,FALSE)</f>
        <v>944</v>
      </c>
      <c r="O104">
        <f>VLOOKUP(A104,[1]市级!$A$2:$V$368,14,FALSE)</f>
        <v>3269</v>
      </c>
      <c r="P104">
        <f>VLOOKUP(A104,[1]市级!$A$2:$V$368,15,FALSE)</f>
        <v>2254</v>
      </c>
      <c r="Q104">
        <f>VLOOKUP(A104,[1]市级!$A$2:$V$368,16,FALSE)</f>
        <v>625</v>
      </c>
      <c r="R104">
        <f>VLOOKUP(A104,[1]市级!$A$2:$V$368,17,FALSE)</f>
        <v>7628</v>
      </c>
      <c r="S104">
        <f>VLOOKUP(A104,[1]市级!$A$2:$V$368,18,FALSE)</f>
        <v>1718</v>
      </c>
      <c r="T104">
        <f>VLOOKUP(A104,[1]市级!$A$2:$V$368,19,FALSE)</f>
        <v>804</v>
      </c>
      <c r="U104">
        <f>VLOOKUP(A104,[1]市级!$A$2:$V$368,20,FALSE)</f>
        <v>2919</v>
      </c>
      <c r="V104">
        <f>VLOOKUP(A104,[1]市级!$A$2:$V$368,21,FALSE)</f>
        <v>1</v>
      </c>
      <c r="W104">
        <f>VLOOKUP(A104,[1]市级!$A$2:$V$368,22,FALSE)</f>
        <v>0</v>
      </c>
    </row>
    <row r="105" spans="1:23" x14ac:dyDescent="0.25">
      <c r="A105" s="1" t="s">
        <v>185</v>
      </c>
      <c r="B105" s="2">
        <v>10</v>
      </c>
      <c r="C105">
        <f>VLOOKUP(A105,[1]市级!$A$2:$V$368,2,FALSE)</f>
        <v>42428</v>
      </c>
      <c r="D105">
        <f>VLOOKUP(A105,[1]市级!$A$2:$V$368,3,FALSE)</f>
        <v>2162</v>
      </c>
      <c r="E105">
        <f>VLOOKUP(A105,[1]市级!$A$2:$V$368,4,FALSE)</f>
        <v>1</v>
      </c>
      <c r="F105">
        <f>VLOOKUP(A105,[1]市级!$A$2:$V$368,5,FALSE)</f>
        <v>2209</v>
      </c>
      <c r="G105">
        <f>VLOOKUP(A105,[1]市级!$A$2:$V$368,6,FALSE)</f>
        <v>67</v>
      </c>
      <c r="H105">
        <f>VLOOKUP(A105,[1]市级!$A$2:$V$368,7,FALSE)</f>
        <v>1572</v>
      </c>
      <c r="I105">
        <f>VLOOKUP(A105,[1]市级!$A$2:$V$368,8,FALSE)</f>
        <v>24868</v>
      </c>
      <c r="J105">
        <f>VLOOKUP(A105,[1]市级!$A$2:$V$368,9,FALSE)</f>
        <v>428</v>
      </c>
      <c r="K105">
        <f>VLOOKUP(A105,[1]市级!$A$2:$V$368,10,FALSE)</f>
        <v>4362</v>
      </c>
      <c r="L105">
        <f>VLOOKUP(A105,[1]市级!$A$2:$V$368,11,FALSE)</f>
        <v>886</v>
      </c>
      <c r="M105">
        <f>VLOOKUP(A105,[1]市级!$A$2:$V$368,12,FALSE)</f>
        <v>34</v>
      </c>
      <c r="N105">
        <f>VLOOKUP(A105,[1]市级!$A$2:$V$368,13,FALSE)</f>
        <v>306</v>
      </c>
      <c r="O105">
        <f>VLOOKUP(A105,[1]市级!$A$2:$V$368,14,FALSE)</f>
        <v>1024</v>
      </c>
      <c r="P105">
        <f>VLOOKUP(A105,[1]市级!$A$2:$V$368,15,FALSE)</f>
        <v>544</v>
      </c>
      <c r="Q105">
        <f>VLOOKUP(A105,[1]市级!$A$2:$V$368,16,FALSE)</f>
        <v>144</v>
      </c>
      <c r="R105">
        <f>VLOOKUP(A105,[1]市级!$A$2:$V$368,17,FALSE)</f>
        <v>2384</v>
      </c>
      <c r="S105">
        <f>VLOOKUP(A105,[1]市级!$A$2:$V$368,18,FALSE)</f>
        <v>149</v>
      </c>
      <c r="T105">
        <f>VLOOKUP(A105,[1]市级!$A$2:$V$368,19,FALSE)</f>
        <v>233</v>
      </c>
      <c r="U105">
        <f>VLOOKUP(A105,[1]市级!$A$2:$V$368,20,FALSE)</f>
        <v>806</v>
      </c>
      <c r="V105">
        <f>VLOOKUP(A105,[1]市级!$A$2:$V$368,21,FALSE)</f>
        <v>0</v>
      </c>
      <c r="W105">
        <f>VLOOKUP(A105,[1]市级!$A$2:$V$368,22,FALSE)</f>
        <v>0</v>
      </c>
    </row>
    <row r="106" spans="1:23" x14ac:dyDescent="0.25">
      <c r="A106" s="1" t="s">
        <v>200</v>
      </c>
      <c r="B106" s="2">
        <v>10</v>
      </c>
      <c r="C106">
        <f>VLOOKUP(A106,[1]市级!$A$2:$V$368,2,FALSE)</f>
        <v>137531</v>
      </c>
      <c r="D106">
        <f>VLOOKUP(A106,[1]市级!$A$2:$V$368,3,FALSE)</f>
        <v>10081</v>
      </c>
      <c r="E106">
        <f>VLOOKUP(A106,[1]市级!$A$2:$V$368,4,FALSE)</f>
        <v>70</v>
      </c>
      <c r="F106">
        <f>VLOOKUP(A106,[1]市级!$A$2:$V$368,5,FALSE)</f>
        <v>6425</v>
      </c>
      <c r="G106">
        <f>VLOOKUP(A106,[1]市级!$A$2:$V$368,6,FALSE)</f>
        <v>211</v>
      </c>
      <c r="H106">
        <f>VLOOKUP(A106,[1]市级!$A$2:$V$368,7,FALSE)</f>
        <v>4617</v>
      </c>
      <c r="I106">
        <f>VLOOKUP(A106,[1]市级!$A$2:$V$368,8,FALSE)</f>
        <v>75165</v>
      </c>
      <c r="J106">
        <f>VLOOKUP(A106,[1]市级!$A$2:$V$368,9,FALSE)</f>
        <v>2421</v>
      </c>
      <c r="K106">
        <f>VLOOKUP(A106,[1]市级!$A$2:$V$368,10,FALSE)</f>
        <v>15888</v>
      </c>
      <c r="L106">
        <f>VLOOKUP(A106,[1]市级!$A$2:$V$368,11,FALSE)</f>
        <v>1711</v>
      </c>
      <c r="M106">
        <f>VLOOKUP(A106,[1]市级!$A$2:$V$368,12,FALSE)</f>
        <v>62</v>
      </c>
      <c r="N106">
        <f>VLOOKUP(A106,[1]市级!$A$2:$V$368,13,FALSE)</f>
        <v>805</v>
      </c>
      <c r="O106">
        <f>VLOOKUP(A106,[1]市级!$A$2:$V$368,14,FALSE)</f>
        <v>2686</v>
      </c>
      <c r="P106">
        <f>VLOOKUP(A106,[1]市级!$A$2:$V$368,15,FALSE)</f>
        <v>1679</v>
      </c>
      <c r="Q106">
        <f>VLOOKUP(A106,[1]市级!$A$2:$V$368,16,FALSE)</f>
        <v>702</v>
      </c>
      <c r="R106">
        <f>VLOOKUP(A106,[1]市级!$A$2:$V$368,17,FALSE)</f>
        <v>8767</v>
      </c>
      <c r="S106">
        <f>VLOOKUP(A106,[1]市级!$A$2:$V$368,18,FALSE)</f>
        <v>1817</v>
      </c>
      <c r="T106">
        <f>VLOOKUP(A106,[1]市级!$A$2:$V$368,19,FALSE)</f>
        <v>829</v>
      </c>
      <c r="U106">
        <f>VLOOKUP(A106,[1]市级!$A$2:$V$368,20,FALSE)</f>
        <v>2238</v>
      </c>
      <c r="V106">
        <f>VLOOKUP(A106,[1]市级!$A$2:$V$368,21,FALSE)</f>
        <v>0</v>
      </c>
      <c r="W106">
        <f>VLOOKUP(A106,[1]市级!$A$2:$V$368,22,FALSE)</f>
        <v>0</v>
      </c>
    </row>
    <row r="107" spans="1:23" x14ac:dyDescent="0.25">
      <c r="A107" s="1" t="s">
        <v>207</v>
      </c>
      <c r="B107" s="2">
        <v>10</v>
      </c>
      <c r="C107">
        <f>VLOOKUP(A107,[1]市级!$A$2:$V$368,2,FALSE)</f>
        <v>58303</v>
      </c>
      <c r="D107">
        <f>VLOOKUP(A107,[1]市级!$A$2:$V$368,3,FALSE)</f>
        <v>4389</v>
      </c>
      <c r="E107">
        <f>VLOOKUP(A107,[1]市级!$A$2:$V$368,4,FALSE)</f>
        <v>23</v>
      </c>
      <c r="F107">
        <f>VLOOKUP(A107,[1]市级!$A$2:$V$368,5,FALSE)</f>
        <v>2390</v>
      </c>
      <c r="G107">
        <f>VLOOKUP(A107,[1]市级!$A$2:$V$368,6,FALSE)</f>
        <v>151</v>
      </c>
      <c r="H107">
        <f>VLOOKUP(A107,[1]市级!$A$2:$V$368,7,FALSE)</f>
        <v>2044</v>
      </c>
      <c r="I107">
        <f>VLOOKUP(A107,[1]市级!$A$2:$V$368,8,FALSE)</f>
        <v>29221</v>
      </c>
      <c r="J107">
        <f>VLOOKUP(A107,[1]市级!$A$2:$V$368,9,FALSE)</f>
        <v>467</v>
      </c>
      <c r="K107">
        <f>VLOOKUP(A107,[1]市级!$A$2:$V$368,10,FALSE)</f>
        <v>8418</v>
      </c>
      <c r="L107">
        <f>VLOOKUP(A107,[1]市级!$A$2:$V$368,11,FALSE)</f>
        <v>867</v>
      </c>
      <c r="M107">
        <f>VLOOKUP(A107,[1]市级!$A$2:$V$368,12,FALSE)</f>
        <v>108</v>
      </c>
      <c r="N107">
        <f>VLOOKUP(A107,[1]市级!$A$2:$V$368,13,FALSE)</f>
        <v>560</v>
      </c>
      <c r="O107">
        <f>VLOOKUP(A107,[1]市级!$A$2:$V$368,14,FALSE)</f>
        <v>1197</v>
      </c>
      <c r="P107">
        <f>VLOOKUP(A107,[1]市级!$A$2:$V$368,15,FALSE)</f>
        <v>790</v>
      </c>
      <c r="Q107">
        <f>VLOOKUP(A107,[1]市级!$A$2:$V$368,16,FALSE)</f>
        <v>328</v>
      </c>
      <c r="R107">
        <f>VLOOKUP(A107,[1]市级!$A$2:$V$368,17,FALSE)</f>
        <v>4626</v>
      </c>
      <c r="S107">
        <f>VLOOKUP(A107,[1]市级!$A$2:$V$368,18,FALSE)</f>
        <v>567</v>
      </c>
      <c r="T107">
        <f>VLOOKUP(A107,[1]市级!$A$2:$V$368,19,FALSE)</f>
        <v>485</v>
      </c>
      <c r="U107">
        <f>VLOOKUP(A107,[1]市级!$A$2:$V$368,20,FALSE)</f>
        <v>1309</v>
      </c>
      <c r="V107">
        <f>VLOOKUP(A107,[1]市级!$A$2:$V$368,21,FALSE)</f>
        <v>0</v>
      </c>
      <c r="W107">
        <f>VLOOKUP(A107,[1]市级!$A$2:$V$368,22,FALSE)</f>
        <v>0</v>
      </c>
    </row>
    <row r="108" spans="1:23" x14ac:dyDescent="0.25">
      <c r="A108" s="1" t="s">
        <v>211</v>
      </c>
      <c r="B108" s="2">
        <v>10</v>
      </c>
      <c r="C108">
        <f>VLOOKUP(A108,[1]市级!$A$2:$V$368,2,FALSE)</f>
        <v>56223</v>
      </c>
      <c r="D108">
        <f>VLOOKUP(A108,[1]市级!$A$2:$V$368,3,FALSE)</f>
        <v>3692</v>
      </c>
      <c r="E108">
        <f>VLOOKUP(A108,[1]市级!$A$2:$V$368,4,FALSE)</f>
        <v>21</v>
      </c>
      <c r="F108">
        <f>VLOOKUP(A108,[1]市级!$A$2:$V$368,5,FALSE)</f>
        <v>3124</v>
      </c>
      <c r="G108">
        <f>VLOOKUP(A108,[1]市级!$A$2:$V$368,6,FALSE)</f>
        <v>168</v>
      </c>
      <c r="H108">
        <f>VLOOKUP(A108,[1]市级!$A$2:$V$368,7,FALSE)</f>
        <v>3123</v>
      </c>
      <c r="I108">
        <f>VLOOKUP(A108,[1]市级!$A$2:$V$368,8,FALSE)</f>
        <v>30736</v>
      </c>
      <c r="J108">
        <f>VLOOKUP(A108,[1]市级!$A$2:$V$368,9,FALSE)</f>
        <v>870</v>
      </c>
      <c r="K108">
        <f>VLOOKUP(A108,[1]市级!$A$2:$V$368,10,FALSE)</f>
        <v>5728</v>
      </c>
      <c r="L108">
        <f>VLOOKUP(A108,[1]市级!$A$2:$V$368,11,FALSE)</f>
        <v>948</v>
      </c>
      <c r="M108">
        <f>VLOOKUP(A108,[1]市级!$A$2:$V$368,12,FALSE)</f>
        <v>22</v>
      </c>
      <c r="N108">
        <f>VLOOKUP(A108,[1]市级!$A$2:$V$368,13,FALSE)</f>
        <v>518</v>
      </c>
      <c r="O108">
        <f>VLOOKUP(A108,[1]市级!$A$2:$V$368,14,FALSE)</f>
        <v>1156</v>
      </c>
      <c r="P108">
        <f>VLOOKUP(A108,[1]市级!$A$2:$V$368,15,FALSE)</f>
        <v>971</v>
      </c>
      <c r="Q108">
        <f>VLOOKUP(A108,[1]市级!$A$2:$V$368,16,FALSE)</f>
        <v>267</v>
      </c>
      <c r="R108">
        <f>VLOOKUP(A108,[1]市级!$A$2:$V$368,17,FALSE)</f>
        <v>3236</v>
      </c>
      <c r="S108">
        <f>VLOOKUP(A108,[1]市级!$A$2:$V$368,18,FALSE)</f>
        <v>169</v>
      </c>
      <c r="T108">
        <f>VLOOKUP(A108,[1]市级!$A$2:$V$368,19,FALSE)</f>
        <v>195</v>
      </c>
      <c r="U108">
        <f>VLOOKUP(A108,[1]市级!$A$2:$V$368,20,FALSE)</f>
        <v>980</v>
      </c>
      <c r="V108">
        <f>VLOOKUP(A108,[1]市级!$A$2:$V$368,21,FALSE)</f>
        <v>0</v>
      </c>
      <c r="W108">
        <f>VLOOKUP(A108,[1]市级!$A$2:$V$368,22,FALSE)</f>
        <v>0</v>
      </c>
    </row>
    <row r="109" spans="1:23" x14ac:dyDescent="0.25">
      <c r="A109" s="1" t="s">
        <v>228</v>
      </c>
      <c r="B109" s="2">
        <v>10</v>
      </c>
      <c r="C109">
        <f>VLOOKUP(A109,[1]市级!$A$2:$V$368,2,FALSE)</f>
        <v>27379</v>
      </c>
      <c r="D109">
        <f>VLOOKUP(A109,[1]市级!$A$2:$V$368,3,FALSE)</f>
        <v>1235</v>
      </c>
      <c r="E109">
        <f>VLOOKUP(A109,[1]市级!$A$2:$V$368,4,FALSE)</f>
        <v>41</v>
      </c>
      <c r="F109">
        <f>VLOOKUP(A109,[1]市级!$A$2:$V$368,5,FALSE)</f>
        <v>981</v>
      </c>
      <c r="G109">
        <f>VLOOKUP(A109,[1]市级!$A$2:$V$368,6,FALSE)</f>
        <v>82</v>
      </c>
      <c r="H109">
        <f>VLOOKUP(A109,[1]市级!$A$2:$V$368,7,FALSE)</f>
        <v>1401</v>
      </c>
      <c r="I109">
        <f>VLOOKUP(A109,[1]市级!$A$2:$V$368,8,FALSE)</f>
        <v>12910</v>
      </c>
      <c r="J109">
        <f>VLOOKUP(A109,[1]市级!$A$2:$V$368,9,FALSE)</f>
        <v>537</v>
      </c>
      <c r="K109">
        <f>VLOOKUP(A109,[1]市级!$A$2:$V$368,10,FALSE)</f>
        <v>4271</v>
      </c>
      <c r="L109">
        <f>VLOOKUP(A109,[1]市级!$A$2:$V$368,11,FALSE)</f>
        <v>562</v>
      </c>
      <c r="M109">
        <f>VLOOKUP(A109,[1]市级!$A$2:$V$368,12,FALSE)</f>
        <v>17</v>
      </c>
      <c r="N109">
        <f>VLOOKUP(A109,[1]市级!$A$2:$V$368,13,FALSE)</f>
        <v>216</v>
      </c>
      <c r="O109">
        <f>VLOOKUP(A109,[1]市级!$A$2:$V$368,14,FALSE)</f>
        <v>954</v>
      </c>
      <c r="P109">
        <f>VLOOKUP(A109,[1]市级!$A$2:$V$368,15,FALSE)</f>
        <v>609</v>
      </c>
      <c r="Q109">
        <f>VLOOKUP(A109,[1]市级!$A$2:$V$368,16,FALSE)</f>
        <v>183</v>
      </c>
      <c r="R109">
        <f>VLOOKUP(A109,[1]市级!$A$2:$V$368,17,FALSE)</f>
        <v>2007</v>
      </c>
      <c r="S109">
        <f>VLOOKUP(A109,[1]市级!$A$2:$V$368,18,FALSE)</f>
        <v>207</v>
      </c>
      <c r="T109">
        <f>VLOOKUP(A109,[1]市级!$A$2:$V$368,19,FALSE)</f>
        <v>251</v>
      </c>
      <c r="U109">
        <f>VLOOKUP(A109,[1]市级!$A$2:$V$368,20,FALSE)</f>
        <v>695</v>
      </c>
      <c r="V109">
        <f>VLOOKUP(A109,[1]市级!$A$2:$V$368,21,FALSE)</f>
        <v>0</v>
      </c>
      <c r="W109">
        <f>VLOOKUP(A109,[1]市级!$A$2:$V$368,22,FALSE)</f>
        <v>0</v>
      </c>
    </row>
    <row r="110" spans="1:23" x14ac:dyDescent="0.25">
      <c r="A110" s="1" t="s">
        <v>237</v>
      </c>
      <c r="B110" s="2">
        <v>10</v>
      </c>
      <c r="C110">
        <f>VLOOKUP(A110,[1]市级!$A$2:$V$368,2,FALSE)</f>
        <v>151135</v>
      </c>
      <c r="D110">
        <f>VLOOKUP(A110,[1]市级!$A$2:$V$368,3,FALSE)</f>
        <v>7633</v>
      </c>
      <c r="E110">
        <f>VLOOKUP(A110,[1]市级!$A$2:$V$368,4,FALSE)</f>
        <v>2</v>
      </c>
      <c r="F110">
        <f>VLOOKUP(A110,[1]市级!$A$2:$V$368,5,FALSE)</f>
        <v>6744</v>
      </c>
      <c r="G110">
        <f>VLOOKUP(A110,[1]市级!$A$2:$V$368,6,FALSE)</f>
        <v>204</v>
      </c>
      <c r="H110">
        <f>VLOOKUP(A110,[1]市级!$A$2:$V$368,7,FALSE)</f>
        <v>3509</v>
      </c>
      <c r="I110">
        <f>VLOOKUP(A110,[1]市级!$A$2:$V$368,8,FALSE)</f>
        <v>99532</v>
      </c>
      <c r="J110">
        <f>VLOOKUP(A110,[1]市级!$A$2:$V$368,9,FALSE)</f>
        <v>1094</v>
      </c>
      <c r="K110">
        <f>VLOOKUP(A110,[1]市级!$A$2:$V$368,10,FALSE)</f>
        <v>15636</v>
      </c>
      <c r="L110">
        <f>VLOOKUP(A110,[1]市级!$A$2:$V$368,11,FALSE)</f>
        <v>1829</v>
      </c>
      <c r="M110">
        <f>VLOOKUP(A110,[1]市级!$A$2:$V$368,12,FALSE)</f>
        <v>49</v>
      </c>
      <c r="N110">
        <f>VLOOKUP(A110,[1]市级!$A$2:$V$368,13,FALSE)</f>
        <v>857</v>
      </c>
      <c r="O110">
        <f>VLOOKUP(A110,[1]市级!$A$2:$V$368,14,FALSE)</f>
        <v>1588</v>
      </c>
      <c r="P110">
        <f>VLOOKUP(A110,[1]市级!$A$2:$V$368,15,FALSE)</f>
        <v>942</v>
      </c>
      <c r="Q110">
        <f>VLOOKUP(A110,[1]市级!$A$2:$V$368,16,FALSE)</f>
        <v>353</v>
      </c>
      <c r="R110">
        <f>VLOOKUP(A110,[1]市级!$A$2:$V$368,17,FALSE)</f>
        <v>7674</v>
      </c>
      <c r="S110">
        <f>VLOOKUP(A110,[1]市级!$A$2:$V$368,18,FALSE)</f>
        <v>530</v>
      </c>
      <c r="T110">
        <f>VLOOKUP(A110,[1]市级!$A$2:$V$368,19,FALSE)</f>
        <v>380</v>
      </c>
      <c r="U110">
        <f>VLOOKUP(A110,[1]市级!$A$2:$V$368,20,FALSE)</f>
        <v>2333</v>
      </c>
      <c r="V110">
        <f>VLOOKUP(A110,[1]市级!$A$2:$V$368,21,FALSE)</f>
        <v>0</v>
      </c>
      <c r="W110">
        <f>VLOOKUP(A110,[1]市级!$A$2:$V$368,22,FALSE)</f>
        <v>0</v>
      </c>
    </row>
    <row r="111" spans="1:23" x14ac:dyDescent="0.25">
      <c r="A111" s="1" t="s">
        <v>296</v>
      </c>
      <c r="B111" s="2">
        <v>10</v>
      </c>
      <c r="C111">
        <f>VLOOKUP(A111,[1]市级!$A$2:$V$368,2,FALSE)</f>
        <v>91216</v>
      </c>
      <c r="D111">
        <f>VLOOKUP(A111,[1]市级!$A$2:$V$368,3,FALSE)</f>
        <v>4597</v>
      </c>
      <c r="E111">
        <f>VLOOKUP(A111,[1]市级!$A$2:$V$368,4,FALSE)</f>
        <v>11</v>
      </c>
      <c r="F111">
        <f>VLOOKUP(A111,[1]市级!$A$2:$V$368,5,FALSE)</f>
        <v>4719</v>
      </c>
      <c r="G111">
        <f>VLOOKUP(A111,[1]市级!$A$2:$V$368,6,FALSE)</f>
        <v>240</v>
      </c>
      <c r="H111">
        <f>VLOOKUP(A111,[1]市级!$A$2:$V$368,7,FALSE)</f>
        <v>3992</v>
      </c>
      <c r="I111">
        <f>VLOOKUP(A111,[1]市级!$A$2:$V$368,8,FALSE)</f>
        <v>45993</v>
      </c>
      <c r="J111">
        <f>VLOOKUP(A111,[1]市级!$A$2:$V$368,9,FALSE)</f>
        <v>3961</v>
      </c>
      <c r="K111">
        <f>VLOOKUP(A111,[1]市级!$A$2:$V$368,10,FALSE)</f>
        <v>11869</v>
      </c>
      <c r="L111">
        <f>VLOOKUP(A111,[1]市级!$A$2:$V$368,11,FALSE)</f>
        <v>1653</v>
      </c>
      <c r="M111">
        <f>VLOOKUP(A111,[1]市级!$A$2:$V$368,12,FALSE)</f>
        <v>53</v>
      </c>
      <c r="N111">
        <f>VLOOKUP(A111,[1]市级!$A$2:$V$368,13,FALSE)</f>
        <v>640</v>
      </c>
      <c r="O111">
        <f>VLOOKUP(A111,[1]市级!$A$2:$V$368,14,FALSE)</f>
        <v>1997</v>
      </c>
      <c r="P111">
        <f>VLOOKUP(A111,[1]市级!$A$2:$V$368,15,FALSE)</f>
        <v>1063</v>
      </c>
      <c r="Q111">
        <f>VLOOKUP(A111,[1]市级!$A$2:$V$368,16,FALSE)</f>
        <v>444</v>
      </c>
      <c r="R111">
        <f>VLOOKUP(A111,[1]市级!$A$2:$V$368,17,FALSE)</f>
        <v>6334</v>
      </c>
      <c r="S111">
        <f>VLOOKUP(A111,[1]市级!$A$2:$V$368,18,FALSE)</f>
        <v>458</v>
      </c>
      <c r="T111">
        <f>VLOOKUP(A111,[1]市级!$A$2:$V$368,19,FALSE)</f>
        <v>694</v>
      </c>
      <c r="U111">
        <f>VLOOKUP(A111,[1]市级!$A$2:$V$368,20,FALSE)</f>
        <v>1937</v>
      </c>
      <c r="V111">
        <f>VLOOKUP(A111,[1]市级!$A$2:$V$368,21,FALSE)</f>
        <v>0</v>
      </c>
      <c r="W111">
        <f>VLOOKUP(A111,[1]市级!$A$2:$V$368,22,FALSE)</f>
        <v>0</v>
      </c>
    </row>
    <row r="112" spans="1:23" x14ac:dyDescent="0.25">
      <c r="A112" s="1" t="s">
        <v>298</v>
      </c>
      <c r="B112" s="2">
        <v>10</v>
      </c>
      <c r="C112">
        <f>VLOOKUP(A112,[1]市级!$A$2:$V$368,2,FALSE)</f>
        <v>63316</v>
      </c>
      <c r="D112">
        <f>VLOOKUP(A112,[1]市级!$A$2:$V$368,3,FALSE)</f>
        <v>5379</v>
      </c>
      <c r="E112">
        <f>VLOOKUP(A112,[1]市级!$A$2:$V$368,4,FALSE)</f>
        <v>51</v>
      </c>
      <c r="F112">
        <f>VLOOKUP(A112,[1]市级!$A$2:$V$368,5,FALSE)</f>
        <v>3499</v>
      </c>
      <c r="G112">
        <f>VLOOKUP(A112,[1]市级!$A$2:$V$368,6,FALSE)</f>
        <v>306</v>
      </c>
      <c r="H112">
        <f>VLOOKUP(A112,[1]市级!$A$2:$V$368,7,FALSE)</f>
        <v>3323</v>
      </c>
      <c r="I112">
        <f>VLOOKUP(A112,[1]市级!$A$2:$V$368,8,FALSE)</f>
        <v>27670</v>
      </c>
      <c r="J112">
        <f>VLOOKUP(A112,[1]市级!$A$2:$V$368,9,FALSE)</f>
        <v>1235</v>
      </c>
      <c r="K112">
        <f>VLOOKUP(A112,[1]市级!$A$2:$V$368,10,FALSE)</f>
        <v>10264</v>
      </c>
      <c r="L112">
        <f>VLOOKUP(A112,[1]市级!$A$2:$V$368,11,FALSE)</f>
        <v>831</v>
      </c>
      <c r="M112">
        <f>VLOOKUP(A112,[1]市级!$A$2:$V$368,12,FALSE)</f>
        <v>68</v>
      </c>
      <c r="N112">
        <f>VLOOKUP(A112,[1]市级!$A$2:$V$368,13,FALSE)</f>
        <v>503</v>
      </c>
      <c r="O112">
        <f>VLOOKUP(A112,[1]市级!$A$2:$V$368,14,FALSE)</f>
        <v>1480</v>
      </c>
      <c r="P112">
        <f>VLOOKUP(A112,[1]市级!$A$2:$V$368,15,FALSE)</f>
        <v>530</v>
      </c>
      <c r="Q112">
        <f>VLOOKUP(A112,[1]市级!$A$2:$V$368,16,FALSE)</f>
        <v>607</v>
      </c>
      <c r="R112">
        <f>VLOOKUP(A112,[1]市级!$A$2:$V$368,17,FALSE)</f>
        <v>4818</v>
      </c>
      <c r="S112">
        <f>VLOOKUP(A112,[1]市级!$A$2:$V$368,18,FALSE)</f>
        <v>309</v>
      </c>
      <c r="T112">
        <f>VLOOKUP(A112,[1]市级!$A$2:$V$368,19,FALSE)</f>
        <v>343</v>
      </c>
      <c r="U112">
        <f>VLOOKUP(A112,[1]市级!$A$2:$V$368,20,FALSE)</f>
        <v>1573</v>
      </c>
      <c r="V112">
        <f>VLOOKUP(A112,[1]市级!$A$2:$V$368,21,FALSE)</f>
        <v>0</v>
      </c>
      <c r="W112">
        <f>VLOOKUP(A112,[1]市级!$A$2:$V$368,22,FALSE)</f>
        <v>0</v>
      </c>
    </row>
    <row r="113" spans="1:23" x14ac:dyDescent="0.25">
      <c r="A113" s="1" t="s">
        <v>303</v>
      </c>
      <c r="B113" s="2">
        <v>10</v>
      </c>
      <c r="C113">
        <f>VLOOKUP(A113,[1]市级!$A$2:$V$368,2,FALSE)</f>
        <v>57847</v>
      </c>
      <c r="D113">
        <f>VLOOKUP(A113,[1]市级!$A$2:$V$368,3,FALSE)</f>
        <v>2592</v>
      </c>
      <c r="E113">
        <f>VLOOKUP(A113,[1]市级!$A$2:$V$368,4,FALSE)</f>
        <v>5</v>
      </c>
      <c r="F113">
        <f>VLOOKUP(A113,[1]市级!$A$2:$V$368,5,FALSE)</f>
        <v>4949</v>
      </c>
      <c r="G113">
        <f>VLOOKUP(A113,[1]市级!$A$2:$V$368,6,FALSE)</f>
        <v>86</v>
      </c>
      <c r="H113">
        <f>VLOOKUP(A113,[1]市级!$A$2:$V$368,7,FALSE)</f>
        <v>1943</v>
      </c>
      <c r="I113">
        <f>VLOOKUP(A113,[1]市级!$A$2:$V$368,8,FALSE)</f>
        <v>28410</v>
      </c>
      <c r="J113">
        <f>VLOOKUP(A113,[1]市级!$A$2:$V$368,9,FALSE)</f>
        <v>703</v>
      </c>
      <c r="K113">
        <f>VLOOKUP(A113,[1]市级!$A$2:$V$368,10,FALSE)</f>
        <v>7781</v>
      </c>
      <c r="L113">
        <f>VLOOKUP(A113,[1]市级!$A$2:$V$368,11,FALSE)</f>
        <v>1330</v>
      </c>
      <c r="M113">
        <f>VLOOKUP(A113,[1]市级!$A$2:$V$368,12,FALSE)</f>
        <v>27</v>
      </c>
      <c r="N113">
        <f>VLOOKUP(A113,[1]市级!$A$2:$V$368,13,FALSE)</f>
        <v>643</v>
      </c>
      <c r="O113">
        <f>VLOOKUP(A113,[1]市级!$A$2:$V$368,14,FALSE)</f>
        <v>1535</v>
      </c>
      <c r="P113">
        <f>VLOOKUP(A113,[1]市级!$A$2:$V$368,15,FALSE)</f>
        <v>786</v>
      </c>
      <c r="Q113">
        <f>VLOOKUP(A113,[1]市级!$A$2:$V$368,16,FALSE)</f>
        <v>535</v>
      </c>
      <c r="R113">
        <f>VLOOKUP(A113,[1]市级!$A$2:$V$368,17,FALSE)</f>
        <v>3887</v>
      </c>
      <c r="S113">
        <f>VLOOKUP(A113,[1]市级!$A$2:$V$368,18,FALSE)</f>
        <v>538</v>
      </c>
      <c r="T113">
        <f>VLOOKUP(A113,[1]市级!$A$2:$V$368,19,FALSE)</f>
        <v>317</v>
      </c>
      <c r="U113">
        <f>VLOOKUP(A113,[1]市级!$A$2:$V$368,20,FALSE)</f>
        <v>1443</v>
      </c>
      <c r="V113">
        <f>VLOOKUP(A113,[1]市级!$A$2:$V$368,21,FALSE)</f>
        <v>0</v>
      </c>
      <c r="W113">
        <f>VLOOKUP(A113,[1]市级!$A$2:$V$368,22,FALSE)</f>
        <v>0</v>
      </c>
    </row>
    <row r="114" spans="1:23" x14ac:dyDescent="0.25">
      <c r="A114" s="1" t="s">
        <v>342</v>
      </c>
      <c r="B114" s="2">
        <v>10</v>
      </c>
      <c r="C114">
        <f>VLOOKUP(A114,[1]市级!$A$2:$V$368,2,FALSE)</f>
        <v>291827</v>
      </c>
      <c r="D114">
        <f>VLOOKUP(A114,[1]市级!$A$2:$V$368,3,FALSE)</f>
        <v>1438</v>
      </c>
      <c r="E114">
        <f>VLOOKUP(A114,[1]市级!$A$2:$V$368,4,FALSE)</f>
        <v>23</v>
      </c>
      <c r="F114">
        <f>VLOOKUP(A114,[1]市级!$A$2:$V$368,5,FALSE)</f>
        <v>7328</v>
      </c>
      <c r="G114">
        <f>VLOOKUP(A114,[1]市级!$A$2:$V$368,6,FALSE)</f>
        <v>343</v>
      </c>
      <c r="H114">
        <f>VLOOKUP(A114,[1]市级!$A$2:$V$368,7,FALSE)</f>
        <v>11849</v>
      </c>
      <c r="I114">
        <f>VLOOKUP(A114,[1]市级!$A$2:$V$368,8,FALSE)</f>
        <v>149858</v>
      </c>
      <c r="J114">
        <f>VLOOKUP(A114,[1]市级!$A$2:$V$368,9,FALSE)</f>
        <v>4708</v>
      </c>
      <c r="K114">
        <f>VLOOKUP(A114,[1]市级!$A$2:$V$368,10,FALSE)</f>
        <v>40214</v>
      </c>
      <c r="L114">
        <f>VLOOKUP(A114,[1]市级!$A$2:$V$368,11,FALSE)</f>
        <v>11936</v>
      </c>
      <c r="M114">
        <f>VLOOKUP(A114,[1]市级!$A$2:$V$368,12,FALSE)</f>
        <v>229</v>
      </c>
      <c r="N114">
        <f>VLOOKUP(A114,[1]市级!$A$2:$V$368,13,FALSE)</f>
        <v>3808</v>
      </c>
      <c r="O114">
        <f>VLOOKUP(A114,[1]市级!$A$2:$V$368,14,FALSE)</f>
        <v>12777</v>
      </c>
      <c r="P114">
        <f>VLOOKUP(A114,[1]市级!$A$2:$V$368,15,FALSE)</f>
        <v>12994</v>
      </c>
      <c r="Q114">
        <f>VLOOKUP(A114,[1]市级!$A$2:$V$368,16,FALSE)</f>
        <v>1951</v>
      </c>
      <c r="R114">
        <f>VLOOKUP(A114,[1]市级!$A$2:$V$368,17,FALSE)</f>
        <v>18341</v>
      </c>
      <c r="S114">
        <f>VLOOKUP(A114,[1]市级!$A$2:$V$368,18,FALSE)</f>
        <v>1374</v>
      </c>
      <c r="T114">
        <f>VLOOKUP(A114,[1]市级!$A$2:$V$368,19,FALSE)</f>
        <v>1357</v>
      </c>
      <c r="U114">
        <f>VLOOKUP(A114,[1]市级!$A$2:$V$368,20,FALSE)</f>
        <v>10523</v>
      </c>
      <c r="V114">
        <f>VLOOKUP(A114,[1]市级!$A$2:$V$368,21,FALSE)</f>
        <v>2</v>
      </c>
      <c r="W114">
        <f>VLOOKUP(A114,[1]市级!$A$2:$V$368,22,FALSE)</f>
        <v>0</v>
      </c>
    </row>
    <row r="115" spans="1:23" x14ac:dyDescent="0.25">
      <c r="A115" s="1" t="s">
        <v>347</v>
      </c>
      <c r="B115" s="2">
        <v>10</v>
      </c>
      <c r="C115">
        <f>VLOOKUP(A115,[1]市级!$A$2:$V$368,2,FALSE)</f>
        <v>129779</v>
      </c>
      <c r="D115">
        <f>VLOOKUP(A115,[1]市级!$A$2:$V$368,3,FALSE)</f>
        <v>8841</v>
      </c>
      <c r="E115">
        <f>VLOOKUP(A115,[1]市级!$A$2:$V$368,4,FALSE)</f>
        <v>5</v>
      </c>
      <c r="F115">
        <f>VLOOKUP(A115,[1]市级!$A$2:$V$368,5,FALSE)</f>
        <v>6835</v>
      </c>
      <c r="G115">
        <f>VLOOKUP(A115,[1]市级!$A$2:$V$368,6,FALSE)</f>
        <v>246</v>
      </c>
      <c r="H115">
        <f>VLOOKUP(A115,[1]市级!$A$2:$V$368,7,FALSE)</f>
        <v>4220</v>
      </c>
      <c r="I115">
        <f>VLOOKUP(A115,[1]市级!$A$2:$V$368,8,FALSE)</f>
        <v>76686</v>
      </c>
      <c r="J115">
        <f>VLOOKUP(A115,[1]市级!$A$2:$V$368,9,FALSE)</f>
        <v>2744</v>
      </c>
      <c r="K115">
        <f>VLOOKUP(A115,[1]市级!$A$2:$V$368,10,FALSE)</f>
        <v>14644</v>
      </c>
      <c r="L115">
        <f>VLOOKUP(A115,[1]市级!$A$2:$V$368,11,FALSE)</f>
        <v>1385</v>
      </c>
      <c r="M115">
        <f>VLOOKUP(A115,[1]市级!$A$2:$V$368,12,FALSE)</f>
        <v>58</v>
      </c>
      <c r="N115">
        <f>VLOOKUP(A115,[1]市级!$A$2:$V$368,13,FALSE)</f>
        <v>763</v>
      </c>
      <c r="O115">
        <f>VLOOKUP(A115,[1]市级!$A$2:$V$368,14,FALSE)</f>
        <v>1661</v>
      </c>
      <c r="P115">
        <f>VLOOKUP(A115,[1]市级!$A$2:$V$368,15,FALSE)</f>
        <v>773</v>
      </c>
      <c r="Q115">
        <f>VLOOKUP(A115,[1]市级!$A$2:$V$368,16,FALSE)</f>
        <v>427</v>
      </c>
      <c r="R115">
        <f>VLOOKUP(A115,[1]市级!$A$2:$V$368,17,FALSE)</f>
        <v>7557</v>
      </c>
      <c r="S115">
        <f>VLOOKUP(A115,[1]市级!$A$2:$V$368,18,FALSE)</f>
        <v>371</v>
      </c>
      <c r="T115">
        <f>VLOOKUP(A115,[1]市级!$A$2:$V$368,19,FALSE)</f>
        <v>333</v>
      </c>
      <c r="U115">
        <f>VLOOKUP(A115,[1]市级!$A$2:$V$368,20,FALSE)</f>
        <v>1788</v>
      </c>
      <c r="V115">
        <f>VLOOKUP(A115,[1]市级!$A$2:$V$368,21,FALSE)</f>
        <v>0</v>
      </c>
      <c r="W115">
        <f>VLOOKUP(A115,[1]市级!$A$2:$V$368,22,FALSE)</f>
        <v>0</v>
      </c>
    </row>
    <row r="116" spans="1:23" x14ac:dyDescent="0.25">
      <c r="A116" s="1" t="s">
        <v>350</v>
      </c>
      <c r="B116" s="2">
        <v>10</v>
      </c>
      <c r="C116">
        <f>VLOOKUP(A116,[1]市级!$A$2:$V$368,2,FALSE)</f>
        <v>79116</v>
      </c>
      <c r="D116">
        <f>VLOOKUP(A116,[1]市级!$A$2:$V$368,3,FALSE)</f>
        <v>10968</v>
      </c>
      <c r="E116">
        <f>VLOOKUP(A116,[1]市级!$A$2:$V$368,4,FALSE)</f>
        <v>10</v>
      </c>
      <c r="F116">
        <f>VLOOKUP(A116,[1]市级!$A$2:$V$368,5,FALSE)</f>
        <v>4947</v>
      </c>
      <c r="G116">
        <f>VLOOKUP(A116,[1]市级!$A$2:$V$368,6,FALSE)</f>
        <v>206</v>
      </c>
      <c r="H116">
        <f>VLOOKUP(A116,[1]市级!$A$2:$V$368,7,FALSE)</f>
        <v>3209</v>
      </c>
      <c r="I116">
        <f>VLOOKUP(A116,[1]市级!$A$2:$V$368,8,FALSE)</f>
        <v>34494</v>
      </c>
      <c r="J116">
        <f>VLOOKUP(A116,[1]市级!$A$2:$V$368,9,FALSE)</f>
        <v>1161</v>
      </c>
      <c r="K116">
        <f>VLOOKUP(A116,[1]市级!$A$2:$V$368,10,FALSE)</f>
        <v>11291</v>
      </c>
      <c r="L116">
        <f>VLOOKUP(A116,[1]市级!$A$2:$V$368,11,FALSE)</f>
        <v>991</v>
      </c>
      <c r="M116">
        <f>VLOOKUP(A116,[1]市级!$A$2:$V$368,12,FALSE)</f>
        <v>46</v>
      </c>
      <c r="N116">
        <f>VLOOKUP(A116,[1]市级!$A$2:$V$368,13,FALSE)</f>
        <v>674</v>
      </c>
      <c r="O116">
        <f>VLOOKUP(A116,[1]市级!$A$2:$V$368,14,FALSE)</f>
        <v>1688</v>
      </c>
      <c r="P116">
        <f>VLOOKUP(A116,[1]市级!$A$2:$V$368,15,FALSE)</f>
        <v>595</v>
      </c>
      <c r="Q116">
        <f>VLOOKUP(A116,[1]市级!$A$2:$V$368,16,FALSE)</f>
        <v>373</v>
      </c>
      <c r="R116">
        <f>VLOOKUP(A116,[1]市级!$A$2:$V$368,17,FALSE)</f>
        <v>5369</v>
      </c>
      <c r="S116">
        <f>VLOOKUP(A116,[1]市级!$A$2:$V$368,18,FALSE)</f>
        <v>584</v>
      </c>
      <c r="T116">
        <f>VLOOKUP(A116,[1]市级!$A$2:$V$368,19,FALSE)</f>
        <v>395</v>
      </c>
      <c r="U116">
        <f>VLOOKUP(A116,[1]市级!$A$2:$V$368,20,FALSE)</f>
        <v>1788</v>
      </c>
      <c r="V116">
        <f>VLOOKUP(A116,[1]市级!$A$2:$V$368,21,FALSE)</f>
        <v>0</v>
      </c>
      <c r="W116">
        <f>VLOOKUP(A116,[1]市级!$A$2:$V$368,22,FALSE)</f>
        <v>0</v>
      </c>
    </row>
    <row r="117" spans="1:23" x14ac:dyDescent="0.25">
      <c r="A117" s="1" t="s">
        <v>67</v>
      </c>
      <c r="B117" s="2">
        <v>11</v>
      </c>
      <c r="C117">
        <f>VLOOKUP(A117,[1]市级!$A$2:$V$368,2,FALSE)</f>
        <v>43976</v>
      </c>
      <c r="D117">
        <f>VLOOKUP(A117,[1]市级!$A$2:$V$368,3,FALSE)</f>
        <v>5599</v>
      </c>
      <c r="E117">
        <f>VLOOKUP(A117,[1]市级!$A$2:$V$368,4,FALSE)</f>
        <v>145</v>
      </c>
      <c r="F117">
        <f>VLOOKUP(A117,[1]市级!$A$2:$V$368,5,FALSE)</f>
        <v>1996</v>
      </c>
      <c r="G117">
        <f>VLOOKUP(A117,[1]市级!$A$2:$V$368,6,FALSE)</f>
        <v>129</v>
      </c>
      <c r="H117">
        <f>VLOOKUP(A117,[1]市级!$A$2:$V$368,7,FALSE)</f>
        <v>867</v>
      </c>
      <c r="I117">
        <f>VLOOKUP(A117,[1]市级!$A$2:$V$368,8,FALSE)</f>
        <v>15461</v>
      </c>
      <c r="J117">
        <f>VLOOKUP(A117,[1]市级!$A$2:$V$368,9,FALSE)</f>
        <v>5857</v>
      </c>
      <c r="K117">
        <f>VLOOKUP(A117,[1]市级!$A$2:$V$368,10,FALSE)</f>
        <v>4680</v>
      </c>
      <c r="L117">
        <f>VLOOKUP(A117,[1]市级!$A$2:$V$368,11,FALSE)</f>
        <v>738</v>
      </c>
      <c r="M117">
        <f>VLOOKUP(A117,[1]市级!$A$2:$V$368,12,FALSE)</f>
        <v>18</v>
      </c>
      <c r="N117">
        <f>VLOOKUP(A117,[1]市级!$A$2:$V$368,13,FALSE)</f>
        <v>353</v>
      </c>
      <c r="O117">
        <f>VLOOKUP(A117,[1]市级!$A$2:$V$368,14,FALSE)</f>
        <v>1505</v>
      </c>
      <c r="P117">
        <f>VLOOKUP(A117,[1]市级!$A$2:$V$368,15,FALSE)</f>
        <v>611</v>
      </c>
      <c r="Q117">
        <f>VLOOKUP(A117,[1]市级!$A$2:$V$368,16,FALSE)</f>
        <v>163</v>
      </c>
      <c r="R117">
        <f>VLOOKUP(A117,[1]市级!$A$2:$V$368,17,FALSE)</f>
        <v>2953</v>
      </c>
      <c r="S117">
        <f>VLOOKUP(A117,[1]市级!$A$2:$V$368,18,FALSE)</f>
        <v>101</v>
      </c>
      <c r="T117">
        <f>VLOOKUP(A117,[1]市级!$A$2:$V$368,19,FALSE)</f>
        <v>365</v>
      </c>
      <c r="U117">
        <f>VLOOKUP(A117,[1]市级!$A$2:$V$368,20,FALSE)</f>
        <v>1194</v>
      </c>
      <c r="V117">
        <f>VLOOKUP(A117,[1]市级!$A$2:$V$368,21,FALSE)</f>
        <v>0</v>
      </c>
      <c r="W117">
        <f>VLOOKUP(A117,[1]市级!$A$2:$V$368,22,FALSE)</f>
        <v>0</v>
      </c>
    </row>
    <row r="118" spans="1:23" x14ac:dyDescent="0.25">
      <c r="A118" s="1" t="s">
        <v>69</v>
      </c>
      <c r="B118" s="2">
        <v>11</v>
      </c>
      <c r="C118">
        <f>VLOOKUP(A118,[1]市级!$A$2:$V$368,2,FALSE)</f>
        <v>4811</v>
      </c>
      <c r="D118">
        <f>VLOOKUP(A118,[1]市级!$A$2:$V$368,3,FALSE)</f>
        <v>278</v>
      </c>
      <c r="E118">
        <f>VLOOKUP(A118,[1]市级!$A$2:$V$368,4,FALSE)</f>
        <v>11</v>
      </c>
      <c r="F118">
        <f>VLOOKUP(A118,[1]市级!$A$2:$V$368,5,FALSE)</f>
        <v>327</v>
      </c>
      <c r="G118">
        <f>VLOOKUP(A118,[1]市级!$A$2:$V$368,6,FALSE)</f>
        <v>10</v>
      </c>
      <c r="H118">
        <f>VLOOKUP(A118,[1]市级!$A$2:$V$368,7,FALSE)</f>
        <v>139</v>
      </c>
      <c r="I118">
        <f>VLOOKUP(A118,[1]市级!$A$2:$V$368,8,FALSE)</f>
        <v>1661</v>
      </c>
      <c r="J118">
        <f>VLOOKUP(A118,[1]市级!$A$2:$V$368,9,FALSE)</f>
        <v>528</v>
      </c>
      <c r="K118">
        <f>VLOOKUP(A118,[1]市级!$A$2:$V$368,10,FALSE)</f>
        <v>658</v>
      </c>
      <c r="L118">
        <f>VLOOKUP(A118,[1]市级!$A$2:$V$368,11,FALSE)</f>
        <v>34</v>
      </c>
      <c r="M118">
        <f>VLOOKUP(A118,[1]市级!$A$2:$V$368,12,FALSE)</f>
        <v>4</v>
      </c>
      <c r="N118">
        <f>VLOOKUP(A118,[1]市级!$A$2:$V$368,13,FALSE)</f>
        <v>38</v>
      </c>
      <c r="O118">
        <f>VLOOKUP(A118,[1]市级!$A$2:$V$368,14,FALSE)</f>
        <v>349</v>
      </c>
      <c r="P118">
        <f>VLOOKUP(A118,[1]市级!$A$2:$V$368,15,FALSE)</f>
        <v>48</v>
      </c>
      <c r="Q118">
        <f>VLOOKUP(A118,[1]市级!$A$2:$V$368,16,FALSE)</f>
        <v>27</v>
      </c>
      <c r="R118">
        <f>VLOOKUP(A118,[1]市级!$A$2:$V$368,17,FALSE)</f>
        <v>342</v>
      </c>
      <c r="S118">
        <f>VLOOKUP(A118,[1]市级!$A$2:$V$368,18,FALSE)</f>
        <v>14</v>
      </c>
      <c r="T118">
        <f>VLOOKUP(A118,[1]市级!$A$2:$V$368,19,FALSE)</f>
        <v>67</v>
      </c>
      <c r="U118">
        <f>VLOOKUP(A118,[1]市级!$A$2:$V$368,20,FALSE)</f>
        <v>135</v>
      </c>
      <c r="V118">
        <f>VLOOKUP(A118,[1]市级!$A$2:$V$368,21,FALSE)</f>
        <v>0</v>
      </c>
      <c r="W118">
        <f>VLOOKUP(A118,[1]市级!$A$2:$V$368,22,FALSE)</f>
        <v>0</v>
      </c>
    </row>
    <row r="119" spans="1:23" x14ac:dyDescent="0.25">
      <c r="A119" s="1" t="s">
        <v>99</v>
      </c>
      <c r="B119" s="2">
        <v>11</v>
      </c>
      <c r="C119">
        <f>VLOOKUP(A119,[1]市级!$A$2:$V$368,2,FALSE)</f>
        <v>200882</v>
      </c>
      <c r="D119">
        <f>VLOOKUP(A119,[1]市级!$A$2:$V$368,3,FALSE)</f>
        <v>15357</v>
      </c>
      <c r="E119">
        <f>VLOOKUP(A119,[1]市级!$A$2:$V$368,4,FALSE)</f>
        <v>61</v>
      </c>
      <c r="F119">
        <f>VLOOKUP(A119,[1]市级!$A$2:$V$368,5,FALSE)</f>
        <v>7403</v>
      </c>
      <c r="G119">
        <f>VLOOKUP(A119,[1]市级!$A$2:$V$368,6,FALSE)</f>
        <v>265</v>
      </c>
      <c r="H119">
        <f>VLOOKUP(A119,[1]市级!$A$2:$V$368,7,FALSE)</f>
        <v>4640</v>
      </c>
      <c r="I119">
        <f>VLOOKUP(A119,[1]市级!$A$2:$V$368,8,FALSE)</f>
        <v>96167</v>
      </c>
      <c r="J119">
        <f>VLOOKUP(A119,[1]市级!$A$2:$V$368,9,FALSE)</f>
        <v>14978</v>
      </c>
      <c r="K119">
        <f>VLOOKUP(A119,[1]市级!$A$2:$V$368,10,FALSE)</f>
        <v>14955</v>
      </c>
      <c r="L119">
        <f>VLOOKUP(A119,[1]市级!$A$2:$V$368,11,FALSE)</f>
        <v>3519</v>
      </c>
      <c r="M119">
        <f>VLOOKUP(A119,[1]市级!$A$2:$V$368,12,FALSE)</f>
        <v>311</v>
      </c>
      <c r="N119">
        <f>VLOOKUP(A119,[1]市级!$A$2:$V$368,13,FALSE)</f>
        <v>2588</v>
      </c>
      <c r="O119">
        <f>VLOOKUP(A119,[1]市级!$A$2:$V$368,14,FALSE)</f>
        <v>7804</v>
      </c>
      <c r="P119">
        <f>VLOOKUP(A119,[1]市级!$A$2:$V$368,15,FALSE)</f>
        <v>5533</v>
      </c>
      <c r="Q119">
        <f>VLOOKUP(A119,[1]市级!$A$2:$V$368,16,FALSE)</f>
        <v>677</v>
      </c>
      <c r="R119">
        <f>VLOOKUP(A119,[1]市级!$A$2:$V$368,17,FALSE)</f>
        <v>12734</v>
      </c>
      <c r="S119">
        <f>VLOOKUP(A119,[1]市级!$A$2:$V$368,18,FALSE)</f>
        <v>416</v>
      </c>
      <c r="T119">
        <f>VLOOKUP(A119,[1]市级!$A$2:$V$368,19,FALSE)</f>
        <v>1419</v>
      </c>
      <c r="U119">
        <f>VLOOKUP(A119,[1]市级!$A$2:$V$368,20,FALSE)</f>
        <v>4406</v>
      </c>
      <c r="V119">
        <f>VLOOKUP(A119,[1]市级!$A$2:$V$368,21,FALSE)</f>
        <v>1</v>
      </c>
      <c r="W119">
        <f>VLOOKUP(A119,[1]市级!$A$2:$V$368,22,FALSE)</f>
        <v>0</v>
      </c>
    </row>
    <row r="120" spans="1:23" x14ac:dyDescent="0.25">
      <c r="A120" s="1" t="s">
        <v>116</v>
      </c>
      <c r="B120" s="2">
        <v>11</v>
      </c>
      <c r="C120">
        <f>VLOOKUP(A120,[1]市级!$A$2:$V$368,2,FALSE)</f>
        <v>11007</v>
      </c>
      <c r="D120">
        <f>VLOOKUP(A120,[1]市级!$A$2:$V$368,3,FALSE)</f>
        <v>836</v>
      </c>
      <c r="E120">
        <f>VLOOKUP(A120,[1]市级!$A$2:$V$368,4,FALSE)</f>
        <v>29</v>
      </c>
      <c r="F120">
        <f>VLOOKUP(A120,[1]市级!$A$2:$V$368,5,FALSE)</f>
        <v>634</v>
      </c>
      <c r="G120">
        <f>VLOOKUP(A120,[1]市级!$A$2:$V$368,6,FALSE)</f>
        <v>29</v>
      </c>
      <c r="H120">
        <f>VLOOKUP(A120,[1]市级!$A$2:$V$368,7,FALSE)</f>
        <v>209</v>
      </c>
      <c r="I120">
        <f>VLOOKUP(A120,[1]市级!$A$2:$V$368,8,FALSE)</f>
        <v>4224</v>
      </c>
      <c r="J120">
        <f>VLOOKUP(A120,[1]市级!$A$2:$V$368,9,FALSE)</f>
        <v>272</v>
      </c>
      <c r="K120">
        <f>VLOOKUP(A120,[1]市级!$A$2:$V$368,10,FALSE)</f>
        <v>1708</v>
      </c>
      <c r="L120">
        <f>VLOOKUP(A120,[1]市级!$A$2:$V$368,11,FALSE)</f>
        <v>127</v>
      </c>
      <c r="M120">
        <f>VLOOKUP(A120,[1]市级!$A$2:$V$368,12,FALSE)</f>
        <v>4</v>
      </c>
      <c r="N120">
        <f>VLOOKUP(A120,[1]市级!$A$2:$V$368,13,FALSE)</f>
        <v>89</v>
      </c>
      <c r="O120">
        <f>VLOOKUP(A120,[1]市级!$A$2:$V$368,14,FALSE)</f>
        <v>421</v>
      </c>
      <c r="P120">
        <f>VLOOKUP(A120,[1]市级!$A$2:$V$368,15,FALSE)</f>
        <v>88</v>
      </c>
      <c r="Q120">
        <f>VLOOKUP(A120,[1]市级!$A$2:$V$368,16,FALSE)</f>
        <v>36</v>
      </c>
      <c r="R120">
        <f>VLOOKUP(A120,[1]市级!$A$2:$V$368,17,FALSE)</f>
        <v>953</v>
      </c>
      <c r="S120">
        <f>VLOOKUP(A120,[1]市级!$A$2:$V$368,18,FALSE)</f>
        <v>147</v>
      </c>
      <c r="T120">
        <f>VLOOKUP(A120,[1]市级!$A$2:$V$368,19,FALSE)</f>
        <v>161</v>
      </c>
      <c r="U120">
        <f>VLOOKUP(A120,[1]市级!$A$2:$V$368,20,FALSE)</f>
        <v>635</v>
      </c>
      <c r="V120">
        <f>VLOOKUP(A120,[1]市级!$A$2:$V$368,21,FALSE)</f>
        <v>0</v>
      </c>
      <c r="W120">
        <f>VLOOKUP(A120,[1]市级!$A$2:$V$368,22,FALSE)</f>
        <v>0</v>
      </c>
    </row>
    <row r="121" spans="1:23" x14ac:dyDescent="0.25">
      <c r="A121" s="1" t="s">
        <v>117</v>
      </c>
      <c r="B121" s="2">
        <v>11</v>
      </c>
      <c r="C121">
        <f>VLOOKUP(A121,[1]市级!$A$2:$V$368,2,FALSE)</f>
        <v>20866</v>
      </c>
      <c r="D121">
        <f>VLOOKUP(A121,[1]市级!$A$2:$V$368,3,FALSE)</f>
        <v>3111</v>
      </c>
      <c r="E121">
        <f>VLOOKUP(A121,[1]市级!$A$2:$V$368,4,FALSE)</f>
        <v>40</v>
      </c>
      <c r="F121">
        <f>VLOOKUP(A121,[1]市级!$A$2:$V$368,5,FALSE)</f>
        <v>1191</v>
      </c>
      <c r="G121">
        <f>VLOOKUP(A121,[1]市级!$A$2:$V$368,6,FALSE)</f>
        <v>85</v>
      </c>
      <c r="H121">
        <f>VLOOKUP(A121,[1]市级!$A$2:$V$368,7,FALSE)</f>
        <v>415</v>
      </c>
      <c r="I121">
        <f>VLOOKUP(A121,[1]市级!$A$2:$V$368,8,FALSE)</f>
        <v>8623</v>
      </c>
      <c r="J121">
        <f>VLOOKUP(A121,[1]市级!$A$2:$V$368,9,FALSE)</f>
        <v>1626</v>
      </c>
      <c r="K121">
        <f>VLOOKUP(A121,[1]市级!$A$2:$V$368,10,FALSE)</f>
        <v>2272</v>
      </c>
      <c r="L121">
        <f>VLOOKUP(A121,[1]市级!$A$2:$V$368,11,FALSE)</f>
        <v>140</v>
      </c>
      <c r="M121">
        <f>VLOOKUP(A121,[1]市级!$A$2:$V$368,12,FALSE)</f>
        <v>10</v>
      </c>
      <c r="N121">
        <f>VLOOKUP(A121,[1]市级!$A$2:$V$368,13,FALSE)</f>
        <v>130</v>
      </c>
      <c r="O121">
        <f>VLOOKUP(A121,[1]市级!$A$2:$V$368,14,FALSE)</f>
        <v>539</v>
      </c>
      <c r="P121">
        <f>VLOOKUP(A121,[1]市级!$A$2:$V$368,15,FALSE)</f>
        <v>140</v>
      </c>
      <c r="Q121">
        <f>VLOOKUP(A121,[1]市级!$A$2:$V$368,16,FALSE)</f>
        <v>65</v>
      </c>
      <c r="R121">
        <f>VLOOKUP(A121,[1]市级!$A$2:$V$368,17,FALSE)</f>
        <v>1439</v>
      </c>
      <c r="S121">
        <f>VLOOKUP(A121,[1]市级!$A$2:$V$368,18,FALSE)</f>
        <v>23</v>
      </c>
      <c r="T121">
        <f>VLOOKUP(A121,[1]市级!$A$2:$V$368,19,FALSE)</f>
        <v>118</v>
      </c>
      <c r="U121">
        <f>VLOOKUP(A121,[1]市级!$A$2:$V$368,20,FALSE)</f>
        <v>278</v>
      </c>
      <c r="V121">
        <f>VLOOKUP(A121,[1]市级!$A$2:$V$368,21,FALSE)</f>
        <v>0</v>
      </c>
      <c r="W121">
        <f>VLOOKUP(A121,[1]市级!$A$2:$V$368,22,FALSE)</f>
        <v>0</v>
      </c>
    </row>
    <row r="122" spans="1:23" x14ac:dyDescent="0.25">
      <c r="A122" s="1" t="s">
        <v>134</v>
      </c>
      <c r="B122" s="2">
        <v>11</v>
      </c>
      <c r="C122">
        <f>VLOOKUP(A122,[1]市级!$A$2:$V$368,2,FALSE)</f>
        <v>17849</v>
      </c>
      <c r="D122">
        <f>VLOOKUP(A122,[1]市级!$A$2:$V$368,3,FALSE)</f>
        <v>1295</v>
      </c>
      <c r="E122">
        <f>VLOOKUP(A122,[1]市级!$A$2:$V$368,4,FALSE)</f>
        <v>68</v>
      </c>
      <c r="F122">
        <f>VLOOKUP(A122,[1]市级!$A$2:$V$368,5,FALSE)</f>
        <v>1114</v>
      </c>
      <c r="G122">
        <f>VLOOKUP(A122,[1]市级!$A$2:$V$368,6,FALSE)</f>
        <v>59</v>
      </c>
      <c r="H122">
        <f>VLOOKUP(A122,[1]市级!$A$2:$V$368,7,FALSE)</f>
        <v>360</v>
      </c>
      <c r="I122">
        <f>VLOOKUP(A122,[1]市级!$A$2:$V$368,8,FALSE)</f>
        <v>5915</v>
      </c>
      <c r="J122">
        <f>VLOOKUP(A122,[1]市级!$A$2:$V$368,9,FALSE)</f>
        <v>2556</v>
      </c>
      <c r="K122">
        <f>VLOOKUP(A122,[1]市级!$A$2:$V$368,10,FALSE)</f>
        <v>2600</v>
      </c>
      <c r="L122">
        <f>VLOOKUP(A122,[1]市级!$A$2:$V$368,11,FALSE)</f>
        <v>191</v>
      </c>
      <c r="M122">
        <f>VLOOKUP(A122,[1]市级!$A$2:$V$368,12,FALSE)</f>
        <v>9</v>
      </c>
      <c r="N122">
        <f>VLOOKUP(A122,[1]市级!$A$2:$V$368,13,FALSE)</f>
        <v>112</v>
      </c>
      <c r="O122">
        <f>VLOOKUP(A122,[1]市级!$A$2:$V$368,14,FALSE)</f>
        <v>452</v>
      </c>
      <c r="P122">
        <f>VLOOKUP(A122,[1]市级!$A$2:$V$368,15,FALSE)</f>
        <v>179</v>
      </c>
      <c r="Q122">
        <f>VLOOKUP(A122,[1]市级!$A$2:$V$368,16,FALSE)</f>
        <v>41</v>
      </c>
      <c r="R122">
        <f>VLOOKUP(A122,[1]市级!$A$2:$V$368,17,FALSE)</f>
        <v>1380</v>
      </c>
      <c r="S122">
        <f>VLOOKUP(A122,[1]市级!$A$2:$V$368,18,FALSE)</f>
        <v>89</v>
      </c>
      <c r="T122">
        <f>VLOOKUP(A122,[1]市级!$A$2:$V$368,19,FALSE)</f>
        <v>206</v>
      </c>
      <c r="U122">
        <f>VLOOKUP(A122,[1]市级!$A$2:$V$368,20,FALSE)</f>
        <v>706</v>
      </c>
      <c r="V122">
        <f>VLOOKUP(A122,[1]市级!$A$2:$V$368,21,FALSE)</f>
        <v>0</v>
      </c>
      <c r="W122">
        <f>VLOOKUP(A122,[1]市级!$A$2:$V$368,22,FALSE)</f>
        <v>0</v>
      </c>
    </row>
    <row r="123" spans="1:23" x14ac:dyDescent="0.25">
      <c r="A123" s="1" t="s">
        <v>139</v>
      </c>
      <c r="B123" s="2">
        <v>11</v>
      </c>
      <c r="C123">
        <f>VLOOKUP(A123,[1]市级!$A$2:$V$368,2,FALSE)</f>
        <v>38926</v>
      </c>
      <c r="D123">
        <f>VLOOKUP(A123,[1]市级!$A$2:$V$368,3,FALSE)</f>
        <v>5017</v>
      </c>
      <c r="E123">
        <f>VLOOKUP(A123,[1]市级!$A$2:$V$368,4,FALSE)</f>
        <v>23</v>
      </c>
      <c r="F123">
        <f>VLOOKUP(A123,[1]市级!$A$2:$V$368,5,FALSE)</f>
        <v>2013</v>
      </c>
      <c r="G123">
        <f>VLOOKUP(A123,[1]市级!$A$2:$V$368,6,FALSE)</f>
        <v>63</v>
      </c>
      <c r="H123">
        <f>VLOOKUP(A123,[1]市级!$A$2:$V$368,7,FALSE)</f>
        <v>1025</v>
      </c>
      <c r="I123">
        <f>VLOOKUP(A123,[1]市级!$A$2:$V$368,8,FALSE)</f>
        <v>14049</v>
      </c>
      <c r="J123">
        <f>VLOOKUP(A123,[1]市级!$A$2:$V$368,9,FALSE)</f>
        <v>3835</v>
      </c>
      <c r="K123">
        <f>VLOOKUP(A123,[1]市级!$A$2:$V$368,10,FALSE)</f>
        <v>4716</v>
      </c>
      <c r="L123">
        <f>VLOOKUP(A123,[1]市级!$A$2:$V$368,11,FALSE)</f>
        <v>433</v>
      </c>
      <c r="M123">
        <f>VLOOKUP(A123,[1]市级!$A$2:$V$368,12,FALSE)</f>
        <v>14</v>
      </c>
      <c r="N123">
        <f>VLOOKUP(A123,[1]市级!$A$2:$V$368,13,FALSE)</f>
        <v>502</v>
      </c>
      <c r="O123">
        <f>VLOOKUP(A123,[1]市级!$A$2:$V$368,14,FALSE)</f>
        <v>1177</v>
      </c>
      <c r="P123">
        <f>VLOOKUP(A123,[1]市级!$A$2:$V$368,15,FALSE)</f>
        <v>403</v>
      </c>
      <c r="Q123">
        <f>VLOOKUP(A123,[1]市级!$A$2:$V$368,16,FALSE)</f>
        <v>140</v>
      </c>
      <c r="R123">
        <f>VLOOKUP(A123,[1]市级!$A$2:$V$368,17,FALSE)</f>
        <v>2787</v>
      </c>
      <c r="S123">
        <f>VLOOKUP(A123,[1]市级!$A$2:$V$368,18,FALSE)</f>
        <v>212</v>
      </c>
      <c r="T123">
        <f>VLOOKUP(A123,[1]市级!$A$2:$V$368,19,FALSE)</f>
        <v>489</v>
      </c>
      <c r="U123">
        <f>VLOOKUP(A123,[1]市级!$A$2:$V$368,20,FALSE)</f>
        <v>852</v>
      </c>
      <c r="V123">
        <f>VLOOKUP(A123,[1]市级!$A$2:$V$368,21,FALSE)</f>
        <v>0</v>
      </c>
      <c r="W123">
        <f>VLOOKUP(A123,[1]市级!$A$2:$V$368,22,FALSE)</f>
        <v>0</v>
      </c>
    </row>
    <row r="124" spans="1:23" x14ac:dyDescent="0.25">
      <c r="A124" s="1" t="s">
        <v>192</v>
      </c>
      <c r="B124" s="2">
        <v>11</v>
      </c>
      <c r="C124">
        <f>VLOOKUP(A124,[1]市级!$A$2:$V$368,2,FALSE)</f>
        <v>37970</v>
      </c>
      <c r="D124">
        <f>VLOOKUP(A124,[1]市级!$A$2:$V$368,3,FALSE)</f>
        <v>5559</v>
      </c>
      <c r="E124">
        <f>VLOOKUP(A124,[1]市级!$A$2:$V$368,4,FALSE)</f>
        <v>27</v>
      </c>
      <c r="F124">
        <f>VLOOKUP(A124,[1]市级!$A$2:$V$368,5,FALSE)</f>
        <v>1847</v>
      </c>
      <c r="G124">
        <f>VLOOKUP(A124,[1]市级!$A$2:$V$368,6,FALSE)</f>
        <v>53</v>
      </c>
      <c r="H124">
        <f>VLOOKUP(A124,[1]市级!$A$2:$V$368,7,FALSE)</f>
        <v>857</v>
      </c>
      <c r="I124">
        <f>VLOOKUP(A124,[1]市级!$A$2:$V$368,8,FALSE)</f>
        <v>14984</v>
      </c>
      <c r="J124">
        <f>VLOOKUP(A124,[1]市级!$A$2:$V$368,9,FALSE)</f>
        <v>2309</v>
      </c>
      <c r="K124">
        <f>VLOOKUP(A124,[1]市级!$A$2:$V$368,10,FALSE)</f>
        <v>4674</v>
      </c>
      <c r="L124">
        <f>VLOOKUP(A124,[1]市级!$A$2:$V$368,11,FALSE)</f>
        <v>376</v>
      </c>
      <c r="M124">
        <f>VLOOKUP(A124,[1]市级!$A$2:$V$368,12,FALSE)</f>
        <v>31</v>
      </c>
      <c r="N124">
        <f>VLOOKUP(A124,[1]市级!$A$2:$V$368,13,FALSE)</f>
        <v>218</v>
      </c>
      <c r="O124">
        <f>VLOOKUP(A124,[1]市级!$A$2:$V$368,14,FALSE)</f>
        <v>1137</v>
      </c>
      <c r="P124">
        <f>VLOOKUP(A124,[1]市级!$A$2:$V$368,15,FALSE)</f>
        <v>330</v>
      </c>
      <c r="Q124">
        <f>VLOOKUP(A124,[1]市级!$A$2:$V$368,16,FALSE)</f>
        <v>116</v>
      </c>
      <c r="R124">
        <f>VLOOKUP(A124,[1]市级!$A$2:$V$368,17,FALSE)</f>
        <v>2473</v>
      </c>
      <c r="S124">
        <f>VLOOKUP(A124,[1]市级!$A$2:$V$368,18,FALSE)</f>
        <v>109</v>
      </c>
      <c r="T124">
        <f>VLOOKUP(A124,[1]市级!$A$2:$V$368,19,FALSE)</f>
        <v>558</v>
      </c>
      <c r="U124">
        <f>VLOOKUP(A124,[1]市级!$A$2:$V$368,20,FALSE)</f>
        <v>893</v>
      </c>
      <c r="V124">
        <f>VLOOKUP(A124,[1]市级!$A$2:$V$368,21,FALSE)</f>
        <v>0</v>
      </c>
      <c r="W124">
        <f>VLOOKUP(A124,[1]市级!$A$2:$V$368,22,FALSE)</f>
        <v>0</v>
      </c>
    </row>
    <row r="125" spans="1:23" x14ac:dyDescent="0.25">
      <c r="A125" s="1" t="s">
        <v>213</v>
      </c>
      <c r="B125" s="2">
        <v>11</v>
      </c>
      <c r="C125">
        <f>VLOOKUP(A125,[1]市级!$A$2:$V$368,2,FALSE)</f>
        <v>10452</v>
      </c>
      <c r="D125">
        <f>VLOOKUP(A125,[1]市级!$A$2:$V$368,3,FALSE)</f>
        <v>878</v>
      </c>
      <c r="E125">
        <f>VLOOKUP(A125,[1]市级!$A$2:$V$368,4,FALSE)</f>
        <v>8</v>
      </c>
      <c r="F125">
        <f>VLOOKUP(A125,[1]市级!$A$2:$V$368,5,FALSE)</f>
        <v>593</v>
      </c>
      <c r="G125">
        <f>VLOOKUP(A125,[1]市级!$A$2:$V$368,6,FALSE)</f>
        <v>12</v>
      </c>
      <c r="H125">
        <f>VLOOKUP(A125,[1]市级!$A$2:$V$368,7,FALSE)</f>
        <v>275</v>
      </c>
      <c r="I125">
        <f>VLOOKUP(A125,[1]市级!$A$2:$V$368,8,FALSE)</f>
        <v>3831</v>
      </c>
      <c r="J125">
        <f>VLOOKUP(A125,[1]市级!$A$2:$V$368,9,FALSE)</f>
        <v>1041</v>
      </c>
      <c r="K125">
        <f>VLOOKUP(A125,[1]市级!$A$2:$V$368,10,FALSE)</f>
        <v>1511</v>
      </c>
      <c r="L125">
        <f>VLOOKUP(A125,[1]市级!$A$2:$V$368,11,FALSE)</f>
        <v>111</v>
      </c>
      <c r="M125">
        <f>VLOOKUP(A125,[1]市级!$A$2:$V$368,12,FALSE)</f>
        <v>9</v>
      </c>
      <c r="N125">
        <f>VLOOKUP(A125,[1]市级!$A$2:$V$368,13,FALSE)</f>
        <v>47</v>
      </c>
      <c r="O125">
        <f>VLOOKUP(A125,[1]市级!$A$2:$V$368,14,FALSE)</f>
        <v>237</v>
      </c>
      <c r="P125">
        <f>VLOOKUP(A125,[1]市级!$A$2:$V$368,15,FALSE)</f>
        <v>78</v>
      </c>
      <c r="Q125">
        <f>VLOOKUP(A125,[1]市级!$A$2:$V$368,16,FALSE)</f>
        <v>30</v>
      </c>
      <c r="R125">
        <f>VLOOKUP(A125,[1]市级!$A$2:$V$368,17,FALSE)</f>
        <v>715</v>
      </c>
      <c r="S125">
        <f>VLOOKUP(A125,[1]市级!$A$2:$V$368,18,FALSE)</f>
        <v>26</v>
      </c>
      <c r="T125">
        <f>VLOOKUP(A125,[1]市级!$A$2:$V$368,19,FALSE)</f>
        <v>333</v>
      </c>
      <c r="U125">
        <f>VLOOKUP(A125,[1]市级!$A$2:$V$368,20,FALSE)</f>
        <v>186</v>
      </c>
      <c r="V125">
        <f>VLOOKUP(A125,[1]市级!$A$2:$V$368,21,FALSE)</f>
        <v>0</v>
      </c>
      <c r="W125">
        <f>VLOOKUP(A125,[1]市级!$A$2:$V$368,22,FALSE)</f>
        <v>0</v>
      </c>
    </row>
    <row r="126" spans="1:23" x14ac:dyDescent="0.25">
      <c r="A126" s="1" t="s">
        <v>214</v>
      </c>
      <c r="B126" s="2">
        <v>11</v>
      </c>
      <c r="C126">
        <f>VLOOKUP(A126,[1]市级!$A$2:$V$368,2,FALSE)</f>
        <v>88458</v>
      </c>
      <c r="D126">
        <f>VLOOKUP(A126,[1]市级!$A$2:$V$368,3,FALSE)</f>
        <v>27155</v>
      </c>
      <c r="E126">
        <f>VLOOKUP(A126,[1]市级!$A$2:$V$368,4,FALSE)</f>
        <v>18</v>
      </c>
      <c r="F126">
        <f>VLOOKUP(A126,[1]市级!$A$2:$V$368,5,FALSE)</f>
        <v>3558</v>
      </c>
      <c r="G126">
        <f>VLOOKUP(A126,[1]市级!$A$2:$V$368,6,FALSE)</f>
        <v>213</v>
      </c>
      <c r="H126">
        <f>VLOOKUP(A126,[1]市级!$A$2:$V$368,7,FALSE)</f>
        <v>1218</v>
      </c>
      <c r="I126">
        <f>VLOOKUP(A126,[1]市级!$A$2:$V$368,8,FALSE)</f>
        <v>28913</v>
      </c>
      <c r="J126">
        <f>VLOOKUP(A126,[1]市级!$A$2:$V$368,9,FALSE)</f>
        <v>1774</v>
      </c>
      <c r="K126">
        <f>VLOOKUP(A126,[1]市级!$A$2:$V$368,10,FALSE)</f>
        <v>6965</v>
      </c>
      <c r="L126">
        <f>VLOOKUP(A126,[1]市级!$A$2:$V$368,11,FALSE)</f>
        <v>639</v>
      </c>
      <c r="M126">
        <f>VLOOKUP(A126,[1]市级!$A$2:$V$368,12,FALSE)</f>
        <v>35</v>
      </c>
      <c r="N126">
        <f>VLOOKUP(A126,[1]市级!$A$2:$V$368,13,FALSE)</f>
        <v>394</v>
      </c>
      <c r="O126">
        <f>VLOOKUP(A126,[1]市级!$A$2:$V$368,14,FALSE)</f>
        <v>1969</v>
      </c>
      <c r="P126">
        <f>VLOOKUP(A126,[1]市级!$A$2:$V$368,15,FALSE)</f>
        <v>810</v>
      </c>
      <c r="Q126">
        <f>VLOOKUP(A126,[1]市级!$A$2:$V$368,16,FALSE)</f>
        <v>216</v>
      </c>
      <c r="R126">
        <f>VLOOKUP(A126,[1]市级!$A$2:$V$368,17,FALSE)</f>
        <v>7222</v>
      </c>
      <c r="S126">
        <f>VLOOKUP(A126,[1]市级!$A$2:$V$368,18,FALSE)</f>
        <v>405</v>
      </c>
      <c r="T126">
        <f>VLOOKUP(A126,[1]市级!$A$2:$V$368,19,FALSE)</f>
        <v>761</v>
      </c>
      <c r="U126">
        <f>VLOOKUP(A126,[1]市级!$A$2:$V$368,20,FALSE)</f>
        <v>2273</v>
      </c>
      <c r="V126">
        <f>VLOOKUP(A126,[1]市级!$A$2:$V$368,21,FALSE)</f>
        <v>0</v>
      </c>
      <c r="W126">
        <f>VLOOKUP(A126,[1]市级!$A$2:$V$368,22,FALSE)</f>
        <v>0</v>
      </c>
    </row>
    <row r="127" spans="1:23" x14ac:dyDescent="0.25">
      <c r="A127" s="1" t="s">
        <v>248</v>
      </c>
      <c r="B127" s="2">
        <v>11</v>
      </c>
      <c r="C127">
        <f>VLOOKUP(A127,[1]市级!$A$2:$V$368,2,FALSE)</f>
        <v>16935</v>
      </c>
      <c r="D127">
        <f>VLOOKUP(A127,[1]市级!$A$2:$V$368,3,FALSE)</f>
        <v>2428</v>
      </c>
      <c r="E127">
        <f>VLOOKUP(A127,[1]市级!$A$2:$V$368,4,FALSE)</f>
        <v>23</v>
      </c>
      <c r="F127">
        <f>VLOOKUP(A127,[1]市级!$A$2:$V$368,5,FALSE)</f>
        <v>827</v>
      </c>
      <c r="G127">
        <f>VLOOKUP(A127,[1]市级!$A$2:$V$368,6,FALSE)</f>
        <v>54</v>
      </c>
      <c r="H127">
        <f>VLOOKUP(A127,[1]市级!$A$2:$V$368,7,FALSE)</f>
        <v>290</v>
      </c>
      <c r="I127">
        <f>VLOOKUP(A127,[1]市级!$A$2:$V$368,8,FALSE)</f>
        <v>5430</v>
      </c>
      <c r="J127">
        <f>VLOOKUP(A127,[1]市级!$A$2:$V$368,9,FALSE)</f>
        <v>1768</v>
      </c>
      <c r="K127">
        <f>VLOOKUP(A127,[1]市级!$A$2:$V$368,10,FALSE)</f>
        <v>2582</v>
      </c>
      <c r="L127">
        <f>VLOOKUP(A127,[1]市级!$A$2:$V$368,11,FALSE)</f>
        <v>165</v>
      </c>
      <c r="M127">
        <f>VLOOKUP(A127,[1]市级!$A$2:$V$368,12,FALSE)</f>
        <v>8</v>
      </c>
      <c r="N127">
        <f>VLOOKUP(A127,[1]市级!$A$2:$V$368,13,FALSE)</f>
        <v>75</v>
      </c>
      <c r="O127">
        <f>VLOOKUP(A127,[1]市级!$A$2:$V$368,14,FALSE)</f>
        <v>413</v>
      </c>
      <c r="P127">
        <f>VLOOKUP(A127,[1]市级!$A$2:$V$368,15,FALSE)</f>
        <v>146</v>
      </c>
      <c r="Q127">
        <f>VLOOKUP(A127,[1]市级!$A$2:$V$368,16,FALSE)</f>
        <v>59</v>
      </c>
      <c r="R127">
        <f>VLOOKUP(A127,[1]市级!$A$2:$V$368,17,FALSE)</f>
        <v>1344</v>
      </c>
      <c r="S127">
        <f>VLOOKUP(A127,[1]市级!$A$2:$V$368,18,FALSE)</f>
        <v>50</v>
      </c>
      <c r="T127">
        <f>VLOOKUP(A127,[1]市级!$A$2:$V$368,19,FALSE)</f>
        <v>199</v>
      </c>
      <c r="U127">
        <f>VLOOKUP(A127,[1]市级!$A$2:$V$368,20,FALSE)</f>
        <v>341</v>
      </c>
      <c r="V127">
        <f>VLOOKUP(A127,[1]市级!$A$2:$V$368,21,FALSE)</f>
        <v>0</v>
      </c>
      <c r="W127">
        <f>VLOOKUP(A127,[1]市级!$A$2:$V$368,22,FALSE)</f>
        <v>0</v>
      </c>
    </row>
    <row r="128" spans="1:23" x14ac:dyDescent="0.25">
      <c r="A128" s="1" t="s">
        <v>253</v>
      </c>
      <c r="B128" s="2">
        <v>11</v>
      </c>
      <c r="C128">
        <f>VLOOKUP(A128,[1]市级!$A$2:$V$368,2,FALSE)</f>
        <v>44869</v>
      </c>
      <c r="D128">
        <f>VLOOKUP(A128,[1]市级!$A$2:$V$368,3,FALSE)</f>
        <v>8632</v>
      </c>
      <c r="E128">
        <f>VLOOKUP(A128,[1]市级!$A$2:$V$368,4,FALSE)</f>
        <v>29</v>
      </c>
      <c r="F128">
        <f>VLOOKUP(A128,[1]市级!$A$2:$V$368,5,FALSE)</f>
        <v>2930</v>
      </c>
      <c r="G128">
        <f>VLOOKUP(A128,[1]市级!$A$2:$V$368,6,FALSE)</f>
        <v>146</v>
      </c>
      <c r="H128">
        <f>VLOOKUP(A128,[1]市级!$A$2:$V$368,7,FALSE)</f>
        <v>1335</v>
      </c>
      <c r="I128">
        <f>VLOOKUP(A128,[1]市级!$A$2:$V$368,8,FALSE)</f>
        <v>15073</v>
      </c>
      <c r="J128">
        <f>VLOOKUP(A128,[1]市级!$A$2:$V$368,9,FALSE)</f>
        <v>2300</v>
      </c>
      <c r="K128">
        <f>VLOOKUP(A128,[1]市级!$A$2:$V$368,10,FALSE)</f>
        <v>5158</v>
      </c>
      <c r="L128">
        <f>VLOOKUP(A128,[1]市级!$A$2:$V$368,11,FALSE)</f>
        <v>0</v>
      </c>
      <c r="M128">
        <f>VLOOKUP(A128,[1]市级!$A$2:$V$368,12,FALSE)</f>
        <v>20</v>
      </c>
      <c r="N128">
        <f>VLOOKUP(A128,[1]市级!$A$2:$V$368,13,FALSE)</f>
        <v>362</v>
      </c>
      <c r="O128">
        <f>VLOOKUP(A128,[1]市级!$A$2:$V$368,14,FALSE)</f>
        <v>1663</v>
      </c>
      <c r="P128">
        <f>VLOOKUP(A128,[1]市级!$A$2:$V$368,15,FALSE)</f>
        <v>367</v>
      </c>
      <c r="Q128">
        <f>VLOOKUP(A128,[1]市级!$A$2:$V$368,16,FALSE)</f>
        <v>144</v>
      </c>
      <c r="R128">
        <f>VLOOKUP(A128,[1]市级!$A$2:$V$368,17,FALSE)</f>
        <v>3220</v>
      </c>
      <c r="S128">
        <f>VLOOKUP(A128,[1]市级!$A$2:$V$368,18,FALSE)</f>
        <v>243</v>
      </c>
      <c r="T128">
        <f>VLOOKUP(A128,[1]市级!$A$2:$V$368,19,FALSE)</f>
        <v>620</v>
      </c>
      <c r="U128">
        <f>VLOOKUP(A128,[1]市级!$A$2:$V$368,20,FALSE)</f>
        <v>764</v>
      </c>
      <c r="V128">
        <f>VLOOKUP(A128,[1]市级!$A$2:$V$368,21,FALSE)</f>
        <v>0</v>
      </c>
      <c r="W128">
        <f>VLOOKUP(A128,[1]市级!$A$2:$V$368,22,FALSE)</f>
        <v>0</v>
      </c>
    </row>
    <row r="129" spans="1:23" x14ac:dyDescent="0.25">
      <c r="A129" s="1" t="s">
        <v>313</v>
      </c>
      <c r="B129" s="2">
        <v>11</v>
      </c>
      <c r="C129">
        <f>VLOOKUP(A129,[1]市级!$A$2:$V$368,2,FALSE)</f>
        <v>10447</v>
      </c>
      <c r="D129">
        <f>VLOOKUP(A129,[1]市级!$A$2:$V$368,3,FALSE)</f>
        <v>690</v>
      </c>
      <c r="E129">
        <f>VLOOKUP(A129,[1]市级!$A$2:$V$368,4,FALSE)</f>
        <v>23</v>
      </c>
      <c r="F129">
        <f>VLOOKUP(A129,[1]市级!$A$2:$V$368,5,FALSE)</f>
        <v>654</v>
      </c>
      <c r="G129">
        <f>VLOOKUP(A129,[1]市级!$A$2:$V$368,6,FALSE)</f>
        <v>25</v>
      </c>
      <c r="H129">
        <f>VLOOKUP(A129,[1]市级!$A$2:$V$368,7,FALSE)</f>
        <v>296</v>
      </c>
      <c r="I129">
        <f>VLOOKUP(A129,[1]市级!$A$2:$V$368,8,FALSE)</f>
        <v>4499</v>
      </c>
      <c r="J129">
        <f>VLOOKUP(A129,[1]市级!$A$2:$V$368,9,FALSE)</f>
        <v>323</v>
      </c>
      <c r="K129">
        <f>VLOOKUP(A129,[1]市级!$A$2:$V$368,10,FALSE)</f>
        <v>1648</v>
      </c>
      <c r="L129">
        <f>VLOOKUP(A129,[1]市级!$A$2:$V$368,11,FALSE)</f>
        <v>90</v>
      </c>
      <c r="M129">
        <f>VLOOKUP(A129,[1]市级!$A$2:$V$368,12,FALSE)</f>
        <v>8</v>
      </c>
      <c r="N129">
        <f>VLOOKUP(A129,[1]市级!$A$2:$V$368,13,FALSE)</f>
        <v>51</v>
      </c>
      <c r="O129">
        <f>VLOOKUP(A129,[1]市级!$A$2:$V$368,14,FALSE)</f>
        <v>297</v>
      </c>
      <c r="P129">
        <f>VLOOKUP(A129,[1]市级!$A$2:$V$368,15,FALSE)</f>
        <v>93</v>
      </c>
      <c r="Q129">
        <f>VLOOKUP(A129,[1]市级!$A$2:$V$368,16,FALSE)</f>
        <v>35</v>
      </c>
      <c r="R129">
        <f>VLOOKUP(A129,[1]市级!$A$2:$V$368,17,FALSE)</f>
        <v>861</v>
      </c>
      <c r="S129">
        <f>VLOOKUP(A129,[1]市级!$A$2:$V$368,18,FALSE)</f>
        <v>15</v>
      </c>
      <c r="T129">
        <f>VLOOKUP(A129,[1]市级!$A$2:$V$368,19,FALSE)</f>
        <v>245</v>
      </c>
      <c r="U129">
        <f>VLOOKUP(A129,[1]市级!$A$2:$V$368,20,FALSE)</f>
        <v>306</v>
      </c>
      <c r="V129">
        <f>VLOOKUP(A129,[1]市级!$A$2:$V$368,21,FALSE)</f>
        <v>0</v>
      </c>
      <c r="W129">
        <f>VLOOKUP(A129,[1]市级!$A$2:$V$368,22,FALSE)</f>
        <v>0</v>
      </c>
    </row>
    <row r="130" spans="1:23" x14ac:dyDescent="0.25">
      <c r="A130" s="1" t="s">
        <v>79</v>
      </c>
      <c r="B130" s="2">
        <v>12</v>
      </c>
      <c r="C130">
        <f>VLOOKUP(A130,[1]市级!$A$2:$V$368,2,FALSE)</f>
        <v>16761</v>
      </c>
      <c r="D130">
        <f>VLOOKUP(A130,[1]市级!$A$2:$V$368,3,FALSE)</f>
        <v>535</v>
      </c>
      <c r="E130">
        <f>VLOOKUP(A130,[1]市级!$A$2:$V$368,4,FALSE)</f>
        <v>4</v>
      </c>
      <c r="F130">
        <f>VLOOKUP(A130,[1]市级!$A$2:$V$368,5,FALSE)</f>
        <v>634</v>
      </c>
      <c r="G130">
        <f>VLOOKUP(A130,[1]市级!$A$2:$V$368,6,FALSE)</f>
        <v>19</v>
      </c>
      <c r="H130">
        <f>VLOOKUP(A130,[1]市级!$A$2:$V$368,7,FALSE)</f>
        <v>1467</v>
      </c>
      <c r="I130">
        <f>VLOOKUP(A130,[1]市级!$A$2:$V$368,8,FALSE)</f>
        <v>8634</v>
      </c>
      <c r="J130">
        <f>VLOOKUP(A130,[1]市级!$A$2:$V$368,9,FALSE)</f>
        <v>696</v>
      </c>
      <c r="K130">
        <f>VLOOKUP(A130,[1]市级!$A$2:$V$368,10,FALSE)</f>
        <v>1934</v>
      </c>
      <c r="L130">
        <f>VLOOKUP(A130,[1]市级!$A$2:$V$368,11,FALSE)</f>
        <v>146</v>
      </c>
      <c r="M130">
        <f>VLOOKUP(A130,[1]市级!$A$2:$V$368,12,FALSE)</f>
        <v>23</v>
      </c>
      <c r="N130">
        <f>VLOOKUP(A130,[1]市级!$A$2:$V$368,13,FALSE)</f>
        <v>231</v>
      </c>
      <c r="O130">
        <f>VLOOKUP(A130,[1]市级!$A$2:$V$368,14,FALSE)</f>
        <v>547</v>
      </c>
      <c r="P130">
        <f>VLOOKUP(A130,[1]市级!$A$2:$V$368,15,FALSE)</f>
        <v>172</v>
      </c>
      <c r="Q130">
        <f>VLOOKUP(A130,[1]市级!$A$2:$V$368,16,FALSE)</f>
        <v>99</v>
      </c>
      <c r="R130">
        <f>VLOOKUP(A130,[1]市级!$A$2:$V$368,17,FALSE)</f>
        <v>1034</v>
      </c>
      <c r="S130">
        <f>VLOOKUP(A130,[1]市级!$A$2:$V$368,18,FALSE)</f>
        <v>86</v>
      </c>
      <c r="T130">
        <f>VLOOKUP(A130,[1]市级!$A$2:$V$368,19,FALSE)</f>
        <v>74</v>
      </c>
      <c r="U130">
        <f>VLOOKUP(A130,[1]市级!$A$2:$V$368,20,FALSE)</f>
        <v>334</v>
      </c>
      <c r="V130">
        <f>VLOOKUP(A130,[1]市级!$A$2:$V$368,21,FALSE)</f>
        <v>0</v>
      </c>
      <c r="W130">
        <f>VLOOKUP(A130,[1]市级!$A$2:$V$368,22,FALSE)</f>
        <v>0</v>
      </c>
    </row>
    <row r="131" spans="1:23" x14ac:dyDescent="0.25">
      <c r="A131" s="1" t="s">
        <v>80</v>
      </c>
      <c r="B131" s="2">
        <v>12</v>
      </c>
      <c r="C131">
        <f>VLOOKUP(A131,[1]市级!$A$2:$V$368,2,FALSE)</f>
        <v>66632</v>
      </c>
      <c r="D131">
        <f>VLOOKUP(A131,[1]市级!$A$2:$V$368,3,FALSE)</f>
        <v>8054</v>
      </c>
      <c r="E131">
        <f>VLOOKUP(A131,[1]市级!$A$2:$V$368,4,FALSE)</f>
        <v>19</v>
      </c>
      <c r="F131">
        <f>VLOOKUP(A131,[1]市级!$A$2:$V$368,5,FALSE)</f>
        <v>4156</v>
      </c>
      <c r="G131">
        <f>VLOOKUP(A131,[1]市级!$A$2:$V$368,6,FALSE)</f>
        <v>125</v>
      </c>
      <c r="H131">
        <f>VLOOKUP(A131,[1]市级!$A$2:$V$368,7,FALSE)</f>
        <v>2587</v>
      </c>
      <c r="I131">
        <f>VLOOKUP(A131,[1]市级!$A$2:$V$368,8,FALSE)</f>
        <v>29865</v>
      </c>
      <c r="J131">
        <f>VLOOKUP(A131,[1]市级!$A$2:$V$368,9,FALSE)</f>
        <v>2005</v>
      </c>
      <c r="K131">
        <f>VLOOKUP(A131,[1]市级!$A$2:$V$368,10,FALSE)</f>
        <v>8559</v>
      </c>
      <c r="L131">
        <f>VLOOKUP(A131,[1]市级!$A$2:$V$368,11,FALSE)</f>
        <v>645</v>
      </c>
      <c r="M131">
        <f>VLOOKUP(A131,[1]市级!$A$2:$V$368,12,FALSE)</f>
        <v>34</v>
      </c>
      <c r="N131">
        <f>VLOOKUP(A131,[1]市级!$A$2:$V$368,13,FALSE)</f>
        <v>319</v>
      </c>
      <c r="O131">
        <f>VLOOKUP(A131,[1]市级!$A$2:$V$368,14,FALSE)</f>
        <v>1454</v>
      </c>
      <c r="P131">
        <f>VLOOKUP(A131,[1]市级!$A$2:$V$368,15,FALSE)</f>
        <v>553</v>
      </c>
      <c r="Q131">
        <f>VLOOKUP(A131,[1]市级!$A$2:$V$368,16,FALSE)</f>
        <v>272</v>
      </c>
      <c r="R131">
        <f>VLOOKUP(A131,[1]市级!$A$2:$V$368,17,FALSE)</f>
        <v>5371</v>
      </c>
      <c r="S131">
        <f>VLOOKUP(A131,[1]市级!$A$2:$V$368,18,FALSE)</f>
        <v>132</v>
      </c>
      <c r="T131">
        <f>VLOOKUP(A131,[1]市级!$A$2:$V$368,19,FALSE)</f>
        <v>434</v>
      </c>
      <c r="U131">
        <f>VLOOKUP(A131,[1]市级!$A$2:$V$368,20,FALSE)</f>
        <v>1916</v>
      </c>
      <c r="V131">
        <f>VLOOKUP(A131,[1]市级!$A$2:$V$368,21,FALSE)</f>
        <v>0</v>
      </c>
      <c r="W131">
        <f>VLOOKUP(A131,[1]市级!$A$2:$V$368,22,FALSE)</f>
        <v>0</v>
      </c>
    </row>
    <row r="132" spans="1:23" x14ac:dyDescent="0.25">
      <c r="A132" s="1" t="s">
        <v>129</v>
      </c>
      <c r="B132" s="2">
        <v>12</v>
      </c>
      <c r="C132">
        <f>VLOOKUP(A132,[1]市级!$A$2:$V$368,2,FALSE)</f>
        <v>81170</v>
      </c>
      <c r="D132">
        <f>VLOOKUP(A132,[1]市级!$A$2:$V$368,3,FALSE)</f>
        <v>11671</v>
      </c>
      <c r="E132">
        <f>VLOOKUP(A132,[1]市级!$A$2:$V$368,4,FALSE)</f>
        <v>27</v>
      </c>
      <c r="F132">
        <f>VLOOKUP(A132,[1]市级!$A$2:$V$368,5,FALSE)</f>
        <v>5521</v>
      </c>
      <c r="G132">
        <f>VLOOKUP(A132,[1]市级!$A$2:$V$368,6,FALSE)</f>
        <v>194</v>
      </c>
      <c r="H132">
        <f>VLOOKUP(A132,[1]市级!$A$2:$V$368,7,FALSE)</f>
        <v>3264</v>
      </c>
      <c r="I132">
        <f>VLOOKUP(A132,[1]市级!$A$2:$V$368,8,FALSE)</f>
        <v>41509</v>
      </c>
      <c r="J132">
        <f>VLOOKUP(A132,[1]市级!$A$2:$V$368,9,FALSE)</f>
        <v>1952</v>
      </c>
      <c r="K132">
        <f>VLOOKUP(A132,[1]市级!$A$2:$V$368,10,FALSE)</f>
        <v>6563</v>
      </c>
      <c r="L132">
        <f>VLOOKUP(A132,[1]市级!$A$2:$V$368,11,FALSE)</f>
        <v>633</v>
      </c>
      <c r="M132">
        <f>VLOOKUP(A132,[1]市级!$A$2:$V$368,12,FALSE)</f>
        <v>71</v>
      </c>
      <c r="N132">
        <f>VLOOKUP(A132,[1]市级!$A$2:$V$368,13,FALSE)</f>
        <v>411</v>
      </c>
      <c r="O132">
        <f>VLOOKUP(A132,[1]市级!$A$2:$V$368,14,FALSE)</f>
        <v>1509</v>
      </c>
      <c r="P132">
        <f>VLOOKUP(A132,[1]市级!$A$2:$V$368,15,FALSE)</f>
        <v>633</v>
      </c>
      <c r="Q132">
        <f>VLOOKUP(A132,[1]市级!$A$2:$V$368,16,FALSE)</f>
        <v>331</v>
      </c>
      <c r="R132">
        <f>VLOOKUP(A132,[1]市级!$A$2:$V$368,17,FALSE)</f>
        <v>5081</v>
      </c>
      <c r="S132">
        <f>VLOOKUP(A132,[1]市级!$A$2:$V$368,18,FALSE)</f>
        <v>183</v>
      </c>
      <c r="T132">
        <f>VLOOKUP(A132,[1]市级!$A$2:$V$368,19,FALSE)</f>
        <v>328</v>
      </c>
      <c r="U132">
        <f>VLOOKUP(A132,[1]市级!$A$2:$V$368,20,FALSE)</f>
        <v>1096</v>
      </c>
      <c r="V132">
        <f>VLOOKUP(A132,[1]市级!$A$2:$V$368,21,FALSE)</f>
        <v>0</v>
      </c>
      <c r="W132">
        <f>VLOOKUP(A132,[1]市级!$A$2:$V$368,22,FALSE)</f>
        <v>0</v>
      </c>
    </row>
    <row r="133" spans="1:23" x14ac:dyDescent="0.25">
      <c r="A133" s="1" t="s">
        <v>132</v>
      </c>
      <c r="B133" s="2">
        <v>12</v>
      </c>
      <c r="C133">
        <f>VLOOKUP(A133,[1]市级!$A$2:$V$368,2,FALSE)</f>
        <v>50610</v>
      </c>
      <c r="D133">
        <f>VLOOKUP(A133,[1]市级!$A$2:$V$368,3,FALSE)</f>
        <v>4527</v>
      </c>
      <c r="E133">
        <f>VLOOKUP(A133,[1]市级!$A$2:$V$368,4,FALSE)</f>
        <v>22</v>
      </c>
      <c r="F133">
        <f>VLOOKUP(A133,[1]市级!$A$2:$V$368,5,FALSE)</f>
        <v>2009</v>
      </c>
      <c r="G133">
        <f>VLOOKUP(A133,[1]市级!$A$2:$V$368,6,FALSE)</f>
        <v>85</v>
      </c>
      <c r="H133">
        <f>VLOOKUP(A133,[1]市级!$A$2:$V$368,7,FALSE)</f>
        <v>1957</v>
      </c>
      <c r="I133">
        <f>VLOOKUP(A133,[1]市级!$A$2:$V$368,8,FALSE)</f>
        <v>28964</v>
      </c>
      <c r="J133">
        <f>VLOOKUP(A133,[1]市级!$A$2:$V$368,9,FALSE)</f>
        <v>1208</v>
      </c>
      <c r="K133">
        <f>VLOOKUP(A133,[1]市级!$A$2:$V$368,10,FALSE)</f>
        <v>4610</v>
      </c>
      <c r="L133">
        <f>VLOOKUP(A133,[1]市级!$A$2:$V$368,11,FALSE)</f>
        <v>897</v>
      </c>
      <c r="M133">
        <f>VLOOKUP(A133,[1]市级!$A$2:$V$368,12,FALSE)</f>
        <v>45</v>
      </c>
      <c r="N133">
        <f>VLOOKUP(A133,[1]市级!$A$2:$V$368,13,FALSE)</f>
        <v>348</v>
      </c>
      <c r="O133">
        <f>VLOOKUP(A133,[1]市级!$A$2:$V$368,14,FALSE)</f>
        <v>1032</v>
      </c>
      <c r="P133">
        <f>VLOOKUP(A133,[1]市级!$A$2:$V$368,15,FALSE)</f>
        <v>423</v>
      </c>
      <c r="Q133">
        <f>VLOOKUP(A133,[1]市级!$A$2:$V$368,16,FALSE)</f>
        <v>198</v>
      </c>
      <c r="R133">
        <f>VLOOKUP(A133,[1]市级!$A$2:$V$368,17,FALSE)</f>
        <v>3063</v>
      </c>
      <c r="S133">
        <f>VLOOKUP(A133,[1]市级!$A$2:$V$368,18,FALSE)</f>
        <v>138</v>
      </c>
      <c r="T133">
        <f>VLOOKUP(A133,[1]市级!$A$2:$V$368,19,FALSE)</f>
        <v>209</v>
      </c>
      <c r="U133">
        <f>VLOOKUP(A133,[1]市级!$A$2:$V$368,20,FALSE)</f>
        <v>774</v>
      </c>
      <c r="V133">
        <f>VLOOKUP(A133,[1]市级!$A$2:$V$368,21,FALSE)</f>
        <v>0</v>
      </c>
      <c r="W133">
        <f>VLOOKUP(A133,[1]市级!$A$2:$V$368,22,FALSE)</f>
        <v>0</v>
      </c>
    </row>
    <row r="134" spans="1:23" x14ac:dyDescent="0.25">
      <c r="A134" s="1" t="s">
        <v>150</v>
      </c>
      <c r="B134" s="2">
        <v>12</v>
      </c>
      <c r="C134">
        <f>VLOOKUP(A134,[1]市级!$A$2:$V$368,2,FALSE)</f>
        <v>55819</v>
      </c>
      <c r="D134">
        <f>VLOOKUP(A134,[1]市级!$A$2:$V$368,3,FALSE)</f>
        <v>12079</v>
      </c>
      <c r="E134">
        <f>VLOOKUP(A134,[1]市级!$A$2:$V$368,4,FALSE)</f>
        <v>5</v>
      </c>
      <c r="F134">
        <f>VLOOKUP(A134,[1]市级!$A$2:$V$368,5,FALSE)</f>
        <v>2163</v>
      </c>
      <c r="G134">
        <f>VLOOKUP(A134,[1]市级!$A$2:$V$368,6,FALSE)</f>
        <v>98</v>
      </c>
      <c r="H134">
        <f>VLOOKUP(A134,[1]市级!$A$2:$V$368,7,FALSE)</f>
        <v>1947</v>
      </c>
      <c r="I134">
        <f>VLOOKUP(A134,[1]市级!$A$2:$V$368,8,FALSE)</f>
        <v>23401</v>
      </c>
      <c r="J134">
        <f>VLOOKUP(A134,[1]市级!$A$2:$V$368,9,FALSE)</f>
        <v>4333</v>
      </c>
      <c r="K134">
        <f>VLOOKUP(A134,[1]市级!$A$2:$V$368,10,FALSE)</f>
        <v>4163</v>
      </c>
      <c r="L134">
        <f>VLOOKUP(A134,[1]市级!$A$2:$V$368,11,FALSE)</f>
        <v>370</v>
      </c>
      <c r="M134">
        <f>VLOOKUP(A134,[1]市级!$A$2:$V$368,12,FALSE)</f>
        <v>36</v>
      </c>
      <c r="N134">
        <f>VLOOKUP(A134,[1]市级!$A$2:$V$368,13,FALSE)</f>
        <v>250</v>
      </c>
      <c r="O134">
        <f>VLOOKUP(A134,[1]市级!$A$2:$V$368,14,FALSE)</f>
        <v>1411</v>
      </c>
      <c r="P134">
        <f>VLOOKUP(A134,[1]市级!$A$2:$V$368,15,FALSE)</f>
        <v>287</v>
      </c>
      <c r="Q134">
        <f>VLOOKUP(A134,[1]市级!$A$2:$V$368,16,FALSE)</f>
        <v>532</v>
      </c>
      <c r="R134">
        <f>VLOOKUP(A134,[1]市级!$A$2:$V$368,17,FALSE)</f>
        <v>3453</v>
      </c>
      <c r="S134">
        <f>VLOOKUP(A134,[1]市级!$A$2:$V$368,18,FALSE)</f>
        <v>128</v>
      </c>
      <c r="T134">
        <f>VLOOKUP(A134,[1]市级!$A$2:$V$368,19,FALSE)</f>
        <v>339</v>
      </c>
      <c r="U134">
        <f>VLOOKUP(A134,[1]市级!$A$2:$V$368,20,FALSE)</f>
        <v>696</v>
      </c>
      <c r="V134">
        <f>VLOOKUP(A134,[1]市级!$A$2:$V$368,21,FALSE)</f>
        <v>0</v>
      </c>
      <c r="W134">
        <f>VLOOKUP(A134,[1]市级!$A$2:$V$368,22,FALSE)</f>
        <v>0</v>
      </c>
    </row>
    <row r="135" spans="1:23" x14ac:dyDescent="0.25">
      <c r="A135" s="1" t="s">
        <v>151</v>
      </c>
      <c r="B135" s="2">
        <v>12</v>
      </c>
      <c r="C135">
        <f>VLOOKUP(A135,[1]市级!$A$2:$V$368,2,FALSE)</f>
        <v>75278</v>
      </c>
      <c r="D135">
        <f>VLOOKUP(A135,[1]市级!$A$2:$V$368,3,FALSE)</f>
        <v>7594</v>
      </c>
      <c r="E135">
        <f>VLOOKUP(A135,[1]市级!$A$2:$V$368,4,FALSE)</f>
        <v>14</v>
      </c>
      <c r="F135">
        <f>VLOOKUP(A135,[1]市级!$A$2:$V$368,5,FALSE)</f>
        <v>3460</v>
      </c>
      <c r="G135">
        <f>VLOOKUP(A135,[1]市级!$A$2:$V$368,6,FALSE)</f>
        <v>122</v>
      </c>
      <c r="H135">
        <f>VLOOKUP(A135,[1]市级!$A$2:$V$368,7,FALSE)</f>
        <v>3064</v>
      </c>
      <c r="I135">
        <f>VLOOKUP(A135,[1]市级!$A$2:$V$368,8,FALSE)</f>
        <v>38069</v>
      </c>
      <c r="J135">
        <f>VLOOKUP(A135,[1]市级!$A$2:$V$368,9,FALSE)</f>
        <v>2428</v>
      </c>
      <c r="K135">
        <f>VLOOKUP(A135,[1]市级!$A$2:$V$368,10,FALSE)</f>
        <v>9383</v>
      </c>
      <c r="L135">
        <f>VLOOKUP(A135,[1]市级!$A$2:$V$368,11,FALSE)</f>
        <v>855</v>
      </c>
      <c r="M135">
        <f>VLOOKUP(A135,[1]市级!$A$2:$V$368,12,FALSE)</f>
        <v>50</v>
      </c>
      <c r="N135">
        <f>VLOOKUP(A135,[1]市级!$A$2:$V$368,13,FALSE)</f>
        <v>456</v>
      </c>
      <c r="O135">
        <f>VLOOKUP(A135,[1]市级!$A$2:$V$368,14,FALSE)</f>
        <v>1671</v>
      </c>
      <c r="P135">
        <f>VLOOKUP(A135,[1]市级!$A$2:$V$368,15,FALSE)</f>
        <v>850</v>
      </c>
      <c r="Q135">
        <f>VLOOKUP(A135,[1]市级!$A$2:$V$368,16,FALSE)</f>
        <v>331</v>
      </c>
      <c r="R135">
        <f>VLOOKUP(A135,[1]市级!$A$2:$V$368,17,FALSE)</f>
        <v>4923</v>
      </c>
      <c r="S135">
        <f>VLOOKUP(A135,[1]市级!$A$2:$V$368,18,FALSE)</f>
        <v>186</v>
      </c>
      <c r="T135">
        <f>VLOOKUP(A135,[1]市级!$A$2:$V$368,19,FALSE)</f>
        <v>348</v>
      </c>
      <c r="U135">
        <f>VLOOKUP(A135,[1]市级!$A$2:$V$368,20,FALSE)</f>
        <v>1249</v>
      </c>
      <c r="V135">
        <f>VLOOKUP(A135,[1]市级!$A$2:$V$368,21,FALSE)</f>
        <v>0</v>
      </c>
      <c r="W135">
        <f>VLOOKUP(A135,[1]市级!$A$2:$V$368,22,FALSE)</f>
        <v>0</v>
      </c>
    </row>
    <row r="136" spans="1:23" x14ac:dyDescent="0.25">
      <c r="A136" s="1" t="s">
        <v>245</v>
      </c>
      <c r="B136" s="2">
        <v>12</v>
      </c>
      <c r="C136">
        <f>VLOOKUP(A136,[1]市级!$A$2:$V$368,2,FALSE)</f>
        <v>76478</v>
      </c>
      <c r="D136">
        <f>VLOOKUP(A136,[1]市级!$A$2:$V$368,3,FALSE)</f>
        <v>9254</v>
      </c>
      <c r="E136">
        <f>VLOOKUP(A136,[1]市级!$A$2:$V$368,4,FALSE)</f>
        <v>24</v>
      </c>
      <c r="F136">
        <f>VLOOKUP(A136,[1]市级!$A$2:$V$368,5,FALSE)</f>
        <v>3756</v>
      </c>
      <c r="G136">
        <f>VLOOKUP(A136,[1]市级!$A$2:$V$368,6,FALSE)</f>
        <v>3756</v>
      </c>
      <c r="H136">
        <f>VLOOKUP(A136,[1]市级!$A$2:$V$368,7,FALSE)</f>
        <v>2984</v>
      </c>
      <c r="I136">
        <f>VLOOKUP(A136,[1]市级!$A$2:$V$368,8,FALSE)</f>
        <v>43248</v>
      </c>
      <c r="J136">
        <f>VLOOKUP(A136,[1]市级!$A$2:$V$368,9,FALSE)</f>
        <v>1995</v>
      </c>
      <c r="K136">
        <f>VLOOKUP(A136,[1]市级!$A$2:$V$368,10,FALSE)</f>
        <v>5802</v>
      </c>
      <c r="L136">
        <f>VLOOKUP(A136,[1]市级!$A$2:$V$368,11,FALSE)</f>
        <v>613</v>
      </c>
      <c r="M136">
        <f>VLOOKUP(A136,[1]市级!$A$2:$V$368,12,FALSE)</f>
        <v>44</v>
      </c>
      <c r="N136">
        <f>VLOOKUP(A136,[1]市级!$A$2:$V$368,13,FALSE)</f>
        <v>295</v>
      </c>
      <c r="O136">
        <f>VLOOKUP(A136,[1]市级!$A$2:$V$368,14,FALSE)</f>
        <v>1641</v>
      </c>
      <c r="P136">
        <f>VLOOKUP(A136,[1]市级!$A$2:$V$368,15,FALSE)</f>
        <v>571</v>
      </c>
      <c r="Q136">
        <f>VLOOKUP(A136,[1]市级!$A$2:$V$368,16,FALSE)</f>
        <v>259</v>
      </c>
      <c r="R136">
        <f>VLOOKUP(A136,[1]市级!$A$2:$V$368,17,FALSE)</f>
        <v>4139</v>
      </c>
      <c r="S136">
        <f>VLOOKUP(A136,[1]市级!$A$2:$V$368,18,FALSE)</f>
        <v>73</v>
      </c>
      <c r="T136">
        <f>VLOOKUP(A136,[1]市级!$A$2:$V$368,19,FALSE)</f>
        <v>184</v>
      </c>
      <c r="U136">
        <f>VLOOKUP(A136,[1]市级!$A$2:$V$368,20,FALSE)</f>
        <v>1187</v>
      </c>
      <c r="V136">
        <f>VLOOKUP(A136,[1]市级!$A$2:$V$368,21,FALSE)</f>
        <v>0</v>
      </c>
      <c r="W136">
        <f>VLOOKUP(A136,[1]市级!$A$2:$V$368,22,FALSE)</f>
        <v>0</v>
      </c>
    </row>
    <row r="137" spans="1:23" x14ac:dyDescent="0.25">
      <c r="A137" s="1" t="s">
        <v>254</v>
      </c>
      <c r="B137" s="2">
        <v>12</v>
      </c>
      <c r="C137">
        <f>VLOOKUP(A137,[1]市级!$A$2:$V$368,2,FALSE)</f>
        <v>32694</v>
      </c>
      <c r="D137">
        <f>VLOOKUP(A137,[1]市级!$A$2:$V$368,3,FALSE)</f>
        <v>4388</v>
      </c>
      <c r="E137">
        <f>VLOOKUP(A137,[1]市级!$A$2:$V$368,4,FALSE)</f>
        <v>24</v>
      </c>
      <c r="F137">
        <f>VLOOKUP(A137,[1]市级!$A$2:$V$368,5,FALSE)</f>
        <v>1573</v>
      </c>
      <c r="G137">
        <f>VLOOKUP(A137,[1]市级!$A$2:$V$368,6,FALSE)</f>
        <v>51</v>
      </c>
      <c r="H137">
        <f>VLOOKUP(A137,[1]市级!$A$2:$V$368,7,FALSE)</f>
        <v>1318</v>
      </c>
      <c r="I137">
        <f>VLOOKUP(A137,[1]市级!$A$2:$V$368,8,FALSE)</f>
        <v>16520</v>
      </c>
      <c r="J137">
        <f>VLOOKUP(A137,[1]市级!$A$2:$V$368,9,FALSE)</f>
        <v>2067</v>
      </c>
      <c r="K137">
        <f>VLOOKUP(A137,[1]市级!$A$2:$V$368,10,FALSE)</f>
        <v>2430</v>
      </c>
      <c r="L137">
        <f>VLOOKUP(A137,[1]市级!$A$2:$V$368,11,FALSE)</f>
        <v>236</v>
      </c>
      <c r="M137">
        <f>VLOOKUP(A137,[1]市级!$A$2:$V$368,12,FALSE)</f>
        <v>14</v>
      </c>
      <c r="N137">
        <f>VLOOKUP(A137,[1]市级!$A$2:$V$368,13,FALSE)</f>
        <v>119</v>
      </c>
      <c r="O137">
        <f>VLOOKUP(A137,[1]市级!$A$2:$V$368,14,FALSE)</f>
        <v>727</v>
      </c>
      <c r="P137">
        <f>VLOOKUP(A137,[1]市级!$A$2:$V$368,15,FALSE)</f>
        <v>137</v>
      </c>
      <c r="Q137">
        <f>VLOOKUP(A137,[1]市级!$A$2:$V$368,16,FALSE)</f>
        <v>223</v>
      </c>
      <c r="R137">
        <f>VLOOKUP(A137,[1]市级!$A$2:$V$368,17,FALSE)</f>
        <v>2095</v>
      </c>
      <c r="S137">
        <f>VLOOKUP(A137,[1]市级!$A$2:$V$368,18,FALSE)</f>
        <v>133</v>
      </c>
      <c r="T137">
        <f>VLOOKUP(A137,[1]市级!$A$2:$V$368,19,FALSE)</f>
        <v>105</v>
      </c>
      <c r="U137">
        <f>VLOOKUP(A137,[1]市级!$A$2:$V$368,20,FALSE)</f>
        <v>484</v>
      </c>
      <c r="V137">
        <f>VLOOKUP(A137,[1]市级!$A$2:$V$368,21,FALSE)</f>
        <v>0</v>
      </c>
      <c r="W137">
        <f>VLOOKUP(A137,[1]市级!$A$2:$V$368,22,FALSE)</f>
        <v>0</v>
      </c>
    </row>
    <row r="138" spans="1:23" x14ac:dyDescent="0.25">
      <c r="A138" s="1" t="s">
        <v>283</v>
      </c>
      <c r="B138" s="2">
        <v>12</v>
      </c>
      <c r="C138">
        <f>VLOOKUP(A138,[1]市级!$A$2:$V$368,2,FALSE)</f>
        <v>284221</v>
      </c>
      <c r="D138">
        <f>VLOOKUP(A138,[1]市级!$A$2:$V$368,3,FALSE)</f>
        <v>2039</v>
      </c>
      <c r="E138">
        <f>VLOOKUP(A138,[1]市级!$A$2:$V$368,4,FALSE)</f>
        <v>31</v>
      </c>
      <c r="F138">
        <f>VLOOKUP(A138,[1]市级!$A$2:$V$368,5,FALSE)</f>
        <v>5263</v>
      </c>
      <c r="G138">
        <f>VLOOKUP(A138,[1]市级!$A$2:$V$368,6,FALSE)</f>
        <v>348</v>
      </c>
      <c r="H138">
        <f>VLOOKUP(A138,[1]市级!$A$2:$V$368,7,FALSE)</f>
        <v>19260</v>
      </c>
      <c r="I138">
        <f>VLOOKUP(A138,[1]市级!$A$2:$V$368,8,FALSE)</f>
        <v>147997</v>
      </c>
      <c r="J138">
        <f>VLOOKUP(A138,[1]市级!$A$2:$V$368,9,FALSE)</f>
        <v>4673</v>
      </c>
      <c r="K138">
        <f>VLOOKUP(A138,[1]市级!$A$2:$V$368,10,FALSE)</f>
        <v>27734</v>
      </c>
      <c r="L138">
        <f>VLOOKUP(A138,[1]市级!$A$2:$V$368,11,FALSE)</f>
        <v>14275</v>
      </c>
      <c r="M138">
        <f>VLOOKUP(A138,[1]市级!$A$2:$V$368,12,FALSE)</f>
        <v>1123</v>
      </c>
      <c r="N138">
        <f>VLOOKUP(A138,[1]市级!$A$2:$V$368,13,FALSE)</f>
        <v>3127</v>
      </c>
      <c r="O138">
        <f>VLOOKUP(A138,[1]市级!$A$2:$V$368,14,FALSE)</f>
        <v>14278</v>
      </c>
      <c r="P138">
        <f>VLOOKUP(A138,[1]市级!$A$2:$V$368,15,FALSE)</f>
        <v>13522</v>
      </c>
      <c r="Q138">
        <f>VLOOKUP(A138,[1]市级!$A$2:$V$368,16,FALSE)</f>
        <v>1638</v>
      </c>
      <c r="R138">
        <f>VLOOKUP(A138,[1]市级!$A$2:$V$368,17,FALSE)</f>
        <v>15355</v>
      </c>
      <c r="S138">
        <f>VLOOKUP(A138,[1]市级!$A$2:$V$368,18,FALSE)</f>
        <v>909</v>
      </c>
      <c r="T138">
        <f>VLOOKUP(A138,[1]市级!$A$2:$V$368,19,FALSE)</f>
        <v>1064</v>
      </c>
      <c r="U138">
        <f>VLOOKUP(A138,[1]市级!$A$2:$V$368,20,FALSE)</f>
        <v>10915</v>
      </c>
      <c r="V138">
        <f>VLOOKUP(A138,[1]市级!$A$2:$V$368,21,FALSE)</f>
        <v>1</v>
      </c>
      <c r="W138">
        <f>VLOOKUP(A138,[1]市级!$A$2:$V$368,22,FALSE)</f>
        <v>0</v>
      </c>
    </row>
    <row r="139" spans="1:23" x14ac:dyDescent="0.25">
      <c r="A139" s="1" t="s">
        <v>289</v>
      </c>
      <c r="B139" s="2">
        <v>12</v>
      </c>
      <c r="C139">
        <f>VLOOKUP(A139,[1]市级!$A$2:$V$368,2,FALSE)</f>
        <v>64738</v>
      </c>
      <c r="D139">
        <f>VLOOKUP(A139,[1]市级!$A$2:$V$368,3,FALSE)</f>
        <v>2848</v>
      </c>
      <c r="E139">
        <f>VLOOKUP(A139,[1]市级!$A$2:$V$368,4,FALSE)</f>
        <v>8</v>
      </c>
      <c r="F139">
        <f>VLOOKUP(A139,[1]市级!$A$2:$V$368,5,FALSE)</f>
        <v>1974</v>
      </c>
      <c r="G139">
        <f>VLOOKUP(A139,[1]市级!$A$2:$V$368,6,FALSE)</f>
        <v>113</v>
      </c>
      <c r="H139">
        <f>VLOOKUP(A139,[1]市级!$A$2:$V$368,7,FALSE)</f>
        <v>2054</v>
      </c>
      <c r="I139">
        <f>VLOOKUP(A139,[1]市级!$A$2:$V$368,8,FALSE)</f>
        <v>43611</v>
      </c>
      <c r="J139">
        <f>VLOOKUP(A139,[1]市级!$A$2:$V$368,9,FALSE)</f>
        <v>1323</v>
      </c>
      <c r="K139">
        <f>VLOOKUP(A139,[1]市级!$A$2:$V$368,10,FALSE)</f>
        <v>5005</v>
      </c>
      <c r="L139">
        <f>VLOOKUP(A139,[1]市级!$A$2:$V$368,11,FALSE)</f>
        <v>1100</v>
      </c>
      <c r="M139">
        <f>VLOOKUP(A139,[1]市级!$A$2:$V$368,12,FALSE)</f>
        <v>60</v>
      </c>
      <c r="N139">
        <f>VLOOKUP(A139,[1]市级!$A$2:$V$368,13,FALSE)</f>
        <v>363</v>
      </c>
      <c r="O139">
        <f>VLOOKUP(A139,[1]市级!$A$2:$V$368,14,FALSE)</f>
        <v>996</v>
      </c>
      <c r="P139">
        <f>VLOOKUP(A139,[1]市级!$A$2:$V$368,15,FALSE)</f>
        <v>477</v>
      </c>
      <c r="Q139">
        <f>VLOOKUP(A139,[1]市级!$A$2:$V$368,16,FALSE)</f>
        <v>234</v>
      </c>
      <c r="R139">
        <f>VLOOKUP(A139,[1]市级!$A$2:$V$368,17,FALSE)</f>
        <v>3027</v>
      </c>
      <c r="S139">
        <f>VLOOKUP(A139,[1]市级!$A$2:$V$368,18,FALSE)</f>
        <v>147</v>
      </c>
      <c r="T139">
        <f>VLOOKUP(A139,[1]市级!$A$2:$V$368,19,FALSE)</f>
        <v>301</v>
      </c>
      <c r="U139">
        <f>VLOOKUP(A139,[1]市级!$A$2:$V$368,20,FALSE)</f>
        <v>864</v>
      </c>
      <c r="V139">
        <f>VLOOKUP(A139,[1]市级!$A$2:$V$368,21,FALSE)</f>
        <v>0</v>
      </c>
      <c r="W139">
        <f>VLOOKUP(A139,[1]市级!$A$2:$V$368,22,FALSE)</f>
        <v>0</v>
      </c>
    </row>
    <row r="140" spans="1:23" x14ac:dyDescent="0.25">
      <c r="A140" s="1" t="s">
        <v>293</v>
      </c>
      <c r="B140" s="2">
        <v>12</v>
      </c>
      <c r="C140">
        <f>VLOOKUP(A140,[1]市级!$A$2:$V$368,2,FALSE)</f>
        <v>107104</v>
      </c>
      <c r="D140">
        <f>VLOOKUP(A140,[1]市级!$A$2:$V$368,3,FALSE)</f>
        <v>7831</v>
      </c>
      <c r="E140">
        <f>VLOOKUP(A140,[1]市级!$A$2:$V$368,4,FALSE)</f>
        <v>29</v>
      </c>
      <c r="F140">
        <f>VLOOKUP(A140,[1]市级!$A$2:$V$368,5,FALSE)</f>
        <v>4553</v>
      </c>
      <c r="G140">
        <f>VLOOKUP(A140,[1]市级!$A$2:$V$368,6,FALSE)</f>
        <v>205</v>
      </c>
      <c r="H140">
        <f>VLOOKUP(A140,[1]市级!$A$2:$V$368,7,FALSE)</f>
        <v>5198</v>
      </c>
      <c r="I140">
        <f>VLOOKUP(A140,[1]市级!$A$2:$V$368,8,FALSE)</f>
        <v>56018</v>
      </c>
      <c r="J140">
        <f>VLOOKUP(A140,[1]市级!$A$2:$V$368,9,FALSE)</f>
        <v>6271</v>
      </c>
      <c r="K140">
        <f>VLOOKUP(A140,[1]市级!$A$2:$V$368,10,FALSE)</f>
        <v>11174</v>
      </c>
      <c r="L140">
        <f>VLOOKUP(A140,[1]市级!$A$2:$V$368,11,FALSE)</f>
        <v>1412</v>
      </c>
      <c r="M140">
        <f>VLOOKUP(A140,[1]市级!$A$2:$V$368,12,FALSE)</f>
        <v>67</v>
      </c>
      <c r="N140">
        <f>VLOOKUP(A140,[1]市级!$A$2:$V$368,13,FALSE)</f>
        <v>536</v>
      </c>
      <c r="O140">
        <f>VLOOKUP(A140,[1]市级!$A$2:$V$368,14,FALSE)</f>
        <v>2690</v>
      </c>
      <c r="P140">
        <f>VLOOKUP(A140,[1]市级!$A$2:$V$368,15,FALSE)</f>
        <v>996</v>
      </c>
      <c r="Q140">
        <f>VLOOKUP(A140,[1]市级!$A$2:$V$368,16,FALSE)</f>
        <v>410</v>
      </c>
      <c r="R140">
        <f>VLOOKUP(A140,[1]市级!$A$2:$V$368,17,FALSE)</f>
        <v>6592</v>
      </c>
      <c r="S140">
        <f>VLOOKUP(A140,[1]市级!$A$2:$V$368,18,FALSE)</f>
        <v>305</v>
      </c>
      <c r="T140">
        <f>VLOOKUP(A140,[1]市级!$A$2:$V$368,19,FALSE)</f>
        <v>487</v>
      </c>
      <c r="U140">
        <f>VLOOKUP(A140,[1]市级!$A$2:$V$368,20,FALSE)</f>
        <v>1911</v>
      </c>
      <c r="V140">
        <f>VLOOKUP(A140,[1]市级!$A$2:$V$368,21,FALSE)</f>
        <v>0</v>
      </c>
      <c r="W140">
        <f>VLOOKUP(A140,[1]市级!$A$2:$V$368,22,FALSE)</f>
        <v>0</v>
      </c>
    </row>
    <row r="141" spans="1:23" x14ac:dyDescent="0.25">
      <c r="A141" s="1" t="s">
        <v>294</v>
      </c>
      <c r="B141" s="2">
        <v>12</v>
      </c>
      <c r="C141">
        <f>VLOOKUP(A141,[1]市级!$A$2:$V$368,2,FALSE)</f>
        <v>63057</v>
      </c>
      <c r="D141">
        <f>VLOOKUP(A141,[1]市级!$A$2:$V$368,3,FALSE)</f>
        <v>5711</v>
      </c>
      <c r="E141">
        <f>VLOOKUP(A141,[1]市级!$A$2:$V$368,4,FALSE)</f>
        <v>10</v>
      </c>
      <c r="F141">
        <f>VLOOKUP(A141,[1]市级!$A$2:$V$368,5,FALSE)</f>
        <v>4244</v>
      </c>
      <c r="G141">
        <f>VLOOKUP(A141,[1]市级!$A$2:$V$368,6,FALSE)</f>
        <v>127</v>
      </c>
      <c r="H141">
        <f>VLOOKUP(A141,[1]市级!$A$2:$V$368,7,FALSE)</f>
        <v>2080</v>
      </c>
      <c r="I141">
        <f>VLOOKUP(A141,[1]市级!$A$2:$V$368,8,FALSE)</f>
        <v>34437</v>
      </c>
      <c r="J141">
        <f>VLOOKUP(A141,[1]市级!$A$2:$V$368,9,FALSE)</f>
        <v>1367</v>
      </c>
      <c r="K141">
        <f>VLOOKUP(A141,[1]市级!$A$2:$V$368,10,FALSE)</f>
        <v>7008</v>
      </c>
      <c r="L141">
        <f>VLOOKUP(A141,[1]市级!$A$2:$V$368,11,FALSE)</f>
        <v>451</v>
      </c>
      <c r="M141">
        <f>VLOOKUP(A141,[1]市级!$A$2:$V$368,12,FALSE)</f>
        <v>35</v>
      </c>
      <c r="N141">
        <f>VLOOKUP(A141,[1]市级!$A$2:$V$368,13,FALSE)</f>
        <v>327</v>
      </c>
      <c r="O141">
        <f>VLOOKUP(A141,[1]市级!$A$2:$V$368,14,FALSE)</f>
        <v>1443</v>
      </c>
      <c r="P141">
        <f>VLOOKUP(A141,[1]市级!$A$2:$V$368,15,FALSE)</f>
        <v>444</v>
      </c>
      <c r="Q141">
        <f>VLOOKUP(A141,[1]市级!$A$2:$V$368,16,FALSE)</f>
        <v>206</v>
      </c>
      <c r="R141">
        <f>VLOOKUP(A141,[1]市级!$A$2:$V$368,17,FALSE)</f>
        <v>3793</v>
      </c>
      <c r="S141">
        <f>VLOOKUP(A141,[1]市级!$A$2:$V$368,18,FALSE)</f>
        <v>114</v>
      </c>
      <c r="T141">
        <f>VLOOKUP(A141,[1]市级!$A$2:$V$368,19,FALSE)</f>
        <v>214</v>
      </c>
      <c r="U141">
        <f>VLOOKUP(A141,[1]市级!$A$2:$V$368,20,FALSE)</f>
        <v>829</v>
      </c>
      <c r="V141">
        <f>VLOOKUP(A141,[1]市级!$A$2:$V$368,21,FALSE)</f>
        <v>0</v>
      </c>
      <c r="W141">
        <f>VLOOKUP(A141,[1]市级!$A$2:$V$368,22,FALSE)</f>
        <v>0</v>
      </c>
    </row>
    <row r="142" spans="1:23" x14ac:dyDescent="0.25">
      <c r="A142" s="1" t="s">
        <v>316</v>
      </c>
      <c r="B142" s="2">
        <v>12</v>
      </c>
      <c r="C142">
        <f>VLOOKUP(A142,[1]市级!$A$2:$V$368,2,FALSE)</f>
        <v>117658</v>
      </c>
      <c r="D142">
        <f>VLOOKUP(A142,[1]市级!$A$2:$V$368,3,FALSE)</f>
        <v>12750</v>
      </c>
      <c r="E142">
        <f>VLOOKUP(A142,[1]市级!$A$2:$V$368,4,FALSE)</f>
        <v>32</v>
      </c>
      <c r="F142">
        <f>VLOOKUP(A142,[1]市级!$A$2:$V$368,5,FALSE)</f>
        <v>3399</v>
      </c>
      <c r="G142">
        <f>VLOOKUP(A142,[1]市级!$A$2:$V$368,6,FALSE)</f>
        <v>91</v>
      </c>
      <c r="H142">
        <f>VLOOKUP(A142,[1]市级!$A$2:$V$368,7,FALSE)</f>
        <v>4136</v>
      </c>
      <c r="I142">
        <f>VLOOKUP(A142,[1]市级!$A$2:$V$368,8,FALSE)</f>
        <v>61909</v>
      </c>
      <c r="J142">
        <f>VLOOKUP(A142,[1]市级!$A$2:$V$368,9,FALSE)</f>
        <v>5575</v>
      </c>
      <c r="K142">
        <f>VLOOKUP(A142,[1]市级!$A$2:$V$368,10,FALSE)</f>
        <v>8594</v>
      </c>
      <c r="L142">
        <f>VLOOKUP(A142,[1]市级!$A$2:$V$368,11,FALSE)</f>
        <v>1250</v>
      </c>
      <c r="M142">
        <f>VLOOKUP(A142,[1]市级!$A$2:$V$368,12,FALSE)</f>
        <v>109</v>
      </c>
      <c r="N142">
        <f>VLOOKUP(A142,[1]市级!$A$2:$V$368,13,FALSE)</f>
        <v>704</v>
      </c>
      <c r="O142">
        <f>VLOOKUP(A142,[1]市级!$A$2:$V$368,14,FALSE)</f>
        <v>3764</v>
      </c>
      <c r="P142">
        <f>VLOOKUP(A142,[1]市级!$A$2:$V$368,15,FALSE)</f>
        <v>1186</v>
      </c>
      <c r="Q142">
        <f>VLOOKUP(A142,[1]市级!$A$2:$V$368,16,FALSE)</f>
        <v>489</v>
      </c>
      <c r="R142">
        <f>VLOOKUP(A142,[1]市级!$A$2:$V$368,17,FALSE)</f>
        <v>10945</v>
      </c>
      <c r="S142">
        <f>VLOOKUP(A142,[1]市级!$A$2:$V$368,18,FALSE)</f>
        <v>206</v>
      </c>
      <c r="T142">
        <f>VLOOKUP(A142,[1]市级!$A$2:$V$368,19,FALSE)</f>
        <v>384</v>
      </c>
      <c r="U142">
        <f>VLOOKUP(A142,[1]市级!$A$2:$V$368,20,FALSE)</f>
        <v>1847</v>
      </c>
      <c r="V142">
        <f>VLOOKUP(A142,[1]市级!$A$2:$V$368,21,FALSE)</f>
        <v>0</v>
      </c>
      <c r="W142">
        <f>VLOOKUP(A142,[1]市级!$A$2:$V$368,22,FALSE)</f>
        <v>0</v>
      </c>
    </row>
    <row r="143" spans="1:23" x14ac:dyDescent="0.25">
      <c r="A143" s="1" t="s">
        <v>406</v>
      </c>
      <c r="B143" s="2">
        <v>13</v>
      </c>
      <c r="C143">
        <f>VLOOKUP(A143,[1]市级!$A$2:$V$368,2,FALSE)</f>
        <v>53991</v>
      </c>
      <c r="D143">
        <f>VLOOKUP(A143,[1]市级!$A$2:$V$368,3,FALSE)</f>
        <v>3223</v>
      </c>
      <c r="E143">
        <f>VLOOKUP(A143,[1]市级!$A$2:$V$368,4,FALSE)</f>
        <v>18</v>
      </c>
      <c r="F143">
        <f>VLOOKUP(A143,[1]市级!$A$2:$V$368,5,FALSE)</f>
        <v>3147</v>
      </c>
      <c r="G143">
        <f>VLOOKUP(A143,[1]市级!$A$2:$V$368,6,FALSE)</f>
        <v>138</v>
      </c>
      <c r="H143">
        <f>VLOOKUP(A143,[1]市级!$A$2:$V$368,7,FALSE)</f>
        <v>2244</v>
      </c>
      <c r="I143">
        <f>VLOOKUP(A143,[1]市级!$A$2:$V$368,8,FALSE)</f>
        <v>23971</v>
      </c>
      <c r="J143">
        <f>VLOOKUP(A143,[1]市级!$A$2:$V$368,9,FALSE)</f>
        <v>2638</v>
      </c>
      <c r="K143">
        <f>VLOOKUP(A143,[1]市级!$A$2:$V$368,10,FALSE)</f>
        <v>6391</v>
      </c>
      <c r="L143">
        <f>VLOOKUP(A143,[1]市级!$A$2:$V$368,11,FALSE)</f>
        <v>756</v>
      </c>
      <c r="M143">
        <f>VLOOKUP(A143,[1]市级!$A$2:$V$368,12,FALSE)</f>
        <v>48</v>
      </c>
      <c r="N143">
        <f>VLOOKUP(A143,[1]市级!$A$2:$V$368,13,FALSE)</f>
        <v>384</v>
      </c>
      <c r="O143">
        <f>VLOOKUP(A143,[1]市级!$A$2:$V$368,14,FALSE)</f>
        <v>1513</v>
      </c>
      <c r="P143">
        <f>VLOOKUP(A143,[1]市级!$A$2:$V$368,15,FALSE)</f>
        <v>539</v>
      </c>
      <c r="Q143">
        <f>VLOOKUP(A143,[1]市级!$A$2:$V$368,16,FALSE)</f>
        <v>287</v>
      </c>
      <c r="R143">
        <f>VLOOKUP(A143,[1]市级!$A$2:$V$368,17,FALSE)</f>
        <v>3910</v>
      </c>
      <c r="S143">
        <f>VLOOKUP(A143,[1]市级!$A$2:$V$368,18,FALSE)</f>
        <v>253</v>
      </c>
      <c r="T143">
        <f>VLOOKUP(A143,[1]市级!$A$2:$V$368,19,FALSE)</f>
        <v>331</v>
      </c>
      <c r="U143">
        <f>VLOOKUP(A143,[1]市级!$A$2:$V$368,20,FALSE)</f>
        <v>1031</v>
      </c>
      <c r="V143">
        <f>VLOOKUP(A143,[1]市级!$A$2:$V$368,21,FALSE)</f>
        <v>0</v>
      </c>
      <c r="W143">
        <f>VLOOKUP(A143,[1]市级!$A$2:$V$368,22,FALSE)</f>
        <v>0</v>
      </c>
    </row>
    <row r="144" spans="1:23" x14ac:dyDescent="0.25">
      <c r="A144" s="1" t="s">
        <v>56</v>
      </c>
      <c r="B144" s="2">
        <v>13</v>
      </c>
      <c r="C144">
        <f>VLOOKUP(A144,[1]市级!$A$2:$V$368,2,FALSE)</f>
        <v>43269</v>
      </c>
      <c r="D144">
        <f>VLOOKUP(A144,[1]市级!$A$2:$V$368,3,FALSE)</f>
        <v>1735</v>
      </c>
      <c r="E144">
        <f>VLOOKUP(A144,[1]市级!$A$2:$V$368,4,FALSE)</f>
        <v>74</v>
      </c>
      <c r="F144">
        <f>VLOOKUP(A144,[1]市级!$A$2:$V$368,5,FALSE)</f>
        <v>2861</v>
      </c>
      <c r="G144">
        <f>VLOOKUP(A144,[1]市级!$A$2:$V$368,6,FALSE)</f>
        <v>246</v>
      </c>
      <c r="H144">
        <f>VLOOKUP(A144,[1]市级!$A$2:$V$368,7,FALSE)</f>
        <v>1486</v>
      </c>
      <c r="I144">
        <f>VLOOKUP(A144,[1]市级!$A$2:$V$368,8,FALSE)</f>
        <v>18728</v>
      </c>
      <c r="J144">
        <f>VLOOKUP(A144,[1]市级!$A$2:$V$368,9,FALSE)</f>
        <v>2602</v>
      </c>
      <c r="K144">
        <f>VLOOKUP(A144,[1]市级!$A$2:$V$368,10,FALSE)</f>
        <v>5745</v>
      </c>
      <c r="L144">
        <f>VLOOKUP(A144,[1]市级!$A$2:$V$368,11,FALSE)</f>
        <v>1011</v>
      </c>
      <c r="M144">
        <f>VLOOKUP(A144,[1]市级!$A$2:$V$368,12,FALSE)</f>
        <v>58</v>
      </c>
      <c r="N144">
        <f>VLOOKUP(A144,[1]市级!$A$2:$V$368,13,FALSE)</f>
        <v>468</v>
      </c>
      <c r="O144">
        <f>VLOOKUP(A144,[1]市级!$A$2:$V$368,14,FALSE)</f>
        <v>1277</v>
      </c>
      <c r="P144">
        <f>VLOOKUP(A144,[1]市级!$A$2:$V$368,15,FALSE)</f>
        <v>448</v>
      </c>
      <c r="Q144">
        <f>VLOOKUP(A144,[1]市级!$A$2:$V$368,16,FALSE)</f>
        <v>268</v>
      </c>
      <c r="R144">
        <f>VLOOKUP(A144,[1]市级!$A$2:$V$368,17,FALSE)</f>
        <v>3138</v>
      </c>
      <c r="S144">
        <f>VLOOKUP(A144,[1]市级!$A$2:$V$368,18,FALSE)</f>
        <v>265</v>
      </c>
      <c r="T144">
        <f>VLOOKUP(A144,[1]市级!$A$2:$V$368,19,FALSE)</f>
        <v>264</v>
      </c>
      <c r="U144">
        <f>VLOOKUP(A144,[1]市级!$A$2:$V$368,20,FALSE)</f>
        <v>861</v>
      </c>
      <c r="V144">
        <f>VLOOKUP(A144,[1]市级!$A$2:$V$368,21,FALSE)</f>
        <v>0</v>
      </c>
      <c r="W144">
        <f>VLOOKUP(A144,[1]市级!$A$2:$V$368,22,FALSE)</f>
        <v>0</v>
      </c>
    </row>
    <row r="145" spans="1:23" x14ac:dyDescent="0.25">
      <c r="A145" s="1" t="s">
        <v>119</v>
      </c>
      <c r="B145" s="2">
        <v>13</v>
      </c>
      <c r="C145">
        <f>VLOOKUP(A145,[1]市级!$A$2:$V$368,2,FALSE)</f>
        <v>96229</v>
      </c>
      <c r="D145">
        <f>VLOOKUP(A145,[1]市级!$A$2:$V$368,3,FALSE)</f>
        <v>3196</v>
      </c>
      <c r="E145">
        <f>VLOOKUP(A145,[1]市级!$A$2:$V$368,4,FALSE)</f>
        <v>41</v>
      </c>
      <c r="F145">
        <f>VLOOKUP(A145,[1]市级!$A$2:$V$368,5,FALSE)</f>
        <v>5261</v>
      </c>
      <c r="G145">
        <f>VLOOKUP(A145,[1]市级!$A$2:$V$368,6,FALSE)</f>
        <v>212</v>
      </c>
      <c r="H145">
        <f>VLOOKUP(A145,[1]市级!$A$2:$V$368,7,FALSE)</f>
        <v>2777</v>
      </c>
      <c r="I145">
        <f>VLOOKUP(A145,[1]市级!$A$2:$V$368,8,FALSE)</f>
        <v>57111</v>
      </c>
      <c r="J145">
        <f>VLOOKUP(A145,[1]市级!$A$2:$V$368,9,FALSE)</f>
        <v>3837</v>
      </c>
      <c r="K145">
        <f>VLOOKUP(A145,[1]市级!$A$2:$V$368,10,FALSE)</f>
        <v>8603</v>
      </c>
      <c r="L145">
        <f>VLOOKUP(A145,[1]市级!$A$2:$V$368,11,FALSE)</f>
        <v>1095</v>
      </c>
      <c r="M145">
        <f>VLOOKUP(A145,[1]市级!$A$2:$V$368,12,FALSE)</f>
        <v>54</v>
      </c>
      <c r="N145">
        <f>VLOOKUP(A145,[1]市级!$A$2:$V$368,13,FALSE)</f>
        <v>566</v>
      </c>
      <c r="O145">
        <f>VLOOKUP(A145,[1]市级!$A$2:$V$368,14,FALSE)</f>
        <v>1541</v>
      </c>
      <c r="P145">
        <f>VLOOKUP(A145,[1]市级!$A$2:$V$368,15,FALSE)</f>
        <v>525</v>
      </c>
      <c r="Q145">
        <f>VLOOKUP(A145,[1]市级!$A$2:$V$368,16,FALSE)</f>
        <v>294</v>
      </c>
      <c r="R145">
        <f>VLOOKUP(A145,[1]市级!$A$2:$V$368,17,FALSE)</f>
        <v>5889</v>
      </c>
      <c r="S145">
        <f>VLOOKUP(A145,[1]市级!$A$2:$V$368,18,FALSE)</f>
        <v>249</v>
      </c>
      <c r="T145">
        <f>VLOOKUP(A145,[1]市级!$A$2:$V$368,19,FALSE)</f>
        <v>423</v>
      </c>
      <c r="U145">
        <f>VLOOKUP(A145,[1]市级!$A$2:$V$368,20,FALSE)</f>
        <v>1189</v>
      </c>
      <c r="V145">
        <f>VLOOKUP(A145,[1]市级!$A$2:$V$368,21,FALSE)</f>
        <v>0</v>
      </c>
      <c r="W145">
        <f>VLOOKUP(A145,[1]市级!$A$2:$V$368,22,FALSE)</f>
        <v>0</v>
      </c>
    </row>
    <row r="146" spans="1:23" x14ac:dyDescent="0.25">
      <c r="A146" s="1" t="s">
        <v>125</v>
      </c>
      <c r="B146" s="2">
        <v>13</v>
      </c>
      <c r="C146">
        <f>VLOOKUP(A146,[1]市级!$A$2:$V$368,2,FALSE)</f>
        <v>39781</v>
      </c>
      <c r="D146">
        <f>VLOOKUP(A146,[1]市级!$A$2:$V$368,3,FALSE)</f>
        <v>1780</v>
      </c>
      <c r="E146">
        <f>VLOOKUP(A146,[1]市级!$A$2:$V$368,4,FALSE)</f>
        <v>17</v>
      </c>
      <c r="F146">
        <f>VLOOKUP(A146,[1]市级!$A$2:$V$368,5,FALSE)</f>
        <v>2537</v>
      </c>
      <c r="G146">
        <f>VLOOKUP(A146,[1]市级!$A$2:$V$368,6,FALSE)</f>
        <v>122</v>
      </c>
      <c r="H146">
        <f>VLOOKUP(A146,[1]市级!$A$2:$V$368,7,FALSE)</f>
        <v>1696</v>
      </c>
      <c r="I146">
        <f>VLOOKUP(A146,[1]市级!$A$2:$V$368,8,FALSE)</f>
        <v>18037</v>
      </c>
      <c r="J146">
        <f>VLOOKUP(A146,[1]市级!$A$2:$V$368,9,FALSE)</f>
        <v>1538</v>
      </c>
      <c r="K146">
        <f>VLOOKUP(A146,[1]市级!$A$2:$V$368,10,FALSE)</f>
        <v>4900</v>
      </c>
      <c r="L146">
        <f>VLOOKUP(A146,[1]市级!$A$2:$V$368,11,FALSE)</f>
        <v>702</v>
      </c>
      <c r="M146">
        <f>VLOOKUP(A146,[1]市级!$A$2:$V$368,12,FALSE)</f>
        <v>65</v>
      </c>
      <c r="N146">
        <f>VLOOKUP(A146,[1]市级!$A$2:$V$368,13,FALSE)</f>
        <v>383</v>
      </c>
      <c r="O146">
        <f>VLOOKUP(A146,[1]市级!$A$2:$V$368,14,FALSE)</f>
        <v>1287</v>
      </c>
      <c r="P146">
        <f>VLOOKUP(A146,[1]市级!$A$2:$V$368,15,FALSE)</f>
        <v>385</v>
      </c>
      <c r="Q146">
        <f>VLOOKUP(A146,[1]市级!$A$2:$V$368,16,FALSE)</f>
        <v>224</v>
      </c>
      <c r="R146">
        <f>VLOOKUP(A146,[1]市级!$A$2:$V$368,17,FALSE)</f>
        <v>3114</v>
      </c>
      <c r="S146">
        <f>VLOOKUP(A146,[1]市级!$A$2:$V$368,18,FALSE)</f>
        <v>244</v>
      </c>
      <c r="T146">
        <f>VLOOKUP(A146,[1]市级!$A$2:$V$368,19,FALSE)</f>
        <v>206</v>
      </c>
      <c r="U146">
        <f>VLOOKUP(A146,[1]市级!$A$2:$V$368,20,FALSE)</f>
        <v>681</v>
      </c>
      <c r="V146">
        <f>VLOOKUP(A146,[1]市级!$A$2:$V$368,21,FALSE)</f>
        <v>0</v>
      </c>
      <c r="W146">
        <f>VLOOKUP(A146,[1]市级!$A$2:$V$368,22,FALSE)</f>
        <v>0</v>
      </c>
    </row>
    <row r="147" spans="1:23" x14ac:dyDescent="0.25">
      <c r="A147" s="1" t="s">
        <v>182</v>
      </c>
      <c r="B147" s="2">
        <v>13</v>
      </c>
      <c r="C147">
        <f>VLOOKUP(A147,[1]市级!$A$2:$V$368,2,FALSE)</f>
        <v>37513</v>
      </c>
      <c r="D147">
        <f>VLOOKUP(A147,[1]市级!$A$2:$V$368,3,FALSE)</f>
        <v>1509</v>
      </c>
      <c r="E147">
        <f>VLOOKUP(A147,[1]市级!$A$2:$V$368,4,FALSE)</f>
        <v>15</v>
      </c>
      <c r="F147">
        <f>VLOOKUP(A147,[1]市级!$A$2:$V$368,5,FALSE)</f>
        <v>2011</v>
      </c>
      <c r="G147">
        <f>VLOOKUP(A147,[1]市级!$A$2:$V$368,6,FALSE)</f>
        <v>143</v>
      </c>
      <c r="H147">
        <f>VLOOKUP(A147,[1]市级!$A$2:$V$368,7,FALSE)</f>
        <v>1673</v>
      </c>
      <c r="I147">
        <f>VLOOKUP(A147,[1]市级!$A$2:$V$368,8,FALSE)</f>
        <v>17089</v>
      </c>
      <c r="J147">
        <f>VLOOKUP(A147,[1]市级!$A$2:$V$368,9,FALSE)</f>
        <v>2448</v>
      </c>
      <c r="K147">
        <f>VLOOKUP(A147,[1]市级!$A$2:$V$368,10,FALSE)</f>
        <v>4214</v>
      </c>
      <c r="L147">
        <f>VLOOKUP(A147,[1]市级!$A$2:$V$368,11,FALSE)</f>
        <v>727</v>
      </c>
      <c r="M147">
        <f>VLOOKUP(A147,[1]市级!$A$2:$V$368,12,FALSE)</f>
        <v>39</v>
      </c>
      <c r="N147">
        <f>VLOOKUP(A147,[1]市级!$A$2:$V$368,13,FALSE)</f>
        <v>268</v>
      </c>
      <c r="O147">
        <f>VLOOKUP(A147,[1]市级!$A$2:$V$368,14,FALSE)</f>
        <v>1103</v>
      </c>
      <c r="P147">
        <f>VLOOKUP(A147,[1]市级!$A$2:$V$368,15,FALSE)</f>
        <v>341</v>
      </c>
      <c r="Q147">
        <f>VLOOKUP(A147,[1]市级!$A$2:$V$368,16,FALSE)</f>
        <v>193</v>
      </c>
      <c r="R147">
        <f>VLOOKUP(A147,[1]市级!$A$2:$V$368,17,FALSE)</f>
        <v>2768</v>
      </c>
      <c r="S147">
        <f>VLOOKUP(A147,[1]市级!$A$2:$V$368,18,FALSE)</f>
        <v>208</v>
      </c>
      <c r="T147">
        <f>VLOOKUP(A147,[1]市级!$A$2:$V$368,19,FALSE)</f>
        <v>211</v>
      </c>
      <c r="U147">
        <f>VLOOKUP(A147,[1]市级!$A$2:$V$368,20,FALSE)</f>
        <v>749</v>
      </c>
      <c r="V147">
        <f>VLOOKUP(A147,[1]市级!$A$2:$V$368,21,FALSE)</f>
        <v>0</v>
      </c>
      <c r="W147">
        <f>VLOOKUP(A147,[1]市级!$A$2:$V$368,22,FALSE)</f>
        <v>0</v>
      </c>
    </row>
    <row r="148" spans="1:23" x14ac:dyDescent="0.25">
      <c r="A148" s="1" t="s">
        <v>241</v>
      </c>
      <c r="B148" s="2">
        <v>13</v>
      </c>
      <c r="C148">
        <f>VLOOKUP(A148,[1]市级!$A$2:$V$368,2,FALSE)</f>
        <v>63285</v>
      </c>
      <c r="D148">
        <f>VLOOKUP(A148,[1]市级!$A$2:$V$368,3,FALSE)</f>
        <v>2623</v>
      </c>
      <c r="E148">
        <f>VLOOKUP(A148,[1]市级!$A$2:$V$368,4,FALSE)</f>
        <v>24</v>
      </c>
      <c r="F148">
        <f>VLOOKUP(A148,[1]市级!$A$2:$V$368,5,FALSE)</f>
        <v>4475</v>
      </c>
      <c r="G148">
        <f>VLOOKUP(A148,[1]市级!$A$2:$V$368,6,FALSE)</f>
        <v>216</v>
      </c>
      <c r="H148">
        <f>VLOOKUP(A148,[1]市级!$A$2:$V$368,7,FALSE)</f>
        <v>2927</v>
      </c>
      <c r="I148">
        <f>VLOOKUP(A148,[1]市级!$A$2:$V$368,8,FALSE)</f>
        <v>33727</v>
      </c>
      <c r="J148">
        <f>VLOOKUP(A148,[1]市级!$A$2:$V$368,9,FALSE)</f>
        <v>2397</v>
      </c>
      <c r="K148">
        <f>VLOOKUP(A148,[1]市级!$A$2:$V$368,10,FALSE)</f>
        <v>6056</v>
      </c>
      <c r="L148">
        <f>VLOOKUP(A148,[1]市级!$A$2:$V$368,11,FALSE)</f>
        <v>876</v>
      </c>
      <c r="M148">
        <f>VLOOKUP(A148,[1]市级!$A$2:$V$368,12,FALSE)</f>
        <v>46</v>
      </c>
      <c r="N148">
        <f>VLOOKUP(A148,[1]市级!$A$2:$V$368,13,FALSE)</f>
        <v>326</v>
      </c>
      <c r="O148">
        <f>VLOOKUP(A148,[1]市级!$A$2:$V$368,14,FALSE)</f>
        <v>1210</v>
      </c>
      <c r="P148">
        <f>VLOOKUP(A148,[1]市级!$A$2:$V$368,15,FALSE)</f>
        <v>440</v>
      </c>
      <c r="Q148">
        <f>VLOOKUP(A148,[1]市级!$A$2:$V$368,16,FALSE)</f>
        <v>280</v>
      </c>
      <c r="R148">
        <f>VLOOKUP(A148,[1]市级!$A$2:$V$368,17,FALSE)</f>
        <v>3802</v>
      </c>
      <c r="S148">
        <f>VLOOKUP(A148,[1]市级!$A$2:$V$368,18,FALSE)</f>
        <v>271</v>
      </c>
      <c r="T148">
        <f>VLOOKUP(A148,[1]市级!$A$2:$V$368,19,FALSE)</f>
        <v>257</v>
      </c>
      <c r="U148">
        <f>VLOOKUP(A148,[1]市级!$A$2:$V$368,20,FALSE)</f>
        <v>885</v>
      </c>
      <c r="V148">
        <f>VLOOKUP(A148,[1]市级!$A$2:$V$368,21,FALSE)</f>
        <v>0</v>
      </c>
      <c r="W148">
        <f>VLOOKUP(A148,[1]市级!$A$2:$V$368,22,FALSE)</f>
        <v>0</v>
      </c>
    </row>
    <row r="149" spans="1:23" x14ac:dyDescent="0.25">
      <c r="A149" s="1" t="s">
        <v>291</v>
      </c>
      <c r="B149" s="2">
        <v>13</v>
      </c>
      <c r="C149">
        <f>VLOOKUP(A149,[1]市级!$A$2:$V$368,2,FALSE)</f>
        <v>39197</v>
      </c>
      <c r="D149">
        <f>VLOOKUP(A149,[1]市级!$A$2:$V$368,3,FALSE)</f>
        <v>1510</v>
      </c>
      <c r="E149">
        <f>VLOOKUP(A149,[1]市级!$A$2:$V$368,4,FALSE)</f>
        <v>10</v>
      </c>
      <c r="F149">
        <f>VLOOKUP(A149,[1]市级!$A$2:$V$368,5,FALSE)</f>
        <v>2516</v>
      </c>
      <c r="G149">
        <f>VLOOKUP(A149,[1]市级!$A$2:$V$368,6,FALSE)</f>
        <v>117</v>
      </c>
      <c r="H149">
        <f>VLOOKUP(A149,[1]市级!$A$2:$V$368,7,FALSE)</f>
        <v>1317</v>
      </c>
      <c r="I149">
        <f>VLOOKUP(A149,[1]市级!$A$2:$V$368,8,FALSE)</f>
        <v>19575</v>
      </c>
      <c r="J149">
        <f>VLOOKUP(A149,[1]市级!$A$2:$V$368,9,FALSE)</f>
        <v>1119</v>
      </c>
      <c r="K149">
        <f>VLOOKUP(A149,[1]市级!$A$2:$V$368,10,FALSE)</f>
        <v>4888</v>
      </c>
      <c r="L149">
        <f>VLOOKUP(A149,[1]市级!$A$2:$V$368,11,FALSE)</f>
        <v>612</v>
      </c>
      <c r="M149">
        <f>VLOOKUP(A149,[1]市级!$A$2:$V$368,12,FALSE)</f>
        <v>35</v>
      </c>
      <c r="N149">
        <f>VLOOKUP(A149,[1]市级!$A$2:$V$368,13,FALSE)</f>
        <v>273</v>
      </c>
      <c r="O149">
        <f>VLOOKUP(A149,[1]市级!$A$2:$V$368,14,FALSE)</f>
        <v>977</v>
      </c>
      <c r="P149">
        <f>VLOOKUP(A149,[1]市级!$A$2:$V$368,15,FALSE)</f>
        <v>535</v>
      </c>
      <c r="Q149">
        <f>VLOOKUP(A149,[1]市级!$A$2:$V$368,16,FALSE)</f>
        <v>172</v>
      </c>
      <c r="R149">
        <f>VLOOKUP(A149,[1]市级!$A$2:$V$368,17,FALSE)</f>
        <v>3041</v>
      </c>
      <c r="S149">
        <f>VLOOKUP(A149,[1]市级!$A$2:$V$368,18,FALSE)</f>
        <v>116</v>
      </c>
      <c r="T149">
        <f>VLOOKUP(A149,[1]市级!$A$2:$V$368,19,FALSE)</f>
        <v>202</v>
      </c>
      <c r="U149">
        <f>VLOOKUP(A149,[1]市级!$A$2:$V$368,20,FALSE)</f>
        <v>912</v>
      </c>
      <c r="V149">
        <f>VLOOKUP(A149,[1]市级!$A$2:$V$368,21,FALSE)</f>
        <v>0</v>
      </c>
      <c r="W149">
        <f>VLOOKUP(A149,[1]市级!$A$2:$V$368,22,FALSE)</f>
        <v>0</v>
      </c>
    </row>
    <row r="150" spans="1:23" x14ac:dyDescent="0.25">
      <c r="A150" s="1" t="s">
        <v>292</v>
      </c>
      <c r="B150" s="2">
        <v>13</v>
      </c>
      <c r="C150">
        <f>VLOOKUP(A150,[1]市级!$A$2:$V$368,2,FALSE)</f>
        <v>24812</v>
      </c>
      <c r="D150">
        <f>VLOOKUP(A150,[1]市级!$A$2:$V$368,3,FALSE)</f>
        <v>1096</v>
      </c>
      <c r="E150">
        <f>VLOOKUP(A150,[1]市级!$A$2:$V$368,4,FALSE)</f>
        <v>12</v>
      </c>
      <c r="F150">
        <f>VLOOKUP(A150,[1]市级!$A$2:$V$368,5,FALSE)</f>
        <v>1392</v>
      </c>
      <c r="G150">
        <f>VLOOKUP(A150,[1]市级!$A$2:$V$368,6,FALSE)</f>
        <v>46</v>
      </c>
      <c r="H150">
        <f>VLOOKUP(A150,[1]市级!$A$2:$V$368,7,FALSE)</f>
        <v>1296</v>
      </c>
      <c r="I150">
        <f>VLOOKUP(A150,[1]市级!$A$2:$V$368,8,FALSE)</f>
        <v>10708</v>
      </c>
      <c r="J150">
        <f>VLOOKUP(A150,[1]市级!$A$2:$V$368,9,FALSE)</f>
        <v>501</v>
      </c>
      <c r="K150">
        <f>VLOOKUP(A150,[1]市级!$A$2:$V$368,10,FALSE)</f>
        <v>3953</v>
      </c>
      <c r="L150">
        <f>VLOOKUP(A150,[1]市级!$A$2:$V$368,11,FALSE)</f>
        <v>472</v>
      </c>
      <c r="M150">
        <f>VLOOKUP(A150,[1]市级!$A$2:$V$368,12,FALSE)</f>
        <v>33</v>
      </c>
      <c r="N150">
        <f>VLOOKUP(A150,[1]市级!$A$2:$V$368,13,FALSE)</f>
        <v>178</v>
      </c>
      <c r="O150">
        <f>VLOOKUP(A150,[1]市级!$A$2:$V$368,14,FALSE)</f>
        <v>875</v>
      </c>
      <c r="P150">
        <f>VLOOKUP(A150,[1]市级!$A$2:$V$368,15,FALSE)</f>
        <v>272</v>
      </c>
      <c r="Q150">
        <f>VLOOKUP(A150,[1]市级!$A$2:$V$368,16,FALSE)</f>
        <v>225</v>
      </c>
      <c r="R150">
        <f>VLOOKUP(A150,[1]市级!$A$2:$V$368,17,FALSE)</f>
        <v>1784</v>
      </c>
      <c r="S150">
        <f>VLOOKUP(A150,[1]市级!$A$2:$V$368,18,FALSE)</f>
        <v>217</v>
      </c>
      <c r="T150">
        <f>VLOOKUP(A150,[1]市级!$A$2:$V$368,19,FALSE)</f>
        <v>130</v>
      </c>
      <c r="U150">
        <f>VLOOKUP(A150,[1]市级!$A$2:$V$368,20,FALSE)</f>
        <v>508</v>
      </c>
      <c r="V150">
        <f>VLOOKUP(A150,[1]市级!$A$2:$V$368,21,FALSE)</f>
        <v>0</v>
      </c>
      <c r="W150">
        <f>VLOOKUP(A150,[1]市级!$A$2:$V$368,22,FALSE)</f>
        <v>0</v>
      </c>
    </row>
    <row r="151" spans="1:23" x14ac:dyDescent="0.25">
      <c r="A151" s="1" t="s">
        <v>318</v>
      </c>
      <c r="B151" s="2">
        <v>13</v>
      </c>
      <c r="C151">
        <f>VLOOKUP(A151,[1]市级!$A$2:$V$368,2,FALSE)</f>
        <v>38999</v>
      </c>
      <c r="D151">
        <f>VLOOKUP(A151,[1]市级!$A$2:$V$368,3,FALSE)</f>
        <v>2726</v>
      </c>
      <c r="E151">
        <f>VLOOKUP(A151,[1]市级!$A$2:$V$368,4,FALSE)</f>
        <v>13</v>
      </c>
      <c r="F151">
        <f>VLOOKUP(A151,[1]市级!$A$2:$V$368,5,FALSE)</f>
        <v>2889</v>
      </c>
      <c r="G151">
        <f>VLOOKUP(A151,[1]市级!$A$2:$V$368,6,FALSE)</f>
        <v>127</v>
      </c>
      <c r="H151">
        <f>VLOOKUP(A151,[1]市级!$A$2:$V$368,7,FALSE)</f>
        <v>1698</v>
      </c>
      <c r="I151">
        <f>VLOOKUP(A151,[1]市级!$A$2:$V$368,8,FALSE)</f>
        <v>16835</v>
      </c>
      <c r="J151">
        <f>VLOOKUP(A151,[1]市级!$A$2:$V$368,9,FALSE)</f>
        <v>2149</v>
      </c>
      <c r="K151">
        <f>VLOOKUP(A151,[1]市级!$A$2:$V$368,10,FALSE)</f>
        <v>4711</v>
      </c>
      <c r="L151">
        <f>VLOOKUP(A151,[1]市级!$A$2:$V$368,11,FALSE)</f>
        <v>621</v>
      </c>
      <c r="M151">
        <f>VLOOKUP(A151,[1]市级!$A$2:$V$368,12,FALSE)</f>
        <v>54</v>
      </c>
      <c r="N151">
        <f>VLOOKUP(A151,[1]市级!$A$2:$V$368,13,FALSE)</f>
        <v>254</v>
      </c>
      <c r="O151">
        <f>VLOOKUP(A151,[1]市级!$A$2:$V$368,14,FALSE)</f>
        <v>825</v>
      </c>
      <c r="P151">
        <f>VLOOKUP(A151,[1]市级!$A$2:$V$368,15,FALSE)</f>
        <v>325</v>
      </c>
      <c r="Q151">
        <f>VLOOKUP(A151,[1]市级!$A$2:$V$368,16,FALSE)</f>
        <v>350</v>
      </c>
      <c r="R151">
        <f>VLOOKUP(A151,[1]市级!$A$2:$V$368,17,FALSE)</f>
        <v>2536</v>
      </c>
      <c r="S151">
        <f>VLOOKUP(A151,[1]市级!$A$2:$V$368,18,FALSE)</f>
        <v>157</v>
      </c>
      <c r="T151">
        <f>VLOOKUP(A151,[1]市级!$A$2:$V$368,19,FALSE)</f>
        <v>169</v>
      </c>
      <c r="U151">
        <f>VLOOKUP(A151,[1]市级!$A$2:$V$368,20,FALSE)</f>
        <v>753</v>
      </c>
      <c r="V151">
        <f>VLOOKUP(A151,[1]市级!$A$2:$V$368,21,FALSE)</f>
        <v>0</v>
      </c>
      <c r="W151">
        <f>VLOOKUP(A151,[1]市级!$A$2:$V$368,22,FALSE)</f>
        <v>0</v>
      </c>
    </row>
    <row r="152" spans="1:23" x14ac:dyDescent="0.25">
      <c r="A152" s="1" t="s">
        <v>322</v>
      </c>
      <c r="B152" s="2">
        <v>13</v>
      </c>
      <c r="C152">
        <f>VLOOKUP(A152,[1]市级!$A$2:$V$368,2,FALSE)</f>
        <v>67788</v>
      </c>
      <c r="D152">
        <f>VLOOKUP(A152,[1]市级!$A$2:$V$368,3,FALSE)</f>
        <v>3670</v>
      </c>
      <c r="E152">
        <f>VLOOKUP(A152,[1]市级!$A$2:$V$368,4,FALSE)</f>
        <v>47</v>
      </c>
      <c r="F152">
        <f>VLOOKUP(A152,[1]市级!$A$2:$V$368,5,FALSE)</f>
        <v>3363</v>
      </c>
      <c r="G152">
        <f>VLOOKUP(A152,[1]市级!$A$2:$V$368,6,FALSE)</f>
        <v>198</v>
      </c>
      <c r="H152">
        <f>VLOOKUP(A152,[1]市级!$A$2:$V$368,7,FALSE)</f>
        <v>2094</v>
      </c>
      <c r="I152">
        <f>VLOOKUP(A152,[1]市级!$A$2:$V$368,8,FALSE)</f>
        <v>39757</v>
      </c>
      <c r="J152">
        <f>VLOOKUP(A152,[1]市级!$A$2:$V$368,9,FALSE)</f>
        <v>2649</v>
      </c>
      <c r="K152">
        <f>VLOOKUP(A152,[1]市级!$A$2:$V$368,10,FALSE)</f>
        <v>5349</v>
      </c>
      <c r="L152">
        <f>VLOOKUP(A152,[1]市级!$A$2:$V$368,11,FALSE)</f>
        <v>941</v>
      </c>
      <c r="M152">
        <f>VLOOKUP(A152,[1]市级!$A$2:$V$368,12,FALSE)</f>
        <v>34</v>
      </c>
      <c r="N152">
        <f>VLOOKUP(A152,[1]市级!$A$2:$V$368,13,FALSE)</f>
        <v>358</v>
      </c>
      <c r="O152">
        <f>VLOOKUP(A152,[1]市级!$A$2:$V$368,14,FALSE)</f>
        <v>1216</v>
      </c>
      <c r="P152">
        <f>VLOOKUP(A152,[1]市级!$A$2:$V$368,15,FALSE)</f>
        <v>432</v>
      </c>
      <c r="Q152">
        <f>VLOOKUP(A152,[1]市级!$A$2:$V$368,16,FALSE)</f>
        <v>242</v>
      </c>
      <c r="R152">
        <f>VLOOKUP(A152,[1]市级!$A$2:$V$368,17,FALSE)</f>
        <v>3435</v>
      </c>
      <c r="S152">
        <f>VLOOKUP(A152,[1]市级!$A$2:$V$368,18,FALSE)</f>
        <v>154</v>
      </c>
      <c r="T152">
        <f>VLOOKUP(A152,[1]市级!$A$2:$V$368,19,FALSE)</f>
        <v>239</v>
      </c>
      <c r="U152">
        <f>VLOOKUP(A152,[1]市级!$A$2:$V$368,20,FALSE)</f>
        <v>794</v>
      </c>
      <c r="V152">
        <f>VLOOKUP(A152,[1]市级!$A$2:$V$368,21,FALSE)</f>
        <v>0</v>
      </c>
      <c r="W152">
        <f>VLOOKUP(A152,[1]市级!$A$2:$V$368,22,FALSE)</f>
        <v>0</v>
      </c>
    </row>
    <row r="153" spans="1:23" x14ac:dyDescent="0.25">
      <c r="A153" s="1" t="s">
        <v>327</v>
      </c>
      <c r="B153" s="2">
        <v>13</v>
      </c>
      <c r="C153">
        <f>VLOOKUP(A153,[1]市级!$A$2:$V$368,2,FALSE)</f>
        <v>101841</v>
      </c>
      <c r="D153">
        <f>VLOOKUP(A153,[1]市级!$A$2:$V$368,3,FALSE)</f>
        <v>2256</v>
      </c>
      <c r="E153">
        <f>VLOOKUP(A153,[1]市级!$A$2:$V$368,4,FALSE)</f>
        <v>24</v>
      </c>
      <c r="F153">
        <f>VLOOKUP(A153,[1]市级!$A$2:$V$368,5,FALSE)</f>
        <v>3127</v>
      </c>
      <c r="G153">
        <f>VLOOKUP(A153,[1]市级!$A$2:$V$368,6,FALSE)</f>
        <v>110</v>
      </c>
      <c r="H153">
        <f>VLOOKUP(A153,[1]市级!$A$2:$V$368,7,FALSE)</f>
        <v>3031</v>
      </c>
      <c r="I153">
        <f>VLOOKUP(A153,[1]市级!$A$2:$V$368,8,FALSE)</f>
        <v>67188</v>
      </c>
      <c r="J153">
        <f>VLOOKUP(A153,[1]市级!$A$2:$V$368,9,FALSE)</f>
        <v>2738</v>
      </c>
      <c r="K153">
        <f>VLOOKUP(A153,[1]市级!$A$2:$V$368,10,FALSE)</f>
        <v>6538</v>
      </c>
      <c r="L153">
        <f>VLOOKUP(A153,[1]市级!$A$2:$V$368,11,FALSE)</f>
        <v>4293</v>
      </c>
      <c r="M153">
        <f>VLOOKUP(A153,[1]市级!$A$2:$V$368,12,FALSE)</f>
        <v>66</v>
      </c>
      <c r="N153">
        <f>VLOOKUP(A153,[1]市级!$A$2:$V$368,13,FALSE)</f>
        <v>461</v>
      </c>
      <c r="O153">
        <f>VLOOKUP(A153,[1]市级!$A$2:$V$368,14,FALSE)</f>
        <v>1932</v>
      </c>
      <c r="P153">
        <f>VLOOKUP(A153,[1]市级!$A$2:$V$368,15,FALSE)</f>
        <v>699</v>
      </c>
      <c r="Q153">
        <f>VLOOKUP(A153,[1]市级!$A$2:$V$368,16,FALSE)</f>
        <v>435</v>
      </c>
      <c r="R153">
        <f>VLOOKUP(A153,[1]市级!$A$2:$V$368,17,FALSE)</f>
        <v>3562</v>
      </c>
      <c r="S153">
        <f>VLOOKUP(A153,[1]市级!$A$2:$V$368,18,FALSE)</f>
        <v>311</v>
      </c>
      <c r="T153">
        <f>VLOOKUP(A153,[1]市级!$A$2:$V$368,19,FALSE)</f>
        <v>251</v>
      </c>
      <c r="U153">
        <f>VLOOKUP(A153,[1]市级!$A$2:$V$368,20,FALSE)</f>
        <v>1129</v>
      </c>
      <c r="V153">
        <f>VLOOKUP(A153,[1]市级!$A$2:$V$368,21,FALSE)</f>
        <v>0</v>
      </c>
      <c r="W153">
        <f>VLOOKUP(A153,[1]市级!$A$2:$V$368,22,FALSE)</f>
        <v>0</v>
      </c>
    </row>
    <row r="154" spans="1:23" x14ac:dyDescent="0.25">
      <c r="A154" s="1" t="s">
        <v>332</v>
      </c>
      <c r="B154" s="2">
        <v>13</v>
      </c>
      <c r="C154">
        <f>VLOOKUP(A154,[1]市级!$A$2:$V$368,2,FALSE)</f>
        <v>44893</v>
      </c>
      <c r="D154">
        <f>VLOOKUP(A154,[1]市级!$A$2:$V$368,3,FALSE)</f>
        <v>697</v>
      </c>
      <c r="E154">
        <f>VLOOKUP(A154,[1]市级!$A$2:$V$368,4,FALSE)</f>
        <v>17</v>
      </c>
      <c r="F154">
        <f>VLOOKUP(A154,[1]市级!$A$2:$V$368,5,FALSE)</f>
        <v>745</v>
      </c>
      <c r="G154">
        <f>VLOOKUP(A154,[1]市级!$A$2:$V$368,6,FALSE)</f>
        <v>32</v>
      </c>
      <c r="H154">
        <f>VLOOKUP(A154,[1]市级!$A$2:$V$368,7,FALSE)</f>
        <v>713</v>
      </c>
      <c r="I154">
        <f>VLOOKUP(A154,[1]市级!$A$2:$V$368,8,FALSE)</f>
        <v>33327</v>
      </c>
      <c r="J154">
        <f>VLOOKUP(A154,[1]市级!$A$2:$V$368,9,FALSE)</f>
        <v>472</v>
      </c>
      <c r="K154">
        <f>VLOOKUP(A154,[1]市级!$A$2:$V$368,10,FALSE)</f>
        <v>1949</v>
      </c>
      <c r="L154">
        <f>VLOOKUP(A154,[1]市级!$A$2:$V$368,11,FALSE)</f>
        <v>620</v>
      </c>
      <c r="M154">
        <f>VLOOKUP(A154,[1]市级!$A$2:$V$368,12,FALSE)</f>
        <v>30</v>
      </c>
      <c r="N154">
        <f>VLOOKUP(A154,[1]市级!$A$2:$V$368,13,FALSE)</f>
        <v>94</v>
      </c>
      <c r="O154">
        <f>VLOOKUP(A154,[1]市级!$A$2:$V$368,14,FALSE)</f>
        <v>779</v>
      </c>
      <c r="P154">
        <f>VLOOKUP(A154,[1]市级!$A$2:$V$368,15,FALSE)</f>
        <v>137</v>
      </c>
      <c r="Q154">
        <f>VLOOKUP(A154,[1]市级!$A$2:$V$368,16,FALSE)</f>
        <v>107</v>
      </c>
      <c r="R154">
        <f>VLOOKUP(A154,[1]市级!$A$2:$V$368,17,FALSE)</f>
        <v>858</v>
      </c>
      <c r="S154">
        <f>VLOOKUP(A154,[1]市级!$A$2:$V$368,18,FALSE)</f>
        <v>88</v>
      </c>
      <c r="T154">
        <f>VLOOKUP(A154,[1]市级!$A$2:$V$368,19,FALSE)</f>
        <v>58</v>
      </c>
      <c r="U154">
        <f>VLOOKUP(A154,[1]市级!$A$2:$V$368,20,FALSE)</f>
        <v>375</v>
      </c>
      <c r="V154">
        <f>VLOOKUP(A154,[1]市级!$A$2:$V$368,21,FALSE)</f>
        <v>0</v>
      </c>
      <c r="W154">
        <f>VLOOKUP(A154,[1]市级!$A$2:$V$368,22,FALSE)</f>
        <v>0</v>
      </c>
    </row>
    <row r="155" spans="1:23" x14ac:dyDescent="0.25">
      <c r="A155" s="1" t="s">
        <v>337</v>
      </c>
      <c r="B155" s="2">
        <v>13</v>
      </c>
      <c r="C155">
        <f>VLOOKUP(A155,[1]市级!$A$2:$V$368,2,FALSE)</f>
        <v>274529</v>
      </c>
      <c r="D155">
        <f>VLOOKUP(A155,[1]市级!$A$2:$V$368,3,FALSE)</f>
        <v>4087</v>
      </c>
      <c r="E155">
        <f>VLOOKUP(A155,[1]市级!$A$2:$V$368,4,FALSE)</f>
        <v>38</v>
      </c>
      <c r="F155">
        <f>VLOOKUP(A155,[1]市级!$A$2:$V$368,5,FALSE)</f>
        <v>5821</v>
      </c>
      <c r="G155">
        <f>VLOOKUP(A155,[1]市级!$A$2:$V$368,6,FALSE)</f>
        <v>715</v>
      </c>
      <c r="H155">
        <f>VLOOKUP(A155,[1]市级!$A$2:$V$368,7,FALSE)</f>
        <v>12106</v>
      </c>
      <c r="I155">
        <f>VLOOKUP(A155,[1]市级!$A$2:$V$368,8,FALSE)</f>
        <v>113943</v>
      </c>
      <c r="J155">
        <f>VLOOKUP(A155,[1]市级!$A$2:$V$368,9,FALSE)</f>
        <v>8964</v>
      </c>
      <c r="K155">
        <f>VLOOKUP(A155,[1]市级!$A$2:$V$368,10,FALSE)</f>
        <v>21237</v>
      </c>
      <c r="L155">
        <f>VLOOKUP(A155,[1]市级!$A$2:$V$368,11,FALSE)</f>
        <v>38097</v>
      </c>
      <c r="M155">
        <f>VLOOKUP(A155,[1]市级!$A$2:$V$368,12,FALSE)</f>
        <v>668</v>
      </c>
      <c r="N155">
        <f>VLOOKUP(A155,[1]市级!$A$2:$V$368,13,FALSE)</f>
        <v>2875</v>
      </c>
      <c r="O155">
        <f>VLOOKUP(A155,[1]市级!$A$2:$V$368,14,FALSE)</f>
        <v>20288</v>
      </c>
      <c r="P155">
        <f>VLOOKUP(A155,[1]市级!$A$2:$V$368,15,FALSE)</f>
        <v>9198</v>
      </c>
      <c r="Q155">
        <f>VLOOKUP(A155,[1]市级!$A$2:$V$368,16,FALSE)</f>
        <v>2049</v>
      </c>
      <c r="R155">
        <f>VLOOKUP(A155,[1]市级!$A$2:$V$368,17,FALSE)</f>
        <v>13838</v>
      </c>
      <c r="S155">
        <f>VLOOKUP(A155,[1]市级!$A$2:$V$368,18,FALSE)</f>
        <v>502</v>
      </c>
      <c r="T155">
        <f>VLOOKUP(A155,[1]市级!$A$2:$V$368,19,FALSE)</f>
        <v>884</v>
      </c>
      <c r="U155">
        <f>VLOOKUP(A155,[1]市级!$A$2:$V$368,20,FALSE)</f>
        <v>10025</v>
      </c>
      <c r="V155">
        <f>VLOOKUP(A155,[1]市级!$A$2:$V$368,21,FALSE)</f>
        <v>1</v>
      </c>
      <c r="W155">
        <f>VLOOKUP(A155,[1]市级!$A$2:$V$368,22,FALSE)</f>
        <v>0</v>
      </c>
    </row>
    <row r="156" spans="1:23" x14ac:dyDescent="0.25">
      <c r="A156" s="1" t="s">
        <v>349</v>
      </c>
      <c r="B156" s="2">
        <v>13</v>
      </c>
      <c r="C156">
        <f>VLOOKUP(A156,[1]市级!$A$2:$V$368,2,FALSE)</f>
        <v>48584</v>
      </c>
      <c r="D156">
        <f>VLOOKUP(A156,[1]市级!$A$2:$V$368,3,FALSE)</f>
        <v>1916</v>
      </c>
      <c r="E156">
        <f>VLOOKUP(A156,[1]市级!$A$2:$V$368,4,FALSE)</f>
        <v>33</v>
      </c>
      <c r="F156">
        <f>VLOOKUP(A156,[1]市级!$A$2:$V$368,5,FALSE)</f>
        <v>3032</v>
      </c>
      <c r="G156">
        <f>VLOOKUP(A156,[1]市级!$A$2:$V$368,6,FALSE)</f>
        <v>168</v>
      </c>
      <c r="H156">
        <f>VLOOKUP(A156,[1]市级!$A$2:$V$368,7,FALSE)</f>
        <v>2111</v>
      </c>
      <c r="I156">
        <f>VLOOKUP(A156,[1]市级!$A$2:$V$368,8,FALSE)</f>
        <v>23353</v>
      </c>
      <c r="J156">
        <f>VLOOKUP(A156,[1]市级!$A$2:$V$368,9,FALSE)</f>
        <v>1704</v>
      </c>
      <c r="K156">
        <f>VLOOKUP(A156,[1]市级!$A$2:$V$368,10,FALSE)</f>
        <v>5416</v>
      </c>
      <c r="L156">
        <f>VLOOKUP(A156,[1]市级!$A$2:$V$368,11,FALSE)</f>
        <v>1009</v>
      </c>
      <c r="M156">
        <f>VLOOKUP(A156,[1]市级!$A$2:$V$368,12,FALSE)</f>
        <v>102</v>
      </c>
      <c r="N156">
        <f>VLOOKUP(A156,[1]市级!$A$2:$V$368,13,FALSE)</f>
        <v>522</v>
      </c>
      <c r="O156">
        <f>VLOOKUP(A156,[1]市级!$A$2:$V$368,14,FALSE)</f>
        <v>2099</v>
      </c>
      <c r="P156">
        <f>VLOOKUP(A156,[1]市级!$A$2:$V$368,15,FALSE)</f>
        <v>651</v>
      </c>
      <c r="Q156">
        <f>VLOOKUP(A156,[1]市级!$A$2:$V$368,16,FALSE)</f>
        <v>277</v>
      </c>
      <c r="R156">
        <f>VLOOKUP(A156,[1]市级!$A$2:$V$368,17,FALSE)</f>
        <v>2788</v>
      </c>
      <c r="S156">
        <f>VLOOKUP(A156,[1]市级!$A$2:$V$368,18,FALSE)</f>
        <v>211</v>
      </c>
      <c r="T156">
        <f>VLOOKUP(A156,[1]市级!$A$2:$V$368,19,FALSE)</f>
        <v>250</v>
      </c>
      <c r="U156">
        <f>VLOOKUP(A156,[1]市级!$A$2:$V$368,20,FALSE)</f>
        <v>1115</v>
      </c>
      <c r="V156">
        <f>VLOOKUP(A156,[1]市级!$A$2:$V$368,21,FALSE)</f>
        <v>0</v>
      </c>
      <c r="W156">
        <f>VLOOKUP(A156,[1]市级!$A$2:$V$368,22,FALSE)</f>
        <v>0</v>
      </c>
    </row>
    <row r="157" spans="1:23" x14ac:dyDescent="0.25">
      <c r="A157" s="1" t="s">
        <v>34</v>
      </c>
      <c r="B157" s="2">
        <v>14</v>
      </c>
      <c r="C157">
        <f>VLOOKUP(A157,[1]市级!$A$2:$V$368,2,FALSE)</f>
        <v>29438</v>
      </c>
      <c r="D157">
        <f>VLOOKUP(A157,[1]市级!$A$2:$V$368,3,FALSE)</f>
        <v>6822</v>
      </c>
      <c r="E157">
        <f>VLOOKUP(A157,[1]市级!$A$2:$V$368,4,FALSE)</f>
        <v>14</v>
      </c>
      <c r="F157">
        <f>VLOOKUP(A157,[1]市级!$A$2:$V$368,5,FALSE)</f>
        <v>1175</v>
      </c>
      <c r="G157">
        <f>VLOOKUP(A157,[1]市级!$A$2:$V$368,6,FALSE)</f>
        <v>139</v>
      </c>
      <c r="H157">
        <f>VLOOKUP(A157,[1]市级!$A$2:$V$368,7,FALSE)</f>
        <v>1005</v>
      </c>
      <c r="I157">
        <f>VLOOKUP(A157,[1]市级!$A$2:$V$368,8,FALSE)</f>
        <v>9979</v>
      </c>
      <c r="J157">
        <f>VLOOKUP(A157,[1]市级!$A$2:$V$368,9,FALSE)</f>
        <v>2390</v>
      </c>
      <c r="K157">
        <f>VLOOKUP(A157,[1]市级!$A$2:$V$368,10,FALSE)</f>
        <v>3076</v>
      </c>
      <c r="L157">
        <f>VLOOKUP(A157,[1]市级!$A$2:$V$368,11,FALSE)</f>
        <v>130</v>
      </c>
      <c r="M157">
        <f>VLOOKUP(A157,[1]市级!$A$2:$V$368,12,FALSE)</f>
        <v>20</v>
      </c>
      <c r="N157">
        <f>VLOOKUP(A157,[1]市级!$A$2:$V$368,13,FALSE)</f>
        <v>181</v>
      </c>
      <c r="O157">
        <f>VLOOKUP(A157,[1]市级!$A$2:$V$368,14,FALSE)</f>
        <v>681</v>
      </c>
      <c r="P157">
        <f>VLOOKUP(A157,[1]市级!$A$2:$V$368,15,FALSE)</f>
        <v>229</v>
      </c>
      <c r="Q157">
        <f>VLOOKUP(A157,[1]市级!$A$2:$V$368,16,FALSE)</f>
        <v>167</v>
      </c>
      <c r="R157">
        <f>VLOOKUP(A157,[1]市级!$A$2:$V$368,17,FALSE)</f>
        <v>2156</v>
      </c>
      <c r="S157">
        <f>VLOOKUP(A157,[1]市级!$A$2:$V$368,18,FALSE)</f>
        <v>123</v>
      </c>
      <c r="T157">
        <f>VLOOKUP(A157,[1]市级!$A$2:$V$368,19,FALSE)</f>
        <v>472</v>
      </c>
      <c r="U157">
        <f>VLOOKUP(A157,[1]市级!$A$2:$V$368,20,FALSE)</f>
        <v>513</v>
      </c>
      <c r="V157">
        <f>VLOOKUP(A157,[1]市级!$A$2:$V$368,21,FALSE)</f>
        <v>0</v>
      </c>
      <c r="W157">
        <f>VLOOKUP(A157,[1]市级!$A$2:$V$368,22,FALSE)</f>
        <v>0</v>
      </c>
    </row>
    <row r="158" spans="1:23" x14ac:dyDescent="0.25">
      <c r="A158" s="1" t="s">
        <v>35</v>
      </c>
      <c r="B158" s="2">
        <v>14</v>
      </c>
      <c r="C158">
        <f>VLOOKUP(A158,[1]市级!$A$2:$V$368,2,FALSE)</f>
        <v>15169</v>
      </c>
      <c r="D158">
        <f>VLOOKUP(A158,[1]市级!$A$2:$V$368,3,FALSE)</f>
        <v>757</v>
      </c>
      <c r="E158">
        <f>VLOOKUP(A158,[1]市级!$A$2:$V$368,4,FALSE)</f>
        <v>20</v>
      </c>
      <c r="F158">
        <f>VLOOKUP(A158,[1]市级!$A$2:$V$368,5,FALSE)</f>
        <v>541</v>
      </c>
      <c r="G158">
        <f>VLOOKUP(A158,[1]市级!$A$2:$V$368,6,FALSE)</f>
        <v>37</v>
      </c>
      <c r="H158">
        <f>VLOOKUP(A158,[1]市级!$A$2:$V$368,7,FALSE)</f>
        <v>508</v>
      </c>
      <c r="I158">
        <f>VLOOKUP(A158,[1]市级!$A$2:$V$368,8,FALSE)</f>
        <v>7513</v>
      </c>
      <c r="J158">
        <f>VLOOKUP(A158,[1]市级!$A$2:$V$368,9,FALSE)</f>
        <v>747</v>
      </c>
      <c r="K158">
        <f>VLOOKUP(A158,[1]市级!$A$2:$V$368,10,FALSE)</f>
        <v>2177</v>
      </c>
      <c r="L158">
        <f>VLOOKUP(A158,[1]市级!$A$2:$V$368,11,FALSE)</f>
        <v>104</v>
      </c>
      <c r="M158">
        <f>VLOOKUP(A158,[1]市级!$A$2:$V$368,12,FALSE)</f>
        <v>10</v>
      </c>
      <c r="N158">
        <f>VLOOKUP(A158,[1]市级!$A$2:$V$368,13,FALSE)</f>
        <v>92</v>
      </c>
      <c r="O158">
        <f>VLOOKUP(A158,[1]市级!$A$2:$V$368,14,FALSE)</f>
        <v>568</v>
      </c>
      <c r="P158">
        <f>VLOOKUP(A158,[1]市级!$A$2:$V$368,15,FALSE)</f>
        <v>124</v>
      </c>
      <c r="Q158">
        <f>VLOOKUP(A158,[1]市级!$A$2:$V$368,16,FALSE)</f>
        <v>90</v>
      </c>
      <c r="R158">
        <f>VLOOKUP(A158,[1]市级!$A$2:$V$368,17,FALSE)</f>
        <v>1091</v>
      </c>
      <c r="S158">
        <f>VLOOKUP(A158,[1]市级!$A$2:$V$368,18,FALSE)</f>
        <v>149</v>
      </c>
      <c r="T158">
        <f>VLOOKUP(A158,[1]市级!$A$2:$V$368,19,FALSE)</f>
        <v>206</v>
      </c>
      <c r="U158">
        <f>VLOOKUP(A158,[1]市级!$A$2:$V$368,20,FALSE)</f>
        <v>361</v>
      </c>
      <c r="V158">
        <f>VLOOKUP(A158,[1]市级!$A$2:$V$368,21,FALSE)</f>
        <v>0</v>
      </c>
      <c r="W158">
        <f>VLOOKUP(A158,[1]市级!$A$2:$V$368,22,FALSE)</f>
        <v>0</v>
      </c>
    </row>
    <row r="159" spans="1:23" x14ac:dyDescent="0.25">
      <c r="A159" s="1" t="s">
        <v>136</v>
      </c>
      <c r="B159" s="2">
        <v>14</v>
      </c>
      <c r="C159">
        <f>VLOOKUP(A159,[1]市级!$A$2:$V$368,2,FALSE)</f>
        <v>60634</v>
      </c>
      <c r="D159">
        <f>VLOOKUP(A159,[1]市级!$A$2:$V$368,3,FALSE)</f>
        <v>12842</v>
      </c>
      <c r="E159">
        <f>VLOOKUP(A159,[1]市级!$A$2:$V$368,4,FALSE)</f>
        <v>48</v>
      </c>
      <c r="F159">
        <f>VLOOKUP(A159,[1]市级!$A$2:$V$368,5,FALSE)</f>
        <v>2093</v>
      </c>
      <c r="G159">
        <f>VLOOKUP(A159,[1]市级!$A$2:$V$368,6,FALSE)</f>
        <v>79</v>
      </c>
      <c r="H159">
        <f>VLOOKUP(A159,[1]市级!$A$2:$V$368,7,FALSE)</f>
        <v>1424</v>
      </c>
      <c r="I159">
        <f>VLOOKUP(A159,[1]市级!$A$2:$V$368,8,FALSE)</f>
        <v>22387</v>
      </c>
      <c r="J159">
        <f>VLOOKUP(A159,[1]市级!$A$2:$V$368,9,FALSE)</f>
        <v>2596</v>
      </c>
      <c r="K159">
        <f>VLOOKUP(A159,[1]市级!$A$2:$V$368,10,FALSE)</f>
        <v>8071</v>
      </c>
      <c r="L159">
        <f>VLOOKUP(A159,[1]市级!$A$2:$V$368,11,FALSE)</f>
        <v>584</v>
      </c>
      <c r="M159">
        <f>VLOOKUP(A159,[1]市级!$A$2:$V$368,12,FALSE)</f>
        <v>56</v>
      </c>
      <c r="N159">
        <f>VLOOKUP(A159,[1]市级!$A$2:$V$368,13,FALSE)</f>
        <v>499</v>
      </c>
      <c r="O159">
        <f>VLOOKUP(A159,[1]市级!$A$2:$V$368,14,FALSE)</f>
        <v>2030</v>
      </c>
      <c r="P159">
        <f>VLOOKUP(A159,[1]市级!$A$2:$V$368,15,FALSE)</f>
        <v>699</v>
      </c>
      <c r="Q159">
        <f>VLOOKUP(A159,[1]市级!$A$2:$V$368,16,FALSE)</f>
        <v>255</v>
      </c>
      <c r="R159">
        <f>VLOOKUP(A159,[1]市级!$A$2:$V$368,17,FALSE)</f>
        <v>4438</v>
      </c>
      <c r="S159">
        <f>VLOOKUP(A159,[1]市级!$A$2:$V$368,18,FALSE)</f>
        <v>312</v>
      </c>
      <c r="T159">
        <f>VLOOKUP(A159,[1]市级!$A$2:$V$368,19,FALSE)</f>
        <v>701</v>
      </c>
      <c r="U159">
        <f>VLOOKUP(A159,[1]市级!$A$2:$V$368,20,FALSE)</f>
        <v>1286</v>
      </c>
      <c r="V159">
        <f>VLOOKUP(A159,[1]市级!$A$2:$V$368,21,FALSE)</f>
        <v>0</v>
      </c>
      <c r="W159">
        <f>VLOOKUP(A159,[1]市级!$A$2:$V$368,22,FALSE)</f>
        <v>0</v>
      </c>
    </row>
    <row r="160" spans="1:23" x14ac:dyDescent="0.25">
      <c r="A160" s="1" t="s">
        <v>170</v>
      </c>
      <c r="B160" s="2">
        <v>14</v>
      </c>
      <c r="C160">
        <f>VLOOKUP(A160,[1]市级!$A$2:$V$368,2,FALSE)</f>
        <v>13066</v>
      </c>
      <c r="D160">
        <f>VLOOKUP(A160,[1]市级!$A$2:$V$368,3,FALSE)</f>
        <v>1443</v>
      </c>
      <c r="E160">
        <f>VLOOKUP(A160,[1]市级!$A$2:$V$368,4,FALSE)</f>
        <v>5</v>
      </c>
      <c r="F160">
        <f>VLOOKUP(A160,[1]市级!$A$2:$V$368,5,FALSE)</f>
        <v>740</v>
      </c>
      <c r="G160">
        <f>VLOOKUP(A160,[1]市级!$A$2:$V$368,6,FALSE)</f>
        <v>22</v>
      </c>
      <c r="H160">
        <f>VLOOKUP(A160,[1]市级!$A$2:$V$368,7,FALSE)</f>
        <v>338</v>
      </c>
      <c r="I160">
        <f>VLOOKUP(A160,[1]市级!$A$2:$V$368,8,FALSE)</f>
        <v>5881</v>
      </c>
      <c r="J160">
        <f>VLOOKUP(A160,[1]市级!$A$2:$V$368,9,FALSE)</f>
        <v>826</v>
      </c>
      <c r="K160">
        <f>VLOOKUP(A160,[1]市级!$A$2:$V$368,10,FALSE)</f>
        <v>1715</v>
      </c>
      <c r="L160">
        <f>VLOOKUP(A160,[1]市级!$A$2:$V$368,11,FALSE)</f>
        <v>95</v>
      </c>
      <c r="M160">
        <f>VLOOKUP(A160,[1]市级!$A$2:$V$368,12,FALSE)</f>
        <v>5</v>
      </c>
      <c r="N160">
        <f>VLOOKUP(A160,[1]市级!$A$2:$V$368,13,FALSE)</f>
        <v>96</v>
      </c>
      <c r="O160">
        <f>VLOOKUP(A160,[1]市级!$A$2:$V$368,14,FALSE)</f>
        <v>291</v>
      </c>
      <c r="P160">
        <f>VLOOKUP(A160,[1]市级!$A$2:$V$368,15,FALSE)</f>
        <v>85</v>
      </c>
      <c r="Q160">
        <f>VLOOKUP(A160,[1]市级!$A$2:$V$368,16,FALSE)</f>
        <v>76</v>
      </c>
      <c r="R160">
        <f>VLOOKUP(A160,[1]市级!$A$2:$V$368,17,FALSE)</f>
        <v>803</v>
      </c>
      <c r="S160">
        <f>VLOOKUP(A160,[1]市级!$A$2:$V$368,18,FALSE)</f>
        <v>75</v>
      </c>
      <c r="T160">
        <f>VLOOKUP(A160,[1]市级!$A$2:$V$368,19,FALSE)</f>
        <v>210</v>
      </c>
      <c r="U160">
        <f>VLOOKUP(A160,[1]市级!$A$2:$V$368,20,FALSE)</f>
        <v>234</v>
      </c>
      <c r="V160">
        <f>VLOOKUP(A160,[1]市级!$A$2:$V$368,21,FALSE)</f>
        <v>0</v>
      </c>
      <c r="W160">
        <f>VLOOKUP(A160,[1]市级!$A$2:$V$368,22,FALSE)</f>
        <v>0</v>
      </c>
    </row>
    <row r="161" spans="1:23" x14ac:dyDescent="0.25">
      <c r="A161" s="1" t="s">
        <v>250</v>
      </c>
      <c r="B161" s="2">
        <v>14</v>
      </c>
      <c r="C161">
        <f>VLOOKUP(A161,[1]市级!$A$2:$V$368,2,FALSE)</f>
        <v>29803</v>
      </c>
      <c r="D161">
        <f>VLOOKUP(A161,[1]市级!$A$2:$V$368,3,FALSE)</f>
        <v>4468</v>
      </c>
      <c r="E161">
        <f>VLOOKUP(A161,[1]市级!$A$2:$V$368,4,FALSE)</f>
        <v>6</v>
      </c>
      <c r="F161">
        <f>VLOOKUP(A161,[1]市级!$A$2:$V$368,5,FALSE)</f>
        <v>877</v>
      </c>
      <c r="G161">
        <f>VLOOKUP(A161,[1]市级!$A$2:$V$368,6,FALSE)</f>
        <v>59</v>
      </c>
      <c r="H161">
        <f>VLOOKUP(A161,[1]市级!$A$2:$V$368,7,FALSE)</f>
        <v>637</v>
      </c>
      <c r="I161">
        <f>VLOOKUP(A161,[1]市级!$A$2:$V$368,8,FALSE)</f>
        <v>11113</v>
      </c>
      <c r="J161">
        <f>VLOOKUP(A161,[1]市级!$A$2:$V$368,9,FALSE)</f>
        <v>4627</v>
      </c>
      <c r="K161">
        <f>VLOOKUP(A161,[1]市级!$A$2:$V$368,10,FALSE)</f>
        <v>3580</v>
      </c>
      <c r="L161">
        <f>VLOOKUP(A161,[1]市级!$A$2:$V$368,11,FALSE)</f>
        <v>215</v>
      </c>
      <c r="M161">
        <f>VLOOKUP(A161,[1]市级!$A$2:$V$368,12,FALSE)</f>
        <v>13</v>
      </c>
      <c r="N161">
        <f>VLOOKUP(A161,[1]市级!$A$2:$V$368,13,FALSE)</f>
        <v>174</v>
      </c>
      <c r="O161">
        <f>VLOOKUP(A161,[1]市级!$A$2:$V$368,14,FALSE)</f>
        <v>673</v>
      </c>
      <c r="P161">
        <f>VLOOKUP(A161,[1]市级!$A$2:$V$368,15,FALSE)</f>
        <v>169</v>
      </c>
      <c r="Q161">
        <f>VLOOKUP(A161,[1]市级!$A$2:$V$368,16,FALSE)</f>
        <v>118</v>
      </c>
      <c r="R161">
        <f>VLOOKUP(A161,[1]市级!$A$2:$V$368,17,FALSE)</f>
        <v>2000</v>
      </c>
      <c r="S161">
        <f>VLOOKUP(A161,[1]市级!$A$2:$V$368,18,FALSE)</f>
        <v>129</v>
      </c>
      <c r="T161">
        <f>VLOOKUP(A161,[1]市级!$A$2:$V$368,19,FALSE)</f>
        <v>334</v>
      </c>
      <c r="U161">
        <f>VLOOKUP(A161,[1]市级!$A$2:$V$368,20,FALSE)</f>
        <v>465</v>
      </c>
      <c r="V161">
        <f>VLOOKUP(A161,[1]市级!$A$2:$V$368,21,FALSE)</f>
        <v>0</v>
      </c>
      <c r="W161">
        <f>VLOOKUP(A161,[1]市级!$A$2:$V$368,22,FALSE)</f>
        <v>0</v>
      </c>
    </row>
    <row r="162" spans="1:23" x14ac:dyDescent="0.25">
      <c r="A162" s="1" t="s">
        <v>251</v>
      </c>
      <c r="B162" s="2">
        <v>14</v>
      </c>
      <c r="C162">
        <f>VLOOKUP(A162,[1]市级!$A$2:$V$368,2,FALSE)</f>
        <v>46651</v>
      </c>
      <c r="D162">
        <f>VLOOKUP(A162,[1]市级!$A$2:$V$368,3,FALSE)</f>
        <v>5395</v>
      </c>
      <c r="E162">
        <f>VLOOKUP(A162,[1]市级!$A$2:$V$368,4,FALSE)</f>
        <v>55</v>
      </c>
      <c r="F162">
        <f>VLOOKUP(A162,[1]市级!$A$2:$V$368,5,FALSE)</f>
        <v>1244</v>
      </c>
      <c r="G162">
        <f>VLOOKUP(A162,[1]市级!$A$2:$V$368,6,FALSE)</f>
        <v>180</v>
      </c>
      <c r="H162">
        <f>VLOOKUP(A162,[1]市级!$A$2:$V$368,7,FALSE)</f>
        <v>1108</v>
      </c>
      <c r="I162">
        <f>VLOOKUP(A162,[1]市级!$A$2:$V$368,8,FALSE)</f>
        <v>19910</v>
      </c>
      <c r="J162">
        <f>VLOOKUP(A162,[1]市级!$A$2:$V$368,9,FALSE)</f>
        <v>7863</v>
      </c>
      <c r="K162">
        <f>VLOOKUP(A162,[1]市级!$A$2:$V$368,10,FALSE)</f>
        <v>4569</v>
      </c>
      <c r="L162">
        <f>VLOOKUP(A162,[1]市级!$A$2:$V$368,11,FALSE)</f>
        <v>257</v>
      </c>
      <c r="M162">
        <f>VLOOKUP(A162,[1]市级!$A$2:$V$368,12,FALSE)</f>
        <v>20</v>
      </c>
      <c r="N162">
        <f>VLOOKUP(A162,[1]市级!$A$2:$V$368,13,FALSE)</f>
        <v>196</v>
      </c>
      <c r="O162">
        <f>VLOOKUP(A162,[1]市级!$A$2:$V$368,14,FALSE)</f>
        <v>827</v>
      </c>
      <c r="P162">
        <f>VLOOKUP(A162,[1]市级!$A$2:$V$368,15,FALSE)</f>
        <v>280</v>
      </c>
      <c r="Q162">
        <f>VLOOKUP(A162,[1]市级!$A$2:$V$368,16,FALSE)</f>
        <v>158</v>
      </c>
      <c r="R162">
        <f>VLOOKUP(A162,[1]市级!$A$2:$V$368,17,FALSE)</f>
        <v>3051</v>
      </c>
      <c r="S162">
        <f>VLOOKUP(A162,[1]市级!$A$2:$V$368,18,FALSE)</f>
        <v>116</v>
      </c>
      <c r="T162">
        <f>VLOOKUP(A162,[1]市级!$A$2:$V$368,19,FALSE)</f>
        <v>501</v>
      </c>
      <c r="U162">
        <f>VLOOKUP(A162,[1]市级!$A$2:$V$368,20,FALSE)</f>
        <v>716</v>
      </c>
      <c r="V162">
        <f>VLOOKUP(A162,[1]市级!$A$2:$V$368,21,FALSE)</f>
        <v>0</v>
      </c>
      <c r="W162">
        <f>VLOOKUP(A162,[1]市级!$A$2:$V$368,22,FALSE)</f>
        <v>0</v>
      </c>
    </row>
    <row r="163" spans="1:23" x14ac:dyDescent="0.25">
      <c r="A163" s="1" t="s">
        <v>265</v>
      </c>
      <c r="B163" s="2">
        <v>14</v>
      </c>
      <c r="C163">
        <f>VLOOKUP(A163,[1]市级!$A$2:$V$368,2,FALSE)</f>
        <v>27090</v>
      </c>
      <c r="D163">
        <f>VLOOKUP(A163,[1]市级!$A$2:$V$368,3,FALSE)</f>
        <v>2468</v>
      </c>
      <c r="E163">
        <f>VLOOKUP(A163,[1]市级!$A$2:$V$368,4,FALSE)</f>
        <v>19</v>
      </c>
      <c r="F163">
        <f>VLOOKUP(A163,[1]市级!$A$2:$V$368,5,FALSE)</f>
        <v>1301</v>
      </c>
      <c r="G163">
        <f>VLOOKUP(A163,[1]市级!$A$2:$V$368,6,FALSE)</f>
        <v>43</v>
      </c>
      <c r="H163">
        <f>VLOOKUP(A163,[1]市级!$A$2:$V$368,7,FALSE)</f>
        <v>803</v>
      </c>
      <c r="I163">
        <f>VLOOKUP(A163,[1]市级!$A$2:$V$368,8,FALSE)</f>
        <v>11987</v>
      </c>
      <c r="J163">
        <f>VLOOKUP(A163,[1]市级!$A$2:$V$368,9,FALSE)</f>
        <v>1219</v>
      </c>
      <c r="K163">
        <f>VLOOKUP(A163,[1]市级!$A$2:$V$368,10,FALSE)</f>
        <v>3953</v>
      </c>
      <c r="L163">
        <f>VLOOKUP(A163,[1]市级!$A$2:$V$368,11,FALSE)</f>
        <v>215</v>
      </c>
      <c r="M163">
        <f>VLOOKUP(A163,[1]市级!$A$2:$V$368,12,FALSE)</f>
        <v>39</v>
      </c>
      <c r="N163">
        <f>VLOOKUP(A163,[1]市级!$A$2:$V$368,13,FALSE)</f>
        <v>202</v>
      </c>
      <c r="O163">
        <f>VLOOKUP(A163,[1]市级!$A$2:$V$368,14,FALSE)</f>
        <v>908</v>
      </c>
      <c r="P163">
        <f>VLOOKUP(A163,[1]市级!$A$2:$V$368,15,FALSE)</f>
        <v>288</v>
      </c>
      <c r="Q163">
        <f>VLOOKUP(A163,[1]市级!$A$2:$V$368,16,FALSE)</f>
        <v>192</v>
      </c>
      <c r="R163">
        <f>VLOOKUP(A163,[1]市级!$A$2:$V$368,17,FALSE)</f>
        <v>2088</v>
      </c>
      <c r="S163">
        <f>VLOOKUP(A163,[1]市级!$A$2:$V$368,18,FALSE)</f>
        <v>251</v>
      </c>
      <c r="T163">
        <f>VLOOKUP(A163,[1]市级!$A$2:$V$368,19,FALSE)</f>
        <v>307</v>
      </c>
      <c r="U163">
        <f>VLOOKUP(A163,[1]市级!$A$2:$V$368,20,FALSE)</f>
        <v>651</v>
      </c>
      <c r="V163">
        <f>VLOOKUP(A163,[1]市级!$A$2:$V$368,21,FALSE)</f>
        <v>0</v>
      </c>
      <c r="W163">
        <f>VLOOKUP(A163,[1]市级!$A$2:$V$368,22,FALSE)</f>
        <v>0</v>
      </c>
    </row>
    <row r="164" spans="1:23" x14ac:dyDescent="0.25">
      <c r="A164" s="1" t="s">
        <v>336</v>
      </c>
      <c r="B164" s="2">
        <v>14</v>
      </c>
      <c r="C164">
        <f>VLOOKUP(A164,[1]市级!$A$2:$V$368,2,FALSE)</f>
        <v>379651</v>
      </c>
      <c r="D164">
        <f>VLOOKUP(A164,[1]市级!$A$2:$V$368,3,FALSE)</f>
        <v>21987</v>
      </c>
      <c r="E164">
        <f>VLOOKUP(A164,[1]市级!$A$2:$V$368,4,FALSE)</f>
        <v>47</v>
      </c>
      <c r="F164">
        <f>VLOOKUP(A164,[1]市级!$A$2:$V$368,5,FALSE)</f>
        <v>5500</v>
      </c>
      <c r="G164">
        <f>VLOOKUP(A164,[1]市级!$A$2:$V$368,6,FALSE)</f>
        <v>202</v>
      </c>
      <c r="H164">
        <f>VLOOKUP(A164,[1]市级!$A$2:$V$368,7,FALSE)</f>
        <v>6627</v>
      </c>
      <c r="I164">
        <f>VLOOKUP(A164,[1]市级!$A$2:$V$368,8,FALSE)</f>
        <v>241790</v>
      </c>
      <c r="J164">
        <f>VLOOKUP(A164,[1]市级!$A$2:$V$368,9,FALSE)</f>
        <v>16486</v>
      </c>
      <c r="K164">
        <f>VLOOKUP(A164,[1]市级!$A$2:$V$368,10,FALSE)</f>
        <v>25541</v>
      </c>
      <c r="L164">
        <f>VLOOKUP(A164,[1]市级!$A$2:$V$368,11,FALSE)</f>
        <v>13866</v>
      </c>
      <c r="M164">
        <f>VLOOKUP(A164,[1]市级!$A$2:$V$368,12,FALSE)</f>
        <v>480</v>
      </c>
      <c r="N164">
        <f>VLOOKUP(A164,[1]市级!$A$2:$V$368,13,FALSE)</f>
        <v>2499</v>
      </c>
      <c r="O164">
        <f>VLOOKUP(A164,[1]市级!$A$2:$V$368,14,FALSE)</f>
        <v>9000</v>
      </c>
      <c r="P164">
        <f>VLOOKUP(A164,[1]市级!$A$2:$V$368,15,FALSE)</f>
        <v>5665</v>
      </c>
      <c r="Q164">
        <f>VLOOKUP(A164,[1]市级!$A$2:$V$368,16,FALSE)</f>
        <v>886</v>
      </c>
      <c r="R164">
        <f>VLOOKUP(A164,[1]市级!$A$2:$V$368,17,FALSE)</f>
        <v>19238</v>
      </c>
      <c r="S164">
        <f>VLOOKUP(A164,[1]市级!$A$2:$V$368,18,FALSE)</f>
        <v>712</v>
      </c>
      <c r="T164">
        <f>VLOOKUP(A164,[1]市级!$A$2:$V$368,19,FALSE)</f>
        <v>2104</v>
      </c>
      <c r="U164">
        <f>VLOOKUP(A164,[1]市级!$A$2:$V$368,20,FALSE)</f>
        <v>6234</v>
      </c>
      <c r="V164">
        <f>VLOOKUP(A164,[1]市级!$A$2:$V$368,21,FALSE)</f>
        <v>0</v>
      </c>
      <c r="W164">
        <f>VLOOKUP(A164,[1]市级!$A$2:$V$368,22,FALSE)</f>
        <v>0</v>
      </c>
    </row>
    <row r="165" spans="1:23" x14ac:dyDescent="0.25">
      <c r="A165" s="1" t="s">
        <v>53</v>
      </c>
      <c r="B165" s="2">
        <v>15</v>
      </c>
      <c r="C165">
        <f>VLOOKUP(A165,[1]市级!$A$2:$V$368,2,FALSE)</f>
        <v>123641</v>
      </c>
      <c r="D165">
        <f>VLOOKUP(A165,[1]市级!$A$2:$V$368,3,FALSE)</f>
        <v>1086</v>
      </c>
      <c r="E165">
        <f>VLOOKUP(A165,[1]市级!$A$2:$V$368,4,FALSE)</f>
        <v>5</v>
      </c>
      <c r="F165">
        <f>VLOOKUP(A165,[1]市级!$A$2:$V$368,5,FALSE)</f>
        <v>9106</v>
      </c>
      <c r="G165">
        <f>VLOOKUP(A165,[1]市级!$A$2:$V$368,6,FALSE)</f>
        <v>263</v>
      </c>
      <c r="H165">
        <f>VLOOKUP(A165,[1]市级!$A$2:$V$368,7,FALSE)</f>
        <v>5404</v>
      </c>
      <c r="I165">
        <f>VLOOKUP(A165,[1]市级!$A$2:$V$368,8,FALSE)</f>
        <v>48762</v>
      </c>
      <c r="J165">
        <f>VLOOKUP(A165,[1]市级!$A$2:$V$368,9,FALSE)</f>
        <v>5884</v>
      </c>
      <c r="K165">
        <f>VLOOKUP(A165,[1]市级!$A$2:$V$368,10,FALSE)</f>
        <v>10825</v>
      </c>
      <c r="L165">
        <f>VLOOKUP(A165,[1]市级!$A$2:$V$368,11,FALSE)</f>
        <v>3237</v>
      </c>
      <c r="M165">
        <f>VLOOKUP(A165,[1]市级!$A$2:$V$368,12,FALSE)</f>
        <v>662</v>
      </c>
      <c r="N165">
        <f>VLOOKUP(A165,[1]市级!$A$2:$V$368,13,FALSE)</f>
        <v>1626</v>
      </c>
      <c r="O165">
        <f>VLOOKUP(A165,[1]市级!$A$2:$V$368,14,FALSE)</f>
        <v>11081</v>
      </c>
      <c r="P165">
        <f>VLOOKUP(A165,[1]市级!$A$2:$V$368,15,FALSE)</f>
        <v>2978</v>
      </c>
      <c r="Q165">
        <f>VLOOKUP(A165,[1]市级!$A$2:$V$368,16,FALSE)</f>
        <v>1026</v>
      </c>
      <c r="R165">
        <f>VLOOKUP(A165,[1]市级!$A$2:$V$368,17,FALSE)</f>
        <v>17809</v>
      </c>
      <c r="S165">
        <f>VLOOKUP(A165,[1]市级!$A$2:$V$368,18,FALSE)</f>
        <v>683</v>
      </c>
      <c r="T165">
        <f>VLOOKUP(A165,[1]市级!$A$2:$V$368,19,FALSE)</f>
        <v>521</v>
      </c>
      <c r="U165">
        <f>VLOOKUP(A165,[1]市级!$A$2:$V$368,20,FALSE)</f>
        <v>2412</v>
      </c>
      <c r="V165">
        <f>VLOOKUP(A165,[1]市级!$A$2:$V$368,21,FALSE)</f>
        <v>1</v>
      </c>
      <c r="W165">
        <f>VLOOKUP(A165,[1]市级!$A$2:$V$368,22,FALSE)</f>
        <v>0</v>
      </c>
    </row>
    <row r="166" spans="1:23" x14ac:dyDescent="0.25">
      <c r="A166" s="1" t="s">
        <v>126</v>
      </c>
      <c r="B166" s="2">
        <v>15</v>
      </c>
      <c r="C166">
        <f>VLOOKUP(A166,[1]市级!$A$2:$V$368,2,FALSE)</f>
        <v>420498</v>
      </c>
      <c r="D166">
        <f>VLOOKUP(A166,[1]市级!$A$2:$V$368,3,FALSE)</f>
        <v>2326</v>
      </c>
      <c r="E166">
        <f>VLOOKUP(A166,[1]市级!$A$2:$V$368,4,FALSE)</f>
        <v>4</v>
      </c>
      <c r="F166">
        <f>VLOOKUP(A166,[1]市级!$A$2:$V$368,5,FALSE)</f>
        <v>4699</v>
      </c>
      <c r="G166">
        <f>VLOOKUP(A166,[1]市级!$A$2:$V$368,6,FALSE)</f>
        <v>190</v>
      </c>
      <c r="H166">
        <f>VLOOKUP(A166,[1]市级!$A$2:$V$368,7,FALSE)</f>
        <v>6108</v>
      </c>
      <c r="I166">
        <f>VLOOKUP(A166,[1]市级!$A$2:$V$368,8,FALSE)</f>
        <v>37813</v>
      </c>
      <c r="J166">
        <f>VLOOKUP(A166,[1]市级!$A$2:$V$368,9,FALSE)</f>
        <v>3849</v>
      </c>
      <c r="K166">
        <f>VLOOKUP(A166,[1]市级!$A$2:$V$368,10,FALSE)</f>
        <v>8384</v>
      </c>
      <c r="L166">
        <f>VLOOKUP(A166,[1]市级!$A$2:$V$368,11,FALSE)</f>
        <v>335795</v>
      </c>
      <c r="M166">
        <f>VLOOKUP(A166,[1]市级!$A$2:$V$368,12,FALSE)</f>
        <v>80</v>
      </c>
      <c r="N166">
        <f>VLOOKUP(A166,[1]市级!$A$2:$V$368,13,FALSE)</f>
        <v>1345</v>
      </c>
      <c r="O166">
        <f>VLOOKUP(A166,[1]市级!$A$2:$V$368,14,FALSE)</f>
        <v>4953</v>
      </c>
      <c r="P166">
        <f>VLOOKUP(A166,[1]市级!$A$2:$V$368,15,FALSE)</f>
        <v>2088</v>
      </c>
      <c r="Q166">
        <f>VLOOKUP(A166,[1]市级!$A$2:$V$368,16,FALSE)</f>
        <v>598</v>
      </c>
      <c r="R166">
        <f>VLOOKUP(A166,[1]市级!$A$2:$V$368,17,FALSE)</f>
        <v>8584</v>
      </c>
      <c r="S166">
        <f>VLOOKUP(A166,[1]市级!$A$2:$V$368,18,FALSE)</f>
        <v>571</v>
      </c>
      <c r="T166">
        <f>VLOOKUP(A166,[1]市级!$A$2:$V$368,19,FALSE)</f>
        <v>529</v>
      </c>
      <c r="U166">
        <f>VLOOKUP(A166,[1]市级!$A$2:$V$368,20,FALSE)</f>
        <v>2172</v>
      </c>
      <c r="V166">
        <f>VLOOKUP(A166,[1]市级!$A$2:$V$368,21,FALSE)</f>
        <v>0</v>
      </c>
      <c r="W166">
        <f>VLOOKUP(A166,[1]市级!$A$2:$V$368,22,FALSE)</f>
        <v>0</v>
      </c>
    </row>
    <row r="167" spans="1:23" x14ac:dyDescent="0.25">
      <c r="A167" s="1" t="s">
        <v>167</v>
      </c>
      <c r="B167" s="2">
        <v>15</v>
      </c>
      <c r="C167">
        <f>VLOOKUP(A167,[1]市级!$A$2:$V$368,2,FALSE)</f>
        <v>129612</v>
      </c>
      <c r="D167">
        <f>VLOOKUP(A167,[1]市级!$A$2:$V$368,3,FALSE)</f>
        <v>7532</v>
      </c>
      <c r="E167">
        <f>VLOOKUP(A167,[1]市级!$A$2:$V$368,4,FALSE)</f>
        <v>10</v>
      </c>
      <c r="F167">
        <f>VLOOKUP(A167,[1]市级!$A$2:$V$368,5,FALSE)</f>
        <v>7799</v>
      </c>
      <c r="G167">
        <f>VLOOKUP(A167,[1]市级!$A$2:$V$368,6,FALSE)</f>
        <v>167</v>
      </c>
      <c r="H167">
        <f>VLOOKUP(A167,[1]市级!$A$2:$V$368,7,FALSE)</f>
        <v>6410</v>
      </c>
      <c r="I167">
        <f>VLOOKUP(A167,[1]市级!$A$2:$V$368,8,FALSE)</f>
        <v>70009</v>
      </c>
      <c r="J167">
        <f>VLOOKUP(A167,[1]市级!$A$2:$V$368,9,FALSE)</f>
        <v>9406</v>
      </c>
      <c r="K167">
        <f>VLOOKUP(A167,[1]市级!$A$2:$V$368,10,FALSE)</f>
        <v>7919</v>
      </c>
      <c r="L167">
        <f>VLOOKUP(A167,[1]市级!$A$2:$V$368,11,FALSE)</f>
        <v>1727</v>
      </c>
      <c r="M167">
        <f>VLOOKUP(A167,[1]市级!$A$2:$V$368,12,FALSE)</f>
        <v>62</v>
      </c>
      <c r="N167">
        <f>VLOOKUP(A167,[1]市级!$A$2:$V$368,13,FALSE)</f>
        <v>1785</v>
      </c>
      <c r="O167">
        <f>VLOOKUP(A167,[1]市级!$A$2:$V$368,14,FALSE)</f>
        <v>4353</v>
      </c>
      <c r="P167">
        <f>VLOOKUP(A167,[1]市级!$A$2:$V$368,15,FALSE)</f>
        <v>1879</v>
      </c>
      <c r="Q167">
        <f>VLOOKUP(A167,[1]市级!$A$2:$V$368,16,FALSE)</f>
        <v>607</v>
      </c>
      <c r="R167">
        <f>VLOOKUP(A167,[1]市级!$A$2:$V$368,17,FALSE)</f>
        <v>6337</v>
      </c>
      <c r="S167">
        <f>VLOOKUP(A167,[1]市级!$A$2:$V$368,18,FALSE)</f>
        <v>712</v>
      </c>
      <c r="T167">
        <f>VLOOKUP(A167,[1]市级!$A$2:$V$368,19,FALSE)</f>
        <v>544</v>
      </c>
      <c r="U167">
        <f>VLOOKUP(A167,[1]市级!$A$2:$V$368,20,FALSE)</f>
        <v>2082</v>
      </c>
      <c r="V167">
        <f>VLOOKUP(A167,[1]市级!$A$2:$V$368,21,FALSE)</f>
        <v>0</v>
      </c>
      <c r="W167">
        <f>VLOOKUP(A167,[1]市级!$A$2:$V$368,22,FALSE)</f>
        <v>0</v>
      </c>
    </row>
    <row r="168" spans="1:23" x14ac:dyDescent="0.25">
      <c r="A168" s="1" t="s">
        <v>196</v>
      </c>
      <c r="B168" s="2">
        <v>15</v>
      </c>
      <c r="C168">
        <f>VLOOKUP(A168,[1]市级!$A$2:$V$368,2,FALSE)</f>
        <v>285409</v>
      </c>
      <c r="D168">
        <f>VLOOKUP(A168,[1]市级!$A$2:$V$368,3,FALSE)</f>
        <v>2081</v>
      </c>
      <c r="E168">
        <f>VLOOKUP(A168,[1]市级!$A$2:$V$368,4,FALSE)</f>
        <v>19</v>
      </c>
      <c r="F168">
        <f>VLOOKUP(A168,[1]市级!$A$2:$V$368,5,FALSE)</f>
        <v>6500</v>
      </c>
      <c r="G168">
        <f>VLOOKUP(A168,[1]市级!$A$2:$V$368,6,FALSE)</f>
        <v>366</v>
      </c>
      <c r="H168">
        <f>VLOOKUP(A168,[1]市级!$A$2:$V$368,7,FALSE)</f>
        <v>16442</v>
      </c>
      <c r="I168">
        <f>VLOOKUP(A168,[1]市级!$A$2:$V$368,8,FALSE)</f>
        <v>151008</v>
      </c>
      <c r="J168">
        <f>VLOOKUP(A168,[1]市级!$A$2:$V$368,9,FALSE)</f>
        <v>5213</v>
      </c>
      <c r="K168">
        <f>VLOOKUP(A168,[1]市级!$A$2:$V$368,10,FALSE)</f>
        <v>16323</v>
      </c>
      <c r="L168">
        <f>VLOOKUP(A168,[1]市级!$A$2:$V$368,11,FALSE)</f>
        <v>18277</v>
      </c>
      <c r="M168">
        <f>VLOOKUP(A168,[1]市级!$A$2:$V$368,12,FALSE)</f>
        <v>1154</v>
      </c>
      <c r="N168">
        <f>VLOOKUP(A168,[1]市级!$A$2:$V$368,13,FALSE)</f>
        <v>2985</v>
      </c>
      <c r="O168">
        <f>VLOOKUP(A168,[1]市级!$A$2:$V$368,14,FALSE)</f>
        <v>16686</v>
      </c>
      <c r="P168">
        <f>VLOOKUP(A168,[1]市级!$A$2:$V$368,15,FALSE)</f>
        <v>12899</v>
      </c>
      <c r="Q168">
        <f>VLOOKUP(A168,[1]市级!$A$2:$V$368,16,FALSE)</f>
        <v>2619</v>
      </c>
      <c r="R168">
        <f>VLOOKUP(A168,[1]市级!$A$2:$V$368,17,FALSE)</f>
        <v>17333</v>
      </c>
      <c r="S168">
        <f>VLOOKUP(A168,[1]市级!$A$2:$V$368,18,FALSE)</f>
        <v>1725</v>
      </c>
      <c r="T168">
        <f>VLOOKUP(A168,[1]市级!$A$2:$V$368,19,FALSE)</f>
        <v>959</v>
      </c>
      <c r="U168">
        <f>VLOOKUP(A168,[1]市级!$A$2:$V$368,20,FALSE)</f>
        <v>12160</v>
      </c>
      <c r="V168">
        <f>VLOOKUP(A168,[1]市级!$A$2:$V$368,21,FALSE)</f>
        <v>1</v>
      </c>
      <c r="W168">
        <f>VLOOKUP(A168,[1]市级!$A$2:$V$368,22,FALSE)</f>
        <v>0</v>
      </c>
    </row>
    <row r="169" spans="1:23" x14ac:dyDescent="0.25">
      <c r="A169" s="1" t="s">
        <v>199</v>
      </c>
      <c r="B169" s="2">
        <v>15</v>
      </c>
      <c r="C169">
        <f>VLOOKUP(A169,[1]市级!$A$2:$V$368,2,FALSE)</f>
        <v>145990</v>
      </c>
      <c r="D169">
        <f>VLOOKUP(A169,[1]市级!$A$2:$V$368,3,FALSE)</f>
        <v>2545</v>
      </c>
      <c r="E169">
        <f>VLOOKUP(A169,[1]市级!$A$2:$V$368,4,FALSE)</f>
        <v>12</v>
      </c>
      <c r="F169">
        <f>VLOOKUP(A169,[1]市级!$A$2:$V$368,5,FALSE)</f>
        <v>15217</v>
      </c>
      <c r="G169">
        <f>VLOOKUP(A169,[1]市级!$A$2:$V$368,6,FALSE)</f>
        <v>456</v>
      </c>
      <c r="H169">
        <f>VLOOKUP(A169,[1]市级!$A$2:$V$368,7,FALSE)</f>
        <v>9341</v>
      </c>
      <c r="I169">
        <f>VLOOKUP(A169,[1]市级!$A$2:$V$368,8,FALSE)</f>
        <v>76955</v>
      </c>
      <c r="J169">
        <f>VLOOKUP(A169,[1]市级!$A$2:$V$368,9,FALSE)</f>
        <v>5461</v>
      </c>
      <c r="K169">
        <f>VLOOKUP(A169,[1]市级!$A$2:$V$368,10,FALSE)</f>
        <v>8378</v>
      </c>
      <c r="L169">
        <f>VLOOKUP(A169,[1]市级!$A$2:$V$368,11,FALSE)</f>
        <v>2344</v>
      </c>
      <c r="M169">
        <f>VLOOKUP(A169,[1]市级!$A$2:$V$368,12,FALSE)</f>
        <v>145</v>
      </c>
      <c r="N169">
        <f>VLOOKUP(A169,[1]市级!$A$2:$V$368,13,FALSE)</f>
        <v>2254</v>
      </c>
      <c r="O169">
        <f>VLOOKUP(A169,[1]市级!$A$2:$V$368,14,FALSE)</f>
        <v>6154</v>
      </c>
      <c r="P169">
        <f>VLOOKUP(A169,[1]市级!$A$2:$V$368,15,FALSE)</f>
        <v>2856</v>
      </c>
      <c r="Q169">
        <f>VLOOKUP(A169,[1]市级!$A$2:$V$368,16,FALSE)</f>
        <v>1149</v>
      </c>
      <c r="R169">
        <f>VLOOKUP(A169,[1]市级!$A$2:$V$368,17,FALSE)</f>
        <v>8272</v>
      </c>
      <c r="S169">
        <f>VLOOKUP(A169,[1]市级!$A$2:$V$368,18,FALSE)</f>
        <v>622</v>
      </c>
      <c r="T169">
        <f>VLOOKUP(A169,[1]市级!$A$2:$V$368,19,FALSE)</f>
        <v>727</v>
      </c>
      <c r="U169">
        <f>VLOOKUP(A169,[1]市级!$A$2:$V$368,20,FALSE)</f>
        <v>2787</v>
      </c>
      <c r="V169">
        <f>VLOOKUP(A169,[1]市级!$A$2:$V$368,21,FALSE)</f>
        <v>0</v>
      </c>
      <c r="W169">
        <f>VLOOKUP(A169,[1]市级!$A$2:$V$368,22,FALSE)</f>
        <v>0</v>
      </c>
    </row>
    <row r="170" spans="1:23" x14ac:dyDescent="0.25">
      <c r="A170" s="1" t="s">
        <v>252</v>
      </c>
      <c r="B170" s="2">
        <v>15</v>
      </c>
      <c r="C170">
        <f>VLOOKUP(A170,[1]市级!$A$2:$V$368,2,FALSE)</f>
        <v>593548</v>
      </c>
      <c r="D170">
        <f>VLOOKUP(A170,[1]市级!$A$2:$V$368,3,FALSE)</f>
        <v>848</v>
      </c>
      <c r="E170">
        <f>VLOOKUP(A170,[1]市级!$A$2:$V$368,4,FALSE)</f>
        <v>4</v>
      </c>
      <c r="F170">
        <f>VLOOKUP(A170,[1]市级!$A$2:$V$368,5,FALSE)</f>
        <v>20886</v>
      </c>
      <c r="G170">
        <f>VLOOKUP(A170,[1]市级!$A$2:$V$368,6,FALSE)</f>
        <v>535</v>
      </c>
      <c r="H170">
        <f>VLOOKUP(A170,[1]市级!$A$2:$V$368,7,FALSE)</f>
        <v>16431</v>
      </c>
      <c r="I170">
        <f>VLOOKUP(A170,[1]市级!$A$2:$V$368,8,FALSE)</f>
        <v>162629</v>
      </c>
      <c r="J170">
        <f>VLOOKUP(A170,[1]市级!$A$2:$V$368,9,FALSE)</f>
        <v>10075</v>
      </c>
      <c r="K170">
        <f>VLOOKUP(A170,[1]市级!$A$2:$V$368,10,FALSE)</f>
        <v>29033</v>
      </c>
      <c r="L170">
        <f>VLOOKUP(A170,[1]市级!$A$2:$V$368,11,FALSE)</f>
        <v>9166</v>
      </c>
      <c r="M170">
        <f>VLOOKUP(A170,[1]市级!$A$2:$V$368,12,FALSE)</f>
        <v>1156</v>
      </c>
      <c r="N170">
        <f>VLOOKUP(A170,[1]市级!$A$2:$V$368,13,FALSE)</f>
        <v>4836</v>
      </c>
      <c r="O170">
        <f>VLOOKUP(A170,[1]市级!$A$2:$V$368,14,FALSE)</f>
        <v>18798</v>
      </c>
      <c r="P170">
        <f>VLOOKUP(A170,[1]市级!$A$2:$V$368,15,FALSE)</f>
        <v>14661</v>
      </c>
      <c r="Q170">
        <f>VLOOKUP(A170,[1]市级!$A$2:$V$368,16,FALSE)</f>
        <v>2736</v>
      </c>
      <c r="R170">
        <f>VLOOKUP(A170,[1]市级!$A$2:$V$368,17,FALSE)</f>
        <v>289205</v>
      </c>
      <c r="S170">
        <f>VLOOKUP(A170,[1]市级!$A$2:$V$368,18,FALSE)</f>
        <v>1919</v>
      </c>
      <c r="T170">
        <f>VLOOKUP(A170,[1]市级!$A$2:$V$368,19,FALSE)</f>
        <v>920</v>
      </c>
      <c r="U170">
        <f>VLOOKUP(A170,[1]市级!$A$2:$V$368,20,FALSE)</f>
        <v>8997</v>
      </c>
      <c r="V170">
        <f>VLOOKUP(A170,[1]市级!$A$2:$V$368,21,FALSE)</f>
        <v>6</v>
      </c>
      <c r="W170">
        <f>VLOOKUP(A170,[1]市级!$A$2:$V$368,22,FALSE)</f>
        <v>0</v>
      </c>
    </row>
    <row r="171" spans="1:23" x14ac:dyDescent="0.25">
      <c r="A171" s="1" t="s">
        <v>260</v>
      </c>
      <c r="B171" s="2">
        <v>15</v>
      </c>
      <c r="C171">
        <f>VLOOKUP(A171,[1]市级!$A$2:$V$368,2,FALSE)</f>
        <v>94544</v>
      </c>
      <c r="D171">
        <f>VLOOKUP(A171,[1]市级!$A$2:$V$368,3,FALSE)</f>
        <v>2289</v>
      </c>
      <c r="E171">
        <f>VLOOKUP(A171,[1]市级!$A$2:$V$368,4,FALSE)</f>
        <v>8</v>
      </c>
      <c r="F171">
        <f>VLOOKUP(A171,[1]市级!$A$2:$V$368,5,FALSE)</f>
        <v>10931</v>
      </c>
      <c r="G171">
        <f>VLOOKUP(A171,[1]市级!$A$2:$V$368,6,FALSE)</f>
        <v>199</v>
      </c>
      <c r="H171">
        <f>VLOOKUP(A171,[1]市级!$A$2:$V$368,7,FALSE)</f>
        <v>6150</v>
      </c>
      <c r="I171">
        <f>VLOOKUP(A171,[1]市级!$A$2:$V$368,8,FALSE)</f>
        <v>45756</v>
      </c>
      <c r="J171">
        <f>VLOOKUP(A171,[1]市级!$A$2:$V$368,9,FALSE)</f>
        <v>3574</v>
      </c>
      <c r="K171">
        <f>VLOOKUP(A171,[1]市级!$A$2:$V$368,10,FALSE)</f>
        <v>7011</v>
      </c>
      <c r="L171">
        <f>VLOOKUP(A171,[1]市级!$A$2:$V$368,11,FALSE)</f>
        <v>1320</v>
      </c>
      <c r="M171">
        <f>VLOOKUP(A171,[1]市级!$A$2:$V$368,12,FALSE)</f>
        <v>71</v>
      </c>
      <c r="N171">
        <f>VLOOKUP(A171,[1]市级!$A$2:$V$368,13,FALSE)</f>
        <v>1041</v>
      </c>
      <c r="O171">
        <f>VLOOKUP(A171,[1]市级!$A$2:$V$368,14,FALSE)</f>
        <v>4336</v>
      </c>
      <c r="P171">
        <f>VLOOKUP(A171,[1]市级!$A$2:$V$368,15,FALSE)</f>
        <v>1914</v>
      </c>
      <c r="Q171">
        <f>VLOOKUP(A171,[1]市级!$A$2:$V$368,16,FALSE)</f>
        <v>837</v>
      </c>
      <c r="R171">
        <f>VLOOKUP(A171,[1]市级!$A$2:$V$368,17,FALSE)</f>
        <v>5739</v>
      </c>
      <c r="S171">
        <f>VLOOKUP(A171,[1]市级!$A$2:$V$368,18,FALSE)</f>
        <v>356</v>
      </c>
      <c r="T171">
        <f>VLOOKUP(A171,[1]市级!$A$2:$V$368,19,FALSE)</f>
        <v>381</v>
      </c>
      <c r="U171">
        <f>VLOOKUP(A171,[1]市级!$A$2:$V$368,20,FALSE)</f>
        <v>2133</v>
      </c>
      <c r="V171">
        <f>VLOOKUP(A171,[1]市级!$A$2:$V$368,21,FALSE)</f>
        <v>0</v>
      </c>
      <c r="W171">
        <f>VLOOKUP(A171,[1]市级!$A$2:$V$368,22,FALSE)</f>
        <v>0</v>
      </c>
    </row>
    <row r="172" spans="1:23" x14ac:dyDescent="0.25">
      <c r="A172" s="1" t="s">
        <v>279</v>
      </c>
      <c r="B172" s="2">
        <v>15</v>
      </c>
      <c r="C172">
        <f>VLOOKUP(A172,[1]市级!$A$2:$V$368,2,FALSE)</f>
        <v>189904</v>
      </c>
      <c r="D172">
        <f>VLOOKUP(A172,[1]市级!$A$2:$V$368,3,FALSE)</f>
        <v>762</v>
      </c>
      <c r="E172">
        <f>VLOOKUP(A172,[1]市级!$A$2:$V$368,4,FALSE)</f>
        <v>6</v>
      </c>
      <c r="F172">
        <f>VLOOKUP(A172,[1]市级!$A$2:$V$368,5,FALSE)</f>
        <v>12967</v>
      </c>
      <c r="G172">
        <f>VLOOKUP(A172,[1]市级!$A$2:$V$368,6,FALSE)</f>
        <v>379</v>
      </c>
      <c r="H172">
        <f>VLOOKUP(A172,[1]市级!$A$2:$V$368,7,FALSE)</f>
        <v>8065</v>
      </c>
      <c r="I172">
        <f>VLOOKUP(A172,[1]市级!$A$2:$V$368,8,FALSE)</f>
        <v>71961</v>
      </c>
      <c r="J172">
        <f>VLOOKUP(A172,[1]市级!$A$2:$V$368,9,FALSE)</f>
        <v>19995</v>
      </c>
      <c r="K172">
        <f>VLOOKUP(A172,[1]市级!$A$2:$V$368,10,FALSE)</f>
        <v>15528</v>
      </c>
      <c r="L172">
        <f>VLOOKUP(A172,[1]市级!$A$2:$V$368,11,FALSE)</f>
        <v>3520</v>
      </c>
      <c r="M172">
        <f>VLOOKUP(A172,[1]市级!$A$2:$V$368,12,FALSE)</f>
        <v>437</v>
      </c>
      <c r="N172">
        <f>VLOOKUP(A172,[1]市级!$A$2:$V$368,13,FALSE)</f>
        <v>2258</v>
      </c>
      <c r="O172">
        <f>VLOOKUP(A172,[1]市级!$A$2:$V$368,14,FALSE)</f>
        <v>8197</v>
      </c>
      <c r="P172">
        <f>VLOOKUP(A172,[1]市级!$A$2:$V$368,15,FALSE)</f>
        <v>5555</v>
      </c>
      <c r="Q172">
        <f>VLOOKUP(A172,[1]市级!$A$2:$V$368,16,FALSE)</f>
        <v>1468</v>
      </c>
      <c r="R172">
        <f>VLOOKUP(A172,[1]市级!$A$2:$V$368,17,FALSE)</f>
        <v>31642</v>
      </c>
      <c r="S172">
        <f>VLOOKUP(A172,[1]市级!$A$2:$V$368,18,FALSE)</f>
        <v>916</v>
      </c>
      <c r="T172">
        <f>VLOOKUP(A172,[1]市级!$A$2:$V$368,19,FALSE)</f>
        <v>678</v>
      </c>
      <c r="U172">
        <f>VLOOKUP(A172,[1]市级!$A$2:$V$368,20,FALSE)</f>
        <v>4973</v>
      </c>
      <c r="V172">
        <f>VLOOKUP(A172,[1]市级!$A$2:$V$368,21,FALSE)</f>
        <v>1</v>
      </c>
      <c r="W172">
        <f>VLOOKUP(A172,[1]市级!$A$2:$V$368,22,FALSE)</f>
        <v>0</v>
      </c>
    </row>
    <row r="173" spans="1:23" x14ac:dyDescent="0.25">
      <c r="A173" s="1" t="s">
        <v>301</v>
      </c>
      <c r="B173" s="2">
        <v>15</v>
      </c>
      <c r="C173">
        <f>VLOOKUP(A173,[1]市级!$A$2:$V$368,2,FALSE)</f>
        <v>148549</v>
      </c>
      <c r="D173">
        <f>VLOOKUP(A173,[1]市级!$A$2:$V$368,3,FALSE)</f>
        <v>11260</v>
      </c>
      <c r="E173">
        <f>VLOOKUP(A173,[1]市级!$A$2:$V$368,4,FALSE)</f>
        <v>1</v>
      </c>
      <c r="F173">
        <f>VLOOKUP(A173,[1]市级!$A$2:$V$368,5,FALSE)</f>
        <v>5539</v>
      </c>
      <c r="G173">
        <f>VLOOKUP(A173,[1]市级!$A$2:$V$368,6,FALSE)</f>
        <v>194</v>
      </c>
      <c r="H173">
        <f>VLOOKUP(A173,[1]市级!$A$2:$V$368,7,FALSE)</f>
        <v>4366</v>
      </c>
      <c r="I173">
        <f>VLOOKUP(A173,[1]市级!$A$2:$V$368,8,FALSE)</f>
        <v>79164</v>
      </c>
      <c r="J173">
        <f>VLOOKUP(A173,[1]市级!$A$2:$V$368,9,FALSE)</f>
        <v>7776</v>
      </c>
      <c r="K173">
        <f>VLOOKUP(A173,[1]市级!$A$2:$V$368,10,FALSE)</f>
        <v>10036</v>
      </c>
      <c r="L173">
        <f>VLOOKUP(A173,[1]市级!$A$2:$V$368,11,FALSE)</f>
        <v>5290</v>
      </c>
      <c r="M173">
        <f>VLOOKUP(A173,[1]市级!$A$2:$V$368,12,FALSE)</f>
        <v>61</v>
      </c>
      <c r="N173">
        <f>VLOOKUP(A173,[1]市级!$A$2:$V$368,13,FALSE)</f>
        <v>1008</v>
      </c>
      <c r="O173">
        <f>VLOOKUP(A173,[1]市级!$A$2:$V$368,14,FALSE)</f>
        <v>9746</v>
      </c>
      <c r="P173">
        <f>VLOOKUP(A173,[1]市级!$A$2:$V$368,15,FALSE)</f>
        <v>1482</v>
      </c>
      <c r="Q173">
        <f>VLOOKUP(A173,[1]市级!$A$2:$V$368,16,FALSE)</f>
        <v>2032</v>
      </c>
      <c r="R173">
        <f>VLOOKUP(A173,[1]市级!$A$2:$V$368,17,FALSE)</f>
        <v>6995</v>
      </c>
      <c r="S173">
        <f>VLOOKUP(A173,[1]市级!$A$2:$V$368,18,FALSE)</f>
        <v>498</v>
      </c>
      <c r="T173">
        <f>VLOOKUP(A173,[1]市级!$A$2:$V$368,19,FALSE)</f>
        <v>396</v>
      </c>
      <c r="U173">
        <f>VLOOKUP(A173,[1]市级!$A$2:$V$368,20,FALSE)</f>
        <v>2372</v>
      </c>
      <c r="V173">
        <f>VLOOKUP(A173,[1]市级!$A$2:$V$368,21,FALSE)</f>
        <v>0</v>
      </c>
      <c r="W173">
        <f>VLOOKUP(A173,[1]市级!$A$2:$V$368,22,FALSE)</f>
        <v>0</v>
      </c>
    </row>
    <row r="174" spans="1:23" x14ac:dyDescent="0.25">
      <c r="A174" s="1" t="s">
        <v>302</v>
      </c>
      <c r="B174" s="2">
        <v>15</v>
      </c>
      <c r="C174">
        <f>VLOOKUP(A174,[1]市级!$A$2:$V$368,2,FALSE)</f>
        <v>198224</v>
      </c>
      <c r="D174">
        <f>VLOOKUP(A174,[1]市级!$A$2:$V$368,3,FALSE)</f>
        <v>8892</v>
      </c>
      <c r="E174">
        <f>VLOOKUP(A174,[1]市级!$A$2:$V$368,4,FALSE)</f>
        <v>45</v>
      </c>
      <c r="F174">
        <f>VLOOKUP(A174,[1]市级!$A$2:$V$368,5,FALSE)</f>
        <v>11840</v>
      </c>
      <c r="G174">
        <f>VLOOKUP(A174,[1]市级!$A$2:$V$368,6,FALSE)</f>
        <v>310</v>
      </c>
      <c r="H174">
        <f>VLOOKUP(A174,[1]市级!$A$2:$V$368,7,FALSE)</f>
        <v>12048</v>
      </c>
      <c r="I174">
        <f>VLOOKUP(A174,[1]市级!$A$2:$V$368,8,FALSE)</f>
        <v>93790</v>
      </c>
      <c r="J174">
        <f>VLOOKUP(A174,[1]市级!$A$2:$V$368,9,FALSE)</f>
        <v>13358</v>
      </c>
      <c r="K174">
        <f>VLOOKUP(A174,[1]市级!$A$2:$V$368,10,FALSE)</f>
        <v>17400</v>
      </c>
      <c r="L174">
        <f>VLOOKUP(A174,[1]市级!$A$2:$V$368,11,FALSE)</f>
        <v>4258</v>
      </c>
      <c r="M174">
        <f>VLOOKUP(A174,[1]市级!$A$2:$V$368,12,FALSE)</f>
        <v>139</v>
      </c>
      <c r="N174">
        <f>VLOOKUP(A174,[1]市级!$A$2:$V$368,13,FALSE)</f>
        <v>2259</v>
      </c>
      <c r="O174">
        <f>VLOOKUP(A174,[1]市级!$A$2:$V$368,14,FALSE)</f>
        <v>7915</v>
      </c>
      <c r="P174">
        <f>VLOOKUP(A174,[1]市级!$A$2:$V$368,15,FALSE)</f>
        <v>4433</v>
      </c>
      <c r="Q174">
        <f>VLOOKUP(A174,[1]市级!$A$2:$V$368,16,FALSE)</f>
        <v>1346</v>
      </c>
      <c r="R174">
        <f>VLOOKUP(A174,[1]市级!$A$2:$V$368,17,FALSE)</f>
        <v>13093</v>
      </c>
      <c r="S174">
        <f>VLOOKUP(A174,[1]市级!$A$2:$V$368,18,FALSE)</f>
        <v>1263</v>
      </c>
      <c r="T174">
        <f>VLOOKUP(A174,[1]市级!$A$2:$V$368,19,FALSE)</f>
        <v>771</v>
      </c>
      <c r="U174">
        <f>VLOOKUP(A174,[1]市级!$A$2:$V$368,20,FALSE)</f>
        <v>4421</v>
      </c>
      <c r="V174">
        <f>VLOOKUP(A174,[1]市级!$A$2:$V$368,21,FALSE)</f>
        <v>0</v>
      </c>
      <c r="W174">
        <f>VLOOKUP(A174,[1]市级!$A$2:$V$368,22,FALSE)</f>
        <v>0</v>
      </c>
    </row>
    <row r="175" spans="1:23" x14ac:dyDescent="0.25">
      <c r="A175" s="1" t="s">
        <v>309</v>
      </c>
      <c r="B175" s="2">
        <v>15</v>
      </c>
      <c r="C175">
        <f>VLOOKUP(A175,[1]市级!$A$2:$V$368,2,FALSE)</f>
        <v>110549</v>
      </c>
      <c r="D175">
        <f>VLOOKUP(A175,[1]市级!$A$2:$V$368,3,FALSE)</f>
        <v>3421</v>
      </c>
      <c r="E175">
        <f>VLOOKUP(A175,[1]市级!$A$2:$V$368,4,FALSE)</f>
        <v>7</v>
      </c>
      <c r="F175">
        <f>VLOOKUP(A175,[1]市级!$A$2:$V$368,5,FALSE)</f>
        <v>8074</v>
      </c>
      <c r="G175">
        <f>VLOOKUP(A175,[1]市级!$A$2:$V$368,6,FALSE)</f>
        <v>286</v>
      </c>
      <c r="H175">
        <f>VLOOKUP(A175,[1]市级!$A$2:$V$368,7,FALSE)</f>
        <v>8315</v>
      </c>
      <c r="I175">
        <f>VLOOKUP(A175,[1]市级!$A$2:$V$368,8,FALSE)</f>
        <v>48191</v>
      </c>
      <c r="J175">
        <f>VLOOKUP(A175,[1]市级!$A$2:$V$368,9,FALSE)</f>
        <v>5711</v>
      </c>
      <c r="K175">
        <f>VLOOKUP(A175,[1]市级!$A$2:$V$368,10,FALSE)</f>
        <v>13129</v>
      </c>
      <c r="L175">
        <f>VLOOKUP(A175,[1]市级!$A$2:$V$368,11,FALSE)</f>
        <v>2302</v>
      </c>
      <c r="M175">
        <f>VLOOKUP(A175,[1]市级!$A$2:$V$368,12,FALSE)</f>
        <v>129</v>
      </c>
      <c r="N175">
        <f>VLOOKUP(A175,[1]市级!$A$2:$V$368,13,FALSE)</f>
        <v>1341</v>
      </c>
      <c r="O175">
        <f>VLOOKUP(A175,[1]市级!$A$2:$V$368,14,FALSE)</f>
        <v>5645</v>
      </c>
      <c r="P175">
        <f>VLOOKUP(A175,[1]市级!$A$2:$V$368,15,FALSE)</f>
        <v>2736</v>
      </c>
      <c r="Q175">
        <f>VLOOKUP(A175,[1]市级!$A$2:$V$368,16,FALSE)</f>
        <v>953</v>
      </c>
      <c r="R175">
        <f>VLOOKUP(A175,[1]市级!$A$2:$V$368,17,FALSE)</f>
        <v>6469</v>
      </c>
      <c r="S175">
        <f>VLOOKUP(A175,[1]市级!$A$2:$V$368,18,FALSE)</f>
        <v>537</v>
      </c>
      <c r="T175">
        <f>VLOOKUP(A175,[1]市级!$A$2:$V$368,19,FALSE)</f>
        <v>544</v>
      </c>
      <c r="U175">
        <f>VLOOKUP(A175,[1]市级!$A$2:$V$368,20,FALSE)</f>
        <v>2451</v>
      </c>
      <c r="V175">
        <f>VLOOKUP(A175,[1]市级!$A$2:$V$368,21,FALSE)</f>
        <v>1</v>
      </c>
      <c r="W175">
        <f>VLOOKUP(A175,[1]市级!$A$2:$V$368,22,FALSE)</f>
        <v>0</v>
      </c>
    </row>
    <row r="176" spans="1:23" x14ac:dyDescent="0.25">
      <c r="A176" s="1" t="s">
        <v>310</v>
      </c>
      <c r="B176" s="2">
        <v>15</v>
      </c>
      <c r="C176">
        <f>VLOOKUP(A176,[1]市级!$A$2:$V$368,2,FALSE)</f>
        <v>75667</v>
      </c>
      <c r="D176">
        <f>VLOOKUP(A176,[1]市级!$A$2:$V$368,3,FALSE)</f>
        <v>1270</v>
      </c>
      <c r="E176">
        <f>VLOOKUP(A176,[1]市级!$A$2:$V$368,4,FALSE)</f>
        <v>2</v>
      </c>
      <c r="F176">
        <f>VLOOKUP(A176,[1]市级!$A$2:$V$368,5,FALSE)</f>
        <v>8094</v>
      </c>
      <c r="G176">
        <f>VLOOKUP(A176,[1]市级!$A$2:$V$368,6,FALSE)</f>
        <v>226</v>
      </c>
      <c r="H176">
        <f>VLOOKUP(A176,[1]市级!$A$2:$V$368,7,FALSE)</f>
        <v>5935</v>
      </c>
      <c r="I176">
        <f>VLOOKUP(A176,[1]市级!$A$2:$V$368,8,FALSE)</f>
        <v>35542</v>
      </c>
      <c r="J176">
        <f>VLOOKUP(A176,[1]市级!$A$2:$V$368,9,FALSE)</f>
        <v>2970</v>
      </c>
      <c r="K176">
        <f>VLOOKUP(A176,[1]市级!$A$2:$V$368,10,FALSE)</f>
        <v>6451</v>
      </c>
      <c r="L176">
        <f>VLOOKUP(A176,[1]市级!$A$2:$V$368,11,FALSE)</f>
        <v>1421</v>
      </c>
      <c r="M176">
        <f>VLOOKUP(A176,[1]市级!$A$2:$V$368,12,FALSE)</f>
        <v>202</v>
      </c>
      <c r="N176">
        <f>VLOOKUP(A176,[1]市级!$A$2:$V$368,13,FALSE)</f>
        <v>895</v>
      </c>
      <c r="O176">
        <f>VLOOKUP(A176,[1]市级!$A$2:$V$368,14,FALSE)</f>
        <v>2803</v>
      </c>
      <c r="P176">
        <f>VLOOKUP(A176,[1]市级!$A$2:$V$368,15,FALSE)</f>
        <v>1830</v>
      </c>
      <c r="Q176">
        <f>VLOOKUP(A176,[1]市级!$A$2:$V$368,16,FALSE)</f>
        <v>634</v>
      </c>
      <c r="R176">
        <f>VLOOKUP(A176,[1]市级!$A$2:$V$368,17,FALSE)</f>
        <v>4394</v>
      </c>
      <c r="S176">
        <f>VLOOKUP(A176,[1]市级!$A$2:$V$368,18,FALSE)</f>
        <v>458</v>
      </c>
      <c r="T176">
        <f>VLOOKUP(A176,[1]市级!$A$2:$V$368,19,FALSE)</f>
        <v>336</v>
      </c>
      <c r="U176">
        <f>VLOOKUP(A176,[1]市级!$A$2:$V$368,20,FALSE)</f>
        <v>1880</v>
      </c>
      <c r="V176">
        <f>VLOOKUP(A176,[1]市级!$A$2:$V$368,21,FALSE)</f>
        <v>0</v>
      </c>
      <c r="W176">
        <f>VLOOKUP(A176,[1]市级!$A$2:$V$368,22,FALSE)</f>
        <v>0</v>
      </c>
    </row>
    <row r="177" spans="1:23" x14ac:dyDescent="0.25">
      <c r="A177" s="1" t="s">
        <v>341</v>
      </c>
      <c r="B177" s="2">
        <v>15</v>
      </c>
      <c r="C177">
        <f>VLOOKUP(A177,[1]市级!$A$2:$V$368,2,FALSE)</f>
        <v>76210</v>
      </c>
      <c r="D177">
        <f>VLOOKUP(A177,[1]市级!$A$2:$V$368,3,FALSE)</f>
        <v>1805</v>
      </c>
      <c r="E177">
        <f>VLOOKUP(A177,[1]市级!$A$2:$V$368,4,FALSE)</f>
        <v>5</v>
      </c>
      <c r="F177">
        <f>VLOOKUP(A177,[1]市级!$A$2:$V$368,5,FALSE)</f>
        <v>7825</v>
      </c>
      <c r="G177">
        <f>VLOOKUP(A177,[1]市级!$A$2:$V$368,6,FALSE)</f>
        <v>187</v>
      </c>
      <c r="H177">
        <f>VLOOKUP(A177,[1]市级!$A$2:$V$368,7,FALSE)</f>
        <v>6263</v>
      </c>
      <c r="I177">
        <f>VLOOKUP(A177,[1]市级!$A$2:$V$368,8,FALSE)</f>
        <v>35720</v>
      </c>
      <c r="J177">
        <f>VLOOKUP(A177,[1]市级!$A$2:$V$368,9,FALSE)</f>
        <v>3635</v>
      </c>
      <c r="K177">
        <f>VLOOKUP(A177,[1]市级!$A$2:$V$368,10,FALSE)</f>
        <v>7019</v>
      </c>
      <c r="L177">
        <f>VLOOKUP(A177,[1]市级!$A$2:$V$368,11,FALSE)</f>
        <v>1232</v>
      </c>
      <c r="M177">
        <f>VLOOKUP(A177,[1]市级!$A$2:$V$368,12,FALSE)</f>
        <v>64</v>
      </c>
      <c r="N177">
        <f>VLOOKUP(A177,[1]市级!$A$2:$V$368,13,FALSE)</f>
        <v>886</v>
      </c>
      <c r="O177">
        <f>VLOOKUP(A177,[1]市级!$A$2:$V$368,14,FALSE)</f>
        <v>2368</v>
      </c>
      <c r="P177">
        <f>VLOOKUP(A177,[1]市级!$A$2:$V$368,15,FALSE)</f>
        <v>1111</v>
      </c>
      <c r="Q177">
        <f>VLOOKUP(A177,[1]市级!$A$2:$V$368,16,FALSE)</f>
        <v>711</v>
      </c>
      <c r="R177">
        <f>VLOOKUP(A177,[1]市级!$A$2:$V$368,17,FALSE)</f>
        <v>4675</v>
      </c>
      <c r="S177">
        <f>VLOOKUP(A177,[1]市级!$A$2:$V$368,18,FALSE)</f>
        <v>416</v>
      </c>
      <c r="T177">
        <f>VLOOKUP(A177,[1]市级!$A$2:$V$368,19,FALSE)</f>
        <v>383</v>
      </c>
      <c r="U177">
        <f>VLOOKUP(A177,[1]市级!$A$2:$V$368,20,FALSE)</f>
        <v>1715</v>
      </c>
      <c r="V177">
        <f>VLOOKUP(A177,[1]市级!$A$2:$V$368,21,FALSE)</f>
        <v>0</v>
      </c>
      <c r="W177">
        <f>VLOOKUP(A177,[1]市级!$A$2:$V$368,22,FALSE)</f>
        <v>0</v>
      </c>
    </row>
    <row r="178" spans="1:23" x14ac:dyDescent="0.25">
      <c r="A178" s="1" t="s">
        <v>85</v>
      </c>
      <c r="B178" s="2">
        <v>16</v>
      </c>
      <c r="C178">
        <f>VLOOKUP(A178,[1]市级!$A$2:$V$368,2,FALSE)</f>
        <v>44663</v>
      </c>
      <c r="D178">
        <f>VLOOKUP(A178,[1]市级!$A$2:$V$368,3,FALSE)</f>
        <v>1680</v>
      </c>
      <c r="E178">
        <f>VLOOKUP(A178,[1]市级!$A$2:$V$368,4,FALSE)</f>
        <v>37</v>
      </c>
      <c r="F178">
        <f>VLOOKUP(A178,[1]市级!$A$2:$V$368,5,FALSE)</f>
        <v>3804</v>
      </c>
      <c r="G178">
        <f>VLOOKUP(A178,[1]市级!$A$2:$V$368,6,FALSE)</f>
        <v>146</v>
      </c>
      <c r="H178">
        <f>VLOOKUP(A178,[1]市级!$A$2:$V$368,7,FALSE)</f>
        <v>2533</v>
      </c>
      <c r="I178">
        <f>VLOOKUP(A178,[1]市级!$A$2:$V$368,8,FALSE)</f>
        <v>19969</v>
      </c>
      <c r="J178">
        <f>VLOOKUP(A178,[1]市级!$A$2:$V$368,9,FALSE)</f>
        <v>957</v>
      </c>
      <c r="K178">
        <f>VLOOKUP(A178,[1]市级!$A$2:$V$368,10,FALSE)</f>
        <v>6056</v>
      </c>
      <c r="L178">
        <f>VLOOKUP(A178,[1]市级!$A$2:$V$368,11,FALSE)</f>
        <v>1075</v>
      </c>
      <c r="M178">
        <f>VLOOKUP(A178,[1]市级!$A$2:$V$368,12,FALSE)</f>
        <v>64</v>
      </c>
      <c r="N178">
        <f>VLOOKUP(A178,[1]市级!$A$2:$V$368,13,FALSE)</f>
        <v>526</v>
      </c>
      <c r="O178">
        <f>VLOOKUP(A178,[1]市级!$A$2:$V$368,14,FALSE)</f>
        <v>1490</v>
      </c>
      <c r="P178">
        <f>VLOOKUP(A178,[1]市级!$A$2:$V$368,15,FALSE)</f>
        <v>607</v>
      </c>
      <c r="Q178">
        <f>VLOOKUP(A178,[1]市级!$A$2:$V$368,16,FALSE)</f>
        <v>328</v>
      </c>
      <c r="R178">
        <f>VLOOKUP(A178,[1]市级!$A$2:$V$368,17,FALSE)</f>
        <v>3467</v>
      </c>
      <c r="S178">
        <f>VLOOKUP(A178,[1]市级!$A$2:$V$368,18,FALSE)</f>
        <v>257</v>
      </c>
      <c r="T178">
        <f>VLOOKUP(A178,[1]市级!$A$2:$V$368,19,FALSE)</f>
        <v>260</v>
      </c>
      <c r="U178">
        <f>VLOOKUP(A178,[1]市级!$A$2:$V$368,20,FALSE)</f>
        <v>1073</v>
      </c>
      <c r="V178">
        <f>VLOOKUP(A178,[1]市级!$A$2:$V$368,21,FALSE)</f>
        <v>0</v>
      </c>
      <c r="W178">
        <f>VLOOKUP(A178,[1]市级!$A$2:$V$368,22,FALSE)</f>
        <v>0</v>
      </c>
    </row>
    <row r="179" spans="1:23" x14ac:dyDescent="0.25">
      <c r="A179" s="1" t="s">
        <v>90</v>
      </c>
      <c r="B179" s="2">
        <v>16</v>
      </c>
      <c r="C179">
        <f>VLOOKUP(A179,[1]市级!$A$2:$V$368,2,FALSE)</f>
        <v>156151</v>
      </c>
      <c r="D179">
        <f>VLOOKUP(A179,[1]市级!$A$2:$V$368,3,FALSE)</f>
        <v>6519</v>
      </c>
      <c r="E179">
        <f>VLOOKUP(A179,[1]市级!$A$2:$V$368,4,FALSE)</f>
        <v>134</v>
      </c>
      <c r="F179">
        <f>VLOOKUP(A179,[1]市级!$A$2:$V$368,5,FALSE)</f>
        <v>9952</v>
      </c>
      <c r="G179">
        <f>VLOOKUP(A179,[1]市级!$A$2:$V$368,6,FALSE)</f>
        <v>566</v>
      </c>
      <c r="H179">
        <f>VLOOKUP(A179,[1]市级!$A$2:$V$368,7,FALSE)</f>
        <v>5992</v>
      </c>
      <c r="I179">
        <f>VLOOKUP(A179,[1]市级!$A$2:$V$368,8,FALSE)</f>
        <v>89040</v>
      </c>
      <c r="J179">
        <f>VLOOKUP(A179,[1]市级!$A$2:$V$368,9,FALSE)</f>
        <v>1864</v>
      </c>
      <c r="K179">
        <f>VLOOKUP(A179,[1]市级!$A$2:$V$368,10,FALSE)</f>
        <v>15119</v>
      </c>
      <c r="L179">
        <f>VLOOKUP(A179,[1]市级!$A$2:$V$368,11,FALSE)</f>
        <v>5181</v>
      </c>
      <c r="M179">
        <f>VLOOKUP(A179,[1]市级!$A$2:$V$368,12,FALSE)</f>
        <v>232</v>
      </c>
      <c r="N179">
        <f>VLOOKUP(A179,[1]市级!$A$2:$V$368,13,FALSE)</f>
        <v>937</v>
      </c>
      <c r="O179">
        <f>VLOOKUP(A179,[1]市级!$A$2:$V$368,14,FALSE)</f>
        <v>4626</v>
      </c>
      <c r="P179">
        <f>VLOOKUP(A179,[1]市级!$A$2:$V$368,15,FALSE)</f>
        <v>1740</v>
      </c>
      <c r="Q179">
        <f>VLOOKUP(A179,[1]市级!$A$2:$V$368,16,FALSE)</f>
        <v>995</v>
      </c>
      <c r="R179">
        <f>VLOOKUP(A179,[1]市级!$A$2:$V$368,17,FALSE)</f>
        <v>8376</v>
      </c>
      <c r="S179">
        <f>VLOOKUP(A179,[1]市级!$A$2:$V$368,18,FALSE)</f>
        <v>308</v>
      </c>
      <c r="T179">
        <f>VLOOKUP(A179,[1]市级!$A$2:$V$368,19,FALSE)</f>
        <v>645</v>
      </c>
      <c r="U179">
        <f>VLOOKUP(A179,[1]市级!$A$2:$V$368,20,FALSE)</f>
        <v>3309</v>
      </c>
      <c r="V179">
        <f>VLOOKUP(A179,[1]市级!$A$2:$V$368,21,FALSE)</f>
        <v>0</v>
      </c>
      <c r="W179">
        <f>VLOOKUP(A179,[1]市级!$A$2:$V$368,22,FALSE)</f>
        <v>0</v>
      </c>
    </row>
    <row r="180" spans="1:23" x14ac:dyDescent="0.25">
      <c r="A180" s="1" t="s">
        <v>135</v>
      </c>
      <c r="B180" s="2">
        <v>16</v>
      </c>
      <c r="C180">
        <f>VLOOKUP(A180,[1]市级!$A$2:$V$368,2,FALSE)</f>
        <v>135885</v>
      </c>
      <c r="D180">
        <f>VLOOKUP(A180,[1]市级!$A$2:$V$368,3,FALSE)</f>
        <v>2436</v>
      </c>
      <c r="E180">
        <f>VLOOKUP(A180,[1]市级!$A$2:$V$368,4,FALSE)</f>
        <v>89</v>
      </c>
      <c r="F180">
        <f>VLOOKUP(A180,[1]市级!$A$2:$V$368,5,FALSE)</f>
        <v>5287</v>
      </c>
      <c r="G180">
        <f>VLOOKUP(A180,[1]市级!$A$2:$V$368,6,FALSE)</f>
        <v>160</v>
      </c>
      <c r="H180">
        <f>VLOOKUP(A180,[1]市级!$A$2:$V$368,7,FALSE)</f>
        <v>3326</v>
      </c>
      <c r="I180">
        <f>VLOOKUP(A180,[1]市级!$A$2:$V$368,8,FALSE)</f>
        <v>103319</v>
      </c>
      <c r="J180">
        <f>VLOOKUP(A180,[1]市级!$A$2:$V$368,9,FALSE)</f>
        <v>925</v>
      </c>
      <c r="K180">
        <f>VLOOKUP(A180,[1]市级!$A$2:$V$368,10,FALSE)</f>
        <v>6316</v>
      </c>
      <c r="L180">
        <f>VLOOKUP(A180,[1]市级!$A$2:$V$368,11,FALSE)</f>
        <v>2293</v>
      </c>
      <c r="M180">
        <f>VLOOKUP(A180,[1]市级!$A$2:$V$368,12,FALSE)</f>
        <v>174</v>
      </c>
      <c r="N180">
        <f>VLOOKUP(A180,[1]市级!$A$2:$V$368,13,FALSE)</f>
        <v>636</v>
      </c>
      <c r="O180">
        <f>VLOOKUP(A180,[1]市级!$A$2:$V$368,14,FALSE)</f>
        <v>2983</v>
      </c>
      <c r="P180">
        <f>VLOOKUP(A180,[1]市级!$A$2:$V$368,15,FALSE)</f>
        <v>1241</v>
      </c>
      <c r="Q180">
        <f>VLOOKUP(A180,[1]市级!$A$2:$V$368,16,FALSE)</f>
        <v>515</v>
      </c>
      <c r="R180">
        <f>VLOOKUP(A180,[1]市级!$A$2:$V$368,17,FALSE)</f>
        <v>3937</v>
      </c>
      <c r="S180">
        <f>VLOOKUP(A180,[1]市级!$A$2:$V$368,18,FALSE)</f>
        <v>224</v>
      </c>
      <c r="T180">
        <f>VLOOKUP(A180,[1]市级!$A$2:$V$368,19,FALSE)</f>
        <v>207</v>
      </c>
      <c r="U180">
        <f>VLOOKUP(A180,[1]市级!$A$2:$V$368,20,FALSE)</f>
        <v>1584</v>
      </c>
      <c r="V180">
        <f>VLOOKUP(A180,[1]市级!$A$2:$V$368,21,FALSE)</f>
        <v>0</v>
      </c>
      <c r="W180">
        <f>VLOOKUP(A180,[1]市级!$A$2:$V$368,22,FALSE)</f>
        <v>0</v>
      </c>
    </row>
    <row r="181" spans="1:23" x14ac:dyDescent="0.25">
      <c r="A181" s="1" t="s">
        <v>152</v>
      </c>
      <c r="B181" s="2">
        <v>16</v>
      </c>
      <c r="C181">
        <f>VLOOKUP(A181,[1]市级!$A$2:$V$368,2,FALSE)</f>
        <v>32167</v>
      </c>
      <c r="D181">
        <f>VLOOKUP(A181,[1]市级!$A$2:$V$368,3,FALSE)</f>
        <v>564</v>
      </c>
      <c r="E181">
        <f>VLOOKUP(A181,[1]市级!$A$2:$V$368,4,FALSE)</f>
        <v>16</v>
      </c>
      <c r="F181">
        <f>VLOOKUP(A181,[1]市级!$A$2:$V$368,5,FALSE)</f>
        <v>3233</v>
      </c>
      <c r="G181">
        <f>VLOOKUP(A181,[1]市级!$A$2:$V$368,6,FALSE)</f>
        <v>50</v>
      </c>
      <c r="H181">
        <f>VLOOKUP(A181,[1]市级!$A$2:$V$368,7,FALSE)</f>
        <v>1653</v>
      </c>
      <c r="I181">
        <f>VLOOKUP(A181,[1]市级!$A$2:$V$368,8,FALSE)</f>
        <v>13479</v>
      </c>
      <c r="J181">
        <f>VLOOKUP(A181,[1]市级!$A$2:$V$368,9,FALSE)</f>
        <v>3222</v>
      </c>
      <c r="K181">
        <f>VLOOKUP(A181,[1]市级!$A$2:$V$368,10,FALSE)</f>
        <v>3443</v>
      </c>
      <c r="L181">
        <f>VLOOKUP(A181,[1]市级!$A$2:$V$368,11,FALSE)</f>
        <v>673</v>
      </c>
      <c r="M181">
        <f>VLOOKUP(A181,[1]市级!$A$2:$V$368,12,FALSE)</f>
        <v>23</v>
      </c>
      <c r="N181">
        <f>VLOOKUP(A181,[1]市级!$A$2:$V$368,13,FALSE)</f>
        <v>264</v>
      </c>
      <c r="O181">
        <f>VLOOKUP(A181,[1]市级!$A$2:$V$368,14,FALSE)</f>
        <v>2022</v>
      </c>
      <c r="P181">
        <f>VLOOKUP(A181,[1]市级!$A$2:$V$368,15,FALSE)</f>
        <v>303</v>
      </c>
      <c r="Q181">
        <f>VLOOKUP(A181,[1]市级!$A$2:$V$368,16,FALSE)</f>
        <v>159</v>
      </c>
      <c r="R181">
        <f>VLOOKUP(A181,[1]市级!$A$2:$V$368,17,FALSE)</f>
        <v>1708</v>
      </c>
      <c r="S181">
        <f>VLOOKUP(A181,[1]市级!$A$2:$V$368,18,FALSE)</f>
        <v>86</v>
      </c>
      <c r="T181">
        <f>VLOOKUP(A181,[1]市级!$A$2:$V$368,19,FALSE)</f>
        <v>104</v>
      </c>
      <c r="U181">
        <f>VLOOKUP(A181,[1]市级!$A$2:$V$368,20,FALSE)</f>
        <v>956</v>
      </c>
      <c r="V181">
        <f>VLOOKUP(A181,[1]市级!$A$2:$V$368,21,FALSE)</f>
        <v>0</v>
      </c>
      <c r="W181">
        <f>VLOOKUP(A181,[1]市级!$A$2:$V$368,22,FALSE)</f>
        <v>0</v>
      </c>
    </row>
    <row r="182" spans="1:23" x14ac:dyDescent="0.25">
      <c r="A182" s="1" t="s">
        <v>153</v>
      </c>
      <c r="B182" s="2">
        <v>16</v>
      </c>
      <c r="C182">
        <f>VLOOKUP(A182,[1]市级!$A$2:$V$368,2,FALSE)</f>
        <v>132451</v>
      </c>
      <c r="D182">
        <f>VLOOKUP(A182,[1]市级!$A$2:$V$368,3,FALSE)</f>
        <v>2724</v>
      </c>
      <c r="E182">
        <f>VLOOKUP(A182,[1]市级!$A$2:$V$368,4,FALSE)</f>
        <v>100</v>
      </c>
      <c r="F182">
        <f>VLOOKUP(A182,[1]市级!$A$2:$V$368,5,FALSE)</f>
        <v>6144</v>
      </c>
      <c r="G182">
        <f>VLOOKUP(A182,[1]市级!$A$2:$V$368,6,FALSE)</f>
        <v>185</v>
      </c>
      <c r="H182">
        <f>VLOOKUP(A182,[1]市级!$A$2:$V$368,7,FALSE)</f>
        <v>5102</v>
      </c>
      <c r="I182">
        <f>VLOOKUP(A182,[1]市级!$A$2:$V$368,8,FALSE)</f>
        <v>77553</v>
      </c>
      <c r="J182">
        <f>VLOOKUP(A182,[1]市级!$A$2:$V$368,9,FALSE)</f>
        <v>1243</v>
      </c>
      <c r="K182">
        <f>VLOOKUP(A182,[1]市级!$A$2:$V$368,10,FALSE)</f>
        <v>8475</v>
      </c>
      <c r="L182">
        <f>VLOOKUP(A182,[1]市级!$A$2:$V$368,11,FALSE)</f>
        <v>4048</v>
      </c>
      <c r="M182">
        <f>VLOOKUP(A182,[1]市级!$A$2:$V$368,12,FALSE)</f>
        <v>546</v>
      </c>
      <c r="N182">
        <f>VLOOKUP(A182,[1]市级!$A$2:$V$368,13,FALSE)</f>
        <v>960</v>
      </c>
      <c r="O182">
        <f>VLOOKUP(A182,[1]市级!$A$2:$V$368,14,FALSE)</f>
        <v>15096</v>
      </c>
      <c r="P182">
        <f>VLOOKUP(A182,[1]市级!$A$2:$V$368,15,FALSE)</f>
        <v>1702</v>
      </c>
      <c r="Q182">
        <f>VLOOKUP(A182,[1]市级!$A$2:$V$368,16,FALSE)</f>
        <v>663</v>
      </c>
      <c r="R182">
        <f>VLOOKUP(A182,[1]市级!$A$2:$V$368,17,FALSE)</f>
        <v>5035</v>
      </c>
      <c r="S182">
        <f>VLOOKUP(A182,[1]市级!$A$2:$V$368,18,FALSE)</f>
        <v>300</v>
      </c>
      <c r="T182">
        <f>VLOOKUP(A182,[1]市级!$A$2:$V$368,19,FALSE)</f>
        <v>367</v>
      </c>
      <c r="U182">
        <f>VLOOKUP(A182,[1]市级!$A$2:$V$368,20,FALSE)</f>
        <v>1850</v>
      </c>
      <c r="V182">
        <f>VLOOKUP(A182,[1]市级!$A$2:$V$368,21,FALSE)</f>
        <v>0</v>
      </c>
      <c r="W182">
        <f>VLOOKUP(A182,[1]市级!$A$2:$V$368,22,FALSE)</f>
        <v>0</v>
      </c>
    </row>
    <row r="183" spans="1:23" x14ac:dyDescent="0.25">
      <c r="A183" s="1" t="s">
        <v>194</v>
      </c>
      <c r="B183" s="2">
        <v>16</v>
      </c>
      <c r="C183">
        <f>VLOOKUP(A183,[1]市级!$A$2:$V$368,2,FALSE)</f>
        <v>113105</v>
      </c>
      <c r="D183">
        <f>VLOOKUP(A183,[1]市级!$A$2:$V$368,3,FALSE)</f>
        <v>2183</v>
      </c>
      <c r="E183">
        <f>VLOOKUP(A183,[1]市级!$A$2:$V$368,4,FALSE)</f>
        <v>59</v>
      </c>
      <c r="F183">
        <f>VLOOKUP(A183,[1]市级!$A$2:$V$368,5,FALSE)</f>
        <v>6749</v>
      </c>
      <c r="G183">
        <f>VLOOKUP(A183,[1]市级!$A$2:$V$368,6,FALSE)</f>
        <v>271</v>
      </c>
      <c r="H183">
        <f>VLOOKUP(A183,[1]市级!$A$2:$V$368,7,FALSE)</f>
        <v>8188</v>
      </c>
      <c r="I183">
        <f>VLOOKUP(A183,[1]市级!$A$2:$V$368,8,FALSE)</f>
        <v>41149</v>
      </c>
      <c r="J183">
        <f>VLOOKUP(A183,[1]市级!$A$2:$V$368,9,FALSE)</f>
        <v>1652</v>
      </c>
      <c r="K183">
        <f>VLOOKUP(A183,[1]市级!$A$2:$V$368,10,FALSE)</f>
        <v>16832</v>
      </c>
      <c r="L183">
        <f>VLOOKUP(A183,[1]市级!$A$2:$V$368,11,FALSE)</f>
        <v>5504</v>
      </c>
      <c r="M183">
        <f>VLOOKUP(A183,[1]市级!$A$2:$V$368,12,FALSE)</f>
        <v>148</v>
      </c>
      <c r="N183">
        <f>VLOOKUP(A183,[1]市级!$A$2:$V$368,13,FALSE)</f>
        <v>2036</v>
      </c>
      <c r="O183">
        <f>VLOOKUP(A183,[1]市级!$A$2:$V$368,14,FALSE)</f>
        <v>7339</v>
      </c>
      <c r="P183">
        <f>VLOOKUP(A183,[1]市级!$A$2:$V$368,15,FALSE)</f>
        <v>4080</v>
      </c>
      <c r="Q183">
        <f>VLOOKUP(A183,[1]市级!$A$2:$V$368,16,FALSE)</f>
        <v>1210</v>
      </c>
      <c r="R183">
        <f>VLOOKUP(A183,[1]市级!$A$2:$V$368,17,FALSE)</f>
        <v>8802</v>
      </c>
      <c r="S183">
        <f>VLOOKUP(A183,[1]市级!$A$2:$V$368,18,FALSE)</f>
        <v>458</v>
      </c>
      <c r="T183">
        <f>VLOOKUP(A183,[1]市级!$A$2:$V$368,19,FALSE)</f>
        <v>526</v>
      </c>
      <c r="U183">
        <f>VLOOKUP(A183,[1]市级!$A$2:$V$368,20,FALSE)</f>
        <v>5298</v>
      </c>
      <c r="V183">
        <f>VLOOKUP(A183,[1]市级!$A$2:$V$368,21,FALSE)</f>
        <v>0</v>
      </c>
      <c r="W183">
        <f>VLOOKUP(A183,[1]市级!$A$2:$V$368,22,FALSE)</f>
        <v>0</v>
      </c>
    </row>
    <row r="184" spans="1:23" x14ac:dyDescent="0.25">
      <c r="A184" s="1" t="s">
        <v>209</v>
      </c>
      <c r="B184" s="2">
        <v>16</v>
      </c>
      <c r="C184">
        <f>VLOOKUP(A184,[1]市级!$A$2:$V$368,2,FALSE)</f>
        <v>75369</v>
      </c>
      <c r="D184">
        <f>VLOOKUP(A184,[1]市级!$A$2:$V$368,3,FALSE)</f>
        <v>935</v>
      </c>
      <c r="E184">
        <f>VLOOKUP(A184,[1]市级!$A$2:$V$368,4,FALSE)</f>
        <v>71</v>
      </c>
      <c r="F184">
        <f>VLOOKUP(A184,[1]市级!$A$2:$V$368,5,FALSE)</f>
        <v>2009</v>
      </c>
      <c r="G184">
        <f>VLOOKUP(A184,[1]市级!$A$2:$V$368,6,FALSE)</f>
        <v>64</v>
      </c>
      <c r="H184">
        <f>VLOOKUP(A184,[1]市级!$A$2:$V$368,7,FALSE)</f>
        <v>2282</v>
      </c>
      <c r="I184">
        <f>VLOOKUP(A184,[1]市级!$A$2:$V$368,8,FALSE)</f>
        <v>36193</v>
      </c>
      <c r="J184">
        <f>VLOOKUP(A184,[1]市级!$A$2:$V$368,9,FALSE)</f>
        <v>16097</v>
      </c>
      <c r="K184">
        <f>VLOOKUP(A184,[1]市级!$A$2:$V$368,10,FALSE)</f>
        <v>2827</v>
      </c>
      <c r="L184">
        <f>VLOOKUP(A184,[1]市级!$A$2:$V$368,11,FALSE)</f>
        <v>3493</v>
      </c>
      <c r="M184">
        <f>VLOOKUP(A184,[1]市级!$A$2:$V$368,12,FALSE)</f>
        <v>56</v>
      </c>
      <c r="N184">
        <f>VLOOKUP(A184,[1]市级!$A$2:$V$368,13,FALSE)</f>
        <v>255</v>
      </c>
      <c r="O184">
        <f>VLOOKUP(A184,[1]市级!$A$2:$V$368,14,FALSE)</f>
        <v>3523</v>
      </c>
      <c r="P184">
        <f>VLOOKUP(A184,[1]市级!$A$2:$V$368,15,FALSE)</f>
        <v>962</v>
      </c>
      <c r="Q184">
        <f>VLOOKUP(A184,[1]市级!$A$2:$V$368,16,FALSE)</f>
        <v>265</v>
      </c>
      <c r="R184">
        <f>VLOOKUP(A184,[1]市级!$A$2:$V$368,17,FALSE)</f>
        <v>4686</v>
      </c>
      <c r="S184">
        <f>VLOOKUP(A184,[1]市级!$A$2:$V$368,18,FALSE)</f>
        <v>179</v>
      </c>
      <c r="T184">
        <f>VLOOKUP(A184,[1]市级!$A$2:$V$368,19,FALSE)</f>
        <v>108</v>
      </c>
      <c r="U184">
        <f>VLOOKUP(A184,[1]市级!$A$2:$V$368,20,FALSE)</f>
        <v>1190</v>
      </c>
      <c r="V184">
        <f>VLOOKUP(A184,[1]市级!$A$2:$V$368,21,FALSE)</f>
        <v>0</v>
      </c>
      <c r="W184">
        <f>VLOOKUP(A184,[1]市级!$A$2:$V$368,22,FALSE)</f>
        <v>0</v>
      </c>
    </row>
    <row r="185" spans="1:23" x14ac:dyDescent="0.25">
      <c r="A185" s="1" t="s">
        <v>239</v>
      </c>
      <c r="B185" s="2">
        <v>16</v>
      </c>
      <c r="C185">
        <f>VLOOKUP(A185,[1]市级!$A$2:$V$368,2,FALSE)</f>
        <v>121530</v>
      </c>
      <c r="D185">
        <f>VLOOKUP(A185,[1]市级!$A$2:$V$368,3,FALSE)</f>
        <v>3395</v>
      </c>
      <c r="E185">
        <f>VLOOKUP(A185,[1]市级!$A$2:$V$368,4,FALSE)</f>
        <v>105</v>
      </c>
      <c r="F185">
        <f>VLOOKUP(A185,[1]市级!$A$2:$V$368,5,FALSE)</f>
        <v>9005</v>
      </c>
      <c r="G185">
        <f>VLOOKUP(A185,[1]市级!$A$2:$V$368,6,FALSE)</f>
        <v>336</v>
      </c>
      <c r="H185">
        <f>VLOOKUP(A185,[1]市级!$A$2:$V$368,7,FALSE)</f>
        <v>5849</v>
      </c>
      <c r="I185">
        <f>VLOOKUP(A185,[1]市级!$A$2:$V$368,8,FALSE)</f>
        <v>73878</v>
      </c>
      <c r="J185">
        <f>VLOOKUP(A185,[1]市级!$A$2:$V$368,9,FALSE)</f>
        <v>1981</v>
      </c>
      <c r="K185">
        <f>VLOOKUP(A185,[1]市级!$A$2:$V$368,10,FALSE)</f>
        <v>9913</v>
      </c>
      <c r="L185">
        <f>VLOOKUP(A185,[1]市级!$A$2:$V$368,11,FALSE)</f>
        <v>2579</v>
      </c>
      <c r="M185">
        <f>VLOOKUP(A185,[1]市级!$A$2:$V$368,12,FALSE)</f>
        <v>91</v>
      </c>
      <c r="N185">
        <f>VLOOKUP(A185,[1]市级!$A$2:$V$368,13,FALSE)</f>
        <v>809</v>
      </c>
      <c r="O185">
        <f>VLOOKUP(A185,[1]市级!$A$2:$V$368,14,FALSE)</f>
        <v>3200</v>
      </c>
      <c r="P185">
        <f>VLOOKUP(A185,[1]市级!$A$2:$V$368,15,FALSE)</f>
        <v>1284</v>
      </c>
      <c r="Q185">
        <f>VLOOKUP(A185,[1]市级!$A$2:$V$368,16,FALSE)</f>
        <v>534</v>
      </c>
      <c r="R185">
        <f>VLOOKUP(A185,[1]市级!$A$2:$V$368,17,FALSE)</f>
        <v>5402</v>
      </c>
      <c r="S185">
        <f>VLOOKUP(A185,[1]市级!$A$2:$V$368,18,FALSE)</f>
        <v>246</v>
      </c>
      <c r="T185">
        <f>VLOOKUP(A185,[1]市级!$A$2:$V$368,19,FALSE)</f>
        <v>329</v>
      </c>
      <c r="U185">
        <f>VLOOKUP(A185,[1]市级!$A$2:$V$368,20,FALSE)</f>
        <v>2149</v>
      </c>
      <c r="V185">
        <f>VLOOKUP(A185,[1]市级!$A$2:$V$368,21,FALSE)</f>
        <v>0</v>
      </c>
      <c r="W185">
        <f>VLOOKUP(A185,[1]市级!$A$2:$V$368,22,FALSE)</f>
        <v>0</v>
      </c>
    </row>
    <row r="186" spans="1:23" x14ac:dyDescent="0.25">
      <c r="A186" s="1" t="s">
        <v>297</v>
      </c>
      <c r="B186" s="2">
        <v>16</v>
      </c>
      <c r="C186">
        <f>VLOOKUP(A186,[1]市级!$A$2:$V$368,2,FALSE)</f>
        <v>19698</v>
      </c>
      <c r="D186">
        <f>VLOOKUP(A186,[1]市级!$A$2:$V$368,3,FALSE)</f>
        <v>563</v>
      </c>
      <c r="E186">
        <f>VLOOKUP(A186,[1]市级!$A$2:$V$368,4,FALSE)</f>
        <v>8</v>
      </c>
      <c r="F186">
        <f>VLOOKUP(A186,[1]市级!$A$2:$V$368,5,FALSE)</f>
        <v>1476</v>
      </c>
      <c r="G186">
        <f>VLOOKUP(A186,[1]市级!$A$2:$V$368,6,FALSE)</f>
        <v>95</v>
      </c>
      <c r="H186">
        <f>VLOOKUP(A186,[1]市级!$A$2:$V$368,7,FALSE)</f>
        <v>1230</v>
      </c>
      <c r="I186">
        <f>VLOOKUP(A186,[1]市级!$A$2:$V$368,8,FALSE)</f>
        <v>8903</v>
      </c>
      <c r="J186">
        <f>VLOOKUP(A186,[1]市级!$A$2:$V$368,9,FALSE)</f>
        <v>242</v>
      </c>
      <c r="K186">
        <f>VLOOKUP(A186,[1]市级!$A$2:$V$368,10,FALSE)</f>
        <v>1869</v>
      </c>
      <c r="L186">
        <f>VLOOKUP(A186,[1]市级!$A$2:$V$368,11,FALSE)</f>
        <v>786</v>
      </c>
      <c r="M186">
        <f>VLOOKUP(A186,[1]市级!$A$2:$V$368,12,FALSE)</f>
        <v>122</v>
      </c>
      <c r="N186">
        <f>VLOOKUP(A186,[1]市级!$A$2:$V$368,13,FALSE)</f>
        <v>377</v>
      </c>
      <c r="O186">
        <f>VLOOKUP(A186,[1]市级!$A$2:$V$368,14,FALSE)</f>
        <v>1176</v>
      </c>
      <c r="P186">
        <f>VLOOKUP(A186,[1]市级!$A$2:$V$368,15,FALSE)</f>
        <v>459</v>
      </c>
      <c r="Q186">
        <f>VLOOKUP(A186,[1]市级!$A$2:$V$368,16,FALSE)</f>
        <v>155</v>
      </c>
      <c r="R186">
        <f>VLOOKUP(A186,[1]市级!$A$2:$V$368,17,FALSE)</f>
        <v>1377</v>
      </c>
      <c r="S186">
        <f>VLOOKUP(A186,[1]市级!$A$2:$V$368,18,FALSE)</f>
        <v>193</v>
      </c>
      <c r="T186">
        <f>VLOOKUP(A186,[1]市级!$A$2:$V$368,19,FALSE)</f>
        <v>70</v>
      </c>
      <c r="U186">
        <f>VLOOKUP(A186,[1]市级!$A$2:$V$368,20,FALSE)</f>
        <v>532</v>
      </c>
      <c r="V186">
        <f>VLOOKUP(A186,[1]市级!$A$2:$V$368,21,FALSE)</f>
        <v>0</v>
      </c>
      <c r="W186">
        <f>VLOOKUP(A186,[1]市级!$A$2:$V$368,22,FALSE)</f>
        <v>0</v>
      </c>
    </row>
    <row r="187" spans="1:23" x14ac:dyDescent="0.25">
      <c r="A187" s="1" t="s">
        <v>317</v>
      </c>
      <c r="B187" s="2">
        <v>16</v>
      </c>
      <c r="C187">
        <f>VLOOKUP(A187,[1]市级!$A$2:$V$368,2,FALSE)</f>
        <v>383205</v>
      </c>
      <c r="D187">
        <f>VLOOKUP(A187,[1]市级!$A$2:$V$368,3,FALSE)</f>
        <v>2491</v>
      </c>
      <c r="E187">
        <f>VLOOKUP(A187,[1]市级!$A$2:$V$368,4,FALSE)</f>
        <v>192</v>
      </c>
      <c r="F187">
        <f>VLOOKUP(A187,[1]市级!$A$2:$V$368,5,FALSE)</f>
        <v>7061</v>
      </c>
      <c r="G187">
        <f>VLOOKUP(A187,[1]市级!$A$2:$V$368,6,FALSE)</f>
        <v>225</v>
      </c>
      <c r="H187">
        <f>VLOOKUP(A187,[1]市级!$A$2:$V$368,7,FALSE)</f>
        <v>5278</v>
      </c>
      <c r="I187">
        <f>VLOOKUP(A187,[1]市级!$A$2:$V$368,8,FALSE)</f>
        <v>326969</v>
      </c>
      <c r="J187">
        <f>VLOOKUP(A187,[1]市级!$A$2:$V$368,9,FALSE)</f>
        <v>2139</v>
      </c>
      <c r="K187">
        <f>VLOOKUP(A187,[1]市级!$A$2:$V$368,10,FALSE)</f>
        <v>8086</v>
      </c>
      <c r="L187">
        <f>VLOOKUP(A187,[1]市级!$A$2:$V$368,11,FALSE)</f>
        <v>10506</v>
      </c>
      <c r="M187">
        <f>VLOOKUP(A187,[1]市级!$A$2:$V$368,12,FALSE)</f>
        <v>123</v>
      </c>
      <c r="N187">
        <f>VLOOKUP(A187,[1]市级!$A$2:$V$368,13,FALSE)</f>
        <v>779</v>
      </c>
      <c r="O187">
        <f>VLOOKUP(A187,[1]市级!$A$2:$V$368,14,FALSE)</f>
        <v>6431</v>
      </c>
      <c r="P187">
        <f>VLOOKUP(A187,[1]市级!$A$2:$V$368,15,FALSE)</f>
        <v>1324</v>
      </c>
      <c r="Q187">
        <f>VLOOKUP(A187,[1]市级!$A$2:$V$368,16,FALSE)</f>
        <v>485</v>
      </c>
      <c r="R187">
        <f>VLOOKUP(A187,[1]市级!$A$2:$V$368,17,FALSE)</f>
        <v>5584</v>
      </c>
      <c r="S187">
        <f>VLOOKUP(A187,[1]市级!$A$2:$V$368,18,FALSE)</f>
        <v>326</v>
      </c>
      <c r="T187">
        <f>VLOOKUP(A187,[1]市级!$A$2:$V$368,19,FALSE)</f>
        <v>255</v>
      </c>
      <c r="U187">
        <f>VLOOKUP(A187,[1]市级!$A$2:$V$368,20,FALSE)</f>
        <v>4500</v>
      </c>
      <c r="V187">
        <f>VLOOKUP(A187,[1]市级!$A$2:$V$368,21,FALSE)</f>
        <v>0</v>
      </c>
      <c r="W187">
        <f>VLOOKUP(A187,[1]市级!$A$2:$V$368,22,FALSE)</f>
        <v>1</v>
      </c>
    </row>
    <row r="188" spans="1:23" x14ac:dyDescent="0.25">
      <c r="A188" s="1" t="s">
        <v>320</v>
      </c>
      <c r="B188" s="2">
        <v>16</v>
      </c>
      <c r="C188">
        <f>VLOOKUP(A188,[1]市级!$A$2:$V$368,2,FALSE)</f>
        <v>83775</v>
      </c>
      <c r="D188">
        <f>VLOOKUP(A188,[1]市级!$A$2:$V$368,3,FALSE)</f>
        <v>698</v>
      </c>
      <c r="E188">
        <f>VLOOKUP(A188,[1]市级!$A$2:$V$368,4,FALSE)</f>
        <v>28</v>
      </c>
      <c r="F188">
        <f>VLOOKUP(A188,[1]市级!$A$2:$V$368,5,FALSE)</f>
        <v>1563</v>
      </c>
      <c r="G188">
        <f>VLOOKUP(A188,[1]市级!$A$2:$V$368,6,FALSE)</f>
        <v>47</v>
      </c>
      <c r="H188">
        <f>VLOOKUP(A188,[1]市级!$A$2:$V$368,7,FALSE)</f>
        <v>1124</v>
      </c>
      <c r="I188">
        <f>VLOOKUP(A188,[1]市级!$A$2:$V$368,8,FALSE)</f>
        <v>71703</v>
      </c>
      <c r="J188">
        <f>VLOOKUP(A188,[1]市级!$A$2:$V$368,9,FALSE)</f>
        <v>319</v>
      </c>
      <c r="K188">
        <f>VLOOKUP(A188,[1]市级!$A$2:$V$368,10,FALSE)</f>
        <v>2615</v>
      </c>
      <c r="L188">
        <f>VLOOKUP(A188,[1]市级!$A$2:$V$368,11,FALSE)</f>
        <v>1211</v>
      </c>
      <c r="M188">
        <f>VLOOKUP(A188,[1]市级!$A$2:$V$368,12,FALSE)</f>
        <v>190</v>
      </c>
      <c r="N188">
        <f>VLOOKUP(A188,[1]市级!$A$2:$V$368,13,FALSE)</f>
        <v>377</v>
      </c>
      <c r="O188">
        <f>VLOOKUP(A188,[1]市级!$A$2:$V$368,14,FALSE)</f>
        <v>972</v>
      </c>
      <c r="P188">
        <f>VLOOKUP(A188,[1]市级!$A$2:$V$368,15,FALSE)</f>
        <v>300</v>
      </c>
      <c r="Q188">
        <f>VLOOKUP(A188,[1]市级!$A$2:$V$368,16,FALSE)</f>
        <v>152</v>
      </c>
      <c r="R188">
        <f>VLOOKUP(A188,[1]市级!$A$2:$V$368,17,FALSE)</f>
        <v>1309</v>
      </c>
      <c r="S188">
        <f>VLOOKUP(A188,[1]市级!$A$2:$V$368,18,FALSE)</f>
        <v>107</v>
      </c>
      <c r="T188">
        <f>VLOOKUP(A188,[1]市级!$A$2:$V$368,19,FALSE)</f>
        <v>117</v>
      </c>
      <c r="U188">
        <f>VLOOKUP(A188,[1]市级!$A$2:$V$368,20,FALSE)</f>
        <v>757</v>
      </c>
      <c r="V188">
        <f>VLOOKUP(A188,[1]市级!$A$2:$V$368,21,FALSE)</f>
        <v>0</v>
      </c>
      <c r="W188">
        <f>VLOOKUP(A188,[1]市级!$A$2:$V$368,22,FALSE)</f>
        <v>0</v>
      </c>
    </row>
    <row r="189" spans="1:23" x14ac:dyDescent="0.25">
      <c r="A189" s="1" t="s">
        <v>30</v>
      </c>
      <c r="B189" s="2">
        <v>17</v>
      </c>
      <c r="C189">
        <f>VLOOKUP(A189,[1]市级!$A$2:$V$368,2,FALSE)</f>
        <v>54794</v>
      </c>
      <c r="D189">
        <f>VLOOKUP(A189,[1]市级!$A$2:$V$368,3,FALSE)</f>
        <v>3391</v>
      </c>
      <c r="E189">
        <f>VLOOKUP(A189,[1]市级!$A$2:$V$368,4,FALSE)</f>
        <v>40</v>
      </c>
      <c r="F189">
        <f>VLOOKUP(A189,[1]市级!$A$2:$V$368,5,FALSE)</f>
        <v>3093</v>
      </c>
      <c r="G189">
        <f>VLOOKUP(A189,[1]市级!$A$2:$V$368,6,FALSE)</f>
        <v>58</v>
      </c>
      <c r="H189">
        <f>VLOOKUP(A189,[1]市级!$A$2:$V$368,7,FALSE)</f>
        <v>896</v>
      </c>
      <c r="I189">
        <f>VLOOKUP(A189,[1]市级!$A$2:$V$368,8,FALSE)</f>
        <v>23839</v>
      </c>
      <c r="J189">
        <f>VLOOKUP(A189,[1]市级!$A$2:$V$368,9,FALSE)</f>
        <v>3090</v>
      </c>
      <c r="K189">
        <f>VLOOKUP(A189,[1]市级!$A$2:$V$368,10,FALSE)</f>
        <v>5481</v>
      </c>
      <c r="L189">
        <f>VLOOKUP(A189,[1]市级!$A$2:$V$368,11,FALSE)</f>
        <v>1119</v>
      </c>
      <c r="M189">
        <f>VLOOKUP(A189,[1]市级!$A$2:$V$368,12,FALSE)</f>
        <v>22</v>
      </c>
      <c r="N189">
        <f>VLOOKUP(A189,[1]市级!$A$2:$V$368,13,FALSE)</f>
        <v>199</v>
      </c>
      <c r="O189">
        <f>VLOOKUP(A189,[1]市级!$A$2:$V$368,14,FALSE)</f>
        <v>1102</v>
      </c>
      <c r="P189">
        <f>VLOOKUP(A189,[1]市级!$A$2:$V$368,15,FALSE)</f>
        <v>358</v>
      </c>
      <c r="Q189">
        <f>VLOOKUP(A189,[1]市级!$A$2:$V$368,16,FALSE)</f>
        <v>140</v>
      </c>
      <c r="R189">
        <f>VLOOKUP(A189,[1]市级!$A$2:$V$368,17,FALSE)</f>
        <v>4165</v>
      </c>
      <c r="S189">
        <f>VLOOKUP(A189,[1]市级!$A$2:$V$368,18,FALSE)</f>
        <v>149</v>
      </c>
      <c r="T189">
        <f>VLOOKUP(A189,[1]市级!$A$2:$V$368,19,FALSE)</f>
        <v>776</v>
      </c>
      <c r="U189">
        <f>VLOOKUP(A189,[1]市级!$A$2:$V$368,20,FALSE)</f>
        <v>1264</v>
      </c>
      <c r="V189">
        <f>VLOOKUP(A189,[1]市级!$A$2:$V$368,21,FALSE)</f>
        <v>0</v>
      </c>
      <c r="W189">
        <f>VLOOKUP(A189,[1]市级!$A$2:$V$368,22,FALSE)</f>
        <v>0</v>
      </c>
    </row>
    <row r="190" spans="1:23" x14ac:dyDescent="0.25">
      <c r="A190" s="1" t="s">
        <v>45</v>
      </c>
      <c r="B190" s="2">
        <v>17</v>
      </c>
      <c r="C190">
        <f>VLOOKUP(A190,[1]市级!$A$2:$V$368,2,FALSE)</f>
        <v>15479</v>
      </c>
      <c r="D190">
        <f>VLOOKUP(A190,[1]市级!$A$2:$V$368,3,FALSE)</f>
        <v>1343</v>
      </c>
      <c r="E190">
        <f>VLOOKUP(A190,[1]市级!$A$2:$V$368,4,FALSE)</f>
        <v>65</v>
      </c>
      <c r="F190">
        <f>VLOOKUP(A190,[1]市级!$A$2:$V$368,5,FALSE)</f>
        <v>747</v>
      </c>
      <c r="G190">
        <f>VLOOKUP(A190,[1]市级!$A$2:$V$368,6,FALSE)</f>
        <v>25</v>
      </c>
      <c r="H190">
        <f>VLOOKUP(A190,[1]市级!$A$2:$V$368,7,FALSE)</f>
        <v>918</v>
      </c>
      <c r="I190">
        <f>VLOOKUP(A190,[1]市级!$A$2:$V$368,8,FALSE)</f>
        <v>4902</v>
      </c>
      <c r="J190">
        <f>VLOOKUP(A190,[1]市级!$A$2:$V$368,9,FALSE)</f>
        <v>881</v>
      </c>
      <c r="K190">
        <f>VLOOKUP(A190,[1]市级!$A$2:$V$368,10,FALSE)</f>
        <v>1918</v>
      </c>
      <c r="L190">
        <f>VLOOKUP(A190,[1]市级!$A$2:$V$368,11,FALSE)</f>
        <v>142</v>
      </c>
      <c r="M190">
        <f>VLOOKUP(A190,[1]市级!$A$2:$V$368,12,FALSE)</f>
        <v>10</v>
      </c>
      <c r="N190">
        <f>VLOOKUP(A190,[1]市级!$A$2:$V$368,13,FALSE)</f>
        <v>126</v>
      </c>
      <c r="O190">
        <f>VLOOKUP(A190,[1]市级!$A$2:$V$368,14,FALSE)</f>
        <v>466</v>
      </c>
      <c r="P190">
        <f>VLOOKUP(A190,[1]市级!$A$2:$V$368,15,FALSE)</f>
        <v>117</v>
      </c>
      <c r="Q190">
        <f>VLOOKUP(A190,[1]市级!$A$2:$V$368,16,FALSE)</f>
        <v>52</v>
      </c>
      <c r="R190">
        <f>VLOOKUP(A190,[1]市级!$A$2:$V$368,17,FALSE)</f>
        <v>1143</v>
      </c>
      <c r="S190">
        <f>VLOOKUP(A190,[1]市级!$A$2:$V$368,18,FALSE)</f>
        <v>26</v>
      </c>
      <c r="T190">
        <f>VLOOKUP(A190,[1]市级!$A$2:$V$368,19,FALSE)</f>
        <v>377</v>
      </c>
      <c r="U190">
        <f>VLOOKUP(A190,[1]市级!$A$2:$V$368,20,FALSE)</f>
        <v>416</v>
      </c>
      <c r="V190">
        <f>VLOOKUP(A190,[1]市级!$A$2:$V$368,21,FALSE)</f>
        <v>0</v>
      </c>
      <c r="W190">
        <f>VLOOKUP(A190,[1]市级!$A$2:$V$368,22,FALSE)</f>
        <v>0</v>
      </c>
    </row>
    <row r="191" spans="1:23" x14ac:dyDescent="0.25">
      <c r="A191" s="1" t="s">
        <v>54</v>
      </c>
      <c r="B191" s="2">
        <v>17</v>
      </c>
      <c r="C191">
        <f>VLOOKUP(A191,[1]市级!$A$2:$V$368,2,FALSE)</f>
        <v>36568</v>
      </c>
      <c r="D191">
        <f>VLOOKUP(A191,[1]市级!$A$2:$V$368,3,FALSE)</f>
        <v>3378</v>
      </c>
      <c r="E191">
        <f>VLOOKUP(A191,[1]市级!$A$2:$V$368,4,FALSE)</f>
        <v>117</v>
      </c>
      <c r="F191">
        <f>VLOOKUP(A191,[1]市级!$A$2:$V$368,5,FALSE)</f>
        <v>2235</v>
      </c>
      <c r="G191">
        <f>VLOOKUP(A191,[1]市级!$A$2:$V$368,6,FALSE)</f>
        <v>250</v>
      </c>
      <c r="H191">
        <f>VLOOKUP(A191,[1]市级!$A$2:$V$368,7,FALSE)</f>
        <v>2658</v>
      </c>
      <c r="I191">
        <f>VLOOKUP(A191,[1]市级!$A$2:$V$368,8,FALSE)</f>
        <v>9818</v>
      </c>
      <c r="J191">
        <f>VLOOKUP(A191,[1]市级!$A$2:$V$368,9,FALSE)</f>
        <v>2668</v>
      </c>
      <c r="K191">
        <f>VLOOKUP(A191,[1]市级!$A$2:$V$368,10,FALSE)</f>
        <v>3864</v>
      </c>
      <c r="L191">
        <f>VLOOKUP(A191,[1]市级!$A$2:$V$368,11,FALSE)</f>
        <v>527</v>
      </c>
      <c r="M191">
        <f>VLOOKUP(A191,[1]市级!$A$2:$V$368,12,FALSE)</f>
        <v>15</v>
      </c>
      <c r="N191">
        <f>VLOOKUP(A191,[1]市级!$A$2:$V$368,13,FALSE)</f>
        <v>201</v>
      </c>
      <c r="O191">
        <f>VLOOKUP(A191,[1]市级!$A$2:$V$368,14,FALSE)</f>
        <v>1118</v>
      </c>
      <c r="P191">
        <f>VLOOKUP(A191,[1]市级!$A$2:$V$368,15,FALSE)</f>
        <v>280</v>
      </c>
      <c r="Q191">
        <f>VLOOKUP(A191,[1]市级!$A$2:$V$368,16,FALSE)</f>
        <v>277</v>
      </c>
      <c r="R191">
        <f>VLOOKUP(A191,[1]市级!$A$2:$V$368,17,FALSE)</f>
        <v>2760</v>
      </c>
      <c r="S191">
        <f>VLOOKUP(A191,[1]市级!$A$2:$V$368,18,FALSE)</f>
        <v>106</v>
      </c>
      <c r="T191">
        <f>VLOOKUP(A191,[1]市级!$A$2:$V$368,19,FALSE)</f>
        <v>589</v>
      </c>
      <c r="U191">
        <f>VLOOKUP(A191,[1]市级!$A$2:$V$368,20,FALSE)</f>
        <v>1238</v>
      </c>
      <c r="V191">
        <f>VLOOKUP(A191,[1]市级!$A$2:$V$368,21,FALSE)</f>
        <v>0</v>
      </c>
      <c r="W191">
        <f>VLOOKUP(A191,[1]市级!$A$2:$V$368,22,FALSE)</f>
        <v>0</v>
      </c>
    </row>
    <row r="192" spans="1:23" x14ac:dyDescent="0.25">
      <c r="A192" s="1" t="s">
        <v>66</v>
      </c>
      <c r="B192" s="2">
        <v>17</v>
      </c>
      <c r="C192">
        <f>VLOOKUP(A192,[1]市级!$A$2:$V$368,2,FALSE)</f>
        <v>112185</v>
      </c>
      <c r="D192">
        <f>VLOOKUP(A192,[1]市级!$A$2:$V$368,3,FALSE)</f>
        <v>3215</v>
      </c>
      <c r="E192">
        <f>VLOOKUP(A192,[1]市级!$A$2:$V$368,4,FALSE)</f>
        <v>62</v>
      </c>
      <c r="F192">
        <f>VLOOKUP(A192,[1]市级!$A$2:$V$368,5,FALSE)</f>
        <v>5510</v>
      </c>
      <c r="G192">
        <f>VLOOKUP(A192,[1]市级!$A$2:$V$368,6,FALSE)</f>
        <v>196</v>
      </c>
      <c r="H192">
        <f>VLOOKUP(A192,[1]市级!$A$2:$V$368,7,FALSE)</f>
        <v>4015</v>
      </c>
      <c r="I192">
        <f>VLOOKUP(A192,[1]市级!$A$2:$V$368,8,FALSE)</f>
        <v>36697</v>
      </c>
      <c r="J192">
        <f>VLOOKUP(A192,[1]市级!$A$2:$V$368,9,FALSE)</f>
        <v>5124</v>
      </c>
      <c r="K192">
        <f>VLOOKUP(A192,[1]市级!$A$2:$V$368,10,FALSE)</f>
        <v>14066</v>
      </c>
      <c r="L192">
        <f>VLOOKUP(A192,[1]市级!$A$2:$V$368,11,FALSE)</f>
        <v>3334</v>
      </c>
      <c r="M192">
        <f>VLOOKUP(A192,[1]市级!$A$2:$V$368,12,FALSE)</f>
        <v>243</v>
      </c>
      <c r="N192">
        <f>VLOOKUP(A192,[1]市级!$A$2:$V$368,13,FALSE)</f>
        <v>1475</v>
      </c>
      <c r="O192">
        <f>VLOOKUP(A192,[1]市级!$A$2:$V$368,14,FALSE)</f>
        <v>6113</v>
      </c>
      <c r="P192">
        <f>VLOOKUP(A192,[1]市级!$A$2:$V$368,15,FALSE)</f>
        <v>2983</v>
      </c>
      <c r="Q192">
        <f>VLOOKUP(A192,[1]市级!$A$2:$V$368,16,FALSE)</f>
        <v>648</v>
      </c>
      <c r="R192">
        <f>VLOOKUP(A192,[1]市级!$A$2:$V$368,17,FALSE)</f>
        <v>9086</v>
      </c>
      <c r="S192">
        <f>VLOOKUP(A192,[1]市级!$A$2:$V$368,18,FALSE)</f>
        <v>346</v>
      </c>
      <c r="T192">
        <f>VLOOKUP(A192,[1]市级!$A$2:$V$368,19,FALSE)</f>
        <v>1413</v>
      </c>
      <c r="U192">
        <f>VLOOKUP(A192,[1]市级!$A$2:$V$368,20,FALSE)</f>
        <v>4876</v>
      </c>
      <c r="V192">
        <f>VLOOKUP(A192,[1]市级!$A$2:$V$368,21,FALSE)</f>
        <v>0</v>
      </c>
      <c r="W192">
        <f>VLOOKUP(A192,[1]市级!$A$2:$V$368,22,FALSE)</f>
        <v>0</v>
      </c>
    </row>
    <row r="193" spans="1:23" x14ac:dyDescent="0.25">
      <c r="A193" s="1" t="s">
        <v>70</v>
      </c>
      <c r="B193" s="2">
        <v>17</v>
      </c>
      <c r="C193">
        <f>VLOOKUP(A193,[1]市级!$A$2:$V$368,2,FALSE)</f>
        <v>29582</v>
      </c>
      <c r="D193">
        <f>VLOOKUP(A193,[1]市级!$A$2:$V$368,3,FALSE)</f>
        <v>2464</v>
      </c>
      <c r="E193">
        <f>VLOOKUP(A193,[1]市级!$A$2:$V$368,4,FALSE)</f>
        <v>72</v>
      </c>
      <c r="F193">
        <f>VLOOKUP(A193,[1]市级!$A$2:$V$368,5,FALSE)</f>
        <v>2063</v>
      </c>
      <c r="G193">
        <f>VLOOKUP(A193,[1]市级!$A$2:$V$368,6,FALSE)</f>
        <v>43</v>
      </c>
      <c r="H193">
        <f>VLOOKUP(A193,[1]市级!$A$2:$V$368,7,FALSE)</f>
        <v>1301</v>
      </c>
      <c r="I193">
        <f>VLOOKUP(A193,[1]市级!$A$2:$V$368,8,FALSE)</f>
        <v>9422</v>
      </c>
      <c r="J193">
        <f>VLOOKUP(A193,[1]市级!$A$2:$V$368,9,FALSE)</f>
        <v>1320</v>
      </c>
      <c r="K193">
        <f>VLOOKUP(A193,[1]市级!$A$2:$V$368,10,FALSE)</f>
        <v>3867</v>
      </c>
      <c r="L193">
        <f>VLOOKUP(A193,[1]市级!$A$2:$V$368,11,FALSE)</f>
        <v>426</v>
      </c>
      <c r="M193">
        <f>VLOOKUP(A193,[1]市级!$A$2:$V$368,12,FALSE)</f>
        <v>23</v>
      </c>
      <c r="N193">
        <f>VLOOKUP(A193,[1]市级!$A$2:$V$368,13,FALSE)</f>
        <v>187</v>
      </c>
      <c r="O193">
        <f>VLOOKUP(A193,[1]市级!$A$2:$V$368,14,FALSE)</f>
        <v>884</v>
      </c>
      <c r="P193">
        <f>VLOOKUP(A193,[1]市级!$A$2:$V$368,15,FALSE)</f>
        <v>219</v>
      </c>
      <c r="Q193">
        <f>VLOOKUP(A193,[1]市级!$A$2:$V$368,16,FALSE)</f>
        <v>141</v>
      </c>
      <c r="R193">
        <f>VLOOKUP(A193,[1]市级!$A$2:$V$368,17,FALSE)</f>
        <v>2032</v>
      </c>
      <c r="S193">
        <f>VLOOKUP(A193,[1]市级!$A$2:$V$368,18,FALSE)</f>
        <v>67</v>
      </c>
      <c r="T193">
        <f>VLOOKUP(A193,[1]市级!$A$2:$V$368,19,FALSE)</f>
        <v>299</v>
      </c>
      <c r="U193">
        <f>VLOOKUP(A193,[1]市级!$A$2:$V$368,20,FALSE)</f>
        <v>757</v>
      </c>
      <c r="V193">
        <f>VLOOKUP(A193,[1]市级!$A$2:$V$368,21,FALSE)</f>
        <v>0</v>
      </c>
      <c r="W193">
        <f>VLOOKUP(A193,[1]市级!$A$2:$V$368,22,FALSE)</f>
        <v>0</v>
      </c>
    </row>
    <row r="194" spans="1:23" x14ac:dyDescent="0.25">
      <c r="A194" s="1" t="s">
        <v>84</v>
      </c>
      <c r="B194" s="2">
        <v>17</v>
      </c>
      <c r="C194">
        <f>VLOOKUP(A194,[1]市级!$A$2:$V$368,2,FALSE)</f>
        <v>81159</v>
      </c>
      <c r="D194">
        <f>VLOOKUP(A194,[1]市级!$A$2:$V$368,3,FALSE)</f>
        <v>1793</v>
      </c>
      <c r="E194">
        <f>VLOOKUP(A194,[1]市级!$A$2:$V$368,4,FALSE)</f>
        <v>40</v>
      </c>
      <c r="F194">
        <f>VLOOKUP(A194,[1]市级!$A$2:$V$368,5,FALSE)</f>
        <v>1785</v>
      </c>
      <c r="G194">
        <f>VLOOKUP(A194,[1]市级!$A$2:$V$368,6,FALSE)</f>
        <v>41</v>
      </c>
      <c r="H194">
        <f>VLOOKUP(A194,[1]市级!$A$2:$V$368,7,FALSE)</f>
        <v>926</v>
      </c>
      <c r="I194">
        <f>VLOOKUP(A194,[1]市级!$A$2:$V$368,8,FALSE)</f>
        <v>10630</v>
      </c>
      <c r="J194">
        <f>VLOOKUP(A194,[1]市级!$A$2:$V$368,9,FALSE)</f>
        <v>4748</v>
      </c>
      <c r="K194">
        <f>VLOOKUP(A194,[1]市级!$A$2:$V$368,10,FALSE)</f>
        <v>3942</v>
      </c>
      <c r="L194">
        <f>VLOOKUP(A194,[1]市级!$A$2:$V$368,11,FALSE)</f>
        <v>765</v>
      </c>
      <c r="M194">
        <f>VLOOKUP(A194,[1]市级!$A$2:$V$368,12,FALSE)</f>
        <v>22</v>
      </c>
      <c r="N194">
        <f>VLOOKUP(A194,[1]市级!$A$2:$V$368,13,FALSE)</f>
        <v>471</v>
      </c>
      <c r="O194">
        <f>VLOOKUP(A194,[1]市级!$A$2:$V$368,14,FALSE)</f>
        <v>1277</v>
      </c>
      <c r="P194">
        <f>VLOOKUP(A194,[1]市级!$A$2:$V$368,15,FALSE)</f>
        <v>422</v>
      </c>
      <c r="Q194">
        <f>VLOOKUP(A194,[1]市级!$A$2:$V$368,16,FALSE)</f>
        <v>145</v>
      </c>
      <c r="R194">
        <f>VLOOKUP(A194,[1]市级!$A$2:$V$368,17,FALSE)</f>
        <v>48917</v>
      </c>
      <c r="S194">
        <f>VLOOKUP(A194,[1]市级!$A$2:$V$368,18,FALSE)</f>
        <v>33</v>
      </c>
      <c r="T194">
        <f>VLOOKUP(A194,[1]市级!$A$2:$V$368,19,FALSE)</f>
        <v>291</v>
      </c>
      <c r="U194">
        <f>VLOOKUP(A194,[1]市级!$A$2:$V$368,20,FALSE)</f>
        <v>810</v>
      </c>
      <c r="V194">
        <f>VLOOKUP(A194,[1]市级!$A$2:$V$368,21,FALSE)</f>
        <v>0</v>
      </c>
      <c r="W194">
        <f>VLOOKUP(A194,[1]市级!$A$2:$V$368,22,FALSE)</f>
        <v>0</v>
      </c>
    </row>
    <row r="195" spans="1:23" x14ac:dyDescent="0.25">
      <c r="A195" s="1" t="s">
        <v>86</v>
      </c>
      <c r="B195" s="2">
        <v>17</v>
      </c>
      <c r="C195">
        <f>VLOOKUP(A195,[1]市级!$A$2:$V$368,2,FALSE)</f>
        <v>26685</v>
      </c>
      <c r="D195">
        <f>VLOOKUP(A195,[1]市级!$A$2:$V$368,3,FALSE)</f>
        <v>4745</v>
      </c>
      <c r="E195">
        <f>VLOOKUP(A195,[1]市级!$A$2:$V$368,4,FALSE)</f>
        <v>30</v>
      </c>
      <c r="F195">
        <f>VLOOKUP(A195,[1]市级!$A$2:$V$368,5,FALSE)</f>
        <v>1330</v>
      </c>
      <c r="G195">
        <f>VLOOKUP(A195,[1]市级!$A$2:$V$368,6,FALSE)</f>
        <v>92</v>
      </c>
      <c r="H195">
        <f>VLOOKUP(A195,[1]市级!$A$2:$V$368,7,FALSE)</f>
        <v>884</v>
      </c>
      <c r="I195">
        <f>VLOOKUP(A195,[1]市级!$A$2:$V$368,8,FALSE)</f>
        <v>7336</v>
      </c>
      <c r="J195">
        <f>VLOOKUP(A195,[1]市级!$A$2:$V$368,9,FALSE)</f>
        <v>1937</v>
      </c>
      <c r="K195">
        <f>VLOOKUP(A195,[1]市级!$A$2:$V$368,10,FALSE)</f>
        <v>2671</v>
      </c>
      <c r="L195">
        <f>VLOOKUP(A195,[1]市级!$A$2:$V$368,11,FALSE)</f>
        <v>323</v>
      </c>
      <c r="M195">
        <f>VLOOKUP(A195,[1]市级!$A$2:$V$368,12,FALSE)</f>
        <v>13</v>
      </c>
      <c r="N195">
        <f>VLOOKUP(A195,[1]市级!$A$2:$V$368,13,FALSE)</f>
        <v>92</v>
      </c>
      <c r="O195">
        <f>VLOOKUP(A195,[1]市级!$A$2:$V$368,14,FALSE)</f>
        <v>581</v>
      </c>
      <c r="P195">
        <f>VLOOKUP(A195,[1]市级!$A$2:$V$368,15,FALSE)</f>
        <v>296</v>
      </c>
      <c r="Q195">
        <f>VLOOKUP(A195,[1]市级!$A$2:$V$368,16,FALSE)</f>
        <v>121</v>
      </c>
      <c r="R195">
        <f>VLOOKUP(A195,[1]市级!$A$2:$V$368,17,FALSE)</f>
        <v>1728</v>
      </c>
      <c r="S195">
        <f>VLOOKUP(A195,[1]市级!$A$2:$V$368,18,FALSE)</f>
        <v>93</v>
      </c>
      <c r="T195">
        <f>VLOOKUP(A195,[1]市级!$A$2:$V$368,19,FALSE)</f>
        <v>352</v>
      </c>
      <c r="U195">
        <f>VLOOKUP(A195,[1]市级!$A$2:$V$368,20,FALSE)</f>
        <v>678</v>
      </c>
      <c r="V195">
        <f>VLOOKUP(A195,[1]市级!$A$2:$V$368,21,FALSE)</f>
        <v>0</v>
      </c>
      <c r="W195">
        <f>VLOOKUP(A195,[1]市级!$A$2:$V$368,22,FALSE)</f>
        <v>0</v>
      </c>
    </row>
    <row r="196" spans="1:23" x14ac:dyDescent="0.25">
      <c r="A196" s="1" t="s">
        <v>123</v>
      </c>
      <c r="B196" s="2">
        <v>17</v>
      </c>
      <c r="C196">
        <f>VLOOKUP(A196,[1]市级!$A$2:$V$368,2,FALSE)</f>
        <v>32580</v>
      </c>
      <c r="D196">
        <f>VLOOKUP(A196,[1]市级!$A$2:$V$368,3,FALSE)</f>
        <v>4150</v>
      </c>
      <c r="E196">
        <f>VLOOKUP(A196,[1]市级!$A$2:$V$368,4,FALSE)</f>
        <v>45</v>
      </c>
      <c r="F196">
        <f>VLOOKUP(A196,[1]市级!$A$2:$V$368,5,FALSE)</f>
        <v>3348</v>
      </c>
      <c r="G196">
        <f>VLOOKUP(A196,[1]市级!$A$2:$V$368,6,FALSE)</f>
        <v>74</v>
      </c>
      <c r="H196">
        <f>VLOOKUP(A196,[1]市级!$A$2:$V$368,7,FALSE)</f>
        <v>921</v>
      </c>
      <c r="I196">
        <f>VLOOKUP(A196,[1]市级!$A$2:$V$368,8,FALSE)</f>
        <v>8900</v>
      </c>
      <c r="J196">
        <f>VLOOKUP(A196,[1]市级!$A$2:$V$368,9,FALSE)</f>
        <v>1866</v>
      </c>
      <c r="K196">
        <f>VLOOKUP(A196,[1]市级!$A$2:$V$368,10,FALSE)</f>
        <v>3543</v>
      </c>
      <c r="L196">
        <f>VLOOKUP(A196,[1]市级!$A$2:$V$368,11,FALSE)</f>
        <v>457</v>
      </c>
      <c r="M196">
        <f>VLOOKUP(A196,[1]市级!$A$2:$V$368,12,FALSE)</f>
        <v>23</v>
      </c>
      <c r="N196">
        <f>VLOOKUP(A196,[1]市级!$A$2:$V$368,13,FALSE)</f>
        <v>232</v>
      </c>
      <c r="O196">
        <f>VLOOKUP(A196,[1]市级!$A$2:$V$368,14,FALSE)</f>
        <v>940</v>
      </c>
      <c r="P196">
        <f>VLOOKUP(A196,[1]市级!$A$2:$V$368,15,FALSE)</f>
        <v>182</v>
      </c>
      <c r="Q196">
        <f>VLOOKUP(A196,[1]市级!$A$2:$V$368,16,FALSE)</f>
        <v>151</v>
      </c>
      <c r="R196">
        <f>VLOOKUP(A196,[1]市级!$A$2:$V$368,17,FALSE)</f>
        <v>2514</v>
      </c>
      <c r="S196">
        <f>VLOOKUP(A196,[1]市级!$A$2:$V$368,18,FALSE)</f>
        <v>71</v>
      </c>
      <c r="T196">
        <f>VLOOKUP(A196,[1]市级!$A$2:$V$368,19,FALSE)</f>
        <v>457</v>
      </c>
      <c r="U196">
        <f>VLOOKUP(A196,[1]市级!$A$2:$V$368,20,FALSE)</f>
        <v>772</v>
      </c>
      <c r="V196">
        <f>VLOOKUP(A196,[1]市级!$A$2:$V$368,21,FALSE)</f>
        <v>0</v>
      </c>
      <c r="W196">
        <f>VLOOKUP(A196,[1]市级!$A$2:$V$368,22,FALSE)</f>
        <v>0</v>
      </c>
    </row>
    <row r="197" spans="1:23" x14ac:dyDescent="0.25">
      <c r="A197" s="1" t="s">
        <v>147</v>
      </c>
      <c r="B197" s="2">
        <v>17</v>
      </c>
      <c r="C197">
        <f>VLOOKUP(A197,[1]市级!$A$2:$V$368,2,FALSE)</f>
        <v>33768</v>
      </c>
      <c r="D197">
        <f>VLOOKUP(A197,[1]市级!$A$2:$V$368,3,FALSE)</f>
        <v>2485</v>
      </c>
      <c r="E197">
        <f>VLOOKUP(A197,[1]市级!$A$2:$V$368,4,FALSE)</f>
        <v>15</v>
      </c>
      <c r="F197">
        <f>VLOOKUP(A197,[1]市级!$A$2:$V$368,5,FALSE)</f>
        <v>1757</v>
      </c>
      <c r="G197">
        <f>VLOOKUP(A197,[1]市级!$A$2:$V$368,6,FALSE)</f>
        <v>85</v>
      </c>
      <c r="H197">
        <f>VLOOKUP(A197,[1]市级!$A$2:$V$368,7,FALSE)</f>
        <v>929</v>
      </c>
      <c r="I197">
        <f>VLOOKUP(A197,[1]市级!$A$2:$V$368,8,FALSE)</f>
        <v>10408</v>
      </c>
      <c r="J197">
        <f>VLOOKUP(A197,[1]市级!$A$2:$V$368,9,FALSE)</f>
        <v>3080</v>
      </c>
      <c r="K197">
        <f>VLOOKUP(A197,[1]市级!$A$2:$V$368,10,FALSE)</f>
        <v>3964</v>
      </c>
      <c r="L197">
        <f>VLOOKUP(A197,[1]市级!$A$2:$V$368,11,FALSE)</f>
        <v>451</v>
      </c>
      <c r="M197">
        <f>VLOOKUP(A197,[1]市级!$A$2:$V$368,12,FALSE)</f>
        <v>14</v>
      </c>
      <c r="N197">
        <f>VLOOKUP(A197,[1]市级!$A$2:$V$368,13,FALSE)</f>
        <v>180</v>
      </c>
      <c r="O197">
        <f>VLOOKUP(A197,[1]市级!$A$2:$V$368,14,FALSE)</f>
        <v>1013</v>
      </c>
      <c r="P197">
        <f>VLOOKUP(A197,[1]市级!$A$2:$V$368,15,FALSE)</f>
        <v>264</v>
      </c>
      <c r="Q197">
        <f>VLOOKUP(A197,[1]市级!$A$2:$V$368,16,FALSE)</f>
        <v>129</v>
      </c>
      <c r="R197">
        <f>VLOOKUP(A197,[1]市级!$A$2:$V$368,17,FALSE)</f>
        <v>2777</v>
      </c>
      <c r="S197">
        <f>VLOOKUP(A197,[1]市级!$A$2:$V$368,18,FALSE)</f>
        <v>67</v>
      </c>
      <c r="T197">
        <f>VLOOKUP(A197,[1]市级!$A$2:$V$368,19,FALSE)</f>
        <v>488</v>
      </c>
      <c r="U197">
        <f>VLOOKUP(A197,[1]市级!$A$2:$V$368,20,FALSE)</f>
        <v>942</v>
      </c>
      <c r="V197">
        <f>VLOOKUP(A197,[1]市级!$A$2:$V$368,21,FALSE)</f>
        <v>0</v>
      </c>
      <c r="W197">
        <f>VLOOKUP(A197,[1]市级!$A$2:$V$368,22,FALSE)</f>
        <v>0</v>
      </c>
    </row>
    <row r="198" spans="1:23" x14ac:dyDescent="0.25">
      <c r="A198" s="1" t="s">
        <v>169</v>
      </c>
      <c r="B198" s="2">
        <v>17</v>
      </c>
      <c r="C198">
        <f>VLOOKUP(A198,[1]市级!$A$2:$V$368,2,FALSE)</f>
        <v>18160</v>
      </c>
      <c r="D198">
        <f>VLOOKUP(A198,[1]市级!$A$2:$V$368,3,FALSE)</f>
        <v>1109</v>
      </c>
      <c r="E198">
        <f>VLOOKUP(A198,[1]市级!$A$2:$V$368,4,FALSE)</f>
        <v>29</v>
      </c>
      <c r="F198">
        <f>VLOOKUP(A198,[1]市级!$A$2:$V$368,5,FALSE)</f>
        <v>1361</v>
      </c>
      <c r="G198">
        <f>VLOOKUP(A198,[1]市级!$A$2:$V$368,6,FALSE)</f>
        <v>45</v>
      </c>
      <c r="H198">
        <f>VLOOKUP(A198,[1]市级!$A$2:$V$368,7,FALSE)</f>
        <v>440</v>
      </c>
      <c r="I198">
        <f>VLOOKUP(A198,[1]市级!$A$2:$V$368,8,FALSE)</f>
        <v>6054</v>
      </c>
      <c r="J198">
        <f>VLOOKUP(A198,[1]市级!$A$2:$V$368,9,FALSE)</f>
        <v>824</v>
      </c>
      <c r="K198">
        <f>VLOOKUP(A198,[1]市级!$A$2:$V$368,10,FALSE)</f>
        <v>2320</v>
      </c>
      <c r="L198">
        <f>VLOOKUP(A198,[1]市级!$A$2:$V$368,11,FALSE)</f>
        <v>252</v>
      </c>
      <c r="M198">
        <f>VLOOKUP(A198,[1]市级!$A$2:$V$368,12,FALSE)</f>
        <v>8</v>
      </c>
      <c r="N198">
        <f>VLOOKUP(A198,[1]市级!$A$2:$V$368,13,FALSE)</f>
        <v>111</v>
      </c>
      <c r="O198">
        <f>VLOOKUP(A198,[1]市级!$A$2:$V$368,14,FALSE)</f>
        <v>552</v>
      </c>
      <c r="P198">
        <f>VLOOKUP(A198,[1]市级!$A$2:$V$368,15,FALSE)</f>
        <v>162</v>
      </c>
      <c r="Q198">
        <f>VLOOKUP(A198,[1]市级!$A$2:$V$368,16,FALSE)</f>
        <v>88</v>
      </c>
      <c r="R198">
        <f>VLOOKUP(A198,[1]市级!$A$2:$V$368,17,FALSE)</f>
        <v>1591</v>
      </c>
      <c r="S198">
        <f>VLOOKUP(A198,[1]市级!$A$2:$V$368,18,FALSE)</f>
        <v>32</v>
      </c>
      <c r="T198">
        <f>VLOOKUP(A198,[1]市级!$A$2:$V$368,19,FALSE)</f>
        <v>299</v>
      </c>
      <c r="U198">
        <f>VLOOKUP(A198,[1]市级!$A$2:$V$368,20,FALSE)</f>
        <v>496</v>
      </c>
      <c r="V198">
        <f>VLOOKUP(A198,[1]市级!$A$2:$V$368,21,FALSE)</f>
        <v>0</v>
      </c>
      <c r="W198">
        <f>VLOOKUP(A198,[1]市级!$A$2:$V$368,22,FALSE)</f>
        <v>0</v>
      </c>
    </row>
    <row r="199" spans="1:23" x14ac:dyDescent="0.25">
      <c r="A199" s="1" t="s">
        <v>206</v>
      </c>
      <c r="B199" s="2">
        <v>17</v>
      </c>
      <c r="C199">
        <f>VLOOKUP(A199,[1]市级!$A$2:$V$368,2,FALSE)</f>
        <v>23446</v>
      </c>
      <c r="D199">
        <f>VLOOKUP(A199,[1]市级!$A$2:$V$368,3,FALSE)</f>
        <v>1118</v>
      </c>
      <c r="E199">
        <f>VLOOKUP(A199,[1]市级!$A$2:$V$368,4,FALSE)</f>
        <v>52</v>
      </c>
      <c r="F199">
        <f>VLOOKUP(A199,[1]市级!$A$2:$V$368,5,FALSE)</f>
        <v>964</v>
      </c>
      <c r="G199">
        <f>VLOOKUP(A199,[1]市级!$A$2:$V$368,6,FALSE)</f>
        <v>41</v>
      </c>
      <c r="H199">
        <f>VLOOKUP(A199,[1]市级!$A$2:$V$368,7,FALSE)</f>
        <v>1281</v>
      </c>
      <c r="I199">
        <f>VLOOKUP(A199,[1]市级!$A$2:$V$368,8,FALSE)</f>
        <v>7964</v>
      </c>
      <c r="J199">
        <f>VLOOKUP(A199,[1]市级!$A$2:$V$368,9,FALSE)</f>
        <v>1383</v>
      </c>
      <c r="K199">
        <f>VLOOKUP(A199,[1]市级!$A$2:$V$368,10,FALSE)</f>
        <v>3188</v>
      </c>
      <c r="L199">
        <f>VLOOKUP(A199,[1]市级!$A$2:$V$368,11,FALSE)</f>
        <v>313</v>
      </c>
      <c r="M199">
        <f>VLOOKUP(A199,[1]市级!$A$2:$V$368,12,FALSE)</f>
        <v>14</v>
      </c>
      <c r="N199">
        <f>VLOOKUP(A199,[1]市级!$A$2:$V$368,13,FALSE)</f>
        <v>131</v>
      </c>
      <c r="O199">
        <f>VLOOKUP(A199,[1]市级!$A$2:$V$368,14,FALSE)</f>
        <v>745</v>
      </c>
      <c r="P199">
        <f>VLOOKUP(A199,[1]市级!$A$2:$V$368,15,FALSE)</f>
        <v>284</v>
      </c>
      <c r="Q199">
        <f>VLOOKUP(A199,[1]市级!$A$2:$V$368,16,FALSE)</f>
        <v>140</v>
      </c>
      <c r="R199">
        <f>VLOOKUP(A199,[1]市级!$A$2:$V$368,17,FALSE)</f>
        <v>1984</v>
      </c>
      <c r="S199">
        <f>VLOOKUP(A199,[1]市级!$A$2:$V$368,18,FALSE)</f>
        <v>154</v>
      </c>
      <c r="T199">
        <f>VLOOKUP(A199,[1]市级!$A$2:$V$368,19,FALSE)</f>
        <v>313</v>
      </c>
      <c r="U199">
        <f>VLOOKUP(A199,[1]市级!$A$2:$V$368,20,FALSE)</f>
        <v>690</v>
      </c>
      <c r="V199">
        <f>VLOOKUP(A199,[1]市级!$A$2:$V$368,21,FALSE)</f>
        <v>0</v>
      </c>
      <c r="W199">
        <f>VLOOKUP(A199,[1]市级!$A$2:$V$368,22,FALSE)</f>
        <v>0</v>
      </c>
    </row>
    <row r="200" spans="1:23" x14ac:dyDescent="0.25">
      <c r="A200" s="1" t="s">
        <v>244</v>
      </c>
      <c r="B200" s="2">
        <v>17</v>
      </c>
      <c r="C200">
        <f>VLOOKUP(A200,[1]市级!$A$2:$V$368,2,FALSE)</f>
        <v>195515</v>
      </c>
      <c r="D200">
        <f>VLOOKUP(A200,[1]市级!$A$2:$V$368,3,FALSE)</f>
        <v>13204</v>
      </c>
      <c r="E200">
        <f>VLOOKUP(A200,[1]市级!$A$2:$V$368,4,FALSE)</f>
        <v>37</v>
      </c>
      <c r="F200">
        <f>VLOOKUP(A200,[1]市级!$A$2:$V$368,5,FALSE)</f>
        <v>6493</v>
      </c>
      <c r="G200">
        <f>VLOOKUP(A200,[1]市级!$A$2:$V$368,6,FALSE)</f>
        <v>317</v>
      </c>
      <c r="H200">
        <f>VLOOKUP(A200,[1]市级!$A$2:$V$368,7,FALSE)</f>
        <v>6310</v>
      </c>
      <c r="I200">
        <f>VLOOKUP(A200,[1]市级!$A$2:$V$368,8,FALSE)</f>
        <v>65439</v>
      </c>
      <c r="J200">
        <f>VLOOKUP(A200,[1]市级!$A$2:$V$368,9,FALSE)</f>
        <v>5386</v>
      </c>
      <c r="K200">
        <f>VLOOKUP(A200,[1]市级!$A$2:$V$368,10,FALSE)</f>
        <v>23697</v>
      </c>
      <c r="L200">
        <f>VLOOKUP(A200,[1]市级!$A$2:$V$368,11,FALSE)</f>
        <v>6696</v>
      </c>
      <c r="M200">
        <f>VLOOKUP(A200,[1]市级!$A$2:$V$368,12,FALSE)</f>
        <v>146</v>
      </c>
      <c r="N200">
        <f>VLOOKUP(A200,[1]市级!$A$2:$V$368,13,FALSE)</f>
        <v>2312</v>
      </c>
      <c r="O200">
        <f>VLOOKUP(A200,[1]市级!$A$2:$V$368,14,FALSE)</f>
        <v>9596</v>
      </c>
      <c r="P200">
        <f>VLOOKUP(A200,[1]市级!$A$2:$V$368,15,FALSE)</f>
        <v>5806</v>
      </c>
      <c r="Q200">
        <f>VLOOKUP(A200,[1]市级!$A$2:$V$368,16,FALSE)</f>
        <v>827</v>
      </c>
      <c r="R200">
        <f>VLOOKUP(A200,[1]市级!$A$2:$V$368,17,FALSE)</f>
        <v>14019</v>
      </c>
      <c r="S200">
        <f>VLOOKUP(A200,[1]市级!$A$2:$V$368,18,FALSE)</f>
        <v>397</v>
      </c>
      <c r="T200">
        <f>VLOOKUP(A200,[1]市级!$A$2:$V$368,19,FALSE)</f>
        <v>2376</v>
      </c>
      <c r="U200">
        <f>VLOOKUP(A200,[1]市级!$A$2:$V$368,20,FALSE)</f>
        <v>7929</v>
      </c>
      <c r="V200">
        <f>VLOOKUP(A200,[1]市级!$A$2:$V$368,21,FALSE)</f>
        <v>0</v>
      </c>
      <c r="W200">
        <f>VLOOKUP(A200,[1]市级!$A$2:$V$368,22,FALSE)</f>
        <v>0</v>
      </c>
    </row>
    <row r="201" spans="1:23" x14ac:dyDescent="0.25">
      <c r="A201" s="1" t="s">
        <v>264</v>
      </c>
      <c r="B201" s="2">
        <v>17</v>
      </c>
      <c r="C201">
        <f>VLOOKUP(A201,[1]市级!$A$2:$V$368,2,FALSE)</f>
        <v>41818</v>
      </c>
      <c r="D201">
        <f>VLOOKUP(A201,[1]市级!$A$2:$V$368,3,FALSE)</f>
        <v>3893</v>
      </c>
      <c r="E201">
        <f>VLOOKUP(A201,[1]市级!$A$2:$V$368,4,FALSE)</f>
        <v>12</v>
      </c>
      <c r="F201">
        <f>VLOOKUP(A201,[1]市级!$A$2:$V$368,5,FALSE)</f>
        <v>1708</v>
      </c>
      <c r="G201">
        <f>VLOOKUP(A201,[1]市级!$A$2:$V$368,6,FALSE)</f>
        <v>67</v>
      </c>
      <c r="H201">
        <f>VLOOKUP(A201,[1]市级!$A$2:$V$368,7,FALSE)</f>
        <v>743</v>
      </c>
      <c r="I201">
        <f>VLOOKUP(A201,[1]市级!$A$2:$V$368,8,FALSE)</f>
        <v>16026</v>
      </c>
      <c r="J201">
        <f>VLOOKUP(A201,[1]市级!$A$2:$V$368,9,FALSE)</f>
        <v>5370</v>
      </c>
      <c r="K201">
        <f>VLOOKUP(A201,[1]市级!$A$2:$V$368,10,FALSE)</f>
        <v>3210</v>
      </c>
      <c r="L201">
        <f>VLOOKUP(A201,[1]市级!$A$2:$V$368,11,FALSE)</f>
        <v>578</v>
      </c>
      <c r="M201">
        <f>VLOOKUP(A201,[1]市级!$A$2:$V$368,12,FALSE)</f>
        <v>15</v>
      </c>
      <c r="N201">
        <f>VLOOKUP(A201,[1]市级!$A$2:$V$368,13,FALSE)</f>
        <v>182</v>
      </c>
      <c r="O201">
        <f>VLOOKUP(A201,[1]市级!$A$2:$V$368,14,FALSE)</f>
        <v>612</v>
      </c>
      <c r="P201">
        <f>VLOOKUP(A201,[1]市级!$A$2:$V$368,15,FALSE)</f>
        <v>148</v>
      </c>
      <c r="Q201">
        <f>VLOOKUP(A201,[1]市级!$A$2:$V$368,16,FALSE)</f>
        <v>122</v>
      </c>
      <c r="R201">
        <f>VLOOKUP(A201,[1]市级!$A$2:$V$368,17,FALSE)</f>
        <v>2090</v>
      </c>
      <c r="S201">
        <f>VLOOKUP(A201,[1]市级!$A$2:$V$368,18,FALSE)</f>
        <v>235</v>
      </c>
      <c r="T201">
        <f>VLOOKUP(A201,[1]市级!$A$2:$V$368,19,FALSE)</f>
        <v>440</v>
      </c>
      <c r="U201">
        <f>VLOOKUP(A201,[1]市级!$A$2:$V$368,20,FALSE)</f>
        <v>926</v>
      </c>
      <c r="V201">
        <f>VLOOKUP(A201,[1]市级!$A$2:$V$368,21,FALSE)</f>
        <v>0</v>
      </c>
      <c r="W201">
        <f>VLOOKUP(A201,[1]市级!$A$2:$V$368,22,FALSE)</f>
        <v>0</v>
      </c>
    </row>
    <row r="202" spans="1:23" x14ac:dyDescent="0.25">
      <c r="A202" s="1" t="s">
        <v>308</v>
      </c>
      <c r="B202" s="2">
        <v>17</v>
      </c>
      <c r="C202">
        <f>VLOOKUP(A202,[1]市级!$A$2:$V$368,2,FALSE)</f>
        <v>32316</v>
      </c>
      <c r="D202">
        <f>VLOOKUP(A202,[1]市级!$A$2:$V$368,3,FALSE)</f>
        <v>2433</v>
      </c>
      <c r="E202">
        <f>VLOOKUP(A202,[1]市级!$A$2:$V$368,4,FALSE)</f>
        <v>39</v>
      </c>
      <c r="F202">
        <f>VLOOKUP(A202,[1]市级!$A$2:$V$368,5,FALSE)</f>
        <v>1218</v>
      </c>
      <c r="G202">
        <f>VLOOKUP(A202,[1]市级!$A$2:$V$368,6,FALSE)</f>
        <v>57</v>
      </c>
      <c r="H202">
        <f>VLOOKUP(A202,[1]市级!$A$2:$V$368,7,FALSE)</f>
        <v>1439</v>
      </c>
      <c r="I202">
        <f>VLOOKUP(A202,[1]市级!$A$2:$V$368,8,FALSE)</f>
        <v>12335</v>
      </c>
      <c r="J202">
        <f>VLOOKUP(A202,[1]市级!$A$2:$V$368,9,FALSE)</f>
        <v>1927</v>
      </c>
      <c r="K202">
        <f>VLOOKUP(A202,[1]市级!$A$2:$V$368,10,FALSE)</f>
        <v>5097</v>
      </c>
      <c r="L202">
        <f>VLOOKUP(A202,[1]市级!$A$2:$V$368,11,FALSE)</f>
        <v>351</v>
      </c>
      <c r="M202">
        <f>VLOOKUP(A202,[1]市级!$A$2:$V$368,12,FALSE)</f>
        <v>45</v>
      </c>
      <c r="N202">
        <f>VLOOKUP(A202,[1]市级!$A$2:$V$368,13,FALSE)</f>
        <v>219</v>
      </c>
      <c r="O202">
        <f>VLOOKUP(A202,[1]市级!$A$2:$V$368,14,FALSE)</f>
        <v>1794</v>
      </c>
      <c r="P202">
        <f>VLOOKUP(A202,[1]市级!$A$2:$V$368,15,FALSE)</f>
        <v>307</v>
      </c>
      <c r="Q202">
        <f>VLOOKUP(A202,[1]市级!$A$2:$V$368,16,FALSE)</f>
        <v>201</v>
      </c>
      <c r="R202">
        <f>VLOOKUP(A202,[1]市级!$A$2:$V$368,17,FALSE)</f>
        <v>2925</v>
      </c>
      <c r="S202">
        <f>VLOOKUP(A202,[1]市级!$A$2:$V$368,18,FALSE)</f>
        <v>238</v>
      </c>
      <c r="T202">
        <f>VLOOKUP(A202,[1]市级!$A$2:$V$368,19,FALSE)</f>
        <v>416</v>
      </c>
      <c r="U202">
        <f>VLOOKUP(A202,[1]市级!$A$2:$V$368,20,FALSE)</f>
        <v>960</v>
      </c>
      <c r="V202">
        <f>VLOOKUP(A202,[1]市级!$A$2:$V$368,21,FALSE)</f>
        <v>0</v>
      </c>
      <c r="W202">
        <f>VLOOKUP(A202,[1]市级!$A$2:$V$368,22,FALSE)</f>
        <v>0</v>
      </c>
    </row>
    <row r="203" spans="1:23" x14ac:dyDescent="0.25">
      <c r="A203" s="1" t="s">
        <v>321</v>
      </c>
      <c r="B203" s="2">
        <v>17</v>
      </c>
      <c r="C203">
        <f>VLOOKUP(A203,[1]市级!$A$2:$V$368,2,FALSE)</f>
        <v>40554</v>
      </c>
      <c r="D203">
        <f>VLOOKUP(A203,[1]市级!$A$2:$V$368,3,FALSE)</f>
        <v>1261</v>
      </c>
      <c r="E203">
        <f>VLOOKUP(A203,[1]市级!$A$2:$V$368,4,FALSE)</f>
        <v>30</v>
      </c>
      <c r="F203">
        <f>VLOOKUP(A203,[1]市级!$A$2:$V$368,5,FALSE)</f>
        <v>2245</v>
      </c>
      <c r="G203">
        <f>VLOOKUP(A203,[1]市级!$A$2:$V$368,6,FALSE)</f>
        <v>76</v>
      </c>
      <c r="H203">
        <f>VLOOKUP(A203,[1]市级!$A$2:$V$368,7,FALSE)</f>
        <v>1004</v>
      </c>
      <c r="I203">
        <f>VLOOKUP(A203,[1]市级!$A$2:$V$368,8,FALSE)</f>
        <v>15136</v>
      </c>
      <c r="J203">
        <f>VLOOKUP(A203,[1]市级!$A$2:$V$368,9,FALSE)</f>
        <v>2588</v>
      </c>
      <c r="K203">
        <f>VLOOKUP(A203,[1]市级!$A$2:$V$368,10,FALSE)</f>
        <v>4472</v>
      </c>
      <c r="L203">
        <f>VLOOKUP(A203,[1]市级!$A$2:$V$368,11,FALSE)</f>
        <v>621</v>
      </c>
      <c r="M203">
        <f>VLOOKUP(A203,[1]市级!$A$2:$V$368,12,FALSE)</f>
        <v>12</v>
      </c>
      <c r="N203">
        <f>VLOOKUP(A203,[1]市级!$A$2:$V$368,13,FALSE)</f>
        <v>275</v>
      </c>
      <c r="O203">
        <f>VLOOKUP(A203,[1]市级!$A$2:$V$368,14,FALSE)</f>
        <v>1175</v>
      </c>
      <c r="P203">
        <f>VLOOKUP(A203,[1]市级!$A$2:$V$368,15,FALSE)</f>
        <v>343</v>
      </c>
      <c r="Q203">
        <f>VLOOKUP(A203,[1]市级!$A$2:$V$368,16,FALSE)</f>
        <v>149</v>
      </c>
      <c r="R203">
        <f>VLOOKUP(A203,[1]市级!$A$2:$V$368,17,FALSE)</f>
        <v>3115</v>
      </c>
      <c r="S203">
        <f>VLOOKUP(A203,[1]市级!$A$2:$V$368,18,FALSE)</f>
        <v>94</v>
      </c>
      <c r="T203">
        <f>VLOOKUP(A203,[1]市级!$A$2:$V$368,19,FALSE)</f>
        <v>563</v>
      </c>
      <c r="U203">
        <f>VLOOKUP(A203,[1]市级!$A$2:$V$368,20,FALSE)</f>
        <v>1000</v>
      </c>
      <c r="V203">
        <f>VLOOKUP(A203,[1]市级!$A$2:$V$368,21,FALSE)</f>
        <v>0</v>
      </c>
      <c r="W203">
        <f>VLOOKUP(A203,[1]市级!$A$2:$V$368,22,FALSE)</f>
        <v>0</v>
      </c>
    </row>
    <row r="204" spans="1:23" x14ac:dyDescent="0.25">
      <c r="A204" s="1" t="s">
        <v>23</v>
      </c>
      <c r="B204" s="2">
        <v>18</v>
      </c>
      <c r="C204">
        <f>VLOOKUP(A204,[1]市级!$A$2:$V$368,2,FALSE)</f>
        <v>5750</v>
      </c>
      <c r="D204">
        <f>VLOOKUP(A204,[1]市级!$A$2:$V$368,3,FALSE)</f>
        <v>552</v>
      </c>
      <c r="E204">
        <f>VLOOKUP(A204,[1]市级!$A$2:$V$368,4,FALSE)</f>
        <v>90</v>
      </c>
      <c r="F204">
        <f>VLOOKUP(A204,[1]市级!$A$2:$V$368,5,FALSE)</f>
        <v>312</v>
      </c>
      <c r="G204">
        <f>VLOOKUP(A204,[1]市级!$A$2:$V$368,6,FALSE)</f>
        <v>107</v>
      </c>
      <c r="H204">
        <f>VLOOKUP(A204,[1]市级!$A$2:$V$368,7,FALSE)</f>
        <v>274</v>
      </c>
      <c r="I204">
        <f>VLOOKUP(A204,[1]市级!$A$2:$V$368,8,FALSE)</f>
        <v>1852</v>
      </c>
      <c r="J204">
        <f>VLOOKUP(A204,[1]市级!$A$2:$V$368,9,FALSE)</f>
        <v>180</v>
      </c>
      <c r="K204">
        <f>VLOOKUP(A204,[1]市级!$A$2:$V$368,10,FALSE)</f>
        <v>1113</v>
      </c>
      <c r="L204">
        <f>VLOOKUP(A204,[1]市级!$A$2:$V$368,11,FALSE)</f>
        <v>56</v>
      </c>
      <c r="M204">
        <f>VLOOKUP(A204,[1]市级!$A$2:$V$368,12,FALSE)</f>
        <v>12</v>
      </c>
      <c r="N204">
        <f>VLOOKUP(A204,[1]市级!$A$2:$V$368,13,FALSE)</f>
        <v>34</v>
      </c>
      <c r="O204">
        <f>VLOOKUP(A204,[1]市级!$A$2:$V$368,14,FALSE)</f>
        <v>242</v>
      </c>
      <c r="P204">
        <f>VLOOKUP(A204,[1]市级!$A$2:$V$368,15,FALSE)</f>
        <v>97</v>
      </c>
      <c r="Q204">
        <f>VLOOKUP(A204,[1]市级!$A$2:$V$368,16,FALSE)</f>
        <v>48</v>
      </c>
      <c r="R204">
        <f>VLOOKUP(A204,[1]市级!$A$2:$V$368,17,FALSE)</f>
        <v>508</v>
      </c>
      <c r="S204">
        <f>VLOOKUP(A204,[1]市级!$A$2:$V$368,18,FALSE)</f>
        <v>508</v>
      </c>
      <c r="T204">
        <f>VLOOKUP(A204,[1]市级!$A$2:$V$368,19,FALSE)</f>
        <v>19</v>
      </c>
      <c r="U204">
        <f>VLOOKUP(A204,[1]市级!$A$2:$V$368,20,FALSE)</f>
        <v>142</v>
      </c>
      <c r="V204">
        <f>VLOOKUP(A204,[1]市级!$A$2:$V$368,21,FALSE)</f>
        <v>0</v>
      </c>
      <c r="W204">
        <f>VLOOKUP(A204,[1]市级!$A$2:$V$368,22,FALSE)</f>
        <v>0</v>
      </c>
    </row>
    <row r="205" spans="1:23" x14ac:dyDescent="0.25">
      <c r="A205" s="1" t="s">
        <v>31</v>
      </c>
      <c r="B205" s="2">
        <v>18</v>
      </c>
      <c r="C205">
        <f>VLOOKUP(A205,[1]市级!$A$2:$V$368,2,FALSE)</f>
        <v>27777</v>
      </c>
      <c r="D205">
        <f>VLOOKUP(A205,[1]市级!$A$2:$V$368,3,FALSE)</f>
        <v>3667</v>
      </c>
      <c r="E205">
        <f>VLOOKUP(A205,[1]市级!$A$2:$V$368,4,FALSE)</f>
        <v>70</v>
      </c>
      <c r="F205">
        <f>VLOOKUP(A205,[1]市级!$A$2:$V$368,5,FALSE)</f>
        <v>1580</v>
      </c>
      <c r="G205">
        <f>VLOOKUP(A205,[1]市级!$A$2:$V$368,6,FALSE)</f>
        <v>118</v>
      </c>
      <c r="H205">
        <f>VLOOKUP(A205,[1]市级!$A$2:$V$368,7,FALSE)</f>
        <v>835</v>
      </c>
      <c r="I205">
        <f>VLOOKUP(A205,[1]市级!$A$2:$V$368,8,FALSE)</f>
        <v>11113</v>
      </c>
      <c r="J205">
        <f>VLOOKUP(A205,[1]市级!$A$2:$V$368,9,FALSE)</f>
        <v>553</v>
      </c>
      <c r="K205">
        <f>VLOOKUP(A205,[1]市级!$A$2:$V$368,10,FALSE)</f>
        <v>4490</v>
      </c>
      <c r="L205">
        <f>VLOOKUP(A205,[1]市级!$A$2:$V$368,11,FALSE)</f>
        <v>617</v>
      </c>
      <c r="M205">
        <f>VLOOKUP(A205,[1]市级!$A$2:$V$368,12,FALSE)</f>
        <v>17</v>
      </c>
      <c r="N205">
        <f>VLOOKUP(A205,[1]市级!$A$2:$V$368,13,FALSE)</f>
        <v>181</v>
      </c>
      <c r="O205">
        <f>VLOOKUP(A205,[1]市级!$A$2:$V$368,14,FALSE)</f>
        <v>786</v>
      </c>
      <c r="P205">
        <f>VLOOKUP(A205,[1]市级!$A$2:$V$368,15,FALSE)</f>
        <v>299</v>
      </c>
      <c r="Q205">
        <f>VLOOKUP(A205,[1]市级!$A$2:$V$368,16,FALSE)</f>
        <v>146</v>
      </c>
      <c r="R205">
        <f>VLOOKUP(A205,[1]市级!$A$2:$V$368,17,FALSE)</f>
        <v>2349</v>
      </c>
      <c r="S205">
        <f>VLOOKUP(A205,[1]市级!$A$2:$V$368,18,FALSE)</f>
        <v>179</v>
      </c>
      <c r="T205">
        <f>VLOOKUP(A205,[1]市级!$A$2:$V$368,19,FALSE)</f>
        <v>213</v>
      </c>
      <c r="U205">
        <f>VLOOKUP(A205,[1]市级!$A$2:$V$368,20,FALSE)</f>
        <v>486</v>
      </c>
      <c r="V205">
        <f>VLOOKUP(A205,[1]市级!$A$2:$V$368,21,FALSE)</f>
        <v>0</v>
      </c>
      <c r="W205">
        <f>VLOOKUP(A205,[1]市级!$A$2:$V$368,22,FALSE)</f>
        <v>0</v>
      </c>
    </row>
    <row r="206" spans="1:23" x14ac:dyDescent="0.25">
      <c r="A206" s="1" t="s">
        <v>39</v>
      </c>
      <c r="B206" s="2">
        <v>18</v>
      </c>
      <c r="C206">
        <f>VLOOKUP(A206,[1]市级!$A$2:$V$368,2,FALSE)</f>
        <v>40763</v>
      </c>
      <c r="D206">
        <f>VLOOKUP(A206,[1]市级!$A$2:$V$368,3,FALSE)</f>
        <v>1538</v>
      </c>
      <c r="E206">
        <f>VLOOKUP(A206,[1]市级!$A$2:$V$368,4,FALSE)</f>
        <v>80</v>
      </c>
      <c r="F206">
        <f>VLOOKUP(A206,[1]市级!$A$2:$V$368,5,FALSE)</f>
        <v>2965</v>
      </c>
      <c r="G206">
        <f>VLOOKUP(A206,[1]市级!$A$2:$V$368,6,FALSE)</f>
        <v>157</v>
      </c>
      <c r="H206">
        <f>VLOOKUP(A206,[1]市级!$A$2:$V$368,7,FALSE)</f>
        <v>1398</v>
      </c>
      <c r="I206">
        <f>VLOOKUP(A206,[1]市级!$A$2:$V$368,8,FALSE)</f>
        <v>16720</v>
      </c>
      <c r="J206">
        <f>VLOOKUP(A206,[1]市级!$A$2:$V$368,9,FALSE)</f>
        <v>697</v>
      </c>
      <c r="K206">
        <f>VLOOKUP(A206,[1]市级!$A$2:$V$368,10,FALSE)</f>
        <v>6139</v>
      </c>
      <c r="L206">
        <f>VLOOKUP(A206,[1]市级!$A$2:$V$368,11,FALSE)</f>
        <v>1100</v>
      </c>
      <c r="M206">
        <f>VLOOKUP(A206,[1]市级!$A$2:$V$368,12,FALSE)</f>
        <v>50</v>
      </c>
      <c r="N206">
        <f>VLOOKUP(A206,[1]市级!$A$2:$V$368,13,FALSE)</f>
        <v>565</v>
      </c>
      <c r="O206">
        <f>VLOOKUP(A206,[1]市级!$A$2:$V$368,14,FALSE)</f>
        <v>1653</v>
      </c>
      <c r="P206">
        <f>VLOOKUP(A206,[1]市级!$A$2:$V$368,15,FALSE)</f>
        <v>909</v>
      </c>
      <c r="Q206">
        <f>VLOOKUP(A206,[1]市级!$A$2:$V$368,16,FALSE)</f>
        <v>273</v>
      </c>
      <c r="R206">
        <f>VLOOKUP(A206,[1]市级!$A$2:$V$368,17,FALSE)</f>
        <v>0</v>
      </c>
      <c r="S206">
        <f>VLOOKUP(A206,[1]市级!$A$2:$V$368,18,FALSE)</f>
        <v>155</v>
      </c>
      <c r="T206">
        <f>VLOOKUP(A206,[1]市级!$A$2:$V$368,19,FALSE)</f>
        <v>394</v>
      </c>
      <c r="U206">
        <f>VLOOKUP(A206,[1]市级!$A$2:$V$368,20,FALSE)</f>
        <v>1365</v>
      </c>
      <c r="V206">
        <f>VLOOKUP(A206,[1]市级!$A$2:$V$368,21,FALSE)</f>
        <v>1</v>
      </c>
      <c r="W206">
        <f>VLOOKUP(A206,[1]市级!$A$2:$V$368,22,FALSE)</f>
        <v>0</v>
      </c>
    </row>
    <row r="207" spans="1:23" x14ac:dyDescent="0.25">
      <c r="A207" s="1" t="s">
        <v>60</v>
      </c>
      <c r="B207" s="2">
        <v>18</v>
      </c>
      <c r="C207">
        <f>VLOOKUP(A207,[1]市级!$A$2:$V$368,2,FALSE)</f>
        <v>61955</v>
      </c>
      <c r="D207">
        <f>VLOOKUP(A207,[1]市级!$A$2:$V$368,3,FALSE)</f>
        <v>7879</v>
      </c>
      <c r="E207">
        <f>VLOOKUP(A207,[1]市级!$A$2:$V$368,4,FALSE)</f>
        <v>101</v>
      </c>
      <c r="F207">
        <f>VLOOKUP(A207,[1]市级!$A$2:$V$368,5,FALSE)</f>
        <v>3256</v>
      </c>
      <c r="G207">
        <f>VLOOKUP(A207,[1]市级!$A$2:$V$368,6,FALSE)</f>
        <v>206</v>
      </c>
      <c r="H207">
        <f>VLOOKUP(A207,[1]市级!$A$2:$V$368,7,FALSE)</f>
        <v>3960</v>
      </c>
      <c r="I207">
        <f>VLOOKUP(A207,[1]市级!$A$2:$V$368,8,FALSE)</f>
        <v>21080</v>
      </c>
      <c r="J207">
        <f>VLOOKUP(A207,[1]市级!$A$2:$V$368,9,FALSE)</f>
        <v>5181</v>
      </c>
      <c r="K207">
        <f>VLOOKUP(A207,[1]市级!$A$2:$V$368,10,FALSE)</f>
        <v>6826</v>
      </c>
      <c r="L207">
        <f>VLOOKUP(A207,[1]市级!$A$2:$V$368,11,FALSE)</f>
        <v>768</v>
      </c>
      <c r="M207">
        <f>VLOOKUP(A207,[1]市级!$A$2:$V$368,12,FALSE)</f>
        <v>31</v>
      </c>
      <c r="N207">
        <f>VLOOKUP(A207,[1]市级!$A$2:$V$368,13,FALSE)</f>
        <v>695</v>
      </c>
      <c r="O207">
        <f>VLOOKUP(A207,[1]市级!$A$2:$V$368,14,FALSE)</f>
        <v>2002</v>
      </c>
      <c r="P207">
        <f>VLOOKUP(A207,[1]市级!$A$2:$V$368,15,FALSE)</f>
        <v>1122</v>
      </c>
      <c r="Q207">
        <f>VLOOKUP(A207,[1]市级!$A$2:$V$368,16,FALSE)</f>
        <v>322</v>
      </c>
      <c r="R207">
        <f>VLOOKUP(A207,[1]市级!$A$2:$V$368,17,FALSE)</f>
        <v>5685</v>
      </c>
      <c r="S207">
        <f>VLOOKUP(A207,[1]市级!$A$2:$V$368,18,FALSE)</f>
        <v>330</v>
      </c>
      <c r="T207">
        <f>VLOOKUP(A207,[1]市级!$A$2:$V$368,19,FALSE)</f>
        <v>669</v>
      </c>
      <c r="U207">
        <f>VLOOKUP(A207,[1]市级!$A$2:$V$368,20,FALSE)</f>
        <v>1328</v>
      </c>
      <c r="V207">
        <f>VLOOKUP(A207,[1]市级!$A$2:$V$368,21,FALSE)</f>
        <v>0</v>
      </c>
      <c r="W207">
        <f>VLOOKUP(A207,[1]市级!$A$2:$V$368,22,FALSE)</f>
        <v>0</v>
      </c>
    </row>
    <row r="208" spans="1:23" x14ac:dyDescent="0.25">
      <c r="A208" s="1" t="s">
        <v>78</v>
      </c>
      <c r="B208" s="2">
        <v>18</v>
      </c>
      <c r="C208">
        <f>VLOOKUP(A208,[1]市级!$A$2:$V$368,2,FALSE)</f>
        <v>39784</v>
      </c>
      <c r="D208">
        <f>VLOOKUP(A208,[1]市级!$A$2:$V$368,3,FALSE)</f>
        <v>1930</v>
      </c>
      <c r="E208">
        <f>VLOOKUP(A208,[1]市级!$A$2:$V$368,4,FALSE)</f>
        <v>625</v>
      </c>
      <c r="F208">
        <f>VLOOKUP(A208,[1]市级!$A$2:$V$368,5,FALSE)</f>
        <v>2124</v>
      </c>
      <c r="G208">
        <f>VLOOKUP(A208,[1]市级!$A$2:$V$368,6,FALSE)</f>
        <v>282</v>
      </c>
      <c r="H208">
        <f>VLOOKUP(A208,[1]市级!$A$2:$V$368,7,FALSE)</f>
        <v>1901</v>
      </c>
      <c r="I208">
        <f>VLOOKUP(A208,[1]市级!$A$2:$V$368,8,FALSE)</f>
        <v>14309</v>
      </c>
      <c r="J208">
        <f>VLOOKUP(A208,[1]市级!$A$2:$V$368,9,FALSE)</f>
        <v>953</v>
      </c>
      <c r="K208">
        <f>VLOOKUP(A208,[1]市级!$A$2:$V$368,10,FALSE)</f>
        <v>6881</v>
      </c>
      <c r="L208">
        <f>VLOOKUP(A208,[1]市级!$A$2:$V$368,11,FALSE)</f>
        <v>546</v>
      </c>
      <c r="M208">
        <f>VLOOKUP(A208,[1]市级!$A$2:$V$368,12,FALSE)</f>
        <v>67</v>
      </c>
      <c r="N208">
        <f>VLOOKUP(A208,[1]市级!$A$2:$V$368,13,FALSE)</f>
        <v>438</v>
      </c>
      <c r="O208">
        <f>VLOOKUP(A208,[1]市级!$A$2:$V$368,14,FALSE)</f>
        <v>2779</v>
      </c>
      <c r="P208">
        <f>VLOOKUP(A208,[1]市级!$A$2:$V$368,15,FALSE)</f>
        <v>748</v>
      </c>
      <c r="Q208">
        <f>VLOOKUP(A208,[1]市级!$A$2:$V$368,16,FALSE)</f>
        <v>434</v>
      </c>
      <c r="R208">
        <f>VLOOKUP(A208,[1]市级!$A$2:$V$368,17,FALSE)</f>
        <v>4085</v>
      </c>
      <c r="S208">
        <f>VLOOKUP(A208,[1]市级!$A$2:$V$368,18,FALSE)</f>
        <v>202</v>
      </c>
      <c r="T208">
        <f>VLOOKUP(A208,[1]市级!$A$2:$V$368,19,FALSE)</f>
        <v>261</v>
      </c>
      <c r="U208">
        <f>VLOOKUP(A208,[1]市级!$A$2:$V$368,20,FALSE)</f>
        <v>935</v>
      </c>
      <c r="V208">
        <f>VLOOKUP(A208,[1]市级!$A$2:$V$368,21,FALSE)</f>
        <v>0</v>
      </c>
      <c r="W208">
        <f>VLOOKUP(A208,[1]市级!$A$2:$V$368,22,FALSE)</f>
        <v>0</v>
      </c>
    </row>
    <row r="209" spans="1:23" x14ac:dyDescent="0.25">
      <c r="A209" s="1" t="s">
        <v>121</v>
      </c>
      <c r="B209" s="2">
        <v>18</v>
      </c>
      <c r="C209">
        <f>VLOOKUP(A209,[1]市级!$A$2:$V$368,2,FALSE)</f>
        <v>60151</v>
      </c>
      <c r="D209">
        <f>VLOOKUP(A209,[1]市级!$A$2:$V$368,3,FALSE)</f>
        <v>1715</v>
      </c>
      <c r="E209">
        <f>VLOOKUP(A209,[1]市级!$A$2:$V$368,4,FALSE)</f>
        <v>47</v>
      </c>
      <c r="F209">
        <f>VLOOKUP(A209,[1]市级!$A$2:$V$368,5,FALSE)</f>
        <v>2877</v>
      </c>
      <c r="G209">
        <f>VLOOKUP(A209,[1]市级!$A$2:$V$368,6,FALSE)</f>
        <v>229</v>
      </c>
      <c r="H209">
        <f>VLOOKUP(A209,[1]市级!$A$2:$V$368,7,FALSE)</f>
        <v>2896</v>
      </c>
      <c r="I209">
        <f>VLOOKUP(A209,[1]市级!$A$2:$V$368,8,FALSE)</f>
        <v>22363</v>
      </c>
      <c r="J209">
        <f>VLOOKUP(A209,[1]市级!$A$2:$V$368,9,FALSE)</f>
        <v>2177</v>
      </c>
      <c r="K209">
        <f>VLOOKUP(A209,[1]市级!$A$2:$V$368,10,FALSE)</f>
        <v>9123</v>
      </c>
      <c r="L209">
        <f>VLOOKUP(A209,[1]市级!$A$2:$V$368,11,FALSE)</f>
        <v>2052</v>
      </c>
      <c r="M209">
        <f>VLOOKUP(A209,[1]市级!$A$2:$V$368,12,FALSE)</f>
        <v>132</v>
      </c>
      <c r="N209">
        <f>VLOOKUP(A209,[1]市级!$A$2:$V$368,13,FALSE)</f>
        <v>1196</v>
      </c>
      <c r="O209">
        <f>VLOOKUP(A209,[1]市级!$A$2:$V$368,14,FALSE)</f>
        <v>3430</v>
      </c>
      <c r="P209">
        <f>VLOOKUP(A209,[1]市级!$A$2:$V$368,15,FALSE)</f>
        <v>2377</v>
      </c>
      <c r="Q209">
        <f>VLOOKUP(A209,[1]市级!$A$2:$V$368,16,FALSE)</f>
        <v>642</v>
      </c>
      <c r="R209">
        <f>VLOOKUP(A209,[1]市级!$A$2:$V$368,17,FALSE)</f>
        <v>5419</v>
      </c>
      <c r="S209">
        <f>VLOOKUP(A209,[1]市级!$A$2:$V$368,18,FALSE)</f>
        <v>207</v>
      </c>
      <c r="T209">
        <f>VLOOKUP(A209,[1]市级!$A$2:$V$368,19,FALSE)</f>
        <v>430</v>
      </c>
      <c r="U209">
        <f>VLOOKUP(A209,[1]市级!$A$2:$V$368,20,FALSE)</f>
        <v>2460</v>
      </c>
      <c r="V209">
        <f>VLOOKUP(A209,[1]市级!$A$2:$V$368,21,FALSE)</f>
        <v>1</v>
      </c>
      <c r="W209">
        <f>VLOOKUP(A209,[1]市级!$A$2:$V$368,22,FALSE)</f>
        <v>0</v>
      </c>
    </row>
    <row r="210" spans="1:23" x14ac:dyDescent="0.25">
      <c r="A210" s="1" t="s">
        <v>122</v>
      </c>
      <c r="B210" s="2">
        <v>18</v>
      </c>
      <c r="C210">
        <f>VLOOKUP(A210,[1]市级!$A$2:$V$368,2,FALSE)</f>
        <v>30312</v>
      </c>
      <c r="D210">
        <f>VLOOKUP(A210,[1]市级!$A$2:$V$368,3,FALSE)</f>
        <v>3175</v>
      </c>
      <c r="E210">
        <f>VLOOKUP(A210,[1]市级!$A$2:$V$368,4,FALSE)</f>
        <v>34</v>
      </c>
      <c r="F210">
        <f>VLOOKUP(A210,[1]市级!$A$2:$V$368,5,FALSE)</f>
        <v>1609</v>
      </c>
      <c r="G210">
        <f>VLOOKUP(A210,[1]市级!$A$2:$V$368,6,FALSE)</f>
        <v>68</v>
      </c>
      <c r="H210">
        <f>VLOOKUP(A210,[1]市级!$A$2:$V$368,7,FALSE)</f>
        <v>1035</v>
      </c>
      <c r="I210">
        <f>VLOOKUP(A210,[1]市级!$A$2:$V$368,8,FALSE)</f>
        <v>10411</v>
      </c>
      <c r="J210">
        <f>VLOOKUP(A210,[1]市级!$A$2:$V$368,9,FALSE)</f>
        <v>2384</v>
      </c>
      <c r="K210">
        <f>VLOOKUP(A210,[1]市级!$A$2:$V$368,10,FALSE)</f>
        <v>4644</v>
      </c>
      <c r="L210">
        <f>VLOOKUP(A210,[1]市级!$A$2:$V$368,11,FALSE)</f>
        <v>282</v>
      </c>
      <c r="M210">
        <f>VLOOKUP(A210,[1]市级!$A$2:$V$368,12,FALSE)</f>
        <v>18</v>
      </c>
      <c r="N210">
        <f>VLOOKUP(A210,[1]市级!$A$2:$V$368,13,FALSE)</f>
        <v>299</v>
      </c>
      <c r="O210">
        <f>VLOOKUP(A210,[1]市级!$A$2:$V$368,14,FALSE)</f>
        <v>893</v>
      </c>
      <c r="P210">
        <f>VLOOKUP(A210,[1]市级!$A$2:$V$368,15,FALSE)</f>
        <v>267</v>
      </c>
      <c r="Q210">
        <f>VLOOKUP(A210,[1]市级!$A$2:$V$368,16,FALSE)</f>
        <v>164</v>
      </c>
      <c r="R210">
        <f>VLOOKUP(A210,[1]市级!$A$2:$V$368,17,FALSE)</f>
        <v>2988</v>
      </c>
      <c r="S210">
        <f>VLOOKUP(A210,[1]市级!$A$2:$V$368,18,FALSE)</f>
        <v>188</v>
      </c>
      <c r="T210">
        <f>VLOOKUP(A210,[1]市级!$A$2:$V$368,19,FALSE)</f>
        <v>392</v>
      </c>
      <c r="U210">
        <f>VLOOKUP(A210,[1]市级!$A$2:$V$368,20,FALSE)</f>
        <v>1155</v>
      </c>
      <c r="V210">
        <f>VLOOKUP(A210,[1]市级!$A$2:$V$368,21,FALSE)</f>
        <v>1</v>
      </c>
      <c r="W210">
        <f>VLOOKUP(A210,[1]市级!$A$2:$V$368,22,FALSE)</f>
        <v>0</v>
      </c>
    </row>
    <row r="211" spans="1:23" x14ac:dyDescent="0.25">
      <c r="A211" s="1" t="s">
        <v>266</v>
      </c>
      <c r="B211" s="2">
        <v>18</v>
      </c>
      <c r="C211">
        <f>VLOOKUP(A211,[1]市级!$A$2:$V$368,2,FALSE)</f>
        <v>50710</v>
      </c>
      <c r="D211">
        <f>VLOOKUP(A211,[1]市级!$A$2:$V$368,3,FALSE)</f>
        <v>15915</v>
      </c>
      <c r="E211">
        <f>VLOOKUP(A211,[1]市级!$A$2:$V$368,4,FALSE)</f>
        <v>26</v>
      </c>
      <c r="F211">
        <f>VLOOKUP(A211,[1]市级!$A$2:$V$368,5,FALSE)</f>
        <v>2564</v>
      </c>
      <c r="G211">
        <f>VLOOKUP(A211,[1]市级!$A$2:$V$368,6,FALSE)</f>
        <v>125</v>
      </c>
      <c r="H211">
        <f>VLOOKUP(A211,[1]市级!$A$2:$V$368,7,FALSE)</f>
        <v>1478</v>
      </c>
      <c r="I211">
        <f>VLOOKUP(A211,[1]市级!$A$2:$V$368,8,FALSE)</f>
        <v>14210</v>
      </c>
      <c r="J211">
        <f>VLOOKUP(A211,[1]市级!$A$2:$V$368,9,FALSE)</f>
        <v>2731</v>
      </c>
      <c r="K211">
        <f>VLOOKUP(A211,[1]市级!$A$2:$V$368,10,FALSE)</f>
        <v>5594</v>
      </c>
      <c r="L211">
        <f>VLOOKUP(A211,[1]市级!$A$2:$V$368,11,FALSE)</f>
        <v>380</v>
      </c>
      <c r="M211">
        <f>VLOOKUP(A211,[1]市级!$A$2:$V$368,12,FALSE)</f>
        <v>30</v>
      </c>
      <c r="N211">
        <f>VLOOKUP(A211,[1]市级!$A$2:$V$368,13,FALSE)</f>
        <v>309</v>
      </c>
      <c r="O211">
        <f>VLOOKUP(A211,[1]市级!$A$2:$V$368,14,FALSE)</f>
        <v>925</v>
      </c>
      <c r="P211">
        <f>VLOOKUP(A211,[1]市级!$A$2:$V$368,15,FALSE)</f>
        <v>408</v>
      </c>
      <c r="Q211">
        <f>VLOOKUP(A211,[1]市级!$A$2:$V$368,16,FALSE)</f>
        <v>188</v>
      </c>
      <c r="R211">
        <f>VLOOKUP(A211,[1]市级!$A$2:$V$368,17,FALSE)</f>
        <v>4155</v>
      </c>
      <c r="S211">
        <f>VLOOKUP(A211,[1]市级!$A$2:$V$368,18,FALSE)</f>
        <v>165</v>
      </c>
      <c r="T211">
        <f>VLOOKUP(A211,[1]市级!$A$2:$V$368,19,FALSE)</f>
        <v>254</v>
      </c>
      <c r="U211">
        <f>VLOOKUP(A211,[1]市级!$A$2:$V$368,20,FALSE)</f>
        <v>1012</v>
      </c>
      <c r="V211">
        <f>VLOOKUP(A211,[1]市级!$A$2:$V$368,21,FALSE)</f>
        <v>0</v>
      </c>
      <c r="W211">
        <f>VLOOKUP(A211,[1]市级!$A$2:$V$368,22,FALSE)</f>
        <v>0</v>
      </c>
    </row>
    <row r="212" spans="1:23" x14ac:dyDescent="0.25">
      <c r="A212" s="1" t="s">
        <v>276</v>
      </c>
      <c r="B212" s="2">
        <v>18</v>
      </c>
      <c r="C212">
        <f>VLOOKUP(A212,[1]市级!$A$2:$V$368,2,FALSE)</f>
        <v>8739</v>
      </c>
      <c r="D212">
        <f>VLOOKUP(A212,[1]市级!$A$2:$V$368,3,FALSE)</f>
        <v>67</v>
      </c>
      <c r="E212">
        <f>VLOOKUP(A212,[1]市级!$A$2:$V$368,4,FALSE)</f>
        <v>64</v>
      </c>
      <c r="F212">
        <f>VLOOKUP(A212,[1]市级!$A$2:$V$368,5,FALSE)</f>
        <v>545</v>
      </c>
      <c r="G212">
        <f>VLOOKUP(A212,[1]市级!$A$2:$V$368,6,FALSE)</f>
        <v>35</v>
      </c>
      <c r="H212">
        <f>VLOOKUP(A212,[1]市级!$A$2:$V$368,7,FALSE)</f>
        <v>486</v>
      </c>
      <c r="I212">
        <f>VLOOKUP(A212,[1]市级!$A$2:$V$368,8,FALSE)</f>
        <v>3506</v>
      </c>
      <c r="J212">
        <f>VLOOKUP(A212,[1]市级!$A$2:$V$368,9,FALSE)</f>
        <v>561</v>
      </c>
      <c r="K212">
        <f>VLOOKUP(A212,[1]市级!$A$2:$V$368,10,FALSE)</f>
        <v>1207</v>
      </c>
      <c r="L212">
        <f>VLOOKUP(A212,[1]市级!$A$2:$V$368,11,FALSE)</f>
        <v>135</v>
      </c>
      <c r="M212">
        <f>VLOOKUP(A212,[1]市级!$A$2:$V$368,12,FALSE)</f>
        <v>5</v>
      </c>
      <c r="N212">
        <f>VLOOKUP(A212,[1]市级!$A$2:$V$368,13,FALSE)</f>
        <v>110</v>
      </c>
      <c r="O212">
        <f>VLOOKUP(A212,[1]市级!$A$2:$V$368,14,FALSE)</f>
        <v>441</v>
      </c>
      <c r="P212">
        <f>VLOOKUP(A212,[1]市级!$A$2:$V$368,15,FALSE)</f>
        <v>156</v>
      </c>
      <c r="Q212">
        <f>VLOOKUP(A212,[1]市级!$A$2:$V$368,16,FALSE)</f>
        <v>86</v>
      </c>
      <c r="R212">
        <f>VLOOKUP(A212,[1]市级!$A$2:$V$368,17,FALSE)</f>
        <v>851</v>
      </c>
      <c r="S212">
        <f>VLOOKUP(A212,[1]市级!$A$2:$V$368,18,FALSE)</f>
        <v>76</v>
      </c>
      <c r="T212">
        <f>VLOOKUP(A212,[1]市级!$A$2:$V$368,19,FALSE)</f>
        <v>53</v>
      </c>
      <c r="U212">
        <f>VLOOKUP(A212,[1]市级!$A$2:$V$368,20,FALSE)</f>
        <v>268</v>
      </c>
      <c r="V212">
        <f>VLOOKUP(A212,[1]市级!$A$2:$V$368,21,FALSE)</f>
        <v>0</v>
      </c>
      <c r="W212">
        <f>VLOOKUP(A212,[1]市级!$A$2:$V$368,22,FALSE)</f>
        <v>1</v>
      </c>
    </row>
    <row r="213" spans="1:23" x14ac:dyDescent="0.25">
      <c r="A213" s="1" t="s">
        <v>277</v>
      </c>
      <c r="B213" s="2">
        <v>18</v>
      </c>
      <c r="C213">
        <f>VLOOKUP(A213,[1]市级!$A$2:$V$368,2,FALSE)</f>
        <v>22682</v>
      </c>
      <c r="D213">
        <f>VLOOKUP(A213,[1]市级!$A$2:$V$368,3,FALSE)</f>
        <v>3630</v>
      </c>
      <c r="E213">
        <f>VLOOKUP(A213,[1]市级!$A$2:$V$368,4,FALSE)</f>
        <v>42</v>
      </c>
      <c r="F213">
        <f>VLOOKUP(A213,[1]市级!$A$2:$V$368,5,FALSE)</f>
        <v>1727</v>
      </c>
      <c r="G213">
        <f>VLOOKUP(A213,[1]市级!$A$2:$V$368,6,FALSE)</f>
        <v>94</v>
      </c>
      <c r="H213">
        <f>VLOOKUP(A213,[1]市级!$A$2:$V$368,7,FALSE)</f>
        <v>1060</v>
      </c>
      <c r="I213">
        <f>VLOOKUP(A213,[1]市级!$A$2:$V$368,8,FALSE)</f>
        <v>7650</v>
      </c>
      <c r="J213">
        <f>VLOOKUP(A213,[1]市级!$A$2:$V$368,9,FALSE)</f>
        <v>516</v>
      </c>
      <c r="K213">
        <f>VLOOKUP(A213,[1]市级!$A$2:$V$368,10,FALSE)</f>
        <v>3089</v>
      </c>
      <c r="L213">
        <f>VLOOKUP(A213,[1]市级!$A$2:$V$368,11,FALSE)</f>
        <v>277</v>
      </c>
      <c r="M213">
        <f>VLOOKUP(A213,[1]市级!$A$2:$V$368,12,FALSE)</f>
        <v>26</v>
      </c>
      <c r="N213">
        <f>VLOOKUP(A213,[1]市级!$A$2:$V$368,13,FALSE)</f>
        <v>242</v>
      </c>
      <c r="O213">
        <f>VLOOKUP(A213,[1]市级!$A$2:$V$368,14,FALSE)</f>
        <v>867</v>
      </c>
      <c r="P213">
        <f>VLOOKUP(A213,[1]市级!$A$2:$V$368,15,FALSE)</f>
        <v>302</v>
      </c>
      <c r="Q213">
        <f>VLOOKUP(A213,[1]市级!$A$2:$V$368,16,FALSE)</f>
        <v>158</v>
      </c>
      <c r="R213">
        <f>VLOOKUP(A213,[1]市级!$A$2:$V$368,17,FALSE)</f>
        <v>2024</v>
      </c>
      <c r="S213">
        <f>VLOOKUP(A213,[1]市级!$A$2:$V$368,18,FALSE)</f>
        <v>146</v>
      </c>
      <c r="T213">
        <f>VLOOKUP(A213,[1]市级!$A$2:$V$368,19,FALSE)</f>
        <v>134</v>
      </c>
      <c r="U213">
        <f>VLOOKUP(A213,[1]市级!$A$2:$V$368,20,FALSE)</f>
        <v>480</v>
      </c>
      <c r="V213">
        <f>VLOOKUP(A213,[1]市级!$A$2:$V$368,21,FALSE)</f>
        <v>0</v>
      </c>
      <c r="W213">
        <f>VLOOKUP(A213,[1]市级!$A$2:$V$368,22,FALSE)</f>
        <v>0</v>
      </c>
    </row>
    <row r="214" spans="1:23" x14ac:dyDescent="0.25">
      <c r="A214" s="1" t="s">
        <v>288</v>
      </c>
      <c r="B214" s="2">
        <v>18</v>
      </c>
      <c r="C214">
        <f>VLOOKUP(A214,[1]市级!$A$2:$V$368,2,FALSE)</f>
        <v>21381</v>
      </c>
      <c r="D214">
        <f>VLOOKUP(A214,[1]市级!$A$2:$V$368,3,FALSE)</f>
        <v>1771</v>
      </c>
      <c r="E214">
        <f>VLOOKUP(A214,[1]市级!$A$2:$V$368,4,FALSE)</f>
        <v>52</v>
      </c>
      <c r="F214">
        <f>VLOOKUP(A214,[1]市级!$A$2:$V$368,5,FALSE)</f>
        <v>1850</v>
      </c>
      <c r="G214">
        <f>VLOOKUP(A214,[1]市级!$A$2:$V$368,6,FALSE)</f>
        <v>81</v>
      </c>
      <c r="H214">
        <f>VLOOKUP(A214,[1]市级!$A$2:$V$368,7,FALSE)</f>
        <v>855</v>
      </c>
      <c r="I214">
        <f>VLOOKUP(A214,[1]市级!$A$2:$V$368,8,FALSE)</f>
        <v>7896</v>
      </c>
      <c r="J214">
        <f>VLOOKUP(A214,[1]市级!$A$2:$V$368,9,FALSE)</f>
        <v>883</v>
      </c>
      <c r="K214">
        <f>VLOOKUP(A214,[1]市级!$A$2:$V$368,10,FALSE)</f>
        <v>2912</v>
      </c>
      <c r="L214">
        <f>VLOOKUP(A214,[1]市级!$A$2:$V$368,11,FALSE)</f>
        <v>233</v>
      </c>
      <c r="M214">
        <f>VLOOKUP(A214,[1]市级!$A$2:$V$368,12,FALSE)</f>
        <v>16</v>
      </c>
      <c r="N214">
        <f>VLOOKUP(A214,[1]市级!$A$2:$V$368,13,FALSE)</f>
        <v>245</v>
      </c>
      <c r="O214">
        <f>VLOOKUP(A214,[1]市级!$A$2:$V$368,14,FALSE)</f>
        <v>796</v>
      </c>
      <c r="P214">
        <f>VLOOKUP(A214,[1]市级!$A$2:$V$368,15,FALSE)</f>
        <v>289</v>
      </c>
      <c r="Q214">
        <f>VLOOKUP(A214,[1]市级!$A$2:$V$368,16,FALSE)</f>
        <v>162</v>
      </c>
      <c r="R214">
        <f>VLOOKUP(A214,[1]市级!$A$2:$V$368,17,FALSE)</f>
        <v>2110</v>
      </c>
      <c r="S214">
        <f>VLOOKUP(A214,[1]市级!$A$2:$V$368,18,FALSE)</f>
        <v>91</v>
      </c>
      <c r="T214">
        <f>VLOOKUP(A214,[1]市级!$A$2:$V$368,19,FALSE)</f>
        <v>222</v>
      </c>
      <c r="U214">
        <f>VLOOKUP(A214,[1]市级!$A$2:$V$368,20,FALSE)</f>
        <v>588</v>
      </c>
      <c r="V214">
        <f>VLOOKUP(A214,[1]市级!$A$2:$V$368,21,FALSE)</f>
        <v>0</v>
      </c>
      <c r="W214">
        <f>VLOOKUP(A214,[1]市级!$A$2:$V$368,22,FALSE)</f>
        <v>0</v>
      </c>
    </row>
    <row r="215" spans="1:23" x14ac:dyDescent="0.25">
      <c r="A215" s="1" t="s">
        <v>300</v>
      </c>
      <c r="B215" s="2">
        <v>18</v>
      </c>
      <c r="C215">
        <f>VLOOKUP(A215,[1]市级!$A$2:$V$368,2,FALSE)</f>
        <v>21844</v>
      </c>
      <c r="D215">
        <f>VLOOKUP(A215,[1]市级!$A$2:$V$368,3,FALSE)</f>
        <v>2973</v>
      </c>
      <c r="E215">
        <f>VLOOKUP(A215,[1]市级!$A$2:$V$368,4,FALSE)</f>
        <v>47</v>
      </c>
      <c r="F215">
        <f>VLOOKUP(A215,[1]市级!$A$2:$V$368,5,FALSE)</f>
        <v>1270</v>
      </c>
      <c r="G215">
        <f>VLOOKUP(A215,[1]市级!$A$2:$V$368,6,FALSE)</f>
        <v>72</v>
      </c>
      <c r="H215">
        <f>VLOOKUP(A215,[1]市级!$A$2:$V$368,7,FALSE)</f>
        <v>933</v>
      </c>
      <c r="I215">
        <f>VLOOKUP(A215,[1]市级!$A$2:$V$368,8,FALSE)</f>
        <v>6904</v>
      </c>
      <c r="J215">
        <f>VLOOKUP(A215,[1]市级!$A$2:$V$368,9,FALSE)</f>
        <v>1126</v>
      </c>
      <c r="K215">
        <f>VLOOKUP(A215,[1]市级!$A$2:$V$368,10,FALSE)</f>
        <v>3710</v>
      </c>
      <c r="L215">
        <f>VLOOKUP(A215,[1]市级!$A$2:$V$368,11,FALSE)</f>
        <v>208</v>
      </c>
      <c r="M215">
        <f>VLOOKUP(A215,[1]市级!$A$2:$V$368,12,FALSE)</f>
        <v>23</v>
      </c>
      <c r="N215">
        <f>VLOOKUP(A215,[1]市级!$A$2:$V$368,13,FALSE)</f>
        <v>188</v>
      </c>
      <c r="O215">
        <f>VLOOKUP(A215,[1]市级!$A$2:$V$368,14,FALSE)</f>
        <v>580</v>
      </c>
      <c r="P215">
        <f>VLOOKUP(A215,[1]市级!$A$2:$V$368,15,FALSE)</f>
        <v>241</v>
      </c>
      <c r="Q215">
        <f>VLOOKUP(A215,[1]市级!$A$2:$V$368,16,FALSE)</f>
        <v>132</v>
      </c>
      <c r="R215">
        <f>VLOOKUP(A215,[1]市级!$A$2:$V$368,17,FALSE)</f>
        <v>2359</v>
      </c>
      <c r="S215">
        <f>VLOOKUP(A215,[1]市级!$A$2:$V$368,18,FALSE)</f>
        <v>111</v>
      </c>
      <c r="T215">
        <f>VLOOKUP(A215,[1]市级!$A$2:$V$368,19,FALSE)</f>
        <v>311</v>
      </c>
      <c r="U215">
        <f>VLOOKUP(A215,[1]市级!$A$2:$V$368,20,FALSE)</f>
        <v>422</v>
      </c>
      <c r="V215">
        <f>VLOOKUP(A215,[1]市级!$A$2:$V$368,21,FALSE)</f>
        <v>0</v>
      </c>
      <c r="W215">
        <f>VLOOKUP(A215,[1]市级!$A$2:$V$368,22,FALSE)</f>
        <v>0</v>
      </c>
    </row>
    <row r="216" spans="1:23" x14ac:dyDescent="0.25">
      <c r="A216" s="1" t="s">
        <v>91</v>
      </c>
      <c r="B216" s="2">
        <v>19</v>
      </c>
      <c r="C216">
        <f>VLOOKUP(A216,[1]市级!$A$2:$V$368,2,FALSE)</f>
        <v>15082</v>
      </c>
      <c r="D216">
        <f>VLOOKUP(A216,[1]市级!$A$2:$V$368,3,FALSE)</f>
        <v>1126</v>
      </c>
      <c r="E216">
        <f>VLOOKUP(A216,[1]市级!$A$2:$V$368,4,FALSE)</f>
        <v>3</v>
      </c>
      <c r="F216">
        <f>VLOOKUP(A216,[1]市级!$A$2:$V$368,5,FALSE)</f>
        <v>518</v>
      </c>
      <c r="G216">
        <f>VLOOKUP(A216,[1]市级!$A$2:$V$368,6,FALSE)</f>
        <v>11</v>
      </c>
      <c r="H216">
        <f>VLOOKUP(A216,[1]市级!$A$2:$V$368,7,FALSE)</f>
        <v>355</v>
      </c>
      <c r="I216">
        <f>VLOOKUP(A216,[1]市级!$A$2:$V$368,8,FALSE)</f>
        <v>5667</v>
      </c>
      <c r="J216">
        <f>VLOOKUP(A216,[1]市级!$A$2:$V$368,9,FALSE)</f>
        <v>1463</v>
      </c>
      <c r="K216">
        <f>VLOOKUP(A216,[1]市级!$A$2:$V$368,10,FALSE)</f>
        <v>1775</v>
      </c>
      <c r="L216">
        <f>VLOOKUP(A216,[1]市级!$A$2:$V$368,11,FALSE)</f>
        <v>87</v>
      </c>
      <c r="M216">
        <f>VLOOKUP(A216,[1]市级!$A$2:$V$368,12,FALSE)</f>
        <v>17</v>
      </c>
      <c r="N216">
        <f>VLOOKUP(A216,[1]市级!$A$2:$V$368,13,FALSE)</f>
        <v>97</v>
      </c>
      <c r="O216">
        <f>VLOOKUP(A216,[1]市级!$A$2:$V$368,14,FALSE)</f>
        <v>278</v>
      </c>
      <c r="P216">
        <f>VLOOKUP(A216,[1]市级!$A$2:$V$368,15,FALSE)</f>
        <v>90</v>
      </c>
      <c r="Q216">
        <f>VLOOKUP(A216,[1]市级!$A$2:$V$368,16,FALSE)</f>
        <v>60</v>
      </c>
      <c r="R216">
        <f>VLOOKUP(A216,[1]市级!$A$2:$V$368,17,FALSE)</f>
        <v>926</v>
      </c>
      <c r="S216">
        <f>VLOOKUP(A216,[1]市级!$A$2:$V$368,18,FALSE)</f>
        <v>58</v>
      </c>
      <c r="T216">
        <f>VLOOKUP(A216,[1]市级!$A$2:$V$368,19,FALSE)</f>
        <v>37</v>
      </c>
      <c r="U216">
        <f>VLOOKUP(A216,[1]市级!$A$2:$V$368,20,FALSE)</f>
        <v>369</v>
      </c>
      <c r="V216">
        <f>VLOOKUP(A216,[1]市级!$A$2:$V$368,21,FALSE)</f>
        <v>0</v>
      </c>
      <c r="W216">
        <f>VLOOKUP(A216,[1]市级!$A$2:$V$368,22,FALSE)</f>
        <v>0</v>
      </c>
    </row>
    <row r="217" spans="1:23" x14ac:dyDescent="0.25">
      <c r="A217" s="1" t="s">
        <v>247</v>
      </c>
      <c r="B217" s="2">
        <v>19</v>
      </c>
      <c r="C217">
        <f>VLOOKUP(A217,[1]市级!$A$2:$V$368,2,FALSE)</f>
        <v>10462</v>
      </c>
      <c r="D217">
        <f>VLOOKUP(A217,[1]市级!$A$2:$V$368,3,FALSE)</f>
        <v>391</v>
      </c>
      <c r="E217">
        <f>VLOOKUP(A217,[1]市级!$A$2:$V$368,4,FALSE)</f>
        <v>8</v>
      </c>
      <c r="F217">
        <f>VLOOKUP(A217,[1]市级!$A$2:$V$368,5,FALSE)</f>
        <v>330</v>
      </c>
      <c r="G217">
        <f>VLOOKUP(A217,[1]市级!$A$2:$V$368,6,FALSE)</f>
        <v>37</v>
      </c>
      <c r="H217">
        <f>VLOOKUP(A217,[1]市级!$A$2:$V$368,7,FALSE)</f>
        <v>275</v>
      </c>
      <c r="I217">
        <f>VLOOKUP(A217,[1]市级!$A$2:$V$368,8,FALSE)</f>
        <v>3611</v>
      </c>
      <c r="J217">
        <f>VLOOKUP(A217,[1]市级!$A$2:$V$368,9,FALSE)</f>
        <v>1697</v>
      </c>
      <c r="K217">
        <f>VLOOKUP(A217,[1]市级!$A$2:$V$368,10,FALSE)</f>
        <v>1314</v>
      </c>
      <c r="L217">
        <f>VLOOKUP(A217,[1]市级!$A$2:$V$368,11,FALSE)</f>
        <v>70</v>
      </c>
      <c r="M217">
        <f>VLOOKUP(A217,[1]市级!$A$2:$V$368,12,FALSE)</f>
        <v>3</v>
      </c>
      <c r="N217">
        <f>VLOOKUP(A217,[1]市级!$A$2:$V$368,13,FALSE)</f>
        <v>61</v>
      </c>
      <c r="O217">
        <f>VLOOKUP(A217,[1]市级!$A$2:$V$368,14,FALSE)</f>
        <v>273</v>
      </c>
      <c r="P217">
        <f>VLOOKUP(A217,[1]市级!$A$2:$V$368,15,FALSE)</f>
        <v>80</v>
      </c>
      <c r="Q217">
        <f>VLOOKUP(A217,[1]市级!$A$2:$V$368,16,FALSE)</f>
        <v>48</v>
      </c>
      <c r="R217">
        <f>VLOOKUP(A217,[1]市级!$A$2:$V$368,17,FALSE)</f>
        <v>668</v>
      </c>
      <c r="S217">
        <f>VLOOKUP(A217,[1]市级!$A$2:$V$368,18,FALSE)</f>
        <v>30</v>
      </c>
      <c r="T217">
        <f>VLOOKUP(A217,[1]市级!$A$2:$V$368,19,FALSE)</f>
        <v>28</v>
      </c>
      <c r="U217">
        <f>VLOOKUP(A217,[1]市级!$A$2:$V$368,20,FALSE)</f>
        <v>229</v>
      </c>
      <c r="V217">
        <f>VLOOKUP(A217,[1]市级!$A$2:$V$368,21,FALSE)</f>
        <v>0</v>
      </c>
      <c r="W217">
        <f>VLOOKUP(A217,[1]市级!$A$2:$V$368,22,FALSE)</f>
        <v>0</v>
      </c>
    </row>
    <row r="218" spans="1:23" x14ac:dyDescent="0.25">
      <c r="A218" s="1" t="s">
        <v>281</v>
      </c>
      <c r="B218" s="2">
        <v>19</v>
      </c>
      <c r="C218">
        <f>VLOOKUP(A218,[1]市级!$A$2:$V$368,2,FALSE)</f>
        <v>19960</v>
      </c>
      <c r="D218">
        <f>VLOOKUP(A218,[1]市级!$A$2:$V$368,3,FALSE)</f>
        <v>2213</v>
      </c>
      <c r="E218">
        <f>VLOOKUP(A218,[1]市级!$A$2:$V$368,4,FALSE)</f>
        <v>15</v>
      </c>
      <c r="F218">
        <f>VLOOKUP(A218,[1]市级!$A$2:$V$368,5,FALSE)</f>
        <v>774</v>
      </c>
      <c r="G218">
        <f>VLOOKUP(A218,[1]市级!$A$2:$V$368,6,FALSE)</f>
        <v>65</v>
      </c>
      <c r="H218">
        <f>VLOOKUP(A218,[1]市级!$A$2:$V$368,7,FALSE)</f>
        <v>366</v>
      </c>
      <c r="I218">
        <f>VLOOKUP(A218,[1]市级!$A$2:$V$368,8,FALSE)</f>
        <v>6872</v>
      </c>
      <c r="J218">
        <f>VLOOKUP(A218,[1]市级!$A$2:$V$368,9,FALSE)</f>
        <v>1673</v>
      </c>
      <c r="K218">
        <f>VLOOKUP(A218,[1]市级!$A$2:$V$368,10,FALSE)</f>
        <v>2376</v>
      </c>
      <c r="L218">
        <f>VLOOKUP(A218,[1]市级!$A$2:$V$368,11,FALSE)</f>
        <v>108</v>
      </c>
      <c r="M218">
        <f>VLOOKUP(A218,[1]市级!$A$2:$V$368,12,FALSE)</f>
        <v>10</v>
      </c>
      <c r="N218">
        <f>VLOOKUP(A218,[1]市级!$A$2:$V$368,13,FALSE)</f>
        <v>145</v>
      </c>
      <c r="O218">
        <f>VLOOKUP(A218,[1]市级!$A$2:$V$368,14,FALSE)</f>
        <v>467</v>
      </c>
      <c r="P218">
        <f>VLOOKUP(A218,[1]市级!$A$2:$V$368,15,FALSE)</f>
        <v>120</v>
      </c>
      <c r="Q218">
        <f>VLOOKUP(A218,[1]市级!$A$2:$V$368,16,FALSE)</f>
        <v>90</v>
      </c>
      <c r="R218">
        <f>VLOOKUP(A218,[1]市级!$A$2:$V$368,17,FALSE)</f>
        <v>1242</v>
      </c>
      <c r="S218">
        <f>VLOOKUP(A218,[1]市级!$A$2:$V$368,18,FALSE)</f>
        <v>59</v>
      </c>
      <c r="T218">
        <f>VLOOKUP(A218,[1]市级!$A$2:$V$368,19,FALSE)</f>
        <v>67</v>
      </c>
      <c r="U218">
        <f>VLOOKUP(A218,[1]市级!$A$2:$V$368,20,FALSE)</f>
        <v>496</v>
      </c>
      <c r="V218">
        <f>VLOOKUP(A218,[1]市级!$A$2:$V$368,21,FALSE)</f>
        <v>0</v>
      </c>
      <c r="W218">
        <f>VLOOKUP(A218,[1]市级!$A$2:$V$368,22,FALSE)</f>
        <v>0</v>
      </c>
    </row>
    <row r="219" spans="1:23" x14ac:dyDescent="0.25">
      <c r="A219" s="1" t="s">
        <v>319</v>
      </c>
      <c r="B219" s="2">
        <v>19</v>
      </c>
      <c r="C219">
        <f>VLOOKUP(A219,[1]市级!$A$2:$V$368,2,FALSE)</f>
        <v>60867</v>
      </c>
      <c r="D219">
        <f>VLOOKUP(A219,[1]市级!$A$2:$V$368,3,FALSE)</f>
        <v>439</v>
      </c>
      <c r="E219">
        <f>VLOOKUP(A219,[1]市级!$A$2:$V$368,4,FALSE)</f>
        <v>34</v>
      </c>
      <c r="F219">
        <f>VLOOKUP(A219,[1]市级!$A$2:$V$368,5,FALSE)</f>
        <v>1393</v>
      </c>
      <c r="G219">
        <f>VLOOKUP(A219,[1]市级!$A$2:$V$368,6,FALSE)</f>
        <v>158</v>
      </c>
      <c r="H219">
        <f>VLOOKUP(A219,[1]市级!$A$2:$V$368,7,FALSE)</f>
        <v>1960</v>
      </c>
      <c r="I219">
        <f>VLOOKUP(A219,[1]市级!$A$2:$V$368,8,FALSE)</f>
        <v>22442</v>
      </c>
      <c r="J219">
        <f>VLOOKUP(A219,[1]市级!$A$2:$V$368,9,FALSE)</f>
        <v>3640</v>
      </c>
      <c r="K219">
        <f>VLOOKUP(A219,[1]市级!$A$2:$V$368,10,FALSE)</f>
        <v>6540</v>
      </c>
      <c r="L219">
        <f>VLOOKUP(A219,[1]市级!$A$2:$V$368,11,FALSE)</f>
        <v>1304</v>
      </c>
      <c r="M219">
        <f>VLOOKUP(A219,[1]市级!$A$2:$V$368,12,FALSE)</f>
        <v>63</v>
      </c>
      <c r="N219">
        <f>VLOOKUP(A219,[1]市级!$A$2:$V$368,13,FALSE)</f>
        <v>934</v>
      </c>
      <c r="O219">
        <f>VLOOKUP(A219,[1]市级!$A$2:$V$368,14,FALSE)</f>
        <v>3115</v>
      </c>
      <c r="P219">
        <f>VLOOKUP(A219,[1]市级!$A$2:$V$368,15,FALSE)</f>
        <v>1298</v>
      </c>
      <c r="Q219">
        <f>VLOOKUP(A219,[1]市级!$A$2:$V$368,16,FALSE)</f>
        <v>435</v>
      </c>
      <c r="R219">
        <f>VLOOKUP(A219,[1]市级!$A$2:$V$368,17,FALSE)</f>
        <v>6464</v>
      </c>
      <c r="S219">
        <f>VLOOKUP(A219,[1]市级!$A$2:$V$368,18,FALSE)</f>
        <v>497</v>
      </c>
      <c r="T219">
        <f>VLOOKUP(A219,[1]市级!$A$2:$V$368,19,FALSE)</f>
        <v>238</v>
      </c>
      <c r="U219">
        <f>VLOOKUP(A219,[1]市级!$A$2:$V$368,20,FALSE)</f>
        <v>2258</v>
      </c>
      <c r="V219">
        <f>VLOOKUP(A219,[1]市级!$A$2:$V$368,21,FALSE)</f>
        <v>0</v>
      </c>
      <c r="W219">
        <f>VLOOKUP(A219,[1]市级!$A$2:$V$368,22,FALSE)</f>
        <v>0</v>
      </c>
    </row>
    <row r="220" spans="1:23" x14ac:dyDescent="0.25">
      <c r="A220" s="1" t="s">
        <v>344</v>
      </c>
      <c r="B220" s="2">
        <v>19</v>
      </c>
      <c r="C220">
        <f>VLOOKUP(A220,[1]市级!$A$2:$V$368,2,FALSE)</f>
        <v>14638</v>
      </c>
      <c r="D220">
        <f>VLOOKUP(A220,[1]市级!$A$2:$V$368,3,FALSE)</f>
        <v>1572</v>
      </c>
      <c r="E220">
        <f>VLOOKUP(A220,[1]市级!$A$2:$V$368,4,FALSE)</f>
        <v>5</v>
      </c>
      <c r="F220">
        <f>VLOOKUP(A220,[1]市级!$A$2:$V$368,5,FALSE)</f>
        <v>457</v>
      </c>
      <c r="G220">
        <f>VLOOKUP(A220,[1]市级!$A$2:$V$368,6,FALSE)</f>
        <v>39</v>
      </c>
      <c r="H220">
        <f>VLOOKUP(A220,[1]市级!$A$2:$V$368,7,FALSE)</f>
        <v>358</v>
      </c>
      <c r="I220">
        <f>VLOOKUP(A220,[1]市级!$A$2:$V$368,8,FALSE)</f>
        <v>4856</v>
      </c>
      <c r="J220">
        <f>VLOOKUP(A220,[1]市级!$A$2:$V$368,9,FALSE)</f>
        <v>1880</v>
      </c>
      <c r="K220">
        <f>VLOOKUP(A220,[1]市级!$A$2:$V$368,10,FALSE)</f>
        <v>1530</v>
      </c>
      <c r="L220">
        <f>VLOOKUP(A220,[1]市级!$A$2:$V$368,11,FALSE)</f>
        <v>82</v>
      </c>
      <c r="M220">
        <f>VLOOKUP(A220,[1]市级!$A$2:$V$368,12,FALSE)</f>
        <v>8</v>
      </c>
      <c r="N220">
        <f>VLOOKUP(A220,[1]市级!$A$2:$V$368,13,FALSE)</f>
        <v>55</v>
      </c>
      <c r="O220">
        <f>VLOOKUP(A220,[1]市级!$A$2:$V$368,14,FALSE)</f>
        <v>271</v>
      </c>
      <c r="P220">
        <f>VLOOKUP(A220,[1]市级!$A$2:$V$368,15,FALSE)</f>
        <v>196</v>
      </c>
      <c r="Q220">
        <f>VLOOKUP(A220,[1]市级!$A$2:$V$368,16,FALSE)</f>
        <v>68</v>
      </c>
      <c r="R220">
        <f>VLOOKUP(A220,[1]市级!$A$2:$V$368,17,FALSE)</f>
        <v>800</v>
      </c>
      <c r="S220">
        <f>VLOOKUP(A220,[1]市级!$A$2:$V$368,18,FALSE)</f>
        <v>47</v>
      </c>
      <c r="T220">
        <f>VLOOKUP(A220,[1]市级!$A$2:$V$368,19,FALSE)</f>
        <v>40</v>
      </c>
      <c r="U220">
        <f>VLOOKUP(A220,[1]市级!$A$2:$V$368,20,FALSE)</f>
        <v>501</v>
      </c>
      <c r="V220">
        <f>VLOOKUP(A220,[1]市级!$A$2:$V$368,21,FALSE)</f>
        <v>0</v>
      </c>
      <c r="W220">
        <f>VLOOKUP(A220,[1]市级!$A$2:$V$368,22,FALSE)</f>
        <v>0</v>
      </c>
    </row>
    <row r="221" spans="1:23" x14ac:dyDescent="0.25">
      <c r="A221" s="1" t="s">
        <v>98</v>
      </c>
      <c r="B221" s="2">
        <v>20</v>
      </c>
      <c r="C221">
        <f>VLOOKUP(A221,[1]市级!$A$2:$V$368,2,FALSE)</f>
        <v>2610</v>
      </c>
      <c r="D221">
        <f>VLOOKUP(A221,[1]市级!$A$2:$V$368,3,FALSE)</f>
        <v>80</v>
      </c>
      <c r="E221">
        <f>VLOOKUP(A221,[1]市级!$A$2:$V$368,4,FALSE)</f>
        <v>1</v>
      </c>
      <c r="F221">
        <f>VLOOKUP(A221,[1]市级!$A$2:$V$368,5,FALSE)</f>
        <v>142</v>
      </c>
      <c r="G221">
        <f>VLOOKUP(A221,[1]市级!$A$2:$V$368,6,FALSE)</f>
        <v>12</v>
      </c>
      <c r="H221">
        <f>VLOOKUP(A221,[1]市级!$A$2:$V$368,7,FALSE)</f>
        <v>26</v>
      </c>
      <c r="I221">
        <f>VLOOKUP(A221,[1]市级!$A$2:$V$368,8,FALSE)</f>
        <v>1317</v>
      </c>
      <c r="J221">
        <f>VLOOKUP(A221,[1]市级!$A$2:$V$368,9,FALSE)</f>
        <v>24</v>
      </c>
      <c r="K221">
        <f>VLOOKUP(A221,[1]市级!$A$2:$V$368,10,FALSE)</f>
        <v>497</v>
      </c>
      <c r="L221">
        <f>VLOOKUP(A221,[1]市级!$A$2:$V$368,11,FALSE)</f>
        <v>11</v>
      </c>
      <c r="M221">
        <f>VLOOKUP(A221,[1]市级!$A$2:$V$368,12,FALSE)</f>
        <v>6</v>
      </c>
      <c r="N221">
        <f>VLOOKUP(A221,[1]市级!$A$2:$V$368,13,FALSE)</f>
        <v>13</v>
      </c>
      <c r="O221">
        <f>VLOOKUP(A221,[1]市级!$A$2:$V$368,14,FALSE)</f>
        <v>29</v>
      </c>
      <c r="P221">
        <f>VLOOKUP(A221,[1]市级!$A$2:$V$368,15,FALSE)</f>
        <v>4</v>
      </c>
      <c r="Q221">
        <f>VLOOKUP(A221,[1]市级!$A$2:$V$368,16,FALSE)</f>
        <v>5</v>
      </c>
      <c r="R221">
        <f>VLOOKUP(A221,[1]市级!$A$2:$V$368,17,FALSE)</f>
        <v>246</v>
      </c>
      <c r="S221">
        <f>VLOOKUP(A221,[1]市级!$A$2:$V$368,18,FALSE)</f>
        <v>1</v>
      </c>
      <c r="T221">
        <f>VLOOKUP(A221,[1]市级!$A$2:$V$368,19,FALSE)</f>
        <v>17</v>
      </c>
      <c r="U221">
        <f>VLOOKUP(A221,[1]市级!$A$2:$V$368,20,FALSE)</f>
        <v>170</v>
      </c>
      <c r="V221">
        <f>VLOOKUP(A221,[1]市级!$A$2:$V$368,21,FALSE)</f>
        <v>0</v>
      </c>
      <c r="W221">
        <f>VLOOKUP(A221,[1]市级!$A$2:$V$368,22,FALSE)</f>
        <v>0</v>
      </c>
    </row>
    <row r="222" spans="1:23" x14ac:dyDescent="0.25">
      <c r="A222" s="1" t="s">
        <v>101</v>
      </c>
      <c r="B222" s="2">
        <v>20</v>
      </c>
      <c r="C222">
        <f>VLOOKUP(A222,[1]市级!$A$2:$V$368,2,FALSE)</f>
        <v>2736</v>
      </c>
      <c r="D222">
        <f>VLOOKUP(A222,[1]市级!$A$2:$V$368,3,FALSE)</f>
        <v>203</v>
      </c>
      <c r="E222">
        <f>VLOOKUP(A222,[1]市级!$A$2:$V$368,4,FALSE)</f>
        <v>2</v>
      </c>
      <c r="F222">
        <f>VLOOKUP(A222,[1]市级!$A$2:$V$368,5,FALSE)</f>
        <v>161</v>
      </c>
      <c r="G222">
        <f>VLOOKUP(A222,[1]市级!$A$2:$V$368,6,FALSE)</f>
        <v>5</v>
      </c>
      <c r="H222">
        <f>VLOOKUP(A222,[1]市级!$A$2:$V$368,7,FALSE)</f>
        <v>53</v>
      </c>
      <c r="I222">
        <f>VLOOKUP(A222,[1]市级!$A$2:$V$368,8,FALSE)</f>
        <v>1216</v>
      </c>
      <c r="J222">
        <f>VLOOKUP(A222,[1]市级!$A$2:$V$368,9,FALSE)</f>
        <v>90</v>
      </c>
      <c r="K222">
        <f>VLOOKUP(A222,[1]市级!$A$2:$V$368,10,FALSE)</f>
        <v>541</v>
      </c>
      <c r="L222">
        <f>VLOOKUP(A222,[1]市级!$A$2:$V$368,11,FALSE)</f>
        <v>16</v>
      </c>
      <c r="M222">
        <f>VLOOKUP(A222,[1]市级!$A$2:$V$368,12,FALSE)</f>
        <v>1</v>
      </c>
      <c r="N222">
        <f>VLOOKUP(A222,[1]市级!$A$2:$V$368,13,FALSE)</f>
        <v>10</v>
      </c>
      <c r="O222">
        <f>VLOOKUP(A222,[1]市级!$A$2:$V$368,14,FALSE)</f>
        <v>30</v>
      </c>
      <c r="P222">
        <f>VLOOKUP(A222,[1]市级!$A$2:$V$368,15,FALSE)</f>
        <v>16</v>
      </c>
      <c r="Q222">
        <f>VLOOKUP(A222,[1]市级!$A$2:$V$368,16,FALSE)</f>
        <v>20</v>
      </c>
      <c r="R222">
        <f>VLOOKUP(A222,[1]市级!$A$2:$V$368,17,FALSE)</f>
        <v>216</v>
      </c>
      <c r="S222">
        <f>VLOOKUP(A222,[1]市级!$A$2:$V$368,18,FALSE)</f>
        <v>8</v>
      </c>
      <c r="T222">
        <f>VLOOKUP(A222,[1]市级!$A$2:$V$368,19,FALSE)</f>
        <v>17</v>
      </c>
      <c r="U222">
        <f>VLOOKUP(A222,[1]市级!$A$2:$V$368,20,FALSE)</f>
        <v>123</v>
      </c>
      <c r="V222">
        <f>VLOOKUP(A222,[1]市级!$A$2:$V$368,21,FALSE)</f>
        <v>0</v>
      </c>
      <c r="W222">
        <f>VLOOKUP(A222,[1]市级!$A$2:$V$368,22,FALSE)</f>
        <v>0</v>
      </c>
    </row>
    <row r="223" spans="1:23" x14ac:dyDescent="0.25">
      <c r="A223" s="1" t="s">
        <v>102</v>
      </c>
      <c r="B223" s="2">
        <v>20</v>
      </c>
      <c r="C223">
        <f>VLOOKUP(A223,[1]市级!$A$2:$V$368,2,FALSE)</f>
        <v>13902</v>
      </c>
      <c r="D223">
        <f>VLOOKUP(A223,[1]市级!$A$2:$V$368,3,FALSE)</f>
        <v>2872</v>
      </c>
      <c r="E223">
        <f>VLOOKUP(A223,[1]市级!$A$2:$V$368,4,FALSE)</f>
        <v>5</v>
      </c>
      <c r="F223">
        <f>VLOOKUP(A223,[1]市级!$A$2:$V$368,5,FALSE)</f>
        <v>650</v>
      </c>
      <c r="G223">
        <f>VLOOKUP(A223,[1]市级!$A$2:$V$368,6,FALSE)</f>
        <v>19</v>
      </c>
      <c r="H223">
        <f>VLOOKUP(A223,[1]市级!$A$2:$V$368,7,FALSE)</f>
        <v>575</v>
      </c>
      <c r="I223">
        <f>VLOOKUP(A223,[1]市级!$A$2:$V$368,8,FALSE)</f>
        <v>5560</v>
      </c>
      <c r="J223">
        <f>VLOOKUP(A223,[1]市级!$A$2:$V$368,9,FALSE)</f>
        <v>317</v>
      </c>
      <c r="K223">
        <f>VLOOKUP(A223,[1]市级!$A$2:$V$368,10,FALSE)</f>
        <v>2024</v>
      </c>
      <c r="L223">
        <f>VLOOKUP(A223,[1]市级!$A$2:$V$368,11,FALSE)</f>
        <v>61</v>
      </c>
      <c r="M223">
        <f>VLOOKUP(A223,[1]市级!$A$2:$V$368,12,FALSE)</f>
        <v>33</v>
      </c>
      <c r="N223">
        <f>VLOOKUP(A223,[1]市级!$A$2:$V$368,13,FALSE)</f>
        <v>134</v>
      </c>
      <c r="O223">
        <f>VLOOKUP(A223,[1]市级!$A$2:$V$368,14,FALSE)</f>
        <v>247</v>
      </c>
      <c r="P223">
        <f>VLOOKUP(A223,[1]市级!$A$2:$V$368,15,FALSE)</f>
        <v>77</v>
      </c>
      <c r="Q223">
        <f>VLOOKUP(A223,[1]市级!$A$2:$V$368,16,FALSE)</f>
        <v>84</v>
      </c>
      <c r="R223">
        <f>VLOOKUP(A223,[1]市级!$A$2:$V$368,17,FALSE)</f>
        <v>847</v>
      </c>
      <c r="S223">
        <f>VLOOKUP(A223,[1]市级!$A$2:$V$368,18,FALSE)</f>
        <v>53</v>
      </c>
      <c r="T223">
        <f>VLOOKUP(A223,[1]市级!$A$2:$V$368,19,FALSE)</f>
        <v>58</v>
      </c>
      <c r="U223">
        <f>VLOOKUP(A223,[1]市级!$A$2:$V$368,20,FALSE)</f>
        <v>234</v>
      </c>
      <c r="V223">
        <f>VLOOKUP(A223,[1]市级!$A$2:$V$368,21,FALSE)</f>
        <v>0</v>
      </c>
      <c r="W223">
        <f>VLOOKUP(A223,[1]市级!$A$2:$V$368,22,FALSE)</f>
        <v>0</v>
      </c>
    </row>
    <row r="224" spans="1:23" x14ac:dyDescent="0.25">
      <c r="A224" s="1" t="s">
        <v>104</v>
      </c>
      <c r="B224" s="2">
        <v>20</v>
      </c>
      <c r="C224">
        <f>VLOOKUP(A224,[1]市级!$A$2:$V$368,2,FALSE)</f>
        <v>5742</v>
      </c>
      <c r="D224">
        <f>VLOOKUP(A224,[1]市级!$A$2:$V$368,3,FALSE)</f>
        <v>354</v>
      </c>
      <c r="E224">
        <f>VLOOKUP(A224,[1]市级!$A$2:$V$368,4,FALSE)</f>
        <v>0</v>
      </c>
      <c r="F224">
        <f>VLOOKUP(A224,[1]市级!$A$2:$V$368,5,FALSE)</f>
        <v>307</v>
      </c>
      <c r="G224">
        <f>VLOOKUP(A224,[1]市级!$A$2:$V$368,6,FALSE)</f>
        <v>31</v>
      </c>
      <c r="H224">
        <f>VLOOKUP(A224,[1]市级!$A$2:$V$368,7,FALSE)</f>
        <v>78</v>
      </c>
      <c r="I224">
        <f>VLOOKUP(A224,[1]市级!$A$2:$V$368,8,FALSE)</f>
        <v>3005</v>
      </c>
      <c r="J224">
        <f>VLOOKUP(A224,[1]市级!$A$2:$V$368,9,FALSE)</f>
        <v>202</v>
      </c>
      <c r="K224">
        <f>VLOOKUP(A224,[1]市级!$A$2:$V$368,10,FALSE)</f>
        <v>962</v>
      </c>
      <c r="L224">
        <f>VLOOKUP(A224,[1]市级!$A$2:$V$368,11,FALSE)</f>
        <v>31</v>
      </c>
      <c r="M224">
        <f>VLOOKUP(A224,[1]市级!$A$2:$V$368,12,FALSE)</f>
        <v>10</v>
      </c>
      <c r="N224">
        <f>VLOOKUP(A224,[1]市级!$A$2:$V$368,13,FALSE)</f>
        <v>24</v>
      </c>
      <c r="O224">
        <f>VLOOKUP(A224,[1]市级!$A$2:$V$368,14,FALSE)</f>
        <v>62</v>
      </c>
      <c r="P224">
        <f>VLOOKUP(A224,[1]市级!$A$2:$V$368,15,FALSE)</f>
        <v>24</v>
      </c>
      <c r="Q224">
        <f>VLOOKUP(A224,[1]市级!$A$2:$V$368,16,FALSE)</f>
        <v>38</v>
      </c>
      <c r="R224">
        <f>VLOOKUP(A224,[1]市级!$A$2:$V$368,17,FALSE)</f>
        <v>372</v>
      </c>
      <c r="S224">
        <f>VLOOKUP(A224,[1]市级!$A$2:$V$368,18,FALSE)</f>
        <v>9</v>
      </c>
      <c r="T224">
        <f>VLOOKUP(A224,[1]市级!$A$2:$V$368,19,FALSE)</f>
        <v>39</v>
      </c>
      <c r="U224">
        <f>VLOOKUP(A224,[1]市级!$A$2:$V$368,20,FALSE)</f>
        <v>99</v>
      </c>
      <c r="V224">
        <f>VLOOKUP(A224,[1]市级!$A$2:$V$368,21,FALSE)</f>
        <v>0</v>
      </c>
      <c r="W224">
        <f>VLOOKUP(A224,[1]市级!$A$2:$V$368,22,FALSE)</f>
        <v>0</v>
      </c>
    </row>
    <row r="225" spans="1:23" x14ac:dyDescent="0.25">
      <c r="A225" s="1" t="s">
        <v>105</v>
      </c>
      <c r="B225" s="2">
        <v>20</v>
      </c>
      <c r="C225">
        <f>VLOOKUP(A225,[1]市级!$A$2:$V$368,2,FALSE)</f>
        <v>7435</v>
      </c>
      <c r="D225">
        <f>VLOOKUP(A225,[1]市级!$A$2:$V$368,3,FALSE)</f>
        <v>172</v>
      </c>
      <c r="E225">
        <f>VLOOKUP(A225,[1]市级!$A$2:$V$368,4,FALSE)</f>
        <v>19</v>
      </c>
      <c r="F225">
        <f>VLOOKUP(A225,[1]市级!$A$2:$V$368,5,FALSE)</f>
        <v>328</v>
      </c>
      <c r="G225">
        <f>VLOOKUP(A225,[1]市级!$A$2:$V$368,6,FALSE)</f>
        <v>75</v>
      </c>
      <c r="H225">
        <f>VLOOKUP(A225,[1]市级!$A$2:$V$368,7,FALSE)</f>
        <v>238</v>
      </c>
      <c r="I225">
        <f>VLOOKUP(A225,[1]市级!$A$2:$V$368,8,FALSE)</f>
        <v>3267</v>
      </c>
      <c r="J225">
        <f>VLOOKUP(A225,[1]市级!$A$2:$V$368,9,FALSE)</f>
        <v>319</v>
      </c>
      <c r="K225">
        <f>VLOOKUP(A225,[1]市级!$A$2:$V$368,10,FALSE)</f>
        <v>1664</v>
      </c>
      <c r="L225">
        <f>VLOOKUP(A225,[1]市级!$A$2:$V$368,11,FALSE)</f>
        <v>58</v>
      </c>
      <c r="M225">
        <f>VLOOKUP(A225,[1]市级!$A$2:$V$368,12,FALSE)</f>
        <v>12</v>
      </c>
      <c r="N225">
        <f>VLOOKUP(A225,[1]市级!$A$2:$V$368,13,FALSE)</f>
        <v>42</v>
      </c>
      <c r="O225">
        <f>VLOOKUP(A225,[1]市级!$A$2:$V$368,14,FALSE)</f>
        <v>267</v>
      </c>
      <c r="P225">
        <f>VLOOKUP(A225,[1]市级!$A$2:$V$368,15,FALSE)</f>
        <v>78</v>
      </c>
      <c r="Q225">
        <f>VLOOKUP(A225,[1]市级!$A$2:$V$368,16,FALSE)</f>
        <v>53</v>
      </c>
      <c r="R225">
        <f>VLOOKUP(A225,[1]市级!$A$2:$V$368,17,FALSE)</f>
        <v>603</v>
      </c>
      <c r="S225">
        <f>VLOOKUP(A225,[1]市级!$A$2:$V$368,18,FALSE)</f>
        <v>13</v>
      </c>
      <c r="T225">
        <f>VLOOKUP(A225,[1]市级!$A$2:$V$368,19,FALSE)</f>
        <v>19</v>
      </c>
      <c r="U225">
        <f>VLOOKUP(A225,[1]市级!$A$2:$V$368,20,FALSE)</f>
        <v>181</v>
      </c>
      <c r="V225">
        <f>VLOOKUP(A225,[1]市级!$A$2:$V$368,21,FALSE)</f>
        <v>0</v>
      </c>
      <c r="W225">
        <f>VLOOKUP(A225,[1]市级!$A$2:$V$368,22,FALSE)</f>
        <v>0</v>
      </c>
    </row>
    <row r="226" spans="1:23" x14ac:dyDescent="0.25">
      <c r="A226" s="1" t="s">
        <v>130</v>
      </c>
      <c r="B226" s="2">
        <v>20</v>
      </c>
      <c r="C226">
        <f>VLOOKUP(A226,[1]市级!$A$2:$V$368,2,FALSE)</f>
        <v>3413</v>
      </c>
      <c r="D226">
        <f>VLOOKUP(A226,[1]市级!$A$2:$V$368,3,FALSE)</f>
        <v>352</v>
      </c>
      <c r="E226">
        <f>VLOOKUP(A226,[1]市级!$A$2:$V$368,4,FALSE)</f>
        <v>1</v>
      </c>
      <c r="F226">
        <f>VLOOKUP(A226,[1]市级!$A$2:$V$368,5,FALSE)</f>
        <v>207</v>
      </c>
      <c r="G226">
        <f>VLOOKUP(A226,[1]市级!$A$2:$V$368,6,FALSE)</f>
        <v>11</v>
      </c>
      <c r="H226">
        <f>VLOOKUP(A226,[1]市级!$A$2:$V$368,7,FALSE)</f>
        <v>31</v>
      </c>
      <c r="I226">
        <f>VLOOKUP(A226,[1]市级!$A$2:$V$368,8,FALSE)</f>
        <v>1558</v>
      </c>
      <c r="J226">
        <f>VLOOKUP(A226,[1]市级!$A$2:$V$368,9,FALSE)</f>
        <v>68</v>
      </c>
      <c r="K226">
        <f>VLOOKUP(A226,[1]市级!$A$2:$V$368,10,FALSE)</f>
        <v>642</v>
      </c>
      <c r="L226">
        <f>VLOOKUP(A226,[1]市级!$A$2:$V$368,11,FALSE)</f>
        <v>11</v>
      </c>
      <c r="M226">
        <f>VLOOKUP(A226,[1]市级!$A$2:$V$368,12,FALSE)</f>
        <v>2</v>
      </c>
      <c r="N226">
        <f>VLOOKUP(A226,[1]市级!$A$2:$V$368,13,FALSE)</f>
        <v>15</v>
      </c>
      <c r="O226">
        <f>VLOOKUP(A226,[1]市级!$A$2:$V$368,14,FALSE)</f>
        <v>29</v>
      </c>
      <c r="P226">
        <f>VLOOKUP(A226,[1]市级!$A$2:$V$368,15,FALSE)</f>
        <v>6</v>
      </c>
      <c r="Q226">
        <f>VLOOKUP(A226,[1]市级!$A$2:$V$368,16,FALSE)</f>
        <v>6</v>
      </c>
      <c r="R226">
        <f>VLOOKUP(A226,[1]市级!$A$2:$V$368,17,FALSE)</f>
        <v>203</v>
      </c>
      <c r="S226">
        <f>VLOOKUP(A226,[1]市级!$A$2:$V$368,18,FALSE)</f>
        <v>4</v>
      </c>
      <c r="T226">
        <f>VLOOKUP(A226,[1]市级!$A$2:$V$368,19,FALSE)</f>
        <v>27</v>
      </c>
      <c r="U226">
        <f>VLOOKUP(A226,[1]市级!$A$2:$V$368,20,FALSE)</f>
        <v>192</v>
      </c>
      <c r="V226">
        <f>VLOOKUP(A226,[1]市级!$A$2:$V$368,21,FALSE)</f>
        <v>0</v>
      </c>
      <c r="W226">
        <f>VLOOKUP(A226,[1]市级!$A$2:$V$368,22,FALSE)</f>
        <v>0</v>
      </c>
    </row>
    <row r="227" spans="1:23" x14ac:dyDescent="0.25">
      <c r="A227" s="1" t="s">
        <v>286</v>
      </c>
      <c r="B227" s="2">
        <v>20</v>
      </c>
      <c r="C227">
        <f>VLOOKUP(A227,[1]市级!$A$2:$V$368,2,FALSE)</f>
        <v>40712</v>
      </c>
      <c r="D227">
        <f>VLOOKUP(A227,[1]市级!$A$2:$V$368,3,FALSE)</f>
        <v>2625</v>
      </c>
      <c r="E227">
        <f>VLOOKUP(A227,[1]市级!$A$2:$V$368,4,FALSE)</f>
        <v>19</v>
      </c>
      <c r="F227">
        <f>VLOOKUP(A227,[1]市级!$A$2:$V$368,5,FALSE)</f>
        <v>1281</v>
      </c>
      <c r="G227">
        <f>VLOOKUP(A227,[1]市级!$A$2:$V$368,6,FALSE)</f>
        <v>78</v>
      </c>
      <c r="H227">
        <f>VLOOKUP(A227,[1]市级!$A$2:$V$368,7,FALSE)</f>
        <v>1984</v>
      </c>
      <c r="I227">
        <f>VLOOKUP(A227,[1]市级!$A$2:$V$368,8,FALSE)</f>
        <v>18439</v>
      </c>
      <c r="J227">
        <f>VLOOKUP(A227,[1]市级!$A$2:$V$368,9,FALSE)</f>
        <v>1469</v>
      </c>
      <c r="K227">
        <f>VLOOKUP(A227,[1]市级!$A$2:$V$368,10,FALSE)</f>
        <v>6057</v>
      </c>
      <c r="L227">
        <f>VLOOKUP(A227,[1]市级!$A$2:$V$368,11,FALSE)</f>
        <v>766</v>
      </c>
      <c r="M227">
        <f>VLOOKUP(A227,[1]市级!$A$2:$V$368,12,FALSE)</f>
        <v>44</v>
      </c>
      <c r="N227">
        <f>VLOOKUP(A227,[1]市级!$A$2:$V$368,13,FALSE)</f>
        <v>460</v>
      </c>
      <c r="O227">
        <f>VLOOKUP(A227,[1]市级!$A$2:$V$368,14,FALSE)</f>
        <v>1565</v>
      </c>
      <c r="P227">
        <f>VLOOKUP(A227,[1]市级!$A$2:$V$368,15,FALSE)</f>
        <v>978</v>
      </c>
      <c r="Q227">
        <f>VLOOKUP(A227,[1]市级!$A$2:$V$368,16,FALSE)</f>
        <v>340</v>
      </c>
      <c r="R227">
        <f>VLOOKUP(A227,[1]市级!$A$2:$V$368,17,FALSE)</f>
        <v>2823</v>
      </c>
      <c r="S227">
        <f>VLOOKUP(A227,[1]市级!$A$2:$V$368,18,FALSE)</f>
        <v>165</v>
      </c>
      <c r="T227">
        <f>VLOOKUP(A227,[1]市级!$A$2:$V$368,19,FALSE)</f>
        <v>231</v>
      </c>
      <c r="U227">
        <f>VLOOKUP(A227,[1]市级!$A$2:$V$368,20,FALSE)</f>
        <v>1237</v>
      </c>
      <c r="V227">
        <f>VLOOKUP(A227,[1]市级!$A$2:$V$368,21,FALSE)</f>
        <v>0</v>
      </c>
      <c r="W227">
        <f>VLOOKUP(A227,[1]市级!$A$2:$V$368,22,FALSE)</f>
        <v>0</v>
      </c>
    </row>
    <row r="228" spans="1:23" x14ac:dyDescent="0.25">
      <c r="A228" s="1" t="s">
        <v>325</v>
      </c>
      <c r="B228" s="2">
        <v>20</v>
      </c>
      <c r="C228">
        <f>VLOOKUP(A228,[1]市级!$A$2:$V$368,2,FALSE)</f>
        <v>4000</v>
      </c>
      <c r="D228">
        <f>VLOOKUP(A228,[1]市级!$A$2:$V$368,3,FALSE)</f>
        <v>100</v>
      </c>
      <c r="E228">
        <f>VLOOKUP(A228,[1]市级!$A$2:$V$368,4,FALSE)</f>
        <v>0</v>
      </c>
      <c r="F228">
        <f>VLOOKUP(A228,[1]市级!$A$2:$V$368,5,FALSE)</f>
        <v>300</v>
      </c>
      <c r="G228">
        <f>VLOOKUP(A228,[1]市级!$A$2:$V$368,6,FALSE)</f>
        <v>5</v>
      </c>
      <c r="H228">
        <f>VLOOKUP(A228,[1]市级!$A$2:$V$368,7,FALSE)</f>
        <v>47</v>
      </c>
      <c r="I228">
        <f>VLOOKUP(A228,[1]市级!$A$2:$V$368,8,FALSE)</f>
        <v>1988</v>
      </c>
      <c r="J228">
        <f>VLOOKUP(A228,[1]市级!$A$2:$V$368,9,FALSE)</f>
        <v>48</v>
      </c>
      <c r="K228">
        <f>VLOOKUP(A228,[1]市级!$A$2:$V$368,10,FALSE)</f>
        <v>767</v>
      </c>
      <c r="L228">
        <f>VLOOKUP(A228,[1]市级!$A$2:$V$368,11,FALSE)</f>
        <v>25</v>
      </c>
      <c r="M228">
        <f>VLOOKUP(A228,[1]市级!$A$2:$V$368,12,FALSE)</f>
        <v>2</v>
      </c>
      <c r="N228">
        <f>VLOOKUP(A228,[1]市级!$A$2:$V$368,13,FALSE)</f>
        <v>9</v>
      </c>
      <c r="O228">
        <f>VLOOKUP(A228,[1]市级!$A$2:$V$368,14,FALSE)</f>
        <v>42</v>
      </c>
      <c r="P228">
        <f>VLOOKUP(A228,[1]市级!$A$2:$V$368,15,FALSE)</f>
        <v>7</v>
      </c>
      <c r="Q228">
        <f>VLOOKUP(A228,[1]市级!$A$2:$V$368,16,FALSE)</f>
        <v>13</v>
      </c>
      <c r="R228">
        <f>VLOOKUP(A228,[1]市级!$A$2:$V$368,17,FALSE)</f>
        <v>359</v>
      </c>
      <c r="S228">
        <f>VLOOKUP(A228,[1]市级!$A$2:$V$368,18,FALSE)</f>
        <v>15</v>
      </c>
      <c r="T228">
        <f>VLOOKUP(A228,[1]市级!$A$2:$V$368,19,FALSE)</f>
        <v>27</v>
      </c>
      <c r="U228">
        <f>VLOOKUP(A228,[1]市级!$A$2:$V$368,20,FALSE)</f>
        <v>212</v>
      </c>
      <c r="V228">
        <f>VLOOKUP(A228,[1]市级!$A$2:$V$368,21,FALSE)</f>
        <v>0</v>
      </c>
      <c r="W228">
        <f>VLOOKUP(A228,[1]市级!$A$2:$V$368,22,FALSE)</f>
        <v>0</v>
      </c>
    </row>
    <row r="229" spans="1:23" x14ac:dyDescent="0.25">
      <c r="A229" s="1" t="s">
        <v>47</v>
      </c>
      <c r="B229" s="2">
        <v>21</v>
      </c>
      <c r="C229">
        <f>VLOOKUP(A229,[1]市级!$A$2:$V$368,2,FALSE)</f>
        <v>68450</v>
      </c>
      <c r="D229">
        <f>VLOOKUP(A229,[1]市级!$A$2:$V$368,3,FALSE)</f>
        <v>3670</v>
      </c>
      <c r="E229">
        <f>VLOOKUP(A229,[1]市级!$A$2:$V$368,4,FALSE)</f>
        <v>16</v>
      </c>
      <c r="F229">
        <f>VLOOKUP(A229,[1]市级!$A$2:$V$368,5,FALSE)</f>
        <v>5052</v>
      </c>
      <c r="G229">
        <f>VLOOKUP(A229,[1]市级!$A$2:$V$368,6,FALSE)</f>
        <v>1325</v>
      </c>
      <c r="H229">
        <f>VLOOKUP(A229,[1]市级!$A$2:$V$368,7,FALSE)</f>
        <v>3715</v>
      </c>
      <c r="I229">
        <f>VLOOKUP(A229,[1]市级!$A$2:$V$368,8,FALSE)</f>
        <v>28029</v>
      </c>
      <c r="J229">
        <f>VLOOKUP(A229,[1]市级!$A$2:$V$368,9,FALSE)</f>
        <v>1857</v>
      </c>
      <c r="K229">
        <f>VLOOKUP(A229,[1]市级!$A$2:$V$368,10,FALSE)</f>
        <v>5337</v>
      </c>
      <c r="L229">
        <f>VLOOKUP(A229,[1]市级!$A$2:$V$368,11,FALSE)</f>
        <v>967</v>
      </c>
      <c r="M229">
        <f>VLOOKUP(A229,[1]市级!$A$2:$V$368,12,FALSE)</f>
        <v>91</v>
      </c>
      <c r="N229">
        <f>VLOOKUP(A229,[1]市级!$A$2:$V$368,13,FALSE)</f>
        <v>598</v>
      </c>
      <c r="O229">
        <f>VLOOKUP(A229,[1]市级!$A$2:$V$368,14,FALSE)</f>
        <v>598</v>
      </c>
      <c r="P229">
        <f>VLOOKUP(A229,[1]市级!$A$2:$V$368,15,FALSE)</f>
        <v>833</v>
      </c>
      <c r="Q229">
        <f>VLOOKUP(A229,[1]市级!$A$2:$V$368,16,FALSE)</f>
        <v>485</v>
      </c>
      <c r="R229">
        <f>VLOOKUP(A229,[1]市级!$A$2:$V$368,17,FALSE)</f>
        <v>3496</v>
      </c>
      <c r="S229">
        <f>VLOOKUP(A229,[1]市级!$A$2:$V$368,18,FALSE)</f>
        <v>331</v>
      </c>
      <c r="T229">
        <f>VLOOKUP(A229,[1]市级!$A$2:$V$368,19,FALSE)</f>
        <v>415</v>
      </c>
      <c r="U229">
        <f>VLOOKUP(A229,[1]市级!$A$2:$V$368,20,FALSE)</f>
        <v>1165</v>
      </c>
      <c r="V229">
        <f>VLOOKUP(A229,[1]市级!$A$2:$V$368,21,FALSE)</f>
        <v>0</v>
      </c>
      <c r="W229">
        <f>VLOOKUP(A229,[1]市级!$A$2:$V$368,22,FALSE)</f>
        <v>0</v>
      </c>
    </row>
    <row r="230" spans="1:23" x14ac:dyDescent="0.25">
      <c r="A230" s="1" t="s">
        <v>73</v>
      </c>
      <c r="B230" s="2">
        <v>21</v>
      </c>
      <c r="C230">
        <f>VLOOKUP(A230,[1]市级!$A$2:$V$368,2,FALSE)</f>
        <v>85651</v>
      </c>
      <c r="D230">
        <f>VLOOKUP(A230,[1]市级!$A$2:$V$368,3,FALSE)</f>
        <v>4701</v>
      </c>
      <c r="E230">
        <f>VLOOKUP(A230,[1]市级!$A$2:$V$368,4,FALSE)</f>
        <v>14</v>
      </c>
      <c r="F230">
        <f>VLOOKUP(A230,[1]市级!$A$2:$V$368,5,FALSE)</f>
        <v>6373</v>
      </c>
      <c r="G230">
        <f>VLOOKUP(A230,[1]市级!$A$2:$V$368,6,FALSE)</f>
        <v>284</v>
      </c>
      <c r="H230">
        <f>VLOOKUP(A230,[1]市级!$A$2:$V$368,7,FALSE)</f>
        <v>4466</v>
      </c>
      <c r="I230">
        <f>VLOOKUP(A230,[1]市级!$A$2:$V$368,8,FALSE)</f>
        <v>34945</v>
      </c>
      <c r="J230">
        <f>VLOOKUP(A230,[1]市级!$A$2:$V$368,9,FALSE)</f>
        <v>1731</v>
      </c>
      <c r="K230">
        <f>VLOOKUP(A230,[1]市级!$A$2:$V$368,10,FALSE)</f>
        <v>7448</v>
      </c>
      <c r="L230">
        <f>VLOOKUP(A230,[1]市级!$A$2:$V$368,11,FALSE)</f>
        <v>1292</v>
      </c>
      <c r="M230">
        <f>VLOOKUP(A230,[1]市级!$A$2:$V$368,12,FALSE)</f>
        <v>136</v>
      </c>
      <c r="N230">
        <f>VLOOKUP(A230,[1]市级!$A$2:$V$368,13,FALSE)</f>
        <v>609</v>
      </c>
      <c r="O230">
        <f>VLOOKUP(A230,[1]市级!$A$2:$V$368,14,FALSE)</f>
        <v>2606</v>
      </c>
      <c r="P230">
        <f>VLOOKUP(A230,[1]市级!$A$2:$V$368,15,FALSE)</f>
        <v>1067</v>
      </c>
      <c r="Q230">
        <f>VLOOKUP(A230,[1]市级!$A$2:$V$368,16,FALSE)</f>
        <v>491</v>
      </c>
      <c r="R230">
        <f>VLOOKUP(A230,[1]市级!$A$2:$V$368,17,FALSE)</f>
        <v>4862</v>
      </c>
      <c r="S230">
        <f>VLOOKUP(A230,[1]市级!$A$2:$V$368,18,FALSE)</f>
        <v>326</v>
      </c>
      <c r="T230">
        <f>VLOOKUP(A230,[1]市级!$A$2:$V$368,19,FALSE)</f>
        <v>498</v>
      </c>
      <c r="U230">
        <f>VLOOKUP(A230,[1]市级!$A$2:$V$368,20,FALSE)</f>
        <v>1431</v>
      </c>
      <c r="V230">
        <f>VLOOKUP(A230,[1]市级!$A$2:$V$368,21,FALSE)</f>
        <v>0</v>
      </c>
      <c r="W230">
        <f>VLOOKUP(A230,[1]市级!$A$2:$V$368,22,FALSE)</f>
        <v>0</v>
      </c>
    </row>
    <row r="231" spans="1:23" x14ac:dyDescent="0.25">
      <c r="A231" s="1" t="s">
        <v>77</v>
      </c>
      <c r="B231" s="2">
        <v>21</v>
      </c>
      <c r="C231">
        <f>VLOOKUP(A231,[1]市级!$A$2:$V$368,2,FALSE)</f>
        <v>45240</v>
      </c>
      <c r="D231">
        <f>VLOOKUP(A231,[1]市级!$A$2:$V$368,3,FALSE)</f>
        <v>2172</v>
      </c>
      <c r="E231">
        <f>VLOOKUP(A231,[1]市级!$A$2:$V$368,4,FALSE)</f>
        <v>60</v>
      </c>
      <c r="F231">
        <f>VLOOKUP(A231,[1]市级!$A$2:$V$368,5,FALSE)</f>
        <v>1120</v>
      </c>
      <c r="G231">
        <f>VLOOKUP(A231,[1]市级!$A$2:$V$368,6,FALSE)</f>
        <v>136</v>
      </c>
      <c r="H231">
        <f>VLOOKUP(A231,[1]市级!$A$2:$V$368,7,FALSE)</f>
        <v>2660</v>
      </c>
      <c r="I231">
        <f>VLOOKUP(A231,[1]市级!$A$2:$V$368,8,FALSE)</f>
        <v>18156</v>
      </c>
      <c r="J231">
        <f>VLOOKUP(A231,[1]市级!$A$2:$V$368,9,FALSE)</f>
        <v>909</v>
      </c>
      <c r="K231">
        <f>VLOOKUP(A231,[1]市级!$A$2:$V$368,10,FALSE)</f>
        <v>3413</v>
      </c>
      <c r="L231">
        <f>VLOOKUP(A231,[1]市级!$A$2:$V$368,11,FALSE)</f>
        <v>755</v>
      </c>
      <c r="M231">
        <f>VLOOKUP(A231,[1]市级!$A$2:$V$368,12,FALSE)</f>
        <v>84</v>
      </c>
      <c r="N231">
        <f>VLOOKUP(A231,[1]市级!$A$2:$V$368,13,FALSE)</f>
        <v>344</v>
      </c>
      <c r="O231">
        <f>VLOOKUP(A231,[1]市级!$A$2:$V$368,14,FALSE)</f>
        <v>1738</v>
      </c>
      <c r="P231">
        <f>VLOOKUP(A231,[1]市级!$A$2:$V$368,15,FALSE)</f>
        <v>968</v>
      </c>
      <c r="Q231">
        <f>VLOOKUP(A231,[1]市级!$A$2:$V$368,16,FALSE)</f>
        <v>365</v>
      </c>
      <c r="R231">
        <f>VLOOKUP(A231,[1]市级!$A$2:$V$368,17,FALSE)</f>
        <v>2429</v>
      </c>
      <c r="S231">
        <f>VLOOKUP(A231,[1]市级!$A$2:$V$368,18,FALSE)</f>
        <v>239</v>
      </c>
      <c r="T231">
        <f>VLOOKUP(A231,[1]市级!$A$2:$V$368,19,FALSE)</f>
        <v>270</v>
      </c>
      <c r="U231">
        <f>VLOOKUP(A231,[1]市级!$A$2:$V$368,20,FALSE)</f>
        <v>832</v>
      </c>
      <c r="V231">
        <f>VLOOKUP(A231,[1]市级!$A$2:$V$368,21,FALSE)</f>
        <v>0</v>
      </c>
      <c r="W231">
        <f>VLOOKUP(A231,[1]市级!$A$2:$V$368,22,FALSE)</f>
        <v>0</v>
      </c>
    </row>
    <row r="232" spans="1:23" x14ac:dyDescent="0.25">
      <c r="A232" s="1" t="s">
        <v>113</v>
      </c>
      <c r="B232" s="2">
        <v>21</v>
      </c>
      <c r="C232">
        <f>VLOOKUP(A232,[1]市级!$A$2:$V$368,2,FALSE)</f>
        <v>131557</v>
      </c>
      <c r="D232">
        <f>VLOOKUP(A232,[1]市级!$A$2:$V$368,3,FALSE)</f>
        <v>6747</v>
      </c>
      <c r="E232">
        <f>VLOOKUP(A232,[1]市级!$A$2:$V$368,4,FALSE)</f>
        <v>11</v>
      </c>
      <c r="F232">
        <f>VLOOKUP(A232,[1]市级!$A$2:$V$368,5,FALSE)</f>
        <v>9123</v>
      </c>
      <c r="G232">
        <f>VLOOKUP(A232,[1]市级!$A$2:$V$368,6,FALSE)</f>
        <v>260</v>
      </c>
      <c r="H232">
        <f>VLOOKUP(A232,[1]市级!$A$2:$V$368,7,FALSE)</f>
        <v>5949</v>
      </c>
      <c r="I232">
        <f>VLOOKUP(A232,[1]市级!$A$2:$V$368,8,FALSE)</f>
        <v>56688</v>
      </c>
      <c r="J232">
        <f>VLOOKUP(A232,[1]市级!$A$2:$V$368,9,FALSE)</f>
        <v>1597</v>
      </c>
      <c r="K232">
        <f>VLOOKUP(A232,[1]市级!$A$2:$V$368,10,FALSE)</f>
        <v>11974</v>
      </c>
      <c r="L232">
        <f>VLOOKUP(A232,[1]市级!$A$2:$V$368,11,FALSE)</f>
        <v>2755</v>
      </c>
      <c r="M232">
        <f>VLOOKUP(A232,[1]市级!$A$2:$V$368,12,FALSE)</f>
        <v>160</v>
      </c>
      <c r="N232">
        <f>VLOOKUP(A232,[1]市级!$A$2:$V$368,13,FALSE)</f>
        <v>915</v>
      </c>
      <c r="O232">
        <f>VLOOKUP(A232,[1]市级!$A$2:$V$368,14,FALSE)</f>
        <v>3482</v>
      </c>
      <c r="P232">
        <f>VLOOKUP(A232,[1]市级!$A$2:$V$368,15,FALSE)</f>
        <v>1239</v>
      </c>
      <c r="Q232">
        <f>VLOOKUP(A232,[1]市级!$A$2:$V$368,16,FALSE)</f>
        <v>643</v>
      </c>
      <c r="R232">
        <f>VLOOKUP(A232,[1]市级!$A$2:$V$368,17,FALSE)</f>
        <v>6659</v>
      </c>
      <c r="S232">
        <f>VLOOKUP(A232,[1]市级!$A$2:$V$368,18,FALSE)</f>
        <v>391</v>
      </c>
      <c r="T232">
        <f>VLOOKUP(A232,[1]市级!$A$2:$V$368,19,FALSE)</f>
        <v>565</v>
      </c>
      <c r="U232">
        <f>VLOOKUP(A232,[1]市级!$A$2:$V$368,20,FALSE)</f>
        <v>2377</v>
      </c>
      <c r="V232">
        <f>VLOOKUP(A232,[1]市级!$A$2:$V$368,21,FALSE)</f>
        <v>0</v>
      </c>
      <c r="W232">
        <f>VLOOKUP(A232,[1]市级!$A$2:$V$368,22,FALSE)</f>
        <v>0</v>
      </c>
    </row>
    <row r="233" spans="1:23" x14ac:dyDescent="0.25">
      <c r="A233" s="1" t="s">
        <v>137</v>
      </c>
      <c r="B233" s="2">
        <v>21</v>
      </c>
      <c r="C233">
        <f>VLOOKUP(A233,[1]市级!$A$2:$V$368,2,FALSE)</f>
        <v>269006</v>
      </c>
      <c r="D233">
        <f>VLOOKUP(A233,[1]市级!$A$2:$V$368,3,FALSE)</f>
        <v>4054</v>
      </c>
      <c r="E233">
        <f>VLOOKUP(A233,[1]市级!$A$2:$V$368,4,FALSE)</f>
        <v>29</v>
      </c>
      <c r="F233">
        <f>VLOOKUP(A233,[1]市级!$A$2:$V$368,5,FALSE)</f>
        <v>6426</v>
      </c>
      <c r="G233">
        <f>VLOOKUP(A233,[1]市级!$A$2:$V$368,6,FALSE)</f>
        <v>288</v>
      </c>
      <c r="H233">
        <f>VLOOKUP(A233,[1]市级!$A$2:$V$368,7,FALSE)</f>
        <v>11011</v>
      </c>
      <c r="I233">
        <f>VLOOKUP(A233,[1]市级!$A$2:$V$368,8,FALSE)</f>
        <v>132930</v>
      </c>
      <c r="J233">
        <f>VLOOKUP(A233,[1]市级!$A$2:$V$368,9,FALSE)</f>
        <v>5350</v>
      </c>
      <c r="K233">
        <f>VLOOKUP(A233,[1]市级!$A$2:$V$368,10,FALSE)</f>
        <v>19858</v>
      </c>
      <c r="L233">
        <f>VLOOKUP(A233,[1]市级!$A$2:$V$368,11,FALSE)</f>
        <v>6881</v>
      </c>
      <c r="M233">
        <f>VLOOKUP(A233,[1]市级!$A$2:$V$368,12,FALSE)</f>
        <v>1953</v>
      </c>
      <c r="N233">
        <f>VLOOKUP(A233,[1]市级!$A$2:$V$368,13,FALSE)</f>
        <v>2473</v>
      </c>
      <c r="O233">
        <f>VLOOKUP(A233,[1]市级!$A$2:$V$368,14,FALSE)</f>
        <v>11688</v>
      </c>
      <c r="P233">
        <f>VLOOKUP(A233,[1]市级!$A$2:$V$368,15,FALSE)</f>
        <v>7163</v>
      </c>
      <c r="Q233">
        <f>VLOOKUP(A233,[1]市级!$A$2:$V$368,16,FALSE)</f>
        <v>1549</v>
      </c>
      <c r="R233">
        <f>VLOOKUP(A233,[1]市级!$A$2:$V$368,17,FALSE)</f>
        <v>13193</v>
      </c>
      <c r="S233">
        <f>VLOOKUP(A233,[1]市级!$A$2:$V$368,18,FALSE)</f>
        <v>1266</v>
      </c>
      <c r="T233">
        <f>VLOOKUP(A233,[1]市级!$A$2:$V$368,19,FALSE)</f>
        <v>1426</v>
      </c>
      <c r="U233">
        <f>VLOOKUP(A233,[1]市级!$A$2:$V$368,20,FALSE)</f>
        <v>7220</v>
      </c>
      <c r="V233">
        <f>VLOOKUP(A233,[1]市级!$A$2:$V$368,21,FALSE)</f>
        <v>0</v>
      </c>
      <c r="W233">
        <f>VLOOKUP(A233,[1]市级!$A$2:$V$368,22,FALSE)</f>
        <v>0</v>
      </c>
    </row>
    <row r="234" spans="1:23" x14ac:dyDescent="0.25">
      <c r="A234" s="1" t="s">
        <v>138</v>
      </c>
      <c r="B234" s="2">
        <v>21</v>
      </c>
      <c r="C234">
        <f>VLOOKUP(A234,[1]市级!$A$2:$V$368,2,FALSE)</f>
        <v>146650</v>
      </c>
      <c r="D234">
        <f>VLOOKUP(A234,[1]市级!$A$2:$V$368,3,FALSE)</f>
        <v>7580</v>
      </c>
      <c r="E234">
        <f>VLOOKUP(A234,[1]市级!$A$2:$V$368,4,FALSE)</f>
        <v>21</v>
      </c>
      <c r="F234">
        <f>VLOOKUP(A234,[1]市级!$A$2:$V$368,5,FALSE)</f>
        <v>7476</v>
      </c>
      <c r="G234">
        <f>VLOOKUP(A234,[1]市级!$A$2:$V$368,6,FALSE)</f>
        <v>238</v>
      </c>
      <c r="H234">
        <f>VLOOKUP(A234,[1]市级!$A$2:$V$368,7,FALSE)</f>
        <v>6020</v>
      </c>
      <c r="I234">
        <f>VLOOKUP(A234,[1]市级!$A$2:$V$368,8,FALSE)</f>
        <v>66142</v>
      </c>
      <c r="J234">
        <f>VLOOKUP(A234,[1]市级!$A$2:$V$368,9,FALSE)</f>
        <v>3725</v>
      </c>
      <c r="K234">
        <f>VLOOKUP(A234,[1]市级!$A$2:$V$368,10,FALSE)</f>
        <v>14832</v>
      </c>
      <c r="L234">
        <f>VLOOKUP(A234,[1]市级!$A$2:$V$368,11,FALSE)</f>
        <v>1953</v>
      </c>
      <c r="M234">
        <f>VLOOKUP(A234,[1]市级!$A$2:$V$368,12,FALSE)</f>
        <v>220</v>
      </c>
      <c r="N234">
        <f>VLOOKUP(A234,[1]市级!$A$2:$V$368,13,FALSE)</f>
        <v>1206</v>
      </c>
      <c r="O234">
        <f>VLOOKUP(A234,[1]市级!$A$2:$V$368,14,FALSE)</f>
        <v>3725</v>
      </c>
      <c r="P234">
        <f>VLOOKUP(A234,[1]市级!$A$2:$V$368,15,FALSE)</f>
        <v>1527</v>
      </c>
      <c r="Q234">
        <f>VLOOKUP(A234,[1]市级!$A$2:$V$368,16,FALSE)</f>
        <v>750</v>
      </c>
      <c r="R234">
        <f>VLOOKUP(A234,[1]市级!$A$2:$V$368,17,FALSE)</f>
        <v>8124</v>
      </c>
      <c r="S234">
        <f>VLOOKUP(A234,[1]市级!$A$2:$V$368,18,FALSE)</f>
        <v>644</v>
      </c>
      <c r="T234">
        <f>VLOOKUP(A234,[1]市级!$A$2:$V$368,19,FALSE)</f>
        <v>607</v>
      </c>
      <c r="U234">
        <f>VLOOKUP(A234,[1]市级!$A$2:$V$368,20,FALSE)</f>
        <v>2982</v>
      </c>
      <c r="V234">
        <f>VLOOKUP(A234,[1]市级!$A$2:$V$368,21,FALSE)</f>
        <v>0</v>
      </c>
      <c r="W234">
        <f>VLOOKUP(A234,[1]市级!$A$2:$V$368,22,FALSE)</f>
        <v>0</v>
      </c>
    </row>
    <row r="235" spans="1:23" x14ac:dyDescent="0.25">
      <c r="A235" s="1" t="s">
        <v>171</v>
      </c>
      <c r="B235" s="2">
        <v>21</v>
      </c>
      <c r="C235">
        <f>VLOOKUP(A235,[1]市级!$A$2:$V$368,2,FALSE)</f>
        <v>108311</v>
      </c>
      <c r="D235">
        <f>VLOOKUP(A235,[1]市级!$A$2:$V$368,3,FALSE)</f>
        <v>5617</v>
      </c>
      <c r="E235">
        <f>VLOOKUP(A235,[1]市级!$A$2:$V$368,4,FALSE)</f>
        <v>7</v>
      </c>
      <c r="F235">
        <f>VLOOKUP(A235,[1]市级!$A$2:$V$368,5,FALSE)</f>
        <v>8194</v>
      </c>
      <c r="G235">
        <f>VLOOKUP(A235,[1]市级!$A$2:$V$368,6,FALSE)</f>
        <v>319</v>
      </c>
      <c r="H235">
        <f>VLOOKUP(A235,[1]市级!$A$2:$V$368,7,FALSE)</f>
        <v>3829</v>
      </c>
      <c r="I235">
        <f>VLOOKUP(A235,[1]市级!$A$2:$V$368,8,FALSE)</f>
        <v>44862</v>
      </c>
      <c r="J235">
        <f>VLOOKUP(A235,[1]市级!$A$2:$V$368,9,FALSE)</f>
        <v>1594</v>
      </c>
      <c r="K235">
        <f>VLOOKUP(A235,[1]市级!$A$2:$V$368,10,FALSE)</f>
        <v>7962</v>
      </c>
      <c r="L235">
        <f>VLOOKUP(A235,[1]市级!$A$2:$V$368,11,FALSE)</f>
        <v>1920</v>
      </c>
      <c r="M235">
        <f>VLOOKUP(A235,[1]市级!$A$2:$V$368,12,FALSE)</f>
        <v>74</v>
      </c>
      <c r="N235">
        <f>VLOOKUP(A235,[1]市级!$A$2:$V$368,13,FALSE)</f>
        <v>727</v>
      </c>
      <c r="O235">
        <f>VLOOKUP(A235,[1]市级!$A$2:$V$368,14,FALSE)</f>
        <v>3828</v>
      </c>
      <c r="P235">
        <f>VLOOKUP(A235,[1]市级!$A$2:$V$368,15,FALSE)</f>
        <v>934</v>
      </c>
      <c r="Q235">
        <f>VLOOKUP(A235,[1]市级!$A$2:$V$368,16,FALSE)</f>
        <v>445</v>
      </c>
      <c r="R235">
        <f>VLOOKUP(A235,[1]市级!$A$2:$V$368,17,FALSE)</f>
        <v>11140</v>
      </c>
      <c r="S235">
        <f>VLOOKUP(A235,[1]市级!$A$2:$V$368,18,FALSE)</f>
        <v>760</v>
      </c>
      <c r="T235">
        <f>VLOOKUP(A235,[1]市级!$A$2:$V$368,19,FALSE)</f>
        <v>424</v>
      </c>
      <c r="U235">
        <f>VLOOKUP(A235,[1]市级!$A$2:$V$368,20,FALSE)</f>
        <v>1687</v>
      </c>
      <c r="V235">
        <f>VLOOKUP(A235,[1]市级!$A$2:$V$368,21,FALSE)</f>
        <v>0</v>
      </c>
      <c r="W235">
        <f>VLOOKUP(A235,[1]市级!$A$2:$V$368,22,FALSE)</f>
        <v>0</v>
      </c>
    </row>
    <row r="236" spans="1:23" x14ac:dyDescent="0.25">
      <c r="A236" s="1" t="s">
        <v>176</v>
      </c>
      <c r="B236" s="2">
        <v>21</v>
      </c>
      <c r="C236">
        <f>VLOOKUP(A236,[1]市级!$A$2:$V$368,2,FALSE)</f>
        <v>329690</v>
      </c>
      <c r="D236">
        <f>VLOOKUP(A236,[1]市级!$A$2:$V$368,3,FALSE)</f>
        <v>9184</v>
      </c>
      <c r="E236">
        <f>VLOOKUP(A236,[1]市级!$A$2:$V$368,4,FALSE)</f>
        <v>45</v>
      </c>
      <c r="F236">
        <f>VLOOKUP(A236,[1]市级!$A$2:$V$368,5,FALSE)</f>
        <v>13594</v>
      </c>
      <c r="G236">
        <f>VLOOKUP(A236,[1]市级!$A$2:$V$368,6,FALSE)</f>
        <v>484</v>
      </c>
      <c r="H236">
        <f>VLOOKUP(A236,[1]市级!$A$2:$V$368,7,FALSE)</f>
        <v>8036</v>
      </c>
      <c r="I236">
        <f>VLOOKUP(A236,[1]市级!$A$2:$V$368,8,FALSE)</f>
        <v>197124</v>
      </c>
      <c r="J236">
        <f>VLOOKUP(A236,[1]市级!$A$2:$V$368,9,FALSE)</f>
        <v>9219</v>
      </c>
      <c r="K236">
        <f>VLOOKUP(A236,[1]市级!$A$2:$V$368,10,FALSE)</f>
        <v>17650</v>
      </c>
      <c r="L236">
        <f>VLOOKUP(A236,[1]市级!$A$2:$V$368,11,FALSE)</f>
        <v>3093</v>
      </c>
      <c r="M236">
        <f>VLOOKUP(A236,[1]市级!$A$2:$V$368,12,FALSE)</f>
        <v>450</v>
      </c>
      <c r="N236">
        <f>VLOOKUP(A236,[1]市级!$A$2:$V$368,13,FALSE)</f>
        <v>2249</v>
      </c>
      <c r="O236">
        <f>VLOOKUP(A236,[1]市级!$A$2:$V$368,14,FALSE)</f>
        <v>5728</v>
      </c>
      <c r="P236">
        <f>VLOOKUP(A236,[1]市级!$A$2:$V$368,15,FALSE)</f>
        <v>1983</v>
      </c>
      <c r="Q236">
        <f>VLOOKUP(A236,[1]市级!$A$2:$V$368,16,FALSE)</f>
        <v>1214</v>
      </c>
      <c r="R236">
        <f>VLOOKUP(A236,[1]市级!$A$2:$V$368,17,FALSE)</f>
        <v>15172</v>
      </c>
      <c r="S236">
        <f>VLOOKUP(A236,[1]市级!$A$2:$V$368,18,FALSE)</f>
        <v>1419</v>
      </c>
      <c r="T236">
        <f>VLOOKUP(A236,[1]市级!$A$2:$V$368,19,FALSE)</f>
        <v>1301</v>
      </c>
      <c r="U236">
        <f>VLOOKUP(A236,[1]市级!$A$2:$V$368,20,FALSE)</f>
        <v>4229</v>
      </c>
      <c r="V236">
        <f>VLOOKUP(A236,[1]市级!$A$2:$V$368,21,FALSE)</f>
        <v>0</v>
      </c>
      <c r="W236">
        <f>VLOOKUP(A236,[1]市级!$A$2:$V$368,22,FALSE)</f>
        <v>0</v>
      </c>
    </row>
    <row r="237" spans="1:23" x14ac:dyDescent="0.25">
      <c r="A237" s="1" t="s">
        <v>220</v>
      </c>
      <c r="B237" s="2">
        <v>21</v>
      </c>
      <c r="C237">
        <f>VLOOKUP(A237,[1]市级!$A$2:$V$368,2,FALSE)</f>
        <v>302344</v>
      </c>
      <c r="D237">
        <f>VLOOKUP(A237,[1]市级!$A$2:$V$368,3,FALSE)</f>
        <v>4798</v>
      </c>
      <c r="E237">
        <f>VLOOKUP(A237,[1]市级!$A$2:$V$368,4,FALSE)</f>
        <v>67</v>
      </c>
      <c r="F237">
        <f>VLOOKUP(A237,[1]市级!$A$2:$V$368,5,FALSE)</f>
        <v>14753</v>
      </c>
      <c r="G237">
        <f>VLOOKUP(A237,[1]市级!$A$2:$V$368,6,FALSE)</f>
        <v>335</v>
      </c>
      <c r="H237">
        <f>VLOOKUP(A237,[1]市级!$A$2:$V$368,7,FALSE)</f>
        <v>13905</v>
      </c>
      <c r="I237">
        <f>VLOOKUP(A237,[1]市级!$A$2:$V$368,8,FALSE)</f>
        <v>128582</v>
      </c>
      <c r="J237">
        <f>VLOOKUP(A237,[1]市级!$A$2:$V$368,9,FALSE)</f>
        <v>7369</v>
      </c>
      <c r="K237">
        <f>VLOOKUP(A237,[1]市级!$A$2:$V$368,10,FALSE)</f>
        <v>21544</v>
      </c>
      <c r="L237">
        <f>VLOOKUP(A237,[1]市级!$A$2:$V$368,11,FALSE)</f>
        <v>6825</v>
      </c>
      <c r="M237">
        <f>VLOOKUP(A237,[1]市级!$A$2:$V$368,12,FALSE)</f>
        <v>3015</v>
      </c>
      <c r="N237">
        <f>VLOOKUP(A237,[1]市级!$A$2:$V$368,13,FALSE)</f>
        <v>3194</v>
      </c>
      <c r="O237">
        <f>VLOOKUP(A237,[1]市级!$A$2:$V$368,14,FALSE)</f>
        <v>16472</v>
      </c>
      <c r="P237">
        <f>VLOOKUP(A237,[1]市级!$A$2:$V$368,15,FALSE)</f>
        <v>8227</v>
      </c>
      <c r="Q237">
        <f>VLOOKUP(A237,[1]市级!$A$2:$V$368,16,FALSE)</f>
        <v>1734</v>
      </c>
      <c r="R237">
        <f>VLOOKUP(A237,[1]市级!$A$2:$V$368,17,FALSE)</f>
        <v>22769</v>
      </c>
      <c r="S237">
        <f>VLOOKUP(A237,[1]市级!$A$2:$V$368,18,FALSE)</f>
        <v>1208</v>
      </c>
      <c r="T237">
        <f>VLOOKUP(A237,[1]市级!$A$2:$V$368,19,FALSE)</f>
        <v>1870</v>
      </c>
      <c r="U237">
        <f>VLOOKUP(A237,[1]市级!$A$2:$V$368,20,FALSE)</f>
        <v>8176</v>
      </c>
      <c r="V237">
        <f>VLOOKUP(A237,[1]市级!$A$2:$V$368,21,FALSE)</f>
        <v>2</v>
      </c>
      <c r="W237">
        <f>VLOOKUP(A237,[1]市级!$A$2:$V$368,22,FALSE)</f>
        <v>0</v>
      </c>
    </row>
    <row r="238" spans="1:23" x14ac:dyDescent="0.25">
      <c r="A238" s="1" t="s">
        <v>227</v>
      </c>
      <c r="B238" s="2">
        <v>21</v>
      </c>
      <c r="C238">
        <f>VLOOKUP(A238,[1]市级!$A$2:$V$368,2,FALSE)</f>
        <v>86098</v>
      </c>
      <c r="D238">
        <f>VLOOKUP(A238,[1]市级!$A$2:$V$368,3,FALSE)</f>
        <v>4752</v>
      </c>
      <c r="E238">
        <f>VLOOKUP(A238,[1]市级!$A$2:$V$368,4,FALSE)</f>
        <v>32</v>
      </c>
      <c r="F238">
        <f>VLOOKUP(A238,[1]市级!$A$2:$V$368,5,FALSE)</f>
        <v>3954</v>
      </c>
      <c r="G238">
        <f>VLOOKUP(A238,[1]市级!$A$2:$V$368,6,FALSE)</f>
        <v>558</v>
      </c>
      <c r="H238">
        <f>VLOOKUP(A238,[1]市级!$A$2:$V$368,7,FALSE)</f>
        <v>3240</v>
      </c>
      <c r="I238">
        <f>VLOOKUP(A238,[1]市级!$A$2:$V$368,8,FALSE)</f>
        <v>31429</v>
      </c>
      <c r="J238">
        <f>VLOOKUP(A238,[1]市级!$A$2:$V$368,9,FALSE)</f>
        <v>1399</v>
      </c>
      <c r="K238">
        <f>VLOOKUP(A238,[1]市级!$A$2:$V$368,10,FALSE)</f>
        <v>5937</v>
      </c>
      <c r="L238">
        <f>VLOOKUP(A238,[1]市级!$A$2:$V$368,11,FALSE)</f>
        <v>949</v>
      </c>
      <c r="M238">
        <f>VLOOKUP(A238,[1]市级!$A$2:$V$368,12,FALSE)</f>
        <v>110</v>
      </c>
      <c r="N238">
        <f>VLOOKUP(A238,[1]市级!$A$2:$V$368,13,FALSE)</f>
        <v>515</v>
      </c>
      <c r="O238">
        <f>VLOOKUP(A238,[1]市级!$A$2:$V$368,14,FALSE)</f>
        <v>5249</v>
      </c>
      <c r="P238">
        <f>VLOOKUP(A238,[1]市级!$A$2:$V$368,15,FALSE)</f>
        <v>669</v>
      </c>
      <c r="Q238">
        <f>VLOOKUP(A238,[1]市级!$A$2:$V$368,16,FALSE)</f>
        <v>392</v>
      </c>
      <c r="R238">
        <f>VLOOKUP(A238,[1]市级!$A$2:$V$368,17,FALSE)</f>
        <v>3672</v>
      </c>
      <c r="S238">
        <f>VLOOKUP(A238,[1]市级!$A$2:$V$368,18,FALSE)</f>
        <v>292</v>
      </c>
      <c r="T238">
        <f>VLOOKUP(A238,[1]市级!$A$2:$V$368,19,FALSE)</f>
        <v>418</v>
      </c>
      <c r="U238">
        <f>VLOOKUP(A238,[1]市级!$A$2:$V$368,20,FALSE)</f>
        <v>1278</v>
      </c>
      <c r="V238">
        <f>VLOOKUP(A238,[1]市级!$A$2:$V$368,21,FALSE)</f>
        <v>0</v>
      </c>
      <c r="W238">
        <f>VLOOKUP(A238,[1]市级!$A$2:$V$368,22,FALSE)</f>
        <v>0</v>
      </c>
    </row>
    <row r="239" spans="1:23" x14ac:dyDescent="0.25">
      <c r="A239" s="1" t="s">
        <v>259</v>
      </c>
      <c r="B239" s="2">
        <v>21</v>
      </c>
      <c r="C239">
        <f>VLOOKUP(A239,[1]市级!$A$2:$V$368,2,FALSE)</f>
        <v>84242</v>
      </c>
      <c r="D239">
        <f>VLOOKUP(A239,[1]市级!$A$2:$V$368,3,FALSE)</f>
        <v>5212</v>
      </c>
      <c r="E239">
        <f>VLOOKUP(A239,[1]市级!$A$2:$V$368,4,FALSE)</f>
        <v>35</v>
      </c>
      <c r="F239">
        <f>VLOOKUP(A239,[1]市级!$A$2:$V$368,5,FALSE)</f>
        <v>3673</v>
      </c>
      <c r="G239">
        <f>VLOOKUP(A239,[1]市级!$A$2:$V$368,6,FALSE)</f>
        <v>127</v>
      </c>
      <c r="H239">
        <f>VLOOKUP(A239,[1]市级!$A$2:$V$368,7,FALSE)</f>
        <v>3879</v>
      </c>
      <c r="I239">
        <f>VLOOKUP(A239,[1]市级!$A$2:$V$368,8,FALSE)</f>
        <v>35799</v>
      </c>
      <c r="J239">
        <f>VLOOKUP(A239,[1]市级!$A$2:$V$368,9,FALSE)</f>
        <v>2413</v>
      </c>
      <c r="K239">
        <f>VLOOKUP(A239,[1]市级!$A$2:$V$368,10,FALSE)</f>
        <v>6773</v>
      </c>
      <c r="L239">
        <f>VLOOKUP(A239,[1]市级!$A$2:$V$368,11,FALSE)</f>
        <v>1470</v>
      </c>
      <c r="M239">
        <f>VLOOKUP(A239,[1]市级!$A$2:$V$368,12,FALSE)</f>
        <v>263</v>
      </c>
      <c r="N239">
        <f>VLOOKUP(A239,[1]市级!$A$2:$V$368,13,FALSE)</f>
        <v>830</v>
      </c>
      <c r="O239">
        <f>VLOOKUP(A239,[1]市级!$A$2:$V$368,14,FALSE)</f>
        <v>3343</v>
      </c>
      <c r="P239">
        <f>VLOOKUP(A239,[1]市级!$A$2:$V$368,15,FALSE)</f>
        <v>1394</v>
      </c>
      <c r="Q239">
        <f>VLOOKUP(A239,[1]市级!$A$2:$V$368,16,FALSE)</f>
        <v>703</v>
      </c>
      <c r="R239">
        <f>VLOOKUP(A239,[1]市级!$A$2:$V$368,17,FALSE)</f>
        <v>4168</v>
      </c>
      <c r="S239">
        <f>VLOOKUP(A239,[1]市级!$A$2:$V$368,18,FALSE)</f>
        <v>505</v>
      </c>
      <c r="T239">
        <f>VLOOKUP(A239,[1]市级!$A$2:$V$368,19,FALSE)</f>
        <v>343</v>
      </c>
      <c r="U239">
        <f>VLOOKUP(A239,[1]市级!$A$2:$V$368,20,FALSE)</f>
        <v>1326</v>
      </c>
      <c r="V239">
        <f>VLOOKUP(A239,[1]市级!$A$2:$V$368,21,FALSE)</f>
        <v>0</v>
      </c>
      <c r="W239">
        <f>VLOOKUP(A239,[1]市级!$A$2:$V$368,22,FALSE)</f>
        <v>0</v>
      </c>
    </row>
    <row r="240" spans="1:23" x14ac:dyDescent="0.25">
      <c r="A240" s="1" t="s">
        <v>271</v>
      </c>
      <c r="B240" s="2">
        <v>21</v>
      </c>
      <c r="C240">
        <f>VLOOKUP(A240,[1]市级!$A$2:$V$368,2,FALSE)</f>
        <v>70197</v>
      </c>
      <c r="D240">
        <f>VLOOKUP(A240,[1]市级!$A$2:$V$368,3,FALSE)</f>
        <v>1820</v>
      </c>
      <c r="E240">
        <f>VLOOKUP(A240,[1]市级!$A$2:$V$368,4,FALSE)</f>
        <v>7</v>
      </c>
      <c r="F240">
        <f>VLOOKUP(A240,[1]市级!$A$2:$V$368,5,FALSE)</f>
        <v>2919</v>
      </c>
      <c r="G240">
        <f>VLOOKUP(A240,[1]市级!$A$2:$V$368,6,FALSE)</f>
        <v>156</v>
      </c>
      <c r="H240">
        <f>VLOOKUP(A240,[1]市级!$A$2:$V$368,7,FALSE)</f>
        <v>3206</v>
      </c>
      <c r="I240">
        <f>VLOOKUP(A240,[1]市级!$A$2:$V$368,8,FALSE)</f>
        <v>31763</v>
      </c>
      <c r="J240">
        <f>VLOOKUP(A240,[1]市级!$A$2:$V$368,9,FALSE)</f>
        <v>2681</v>
      </c>
      <c r="K240">
        <f>VLOOKUP(A240,[1]市级!$A$2:$V$368,10,FALSE)</f>
        <v>6044</v>
      </c>
      <c r="L240">
        <f>VLOOKUP(A240,[1]市级!$A$2:$V$368,11,FALSE)</f>
        <v>1095</v>
      </c>
      <c r="M240">
        <f>VLOOKUP(A240,[1]市级!$A$2:$V$368,12,FALSE)</f>
        <v>42</v>
      </c>
      <c r="N240">
        <f>VLOOKUP(A240,[1]市级!$A$2:$V$368,13,FALSE)</f>
        <v>1273</v>
      </c>
      <c r="O240">
        <f>VLOOKUP(A240,[1]市级!$A$2:$V$368,14,FALSE)</f>
        <v>2373</v>
      </c>
      <c r="P240">
        <f>VLOOKUP(A240,[1]市级!$A$2:$V$368,15,FALSE)</f>
        <v>891</v>
      </c>
      <c r="Q240">
        <f>VLOOKUP(A240,[1]市级!$A$2:$V$368,16,FALSE)</f>
        <v>327</v>
      </c>
      <c r="R240">
        <f>VLOOKUP(A240,[1]市级!$A$2:$V$368,17,FALSE)</f>
        <v>4312</v>
      </c>
      <c r="S240">
        <f>VLOOKUP(A240,[1]市级!$A$2:$V$368,18,FALSE)</f>
        <v>162</v>
      </c>
      <c r="T240">
        <f>VLOOKUP(A240,[1]市级!$A$2:$V$368,19,FALSE)</f>
        <v>449</v>
      </c>
      <c r="U240">
        <f>VLOOKUP(A240,[1]市级!$A$2:$V$368,20,FALSE)</f>
        <v>1630</v>
      </c>
      <c r="V240">
        <f>VLOOKUP(A240,[1]市级!$A$2:$V$368,21,FALSE)</f>
        <v>0</v>
      </c>
      <c r="W240">
        <f>VLOOKUP(A240,[1]市级!$A$2:$V$368,22,FALSE)</f>
        <v>0</v>
      </c>
    </row>
    <row r="241" spans="1:23" x14ac:dyDescent="0.25">
      <c r="A241" s="1" t="s">
        <v>272</v>
      </c>
      <c r="B241" s="2">
        <v>21</v>
      </c>
      <c r="C241">
        <f>VLOOKUP(A241,[1]市级!$A$2:$V$368,2,FALSE)</f>
        <v>310419</v>
      </c>
      <c r="D241">
        <f>VLOOKUP(A241,[1]市级!$A$2:$V$368,3,FALSE)</f>
        <v>23407</v>
      </c>
      <c r="E241">
        <f>VLOOKUP(A241,[1]市级!$A$2:$V$368,4,FALSE)</f>
        <v>12</v>
      </c>
      <c r="F241">
        <f>VLOOKUP(A241,[1]市级!$A$2:$V$368,5,FALSE)</f>
        <v>13623</v>
      </c>
      <c r="G241">
        <f>VLOOKUP(A241,[1]市级!$A$2:$V$368,6,FALSE)</f>
        <v>422</v>
      </c>
      <c r="H241">
        <f>VLOOKUP(A241,[1]市级!$A$2:$V$368,7,FALSE)</f>
        <v>9053</v>
      </c>
      <c r="I241">
        <f>VLOOKUP(A241,[1]市级!$A$2:$V$368,8,FALSE)</f>
        <v>135777</v>
      </c>
      <c r="J241">
        <f>VLOOKUP(A241,[1]市级!$A$2:$V$368,9,FALSE)</f>
        <v>13355</v>
      </c>
      <c r="K241">
        <f>VLOOKUP(A241,[1]市级!$A$2:$V$368,10,FALSE)</f>
        <v>16619</v>
      </c>
      <c r="L241">
        <f>VLOOKUP(A241,[1]市级!$A$2:$V$368,11,FALSE)</f>
        <v>3569</v>
      </c>
      <c r="M241">
        <f>VLOOKUP(A241,[1]市级!$A$2:$V$368,12,FALSE)</f>
        <v>492</v>
      </c>
      <c r="N241">
        <f>VLOOKUP(A241,[1]市级!$A$2:$V$368,13,FALSE)</f>
        <v>1701</v>
      </c>
      <c r="O241">
        <f>VLOOKUP(A241,[1]市级!$A$2:$V$368,14,FALSE)</f>
        <v>13912</v>
      </c>
      <c r="P241">
        <f>VLOOKUP(A241,[1]市级!$A$2:$V$368,15,FALSE)</f>
        <v>3844</v>
      </c>
      <c r="Q241">
        <f>VLOOKUP(A241,[1]市级!$A$2:$V$368,16,FALSE)</f>
        <v>1334</v>
      </c>
      <c r="R241">
        <f>VLOOKUP(A241,[1]市级!$A$2:$V$368,17,FALSE)</f>
        <v>12284</v>
      </c>
      <c r="S241">
        <f>VLOOKUP(A241,[1]市级!$A$2:$V$368,18,FALSE)</f>
        <v>980</v>
      </c>
      <c r="T241">
        <f>VLOOKUP(A241,[1]市级!$A$2:$V$368,19,FALSE)</f>
        <v>1392</v>
      </c>
      <c r="U241">
        <f>VLOOKUP(A241,[1]市级!$A$2:$V$368,20,FALSE)</f>
        <v>3785</v>
      </c>
      <c r="V241">
        <f>VLOOKUP(A241,[1]市级!$A$2:$V$368,21,FALSE)</f>
        <v>1</v>
      </c>
      <c r="W241">
        <f>VLOOKUP(A241,[1]市级!$A$2:$V$368,22,FALSE)</f>
        <v>0</v>
      </c>
    </row>
    <row r="242" spans="1:23" x14ac:dyDescent="0.25">
      <c r="A242" s="1" t="s">
        <v>306</v>
      </c>
      <c r="B242" s="2">
        <v>21</v>
      </c>
      <c r="C242">
        <f>VLOOKUP(A242,[1]市级!$A$2:$V$368,2,FALSE)</f>
        <v>132501</v>
      </c>
      <c r="D242">
        <f>VLOOKUP(A242,[1]市级!$A$2:$V$368,3,FALSE)</f>
        <v>4342</v>
      </c>
      <c r="E242">
        <f>VLOOKUP(A242,[1]市级!$A$2:$V$368,4,FALSE)</f>
        <v>35</v>
      </c>
      <c r="F242">
        <f>VLOOKUP(A242,[1]市级!$A$2:$V$368,5,FALSE)</f>
        <v>5839</v>
      </c>
      <c r="G242">
        <f>VLOOKUP(A242,[1]市级!$A$2:$V$368,6,FALSE)</f>
        <v>372</v>
      </c>
      <c r="H242">
        <f>VLOOKUP(A242,[1]市级!$A$2:$V$368,7,FALSE)</f>
        <v>6079</v>
      </c>
      <c r="I242">
        <f>VLOOKUP(A242,[1]市级!$A$2:$V$368,8,FALSE)</f>
        <v>58385</v>
      </c>
      <c r="J242">
        <f>VLOOKUP(A242,[1]市级!$A$2:$V$368,9,FALSE)</f>
        <v>3699</v>
      </c>
      <c r="K242">
        <f>VLOOKUP(A242,[1]市级!$A$2:$V$368,10,FALSE)</f>
        <v>11264</v>
      </c>
      <c r="L242">
        <f>VLOOKUP(A242,[1]市级!$A$2:$V$368,11,FALSE)</f>
        <v>2595</v>
      </c>
      <c r="M242">
        <f>VLOOKUP(A242,[1]市级!$A$2:$V$368,12,FALSE)</f>
        <v>468</v>
      </c>
      <c r="N242">
        <f>VLOOKUP(A242,[1]市级!$A$2:$V$368,13,FALSE)</f>
        <v>1370</v>
      </c>
      <c r="O242">
        <f>VLOOKUP(A242,[1]市级!$A$2:$V$368,14,FALSE)</f>
        <v>4730</v>
      </c>
      <c r="P242">
        <f>VLOOKUP(A242,[1]市级!$A$2:$V$368,15,FALSE)</f>
        <v>1925</v>
      </c>
      <c r="Q242">
        <f>VLOOKUP(A242,[1]市级!$A$2:$V$368,16,FALSE)</f>
        <v>698</v>
      </c>
      <c r="R242">
        <f>VLOOKUP(A242,[1]市级!$A$2:$V$368,17,FALSE)</f>
        <v>8611</v>
      </c>
      <c r="S242">
        <f>VLOOKUP(A242,[1]市级!$A$2:$V$368,18,FALSE)</f>
        <v>424</v>
      </c>
      <c r="T242">
        <f>VLOOKUP(A242,[1]市级!$A$2:$V$368,19,FALSE)</f>
        <v>912</v>
      </c>
      <c r="U242">
        <f>VLOOKUP(A242,[1]市级!$A$2:$V$368,20,FALSE)</f>
        <v>2737</v>
      </c>
      <c r="V242">
        <f>VLOOKUP(A242,[1]市级!$A$2:$V$368,21,FALSE)</f>
        <v>0</v>
      </c>
      <c r="W242">
        <f>VLOOKUP(A242,[1]市级!$A$2:$V$368,22,FALSE)</f>
        <v>0</v>
      </c>
    </row>
    <row r="243" spans="1:23" x14ac:dyDescent="0.25">
      <c r="A243" s="1" t="s">
        <v>330</v>
      </c>
      <c r="B243" s="2">
        <v>21</v>
      </c>
      <c r="C243">
        <f>VLOOKUP(A243,[1]市级!$A$2:$V$368,2,FALSE)</f>
        <v>63325</v>
      </c>
      <c r="D243">
        <f>VLOOKUP(A243,[1]市级!$A$2:$V$368,3,FALSE)</f>
        <v>2054</v>
      </c>
      <c r="E243">
        <f>VLOOKUP(A243,[1]市级!$A$2:$V$368,4,FALSE)</f>
        <v>6</v>
      </c>
      <c r="F243">
        <f>VLOOKUP(A243,[1]市级!$A$2:$V$368,5,FALSE)</f>
        <v>3116</v>
      </c>
      <c r="G243">
        <f>VLOOKUP(A243,[1]市级!$A$2:$V$368,6,FALSE)</f>
        <v>154</v>
      </c>
      <c r="H243">
        <f>VLOOKUP(A243,[1]市级!$A$2:$V$368,7,FALSE)</f>
        <v>2826</v>
      </c>
      <c r="I243">
        <f>VLOOKUP(A243,[1]市级!$A$2:$V$368,8,FALSE)</f>
        <v>28305</v>
      </c>
      <c r="J243">
        <f>VLOOKUP(A243,[1]市级!$A$2:$V$368,9,FALSE)</f>
        <v>2139</v>
      </c>
      <c r="K243">
        <f>VLOOKUP(A243,[1]市级!$A$2:$V$368,10,FALSE)</f>
        <v>5522</v>
      </c>
      <c r="L243">
        <f>VLOOKUP(A243,[1]市级!$A$2:$V$368,11,FALSE)</f>
        <v>1077</v>
      </c>
      <c r="M243">
        <f>VLOOKUP(A243,[1]市级!$A$2:$V$368,12,FALSE)</f>
        <v>255</v>
      </c>
      <c r="N243">
        <f>VLOOKUP(A243,[1]市级!$A$2:$V$368,13,FALSE)</f>
        <v>541</v>
      </c>
      <c r="O243">
        <f>VLOOKUP(A243,[1]市级!$A$2:$V$368,14,FALSE)</f>
        <v>1849</v>
      </c>
      <c r="P243">
        <f>VLOOKUP(A243,[1]市级!$A$2:$V$368,15,FALSE)</f>
        <v>660</v>
      </c>
      <c r="Q243">
        <f>VLOOKUP(A243,[1]市级!$A$2:$V$368,16,FALSE)</f>
        <v>329</v>
      </c>
      <c r="R243">
        <f>VLOOKUP(A243,[1]市级!$A$2:$V$368,17,FALSE)</f>
        <v>3273</v>
      </c>
      <c r="S243">
        <f>VLOOKUP(A243,[1]市级!$A$2:$V$368,18,FALSE)</f>
        <v>171</v>
      </c>
      <c r="T243">
        <f>VLOOKUP(A243,[1]市级!$A$2:$V$368,19,FALSE)</f>
        <v>289</v>
      </c>
      <c r="U243">
        <f>VLOOKUP(A243,[1]市级!$A$2:$V$368,20,FALSE)</f>
        <v>1617</v>
      </c>
      <c r="V243">
        <f>VLOOKUP(A243,[1]市级!$A$2:$V$368,21,FALSE)</f>
        <v>0</v>
      </c>
      <c r="W243">
        <f>VLOOKUP(A243,[1]市级!$A$2:$V$368,22,FALSE)</f>
        <v>0</v>
      </c>
    </row>
    <row r="244" spans="1:23" x14ac:dyDescent="0.25">
      <c r="A244" s="1" t="s">
        <v>352</v>
      </c>
      <c r="B244" s="2">
        <v>21</v>
      </c>
      <c r="C244">
        <f>VLOOKUP(A244,[1]市级!$A$2:$V$368,2,FALSE)</f>
        <v>99805</v>
      </c>
      <c r="D244">
        <f>VLOOKUP(A244,[1]市级!$A$2:$V$368,3,FALSE)</f>
        <v>2792</v>
      </c>
      <c r="E244">
        <f>VLOOKUP(A244,[1]市级!$A$2:$V$368,4,FALSE)</f>
        <v>12</v>
      </c>
      <c r="F244">
        <f>VLOOKUP(A244,[1]市级!$A$2:$V$368,5,FALSE)</f>
        <v>3031</v>
      </c>
      <c r="G244">
        <f>VLOOKUP(A244,[1]市级!$A$2:$V$368,6,FALSE)</f>
        <v>143</v>
      </c>
      <c r="H244">
        <f>VLOOKUP(A244,[1]市级!$A$2:$V$368,7,FALSE)</f>
        <v>3685</v>
      </c>
      <c r="I244">
        <f>VLOOKUP(A244,[1]市级!$A$2:$V$368,8,FALSE)</f>
        <v>40652</v>
      </c>
      <c r="J244">
        <f>VLOOKUP(A244,[1]市级!$A$2:$V$368,9,FALSE)</f>
        <v>1877</v>
      </c>
      <c r="K244">
        <f>VLOOKUP(A244,[1]市级!$A$2:$V$368,10,FALSE)</f>
        <v>9433</v>
      </c>
      <c r="L244">
        <f>VLOOKUP(A244,[1]市级!$A$2:$V$368,11,FALSE)</f>
        <v>1491</v>
      </c>
      <c r="M244">
        <f>VLOOKUP(A244,[1]市级!$A$2:$V$368,12,FALSE)</f>
        <v>755</v>
      </c>
      <c r="N244">
        <f>VLOOKUP(A244,[1]市级!$A$2:$V$368,13,FALSE)</f>
        <v>745</v>
      </c>
      <c r="O244">
        <f>VLOOKUP(A244,[1]市级!$A$2:$V$368,14,FALSE)</f>
        <v>6543</v>
      </c>
      <c r="P244">
        <f>VLOOKUP(A244,[1]市级!$A$2:$V$368,15,FALSE)</f>
        <v>1512</v>
      </c>
      <c r="Q244">
        <f>VLOOKUP(A244,[1]市级!$A$2:$V$368,16,FALSE)</f>
        <v>586</v>
      </c>
      <c r="R244">
        <f>VLOOKUP(A244,[1]市级!$A$2:$V$368,17,FALSE)</f>
        <v>10606</v>
      </c>
      <c r="S244">
        <f>VLOOKUP(A244,[1]市级!$A$2:$V$368,18,FALSE)</f>
        <v>529</v>
      </c>
      <c r="T244">
        <f>VLOOKUP(A244,[1]市级!$A$2:$V$368,19,FALSE)</f>
        <v>491</v>
      </c>
      <c r="U244">
        <f>VLOOKUP(A244,[1]市级!$A$2:$V$368,20,FALSE)</f>
        <v>1693</v>
      </c>
      <c r="V244">
        <f>VLOOKUP(A244,[1]市级!$A$2:$V$368,21,FALSE)</f>
        <v>0</v>
      </c>
      <c r="W244">
        <f>VLOOKUP(A244,[1]市级!$A$2:$V$368,22,FALSE)</f>
        <v>0</v>
      </c>
    </row>
    <row r="245" spans="1:23" x14ac:dyDescent="0.25">
      <c r="A245" s="1" t="s">
        <v>68</v>
      </c>
      <c r="B245" s="2">
        <v>22</v>
      </c>
      <c r="C245">
        <f>VLOOKUP(A245,[1]市级!$A$2:$V$368,2,FALSE)</f>
        <v>40491</v>
      </c>
      <c r="D245">
        <f>VLOOKUP(A245,[1]市级!$A$2:$V$368,3,FALSE)</f>
        <v>1757</v>
      </c>
      <c r="E245">
        <f>VLOOKUP(A245,[1]市级!$A$2:$V$368,4,FALSE)</f>
        <v>26</v>
      </c>
      <c r="F245">
        <f>VLOOKUP(A245,[1]市级!$A$2:$V$368,5,FALSE)</f>
        <v>1557</v>
      </c>
      <c r="G245">
        <f>VLOOKUP(A245,[1]市级!$A$2:$V$368,6,FALSE)</f>
        <v>184</v>
      </c>
      <c r="H245">
        <f>VLOOKUP(A245,[1]市级!$A$2:$V$368,7,FALSE)</f>
        <v>1084</v>
      </c>
      <c r="I245">
        <f>VLOOKUP(A245,[1]市级!$A$2:$V$368,8,FALSE)</f>
        <v>18524</v>
      </c>
      <c r="J245">
        <f>VLOOKUP(A245,[1]市级!$A$2:$V$368,9,FALSE)</f>
        <v>5983</v>
      </c>
      <c r="K245">
        <f>VLOOKUP(A245,[1]市级!$A$2:$V$368,10,FALSE)</f>
        <v>4548</v>
      </c>
      <c r="L245">
        <f>VLOOKUP(A245,[1]市级!$A$2:$V$368,11,FALSE)</f>
        <v>513</v>
      </c>
      <c r="M245">
        <f>VLOOKUP(A245,[1]市级!$A$2:$V$368,12,FALSE)</f>
        <v>33</v>
      </c>
      <c r="N245">
        <f>VLOOKUP(A245,[1]市级!$A$2:$V$368,13,FALSE)</f>
        <v>434</v>
      </c>
      <c r="O245">
        <f>VLOOKUP(A245,[1]市级!$A$2:$V$368,14,FALSE)</f>
        <v>968</v>
      </c>
      <c r="P245">
        <f>VLOOKUP(A245,[1]市级!$A$2:$V$368,15,FALSE)</f>
        <v>658</v>
      </c>
      <c r="Q245">
        <f>VLOOKUP(A245,[1]市级!$A$2:$V$368,16,FALSE)</f>
        <v>226</v>
      </c>
      <c r="R245">
        <f>VLOOKUP(A245,[1]市级!$A$2:$V$368,17,FALSE)</f>
        <v>2344</v>
      </c>
      <c r="S245">
        <f>VLOOKUP(A245,[1]市级!$A$2:$V$368,18,FALSE)</f>
        <v>71</v>
      </c>
      <c r="T245">
        <f>VLOOKUP(A245,[1]市级!$A$2:$V$368,19,FALSE)</f>
        <v>290</v>
      </c>
      <c r="U245">
        <f>VLOOKUP(A245,[1]市级!$A$2:$V$368,20,FALSE)</f>
        <v>915</v>
      </c>
      <c r="V245">
        <f>VLOOKUP(A245,[1]市级!$A$2:$V$368,21,FALSE)</f>
        <v>0</v>
      </c>
      <c r="W245">
        <f>VLOOKUP(A245,[1]市级!$A$2:$V$368,22,FALSE)</f>
        <v>0</v>
      </c>
    </row>
    <row r="246" spans="1:23" x14ac:dyDescent="0.25">
      <c r="A246" s="1" t="s">
        <v>148</v>
      </c>
      <c r="B246" s="2">
        <v>22</v>
      </c>
      <c r="C246">
        <f>VLOOKUP(A246,[1]市级!$A$2:$V$368,2,FALSE)</f>
        <v>27352</v>
      </c>
      <c r="D246">
        <f>VLOOKUP(A246,[1]市级!$A$2:$V$368,3,FALSE)</f>
        <v>1241</v>
      </c>
      <c r="E246">
        <f>VLOOKUP(A246,[1]市级!$A$2:$V$368,4,FALSE)</f>
        <v>48</v>
      </c>
      <c r="F246">
        <f>VLOOKUP(A246,[1]市级!$A$2:$V$368,5,FALSE)</f>
        <v>998</v>
      </c>
      <c r="G246">
        <f>VLOOKUP(A246,[1]市级!$A$2:$V$368,6,FALSE)</f>
        <v>86</v>
      </c>
      <c r="H246">
        <f>VLOOKUP(A246,[1]市级!$A$2:$V$368,7,FALSE)</f>
        <v>1349</v>
      </c>
      <c r="I246">
        <f>VLOOKUP(A246,[1]市级!$A$2:$V$368,8,FALSE)</f>
        <v>13435</v>
      </c>
      <c r="J246">
        <f>VLOOKUP(A246,[1]市级!$A$2:$V$368,9,FALSE)</f>
        <v>841</v>
      </c>
      <c r="K246">
        <f>VLOOKUP(A246,[1]市级!$A$2:$V$368,10,FALSE)</f>
        <v>4077</v>
      </c>
      <c r="L246">
        <f>VLOOKUP(A246,[1]市级!$A$2:$V$368,11,FALSE)</f>
        <v>346</v>
      </c>
      <c r="M246">
        <f>VLOOKUP(A246,[1]市级!$A$2:$V$368,12,FALSE)</f>
        <v>23</v>
      </c>
      <c r="N246">
        <f>VLOOKUP(A246,[1]市级!$A$2:$V$368,13,FALSE)</f>
        <v>266</v>
      </c>
      <c r="O246">
        <f>VLOOKUP(A246,[1]市级!$A$2:$V$368,14,FALSE)</f>
        <v>708</v>
      </c>
      <c r="P246">
        <f>VLOOKUP(A246,[1]市级!$A$2:$V$368,15,FALSE)</f>
        <v>372</v>
      </c>
      <c r="Q246">
        <f>VLOOKUP(A246,[1]市级!$A$2:$V$368,16,FALSE)</f>
        <v>260</v>
      </c>
      <c r="R246">
        <f>VLOOKUP(A246,[1]市级!$A$2:$V$368,17,FALSE)</f>
        <v>2016</v>
      </c>
      <c r="S246">
        <f>VLOOKUP(A246,[1]市级!$A$2:$V$368,18,FALSE)</f>
        <v>72</v>
      </c>
      <c r="T246">
        <f>VLOOKUP(A246,[1]市级!$A$2:$V$368,19,FALSE)</f>
        <v>170</v>
      </c>
      <c r="U246">
        <f>VLOOKUP(A246,[1]市级!$A$2:$V$368,20,FALSE)</f>
        <v>865</v>
      </c>
      <c r="V246">
        <f>VLOOKUP(A246,[1]市级!$A$2:$V$368,21,FALSE)</f>
        <v>0</v>
      </c>
      <c r="W246">
        <f>VLOOKUP(A246,[1]市级!$A$2:$V$368,22,FALSE)</f>
        <v>0</v>
      </c>
    </row>
    <row r="247" spans="1:23" x14ac:dyDescent="0.25">
      <c r="A247" s="1" t="s">
        <v>149</v>
      </c>
      <c r="B247" s="2">
        <v>22</v>
      </c>
      <c r="C247">
        <f>VLOOKUP(A247,[1]市级!$A$2:$V$368,2,FALSE)</f>
        <v>45759</v>
      </c>
      <c r="D247">
        <f>VLOOKUP(A247,[1]市级!$A$2:$V$368,3,FALSE)</f>
        <v>2830</v>
      </c>
      <c r="E247">
        <f>VLOOKUP(A247,[1]市级!$A$2:$V$368,4,FALSE)</f>
        <v>35</v>
      </c>
      <c r="F247">
        <f>VLOOKUP(A247,[1]市级!$A$2:$V$368,5,FALSE)</f>
        <v>2412</v>
      </c>
      <c r="G247">
        <f>VLOOKUP(A247,[1]市级!$A$2:$V$368,6,FALSE)</f>
        <v>176</v>
      </c>
      <c r="H247">
        <f>VLOOKUP(A247,[1]市级!$A$2:$V$368,7,FALSE)</f>
        <v>1877</v>
      </c>
      <c r="I247">
        <f>VLOOKUP(A247,[1]市级!$A$2:$V$368,8,FALSE)</f>
        <v>20925</v>
      </c>
      <c r="J247">
        <f>VLOOKUP(A247,[1]市级!$A$2:$V$368,9,FALSE)</f>
        <v>2145</v>
      </c>
      <c r="K247">
        <f>VLOOKUP(A247,[1]市级!$A$2:$V$368,10,FALSE)</f>
        <v>6981</v>
      </c>
      <c r="L247">
        <f>VLOOKUP(A247,[1]市级!$A$2:$V$368,11,FALSE)</f>
        <v>601</v>
      </c>
      <c r="M247">
        <f>VLOOKUP(A247,[1]市级!$A$2:$V$368,12,FALSE)</f>
        <v>46</v>
      </c>
      <c r="N247">
        <f>VLOOKUP(A247,[1]市级!$A$2:$V$368,13,FALSE)</f>
        <v>421</v>
      </c>
      <c r="O247">
        <f>VLOOKUP(A247,[1]市级!$A$2:$V$368,14,FALSE)</f>
        <v>1313</v>
      </c>
      <c r="P247">
        <f>VLOOKUP(A247,[1]市级!$A$2:$V$368,15,FALSE)</f>
        <v>794</v>
      </c>
      <c r="Q247">
        <f>VLOOKUP(A247,[1]市级!$A$2:$V$368,16,FALSE)</f>
        <v>347</v>
      </c>
      <c r="R247">
        <f>VLOOKUP(A247,[1]市级!$A$2:$V$368,17,FALSE)</f>
        <v>2900</v>
      </c>
      <c r="S247">
        <f>VLOOKUP(A247,[1]市级!$A$2:$V$368,18,FALSE)</f>
        <v>81</v>
      </c>
      <c r="T247">
        <f>VLOOKUP(A247,[1]市级!$A$2:$V$368,19,FALSE)</f>
        <v>332</v>
      </c>
      <c r="U247">
        <f>VLOOKUP(A247,[1]市级!$A$2:$V$368,20,FALSE)</f>
        <v>1223</v>
      </c>
      <c r="V247">
        <f>VLOOKUP(A247,[1]市级!$A$2:$V$368,21,FALSE)</f>
        <v>0</v>
      </c>
      <c r="W247">
        <f>VLOOKUP(A247,[1]市级!$A$2:$V$368,22,FALSE)</f>
        <v>0</v>
      </c>
    </row>
    <row r="248" spans="1:23" x14ac:dyDescent="0.25">
      <c r="A248" s="1" t="s">
        <v>174</v>
      </c>
      <c r="B248" s="2">
        <v>22</v>
      </c>
      <c r="C248">
        <f>VLOOKUP(A248,[1]市级!$A$2:$V$368,2,FALSE)</f>
        <v>52542</v>
      </c>
      <c r="D248">
        <f>VLOOKUP(A248,[1]市级!$A$2:$V$368,3,FALSE)</f>
        <v>5363</v>
      </c>
      <c r="E248">
        <f>VLOOKUP(A248,[1]市级!$A$2:$V$368,4,FALSE)</f>
        <v>30</v>
      </c>
      <c r="F248">
        <f>VLOOKUP(A248,[1]市级!$A$2:$V$368,5,FALSE)</f>
        <v>2246</v>
      </c>
      <c r="G248">
        <f>VLOOKUP(A248,[1]市级!$A$2:$V$368,6,FALSE)</f>
        <v>158</v>
      </c>
      <c r="H248">
        <f>VLOOKUP(A248,[1]市级!$A$2:$V$368,7,FALSE)</f>
        <v>2077</v>
      </c>
      <c r="I248">
        <f>VLOOKUP(A248,[1]市级!$A$2:$V$368,8,FALSE)</f>
        <v>24602</v>
      </c>
      <c r="J248">
        <f>VLOOKUP(A248,[1]市级!$A$2:$V$368,9,FALSE)</f>
        <v>1991</v>
      </c>
      <c r="K248">
        <f>VLOOKUP(A248,[1]市级!$A$2:$V$368,10,FALSE)</f>
        <v>6856</v>
      </c>
      <c r="L248">
        <f>VLOOKUP(A248,[1]市级!$A$2:$V$368,11,FALSE)</f>
        <v>763</v>
      </c>
      <c r="M248">
        <f>VLOOKUP(A248,[1]市级!$A$2:$V$368,12,FALSE)</f>
        <v>59</v>
      </c>
      <c r="N248">
        <f>VLOOKUP(A248,[1]市级!$A$2:$V$368,13,FALSE)</f>
        <v>471</v>
      </c>
      <c r="O248">
        <f>VLOOKUP(A248,[1]市级!$A$2:$V$368,14,FALSE)</f>
        <v>1179</v>
      </c>
      <c r="P248">
        <f>VLOOKUP(A248,[1]市级!$A$2:$V$368,15,FALSE)</f>
        <v>802</v>
      </c>
      <c r="Q248">
        <f>VLOOKUP(A248,[1]市级!$A$2:$V$368,16,FALSE)</f>
        <v>358</v>
      </c>
      <c r="R248">
        <f>VLOOKUP(A248,[1]市级!$A$2:$V$368,17,FALSE)</f>
        <v>3513</v>
      </c>
      <c r="S248">
        <f>VLOOKUP(A248,[1]市级!$A$2:$V$368,18,FALSE)</f>
        <v>126</v>
      </c>
      <c r="T248">
        <f>VLOOKUP(A248,[1]市级!$A$2:$V$368,19,FALSE)</f>
        <v>277</v>
      </c>
      <c r="U248">
        <f>VLOOKUP(A248,[1]市级!$A$2:$V$368,20,FALSE)</f>
        <v>1124</v>
      </c>
      <c r="V248">
        <f>VLOOKUP(A248,[1]市级!$A$2:$V$368,21,FALSE)</f>
        <v>0</v>
      </c>
      <c r="W248">
        <f>VLOOKUP(A248,[1]市级!$A$2:$V$368,22,FALSE)</f>
        <v>0</v>
      </c>
    </row>
    <row r="249" spans="1:23" x14ac:dyDescent="0.25">
      <c r="A249" s="1" t="s">
        <v>186</v>
      </c>
      <c r="B249" s="2">
        <v>22</v>
      </c>
      <c r="C249">
        <f>VLOOKUP(A249,[1]市级!$A$2:$V$368,2,FALSE)</f>
        <v>47437</v>
      </c>
      <c r="D249">
        <f>VLOOKUP(A249,[1]市级!$A$2:$V$368,3,FALSE)</f>
        <v>3354</v>
      </c>
      <c r="E249">
        <f>VLOOKUP(A249,[1]市级!$A$2:$V$368,4,FALSE)</f>
        <v>56</v>
      </c>
      <c r="F249">
        <f>VLOOKUP(A249,[1]市级!$A$2:$V$368,5,FALSE)</f>
        <v>2378</v>
      </c>
      <c r="G249">
        <f>VLOOKUP(A249,[1]市级!$A$2:$V$368,6,FALSE)</f>
        <v>109</v>
      </c>
      <c r="H249">
        <f>VLOOKUP(A249,[1]市级!$A$2:$V$368,7,FALSE)</f>
        <v>1266</v>
      </c>
      <c r="I249">
        <f>VLOOKUP(A249,[1]市级!$A$2:$V$368,8,FALSE)</f>
        <v>25656</v>
      </c>
      <c r="J249">
        <f>VLOOKUP(A249,[1]市级!$A$2:$V$368,9,FALSE)</f>
        <v>2453</v>
      </c>
      <c r="K249">
        <f>VLOOKUP(A249,[1]市级!$A$2:$V$368,10,FALSE)</f>
        <v>5539</v>
      </c>
      <c r="L249">
        <f>VLOOKUP(A249,[1]市级!$A$2:$V$368,11,FALSE)</f>
        <v>433</v>
      </c>
      <c r="M249">
        <f>VLOOKUP(A249,[1]市级!$A$2:$V$368,12,FALSE)</f>
        <v>45</v>
      </c>
      <c r="N249">
        <f>VLOOKUP(A249,[1]市级!$A$2:$V$368,13,FALSE)</f>
        <v>343</v>
      </c>
      <c r="O249">
        <f>VLOOKUP(A249,[1]市级!$A$2:$V$368,14,FALSE)</f>
        <v>797</v>
      </c>
      <c r="P249">
        <f>VLOOKUP(A249,[1]市级!$A$2:$V$368,15,FALSE)</f>
        <v>373</v>
      </c>
      <c r="Q249">
        <f>VLOOKUP(A249,[1]市级!$A$2:$V$368,16,FALSE)</f>
        <v>336</v>
      </c>
      <c r="R249">
        <f>VLOOKUP(A249,[1]市级!$A$2:$V$368,17,FALSE)</f>
        <v>2632</v>
      </c>
      <c r="S249">
        <f>VLOOKUP(A249,[1]市级!$A$2:$V$368,18,FALSE)</f>
        <v>154</v>
      </c>
      <c r="T249">
        <f>VLOOKUP(A249,[1]市级!$A$2:$V$368,19,FALSE)</f>
        <v>297</v>
      </c>
      <c r="U249">
        <f>VLOOKUP(A249,[1]市级!$A$2:$V$368,20,FALSE)</f>
        <v>812</v>
      </c>
      <c r="V249">
        <f>VLOOKUP(A249,[1]市级!$A$2:$V$368,21,FALSE)</f>
        <v>0</v>
      </c>
      <c r="W249">
        <f>VLOOKUP(A249,[1]市级!$A$2:$V$368,22,FALSE)</f>
        <v>0</v>
      </c>
    </row>
    <row r="250" spans="1:23" x14ac:dyDescent="0.25">
      <c r="A250" s="1" t="s">
        <v>249</v>
      </c>
      <c r="B250" s="2">
        <v>22</v>
      </c>
      <c r="C250">
        <f>VLOOKUP(A250,[1]市级!$A$2:$V$368,2,FALSE)</f>
        <v>18332</v>
      </c>
      <c r="D250">
        <f>VLOOKUP(A250,[1]市级!$A$2:$V$368,3,FALSE)</f>
        <v>1127</v>
      </c>
      <c r="E250">
        <f>VLOOKUP(A250,[1]市级!$A$2:$V$368,4,FALSE)</f>
        <v>22</v>
      </c>
      <c r="F250">
        <f>VLOOKUP(A250,[1]市级!$A$2:$V$368,5,FALSE)</f>
        <v>892</v>
      </c>
      <c r="G250">
        <f>VLOOKUP(A250,[1]市级!$A$2:$V$368,6,FALSE)</f>
        <v>176</v>
      </c>
      <c r="H250">
        <f>VLOOKUP(A250,[1]市级!$A$2:$V$368,7,FALSE)</f>
        <v>904</v>
      </c>
      <c r="I250">
        <f>VLOOKUP(A250,[1]市级!$A$2:$V$368,8,FALSE)</f>
        <v>8322</v>
      </c>
      <c r="J250">
        <f>VLOOKUP(A250,[1]市级!$A$2:$V$368,9,FALSE)</f>
        <v>1810</v>
      </c>
      <c r="K250">
        <f>VLOOKUP(A250,[1]市级!$A$2:$V$368,10,FALSE)</f>
        <v>2367</v>
      </c>
      <c r="L250">
        <f>VLOOKUP(A250,[1]市级!$A$2:$V$368,11,FALSE)</f>
        <v>194</v>
      </c>
      <c r="M250">
        <f>VLOOKUP(A250,[1]市级!$A$2:$V$368,12,FALSE)</f>
        <v>21</v>
      </c>
      <c r="N250">
        <f>VLOOKUP(A250,[1]市级!$A$2:$V$368,13,FALSE)</f>
        <v>149</v>
      </c>
      <c r="O250">
        <f>VLOOKUP(A250,[1]市级!$A$2:$V$368,14,FALSE)</f>
        <v>369</v>
      </c>
      <c r="P250">
        <f>VLOOKUP(A250,[1]市级!$A$2:$V$368,15,FALSE)</f>
        <v>203</v>
      </c>
      <c r="Q250">
        <f>VLOOKUP(A250,[1]市级!$A$2:$V$368,16,FALSE)</f>
        <v>109</v>
      </c>
      <c r="R250">
        <f>VLOOKUP(A250,[1]市级!$A$2:$V$368,17,FALSE)</f>
        <v>1000</v>
      </c>
      <c r="S250">
        <f>VLOOKUP(A250,[1]市级!$A$2:$V$368,18,FALSE)</f>
        <v>19</v>
      </c>
      <c r="T250">
        <f>VLOOKUP(A250,[1]市级!$A$2:$V$368,19,FALSE)</f>
        <v>110</v>
      </c>
      <c r="U250">
        <f>VLOOKUP(A250,[1]市级!$A$2:$V$368,20,FALSE)</f>
        <v>369</v>
      </c>
      <c r="V250">
        <f>VLOOKUP(A250,[1]市级!$A$2:$V$368,21,FALSE)</f>
        <v>0</v>
      </c>
      <c r="W250">
        <f>VLOOKUP(A250,[1]市级!$A$2:$V$368,22,FALSE)</f>
        <v>0</v>
      </c>
    </row>
    <row r="251" spans="1:23" x14ac:dyDescent="0.25">
      <c r="A251" s="1" t="s">
        <v>258</v>
      </c>
      <c r="B251" s="2">
        <v>22</v>
      </c>
      <c r="C251">
        <f>VLOOKUP(A251,[1]市级!$A$2:$V$368,2,FALSE)</f>
        <v>136895</v>
      </c>
      <c r="D251">
        <f>VLOOKUP(A251,[1]市级!$A$2:$V$368,3,FALSE)</f>
        <v>692</v>
      </c>
      <c r="E251">
        <f>VLOOKUP(A251,[1]市级!$A$2:$V$368,4,FALSE)</f>
        <v>36</v>
      </c>
      <c r="F251">
        <f>VLOOKUP(A251,[1]市级!$A$2:$V$368,5,FALSE)</f>
        <v>1997</v>
      </c>
      <c r="G251">
        <f>VLOOKUP(A251,[1]市级!$A$2:$V$368,6,FALSE)</f>
        <v>314</v>
      </c>
      <c r="H251">
        <f>VLOOKUP(A251,[1]市级!$A$2:$V$368,7,FALSE)</f>
        <v>4709</v>
      </c>
      <c r="I251">
        <f>VLOOKUP(A251,[1]市级!$A$2:$V$368,8,FALSE)</f>
        <v>47095</v>
      </c>
      <c r="J251">
        <f>VLOOKUP(A251,[1]市级!$A$2:$V$368,9,FALSE)</f>
        <v>7265</v>
      </c>
      <c r="K251">
        <f>VLOOKUP(A251,[1]市级!$A$2:$V$368,10,FALSE)</f>
        <v>13980</v>
      </c>
      <c r="L251">
        <f>VLOOKUP(A251,[1]市级!$A$2:$V$368,11,FALSE)</f>
        <v>4578</v>
      </c>
      <c r="M251">
        <f>VLOOKUP(A251,[1]市级!$A$2:$V$368,12,FALSE)</f>
        <v>306</v>
      </c>
      <c r="N251">
        <f>VLOOKUP(A251,[1]市级!$A$2:$V$368,13,FALSE)</f>
        <v>1617</v>
      </c>
      <c r="O251">
        <f>VLOOKUP(A251,[1]市级!$A$2:$V$368,14,FALSE)</f>
        <v>4604</v>
      </c>
      <c r="P251">
        <f>VLOOKUP(A251,[1]市级!$A$2:$V$368,15,FALSE)</f>
        <v>8640</v>
      </c>
      <c r="Q251">
        <f>VLOOKUP(A251,[1]市级!$A$2:$V$368,16,FALSE)</f>
        <v>856</v>
      </c>
      <c r="R251">
        <f>VLOOKUP(A251,[1]市级!$A$2:$V$368,17,FALSE)</f>
        <v>5469</v>
      </c>
      <c r="S251">
        <f>VLOOKUP(A251,[1]市级!$A$2:$V$368,18,FALSE)</f>
        <v>186</v>
      </c>
      <c r="T251">
        <f>VLOOKUP(A251,[1]市级!$A$2:$V$368,19,FALSE)</f>
        <v>902</v>
      </c>
      <c r="U251">
        <f>VLOOKUP(A251,[1]市级!$A$2:$V$368,20,FALSE)</f>
        <v>3617</v>
      </c>
      <c r="V251">
        <f>VLOOKUP(A251,[1]市级!$A$2:$V$368,21,FALSE)</f>
        <v>1</v>
      </c>
      <c r="W251">
        <f>VLOOKUP(A251,[1]市级!$A$2:$V$368,22,FALSE)</f>
        <v>1</v>
      </c>
    </row>
    <row r="252" spans="1:23" x14ac:dyDescent="0.25">
      <c r="A252" s="1" t="s">
        <v>295</v>
      </c>
      <c r="B252" s="2">
        <v>22</v>
      </c>
      <c r="C252">
        <f>VLOOKUP(A252,[1]市级!$A$2:$V$368,2,FALSE)</f>
        <v>31856</v>
      </c>
      <c r="D252">
        <f>VLOOKUP(A252,[1]市级!$A$2:$V$368,3,FALSE)</f>
        <v>1950</v>
      </c>
      <c r="E252">
        <f>VLOOKUP(A252,[1]市级!$A$2:$V$368,4,FALSE)</f>
        <v>49</v>
      </c>
      <c r="F252">
        <f>VLOOKUP(A252,[1]市级!$A$2:$V$368,5,FALSE)</f>
        <v>1982</v>
      </c>
      <c r="G252">
        <f>VLOOKUP(A252,[1]市级!$A$2:$V$368,6,FALSE)</f>
        <v>212</v>
      </c>
      <c r="H252">
        <f>VLOOKUP(A252,[1]市级!$A$2:$V$368,7,FALSE)</f>
        <v>1151</v>
      </c>
      <c r="I252">
        <f>VLOOKUP(A252,[1]市级!$A$2:$V$368,8,FALSE)</f>
        <v>14357</v>
      </c>
      <c r="J252">
        <f>VLOOKUP(A252,[1]市级!$A$2:$V$368,9,FALSE)</f>
        <v>1792</v>
      </c>
      <c r="K252">
        <f>VLOOKUP(A252,[1]市级!$A$2:$V$368,10,FALSE)</f>
        <v>4872</v>
      </c>
      <c r="L252">
        <f>VLOOKUP(A252,[1]市级!$A$2:$V$368,11,FALSE)</f>
        <v>354</v>
      </c>
      <c r="M252">
        <f>VLOOKUP(A252,[1]市级!$A$2:$V$368,12,FALSE)</f>
        <v>35</v>
      </c>
      <c r="N252">
        <f>VLOOKUP(A252,[1]市级!$A$2:$V$368,13,FALSE)</f>
        <v>291</v>
      </c>
      <c r="O252">
        <f>VLOOKUP(A252,[1]市级!$A$2:$V$368,14,FALSE)</f>
        <v>735</v>
      </c>
      <c r="P252">
        <f>VLOOKUP(A252,[1]市级!$A$2:$V$368,15,FALSE)</f>
        <v>308</v>
      </c>
      <c r="Q252">
        <f>VLOOKUP(A252,[1]市级!$A$2:$V$368,16,FALSE)</f>
        <v>300</v>
      </c>
      <c r="R252">
        <f>VLOOKUP(A252,[1]市级!$A$2:$V$368,17,FALSE)</f>
        <v>2062</v>
      </c>
      <c r="S252">
        <f>VLOOKUP(A252,[1]市级!$A$2:$V$368,18,FALSE)</f>
        <v>135</v>
      </c>
      <c r="T252">
        <f>VLOOKUP(A252,[1]市级!$A$2:$V$368,19,FALSE)</f>
        <v>245</v>
      </c>
      <c r="U252">
        <f>VLOOKUP(A252,[1]市级!$A$2:$V$368,20,FALSE)</f>
        <v>617</v>
      </c>
      <c r="V252">
        <f>VLOOKUP(A252,[1]市级!$A$2:$V$368,21,FALSE)</f>
        <v>0</v>
      </c>
      <c r="W252">
        <f>VLOOKUP(A252,[1]市级!$A$2:$V$368,22,FALSE)</f>
        <v>0</v>
      </c>
    </row>
    <row r="253" spans="1:23" x14ac:dyDescent="0.25">
      <c r="A253" s="1" t="s">
        <v>312</v>
      </c>
      <c r="B253" s="2">
        <v>22</v>
      </c>
      <c r="C253">
        <f>VLOOKUP(A253,[1]市级!$A$2:$V$368,2,FALSE)</f>
        <v>15125</v>
      </c>
      <c r="D253">
        <f>VLOOKUP(A253,[1]市级!$A$2:$V$368,3,FALSE)</f>
        <v>502</v>
      </c>
      <c r="E253">
        <f>VLOOKUP(A253,[1]市级!$A$2:$V$368,4,FALSE)</f>
        <v>8</v>
      </c>
      <c r="F253">
        <f>VLOOKUP(A253,[1]市级!$A$2:$V$368,5,FALSE)</f>
        <v>778</v>
      </c>
      <c r="G253">
        <f>VLOOKUP(A253,[1]市级!$A$2:$V$368,6,FALSE)</f>
        <v>49</v>
      </c>
      <c r="H253">
        <f>VLOOKUP(A253,[1]市级!$A$2:$V$368,7,FALSE)</f>
        <v>467</v>
      </c>
      <c r="I253">
        <f>VLOOKUP(A253,[1]市级!$A$2:$V$368,8,FALSE)</f>
        <v>7103</v>
      </c>
      <c r="J253">
        <f>VLOOKUP(A253,[1]市级!$A$2:$V$368,9,FALSE)</f>
        <v>694</v>
      </c>
      <c r="K253">
        <f>VLOOKUP(A253,[1]市级!$A$2:$V$368,10,FALSE)</f>
        <v>2472</v>
      </c>
      <c r="L253">
        <f>VLOOKUP(A253,[1]市级!$A$2:$V$368,11,FALSE)</f>
        <v>218</v>
      </c>
      <c r="M253">
        <f>VLOOKUP(A253,[1]市级!$A$2:$V$368,12,FALSE)</f>
        <v>19</v>
      </c>
      <c r="N253">
        <f>VLOOKUP(A253,[1]市级!$A$2:$V$368,13,FALSE)</f>
        <v>165</v>
      </c>
      <c r="O253">
        <f>VLOOKUP(A253,[1]市级!$A$2:$V$368,14,FALSE)</f>
        <v>474</v>
      </c>
      <c r="P253">
        <f>VLOOKUP(A253,[1]市级!$A$2:$V$368,15,FALSE)</f>
        <v>263</v>
      </c>
      <c r="Q253">
        <f>VLOOKUP(A253,[1]市级!$A$2:$V$368,16,FALSE)</f>
        <v>92</v>
      </c>
      <c r="R253">
        <f>VLOOKUP(A253,[1]市级!$A$2:$V$368,17,FALSE)</f>
        <v>1115</v>
      </c>
      <c r="S253">
        <f>VLOOKUP(A253,[1]市级!$A$2:$V$368,18,FALSE)</f>
        <v>35</v>
      </c>
      <c r="T253">
        <f>VLOOKUP(A253,[1]市级!$A$2:$V$368,19,FALSE)</f>
        <v>116</v>
      </c>
      <c r="U253">
        <f>VLOOKUP(A253,[1]市级!$A$2:$V$368,20,FALSE)</f>
        <v>389</v>
      </c>
      <c r="V253">
        <f>VLOOKUP(A253,[1]市级!$A$2:$V$368,21,FALSE)</f>
        <v>0</v>
      </c>
      <c r="W253">
        <f>VLOOKUP(A253,[1]市级!$A$2:$V$368,22,FALSE)</f>
        <v>0</v>
      </c>
    </row>
    <row r="254" spans="1:23" x14ac:dyDescent="0.25">
      <c r="A254" s="1" t="s">
        <v>329</v>
      </c>
      <c r="B254" s="2">
        <v>22</v>
      </c>
      <c r="C254">
        <f>VLOOKUP(A254,[1]市级!$A$2:$V$368,2,FALSE)</f>
        <v>89984</v>
      </c>
      <c r="D254">
        <f>VLOOKUP(A254,[1]市级!$A$2:$V$368,3,FALSE)</f>
        <v>10976</v>
      </c>
      <c r="E254">
        <f>VLOOKUP(A254,[1]市级!$A$2:$V$368,4,FALSE)</f>
        <v>43</v>
      </c>
      <c r="F254">
        <f>VLOOKUP(A254,[1]市级!$A$2:$V$368,5,FALSE)</f>
        <v>4277</v>
      </c>
      <c r="G254">
        <f>VLOOKUP(A254,[1]市级!$A$2:$V$368,6,FALSE)</f>
        <v>217</v>
      </c>
      <c r="H254">
        <f>VLOOKUP(A254,[1]市级!$A$2:$V$368,7,FALSE)</f>
        <v>2995</v>
      </c>
      <c r="I254">
        <f>VLOOKUP(A254,[1]市级!$A$2:$V$368,8,FALSE)</f>
        <v>42872</v>
      </c>
      <c r="J254">
        <f>VLOOKUP(A254,[1]市级!$A$2:$V$368,9,FALSE)</f>
        <v>3756</v>
      </c>
      <c r="K254">
        <f>VLOOKUP(A254,[1]市级!$A$2:$V$368,10,FALSE)</f>
        <v>11373</v>
      </c>
      <c r="L254">
        <f>VLOOKUP(A254,[1]市级!$A$2:$V$368,11,FALSE)</f>
        <v>1189</v>
      </c>
      <c r="M254">
        <f>VLOOKUP(A254,[1]市级!$A$2:$V$368,12,FALSE)</f>
        <v>61</v>
      </c>
      <c r="N254">
        <f>VLOOKUP(A254,[1]市级!$A$2:$V$368,13,FALSE)</f>
        <v>726</v>
      </c>
      <c r="O254">
        <f>VLOOKUP(A254,[1]市级!$A$2:$V$368,14,FALSE)</f>
        <v>1817</v>
      </c>
      <c r="P254">
        <f>VLOOKUP(A254,[1]市级!$A$2:$V$368,15,FALSE)</f>
        <v>1021</v>
      </c>
      <c r="Q254">
        <f>VLOOKUP(A254,[1]市级!$A$2:$V$368,16,FALSE)</f>
        <v>383</v>
      </c>
      <c r="R254">
        <f>VLOOKUP(A254,[1]市级!$A$2:$V$368,17,FALSE)</f>
        <v>5302</v>
      </c>
      <c r="S254">
        <f>VLOOKUP(A254,[1]市级!$A$2:$V$368,18,FALSE)</f>
        <v>127</v>
      </c>
      <c r="T254">
        <f>VLOOKUP(A254,[1]市级!$A$2:$V$368,19,FALSE)</f>
        <v>776</v>
      </c>
      <c r="U254">
        <f>VLOOKUP(A254,[1]市级!$A$2:$V$368,20,FALSE)</f>
        <v>1617</v>
      </c>
      <c r="V254">
        <f>VLOOKUP(A254,[1]市级!$A$2:$V$368,21,FALSE)</f>
        <v>0</v>
      </c>
      <c r="W254">
        <f>VLOOKUP(A254,[1]市级!$A$2:$V$368,22,FALSE)</f>
        <v>0</v>
      </c>
    </row>
    <row r="255" spans="1:23" x14ac:dyDescent="0.25">
      <c r="A255" s="1" t="s">
        <v>338</v>
      </c>
      <c r="B255" s="2">
        <v>22</v>
      </c>
      <c r="C255">
        <f>VLOOKUP(A255,[1]市级!$A$2:$V$368,2,FALSE)</f>
        <v>34856</v>
      </c>
      <c r="D255">
        <f>VLOOKUP(A255,[1]市级!$A$2:$V$368,3,FALSE)</f>
        <v>1492</v>
      </c>
      <c r="E255">
        <f>VLOOKUP(A255,[1]市级!$A$2:$V$368,4,FALSE)</f>
        <v>23</v>
      </c>
      <c r="F255">
        <f>VLOOKUP(A255,[1]市级!$A$2:$V$368,5,FALSE)</f>
        <v>1332</v>
      </c>
      <c r="G255">
        <f>VLOOKUP(A255,[1]市级!$A$2:$V$368,6,FALSE)</f>
        <v>122</v>
      </c>
      <c r="H255">
        <f>VLOOKUP(A255,[1]市级!$A$2:$V$368,7,FALSE)</f>
        <v>1812</v>
      </c>
      <c r="I255">
        <f>VLOOKUP(A255,[1]市级!$A$2:$V$368,8,FALSE)</f>
        <v>16698</v>
      </c>
      <c r="J255">
        <f>VLOOKUP(A255,[1]市级!$A$2:$V$368,9,FALSE)</f>
        <v>1523</v>
      </c>
      <c r="K255">
        <f>VLOOKUP(A255,[1]市级!$A$2:$V$368,10,FALSE)</f>
        <v>5417</v>
      </c>
      <c r="L255">
        <f>VLOOKUP(A255,[1]市级!$A$2:$V$368,11,FALSE)</f>
        <v>526</v>
      </c>
      <c r="M255">
        <f>VLOOKUP(A255,[1]市级!$A$2:$V$368,12,FALSE)</f>
        <v>40</v>
      </c>
      <c r="N255">
        <f>VLOOKUP(A255,[1]市级!$A$2:$V$368,13,FALSE)</f>
        <v>358</v>
      </c>
      <c r="O255">
        <f>VLOOKUP(A255,[1]市级!$A$2:$V$368,14,FALSE)</f>
        <v>799</v>
      </c>
      <c r="P255">
        <f>VLOOKUP(A255,[1]市级!$A$2:$V$368,15,FALSE)</f>
        <v>773</v>
      </c>
      <c r="Q255">
        <f>VLOOKUP(A255,[1]市级!$A$2:$V$368,16,FALSE)</f>
        <v>237</v>
      </c>
      <c r="R255">
        <f>VLOOKUP(A255,[1]市级!$A$2:$V$368,17,FALSE)</f>
        <v>2336</v>
      </c>
      <c r="S255">
        <f>VLOOKUP(A255,[1]市级!$A$2:$V$368,18,FALSE)</f>
        <v>79</v>
      </c>
      <c r="T255">
        <f>VLOOKUP(A255,[1]市级!$A$2:$V$368,19,FALSE)</f>
        <v>178</v>
      </c>
      <c r="U255">
        <f>VLOOKUP(A255,[1]市级!$A$2:$V$368,20,FALSE)</f>
        <v>786</v>
      </c>
      <c r="V255">
        <f>VLOOKUP(A255,[1]市级!$A$2:$V$368,21,FALSE)</f>
        <v>0</v>
      </c>
      <c r="W255">
        <f>VLOOKUP(A255,[1]市级!$A$2:$V$368,22,FALSE)</f>
        <v>0</v>
      </c>
    </row>
    <row r="256" spans="1:23" x14ac:dyDescent="0.25">
      <c r="A256" s="1" t="s">
        <v>26</v>
      </c>
      <c r="B256" s="2">
        <v>23</v>
      </c>
      <c r="C256">
        <f>VLOOKUP(A256,[1]市级!$A$2:$V$368,2,FALSE)</f>
        <v>58768</v>
      </c>
      <c r="D256">
        <f>VLOOKUP(A256,[1]市级!$A$2:$V$368,3,FALSE)</f>
        <v>5364</v>
      </c>
      <c r="E256">
        <f>VLOOKUP(A256,[1]市级!$A$2:$V$368,4,FALSE)</f>
        <v>36</v>
      </c>
      <c r="F256">
        <f>VLOOKUP(A256,[1]市级!$A$2:$V$368,5,FALSE)</f>
        <v>1436</v>
      </c>
      <c r="G256">
        <f>VLOOKUP(A256,[1]市级!$A$2:$V$368,6,FALSE)</f>
        <v>90</v>
      </c>
      <c r="H256">
        <f>VLOOKUP(A256,[1]市级!$A$2:$V$368,7,FALSE)</f>
        <v>2366</v>
      </c>
      <c r="I256">
        <f>VLOOKUP(A256,[1]市级!$A$2:$V$368,8,FALSE)</f>
        <v>37517</v>
      </c>
      <c r="J256">
        <f>VLOOKUP(A256,[1]市级!$A$2:$V$368,9,FALSE)</f>
        <v>402</v>
      </c>
      <c r="K256">
        <f>VLOOKUP(A256,[1]市级!$A$2:$V$368,10,FALSE)</f>
        <v>4644</v>
      </c>
      <c r="L256">
        <f>VLOOKUP(A256,[1]市级!$A$2:$V$368,11,FALSE)</f>
        <v>916</v>
      </c>
      <c r="M256">
        <f>VLOOKUP(A256,[1]市级!$A$2:$V$368,12,FALSE)</f>
        <v>15</v>
      </c>
      <c r="N256">
        <f>VLOOKUP(A256,[1]市级!$A$2:$V$368,13,FALSE)</f>
        <v>170</v>
      </c>
      <c r="O256">
        <f>VLOOKUP(A256,[1]市级!$A$2:$V$368,14,FALSE)</f>
        <v>740</v>
      </c>
      <c r="P256">
        <f>VLOOKUP(A256,[1]市级!$A$2:$V$368,15,FALSE)</f>
        <v>171</v>
      </c>
      <c r="Q256">
        <f>VLOOKUP(A256,[1]市级!$A$2:$V$368,16,FALSE)</f>
        <v>193</v>
      </c>
      <c r="R256">
        <f>VLOOKUP(A256,[1]市级!$A$2:$V$368,17,FALSE)</f>
        <v>3138</v>
      </c>
      <c r="S256">
        <f>VLOOKUP(A256,[1]市级!$A$2:$V$368,18,FALSE)</f>
        <v>148</v>
      </c>
      <c r="T256">
        <f>VLOOKUP(A256,[1]市级!$A$2:$V$368,19,FALSE)</f>
        <v>250</v>
      </c>
      <c r="U256">
        <f>VLOOKUP(A256,[1]市级!$A$2:$V$368,20,FALSE)</f>
        <v>938</v>
      </c>
      <c r="V256">
        <f>VLOOKUP(A256,[1]市级!$A$2:$V$368,21,FALSE)</f>
        <v>0</v>
      </c>
      <c r="W256">
        <f>VLOOKUP(A256,[1]市级!$A$2:$V$368,22,FALSE)</f>
        <v>0</v>
      </c>
    </row>
    <row r="257" spans="1:23" x14ac:dyDescent="0.25">
      <c r="A257" s="1" t="s">
        <v>40</v>
      </c>
      <c r="B257" s="2">
        <v>23</v>
      </c>
      <c r="C257">
        <f>VLOOKUP(A257,[1]市级!$A$2:$V$368,2,FALSE)</f>
        <v>63770</v>
      </c>
      <c r="D257">
        <f>VLOOKUP(A257,[1]市级!$A$2:$V$368,3,FALSE)</f>
        <v>4569</v>
      </c>
      <c r="E257">
        <f>VLOOKUP(A257,[1]市级!$A$2:$V$368,4,FALSE)</f>
        <v>14</v>
      </c>
      <c r="F257">
        <f>VLOOKUP(A257,[1]市级!$A$2:$V$368,5,FALSE)</f>
        <v>2608</v>
      </c>
      <c r="G257">
        <f>VLOOKUP(A257,[1]市级!$A$2:$V$368,6,FALSE)</f>
        <v>78</v>
      </c>
      <c r="H257">
        <f>VLOOKUP(A257,[1]市级!$A$2:$V$368,7,FALSE)</f>
        <v>2795</v>
      </c>
      <c r="I257">
        <f>VLOOKUP(A257,[1]市级!$A$2:$V$368,8,FALSE)</f>
        <v>39359</v>
      </c>
      <c r="J257">
        <f>VLOOKUP(A257,[1]市级!$A$2:$V$368,9,FALSE)</f>
        <v>1403</v>
      </c>
      <c r="K257">
        <f>VLOOKUP(A257,[1]市级!$A$2:$V$368,10,FALSE)</f>
        <v>5682</v>
      </c>
      <c r="L257">
        <f>VLOOKUP(A257,[1]市级!$A$2:$V$368,11,FALSE)</f>
        <v>580</v>
      </c>
      <c r="M257">
        <f>VLOOKUP(A257,[1]市级!$A$2:$V$368,12,FALSE)</f>
        <v>30</v>
      </c>
      <c r="N257">
        <f>VLOOKUP(A257,[1]市级!$A$2:$V$368,13,FALSE)</f>
        <v>340</v>
      </c>
      <c r="O257">
        <f>VLOOKUP(A257,[1]市级!$A$2:$V$368,14,FALSE)</f>
        <v>939</v>
      </c>
      <c r="P257">
        <f>VLOOKUP(A257,[1]市级!$A$2:$V$368,15,FALSE)</f>
        <v>263</v>
      </c>
      <c r="Q257">
        <f>VLOOKUP(A257,[1]市级!$A$2:$V$368,16,FALSE)</f>
        <v>242</v>
      </c>
      <c r="R257">
        <f>VLOOKUP(A257,[1]市级!$A$2:$V$368,17,FALSE)</f>
        <v>3295</v>
      </c>
      <c r="S257">
        <f>VLOOKUP(A257,[1]市级!$A$2:$V$368,18,FALSE)</f>
        <v>114</v>
      </c>
      <c r="T257">
        <f>VLOOKUP(A257,[1]市级!$A$2:$V$368,19,FALSE)</f>
        <v>439</v>
      </c>
      <c r="U257">
        <f>VLOOKUP(A257,[1]市级!$A$2:$V$368,20,FALSE)</f>
        <v>803</v>
      </c>
      <c r="V257">
        <f>VLOOKUP(A257,[1]市级!$A$2:$V$368,21,FALSE)</f>
        <v>0</v>
      </c>
      <c r="W257">
        <f>VLOOKUP(A257,[1]市级!$A$2:$V$368,22,FALSE)</f>
        <v>0</v>
      </c>
    </row>
    <row r="258" spans="1:23" x14ac:dyDescent="0.25">
      <c r="A258" s="1" t="s">
        <v>107</v>
      </c>
      <c r="B258" s="2">
        <v>23</v>
      </c>
      <c r="C258">
        <f>VLOOKUP(A258,[1]市级!$A$2:$V$368,2,FALSE)</f>
        <v>68127</v>
      </c>
      <c r="D258">
        <f>VLOOKUP(A258,[1]市级!$A$2:$V$368,3,FALSE)</f>
        <v>2964</v>
      </c>
      <c r="E258">
        <f>VLOOKUP(A258,[1]市级!$A$2:$V$368,4,FALSE)</f>
        <v>29</v>
      </c>
      <c r="F258">
        <f>VLOOKUP(A258,[1]市级!$A$2:$V$368,5,FALSE)</f>
        <v>2053</v>
      </c>
      <c r="G258">
        <f>VLOOKUP(A258,[1]市级!$A$2:$V$368,6,FALSE)</f>
        <v>66</v>
      </c>
      <c r="H258">
        <f>VLOOKUP(A258,[1]市级!$A$2:$V$368,7,FALSE)</f>
        <v>2601</v>
      </c>
      <c r="I258">
        <f>VLOOKUP(A258,[1]市级!$A$2:$V$368,8,FALSE)</f>
        <v>45796</v>
      </c>
      <c r="J258">
        <f>VLOOKUP(A258,[1]市级!$A$2:$V$368,9,FALSE)</f>
        <v>408</v>
      </c>
      <c r="K258">
        <f>VLOOKUP(A258,[1]市级!$A$2:$V$368,10,FALSE)</f>
        <v>5704</v>
      </c>
      <c r="L258">
        <f>VLOOKUP(A258,[1]市级!$A$2:$V$368,11,FALSE)</f>
        <v>1210</v>
      </c>
      <c r="M258">
        <f>VLOOKUP(A258,[1]市级!$A$2:$V$368,12,FALSE)</f>
        <v>30</v>
      </c>
      <c r="N258">
        <f>VLOOKUP(A258,[1]市级!$A$2:$V$368,13,FALSE)</f>
        <v>280</v>
      </c>
      <c r="O258">
        <f>VLOOKUP(A258,[1]市级!$A$2:$V$368,14,FALSE)</f>
        <v>932</v>
      </c>
      <c r="P258">
        <f>VLOOKUP(A258,[1]市级!$A$2:$V$368,15,FALSE)</f>
        <v>338</v>
      </c>
      <c r="Q258">
        <f>VLOOKUP(A258,[1]市级!$A$2:$V$368,16,FALSE)</f>
        <v>228</v>
      </c>
      <c r="R258">
        <f>VLOOKUP(A258,[1]市级!$A$2:$V$368,17,FALSE)</f>
        <v>3586</v>
      </c>
      <c r="S258">
        <f>VLOOKUP(A258,[1]市级!$A$2:$V$368,18,FALSE)</f>
        <v>172</v>
      </c>
      <c r="T258">
        <f>VLOOKUP(A258,[1]市级!$A$2:$V$368,19,FALSE)</f>
        <v>314</v>
      </c>
      <c r="U258">
        <f>VLOOKUP(A258,[1]市级!$A$2:$V$368,20,FALSE)</f>
        <v>1125</v>
      </c>
      <c r="V258">
        <f>VLOOKUP(A258,[1]市级!$A$2:$V$368,21,FALSE)</f>
        <v>0</v>
      </c>
      <c r="W258">
        <f>VLOOKUP(A258,[1]市级!$A$2:$V$368,22,FALSE)</f>
        <v>0</v>
      </c>
    </row>
    <row r="259" spans="1:23" x14ac:dyDescent="0.25">
      <c r="A259" s="1" t="s">
        <v>236</v>
      </c>
      <c r="B259" s="2">
        <v>23</v>
      </c>
      <c r="C259">
        <f>VLOOKUP(A259,[1]市级!$A$2:$V$368,2,FALSE)</f>
        <v>15915</v>
      </c>
      <c r="D259">
        <f>VLOOKUP(A259,[1]市级!$A$2:$V$368,3,FALSE)</f>
        <v>1215</v>
      </c>
      <c r="E259">
        <f>VLOOKUP(A259,[1]市级!$A$2:$V$368,4,FALSE)</f>
        <v>27</v>
      </c>
      <c r="F259">
        <f>VLOOKUP(A259,[1]市级!$A$2:$V$368,5,FALSE)</f>
        <v>871</v>
      </c>
      <c r="G259">
        <f>VLOOKUP(A259,[1]市级!$A$2:$V$368,6,FALSE)</f>
        <v>34</v>
      </c>
      <c r="H259">
        <f>VLOOKUP(A259,[1]市级!$A$2:$V$368,7,FALSE)</f>
        <v>1325</v>
      </c>
      <c r="I259">
        <f>VLOOKUP(A259,[1]市级!$A$2:$V$368,8,FALSE)</f>
        <v>6831</v>
      </c>
      <c r="J259">
        <f>VLOOKUP(A259,[1]市级!$A$2:$V$368,9,FALSE)</f>
        <v>243</v>
      </c>
      <c r="K259">
        <f>VLOOKUP(A259,[1]市级!$A$2:$V$368,10,FALSE)</f>
        <v>2482</v>
      </c>
      <c r="L259">
        <f>VLOOKUP(A259,[1]市级!$A$2:$V$368,11,FALSE)</f>
        <v>154</v>
      </c>
      <c r="M259">
        <f>VLOOKUP(A259,[1]市级!$A$2:$V$368,12,FALSE)</f>
        <v>11</v>
      </c>
      <c r="N259">
        <f>VLOOKUP(A259,[1]市级!$A$2:$V$368,13,FALSE)</f>
        <v>109</v>
      </c>
      <c r="O259">
        <f>VLOOKUP(A259,[1]市级!$A$2:$V$368,14,FALSE)</f>
        <v>387</v>
      </c>
      <c r="P259">
        <f>VLOOKUP(A259,[1]市级!$A$2:$V$368,15,FALSE)</f>
        <v>92</v>
      </c>
      <c r="Q259">
        <f>VLOOKUP(A259,[1]市级!$A$2:$V$368,16,FALSE)</f>
        <v>116</v>
      </c>
      <c r="R259">
        <f>VLOOKUP(A259,[1]市级!$A$2:$V$368,17,FALSE)</f>
        <v>1274</v>
      </c>
      <c r="S259">
        <f>VLOOKUP(A259,[1]市级!$A$2:$V$368,18,FALSE)</f>
        <v>104</v>
      </c>
      <c r="T259">
        <f>VLOOKUP(A259,[1]市级!$A$2:$V$368,19,FALSE)</f>
        <v>158</v>
      </c>
      <c r="U259">
        <f>VLOOKUP(A259,[1]市级!$A$2:$V$368,20,FALSE)</f>
        <v>289</v>
      </c>
      <c r="V259">
        <f>VLOOKUP(A259,[1]市级!$A$2:$V$368,21,FALSE)</f>
        <v>0</v>
      </c>
      <c r="W259">
        <f>VLOOKUP(A259,[1]市级!$A$2:$V$368,22,FALSE)</f>
        <v>0</v>
      </c>
    </row>
    <row r="260" spans="1:23" x14ac:dyDescent="0.25">
      <c r="A260" s="1" t="s">
        <v>267</v>
      </c>
      <c r="B260" s="2">
        <v>23</v>
      </c>
      <c r="C260">
        <f>VLOOKUP(A260,[1]市级!$A$2:$V$368,2,FALSE)</f>
        <v>19921</v>
      </c>
      <c r="D260">
        <f>VLOOKUP(A260,[1]市级!$A$2:$V$368,3,FALSE)</f>
        <v>2680</v>
      </c>
      <c r="E260">
        <f>VLOOKUP(A260,[1]市级!$A$2:$V$368,4,FALSE)</f>
        <v>8</v>
      </c>
      <c r="F260">
        <f>VLOOKUP(A260,[1]市级!$A$2:$V$368,5,FALSE)</f>
        <v>499</v>
      </c>
      <c r="G260">
        <f>VLOOKUP(A260,[1]市级!$A$2:$V$368,6,FALSE)</f>
        <v>21</v>
      </c>
      <c r="H260">
        <f>VLOOKUP(A260,[1]市级!$A$2:$V$368,7,FALSE)</f>
        <v>1570</v>
      </c>
      <c r="I260">
        <f>VLOOKUP(A260,[1]市级!$A$2:$V$368,8,FALSE)</f>
        <v>9520</v>
      </c>
      <c r="J260">
        <f>VLOOKUP(A260,[1]市级!$A$2:$V$368,9,FALSE)</f>
        <v>458</v>
      </c>
      <c r="K260">
        <f>VLOOKUP(A260,[1]市级!$A$2:$V$368,10,FALSE)</f>
        <v>1528</v>
      </c>
      <c r="L260">
        <f>VLOOKUP(A260,[1]市级!$A$2:$V$368,11,FALSE)</f>
        <v>286</v>
      </c>
      <c r="M260">
        <f>VLOOKUP(A260,[1]市级!$A$2:$V$368,12,FALSE)</f>
        <v>9</v>
      </c>
      <c r="N260">
        <f>VLOOKUP(A260,[1]市级!$A$2:$V$368,13,FALSE)</f>
        <v>216</v>
      </c>
      <c r="O260">
        <f>VLOOKUP(A260,[1]市级!$A$2:$V$368,14,FALSE)</f>
        <v>0</v>
      </c>
      <c r="P260">
        <f>VLOOKUP(A260,[1]市级!$A$2:$V$368,15,FALSE)</f>
        <v>215</v>
      </c>
      <c r="Q260">
        <f>VLOOKUP(A260,[1]市级!$A$2:$V$368,16,FALSE)</f>
        <v>90</v>
      </c>
      <c r="R260">
        <f>VLOOKUP(A260,[1]市级!$A$2:$V$368,17,FALSE)</f>
        <v>1268</v>
      </c>
      <c r="S260">
        <f>VLOOKUP(A260,[1]市级!$A$2:$V$368,18,FALSE)</f>
        <v>37</v>
      </c>
      <c r="T260">
        <f>VLOOKUP(A260,[1]市级!$A$2:$V$368,19,FALSE)</f>
        <v>106</v>
      </c>
      <c r="U260">
        <f>VLOOKUP(A260,[1]市级!$A$2:$V$368,20,FALSE)</f>
        <v>350</v>
      </c>
      <c r="V260">
        <f>VLOOKUP(A260,[1]市级!$A$2:$V$368,21,FALSE)</f>
        <v>0</v>
      </c>
      <c r="W260">
        <f>VLOOKUP(A260,[1]市级!$A$2:$V$368,22,FALSE)</f>
        <v>0</v>
      </c>
    </row>
    <row r="261" spans="1:23" x14ac:dyDescent="0.25">
      <c r="A261" s="1" t="s">
        <v>273</v>
      </c>
      <c r="B261" s="2">
        <v>23</v>
      </c>
      <c r="C261">
        <f>VLOOKUP(A261,[1]市级!$A$2:$V$368,2,FALSE)</f>
        <v>58604</v>
      </c>
      <c r="D261">
        <f>VLOOKUP(A261,[1]市级!$A$2:$V$368,3,FALSE)</f>
        <v>4610</v>
      </c>
      <c r="E261">
        <f>VLOOKUP(A261,[1]市级!$A$2:$V$368,4,FALSE)</f>
        <v>15</v>
      </c>
      <c r="F261">
        <f>VLOOKUP(A261,[1]市级!$A$2:$V$368,5,FALSE)</f>
        <v>2162</v>
      </c>
      <c r="G261">
        <f>VLOOKUP(A261,[1]市级!$A$2:$V$368,6,FALSE)</f>
        <v>148</v>
      </c>
      <c r="H261">
        <f>VLOOKUP(A261,[1]市级!$A$2:$V$368,7,FALSE)</f>
        <v>3054</v>
      </c>
      <c r="I261">
        <f>VLOOKUP(A261,[1]市级!$A$2:$V$368,8,FALSE)</f>
        <v>30148</v>
      </c>
      <c r="J261">
        <f>VLOOKUP(A261,[1]市级!$A$2:$V$368,9,FALSE)</f>
        <v>1184</v>
      </c>
      <c r="K261">
        <f>VLOOKUP(A261,[1]市级!$A$2:$V$368,10,FALSE)</f>
        <v>8312</v>
      </c>
      <c r="L261">
        <f>VLOOKUP(A261,[1]市级!$A$2:$V$368,11,FALSE)</f>
        <v>563</v>
      </c>
      <c r="M261">
        <f>VLOOKUP(A261,[1]市级!$A$2:$V$368,12,FALSE)</f>
        <v>36</v>
      </c>
      <c r="N261">
        <f>VLOOKUP(A261,[1]市级!$A$2:$V$368,13,FALSE)</f>
        <v>473</v>
      </c>
      <c r="O261">
        <f>VLOOKUP(A261,[1]市级!$A$2:$V$368,14,FALSE)</f>
        <v>969</v>
      </c>
      <c r="P261">
        <f>VLOOKUP(A261,[1]市级!$A$2:$V$368,15,FALSE)</f>
        <v>315</v>
      </c>
      <c r="Q261">
        <f>VLOOKUP(A261,[1]市级!$A$2:$V$368,16,FALSE)</f>
        <v>329</v>
      </c>
      <c r="R261">
        <f>VLOOKUP(A261,[1]市级!$A$2:$V$368,17,FALSE)</f>
        <v>4243</v>
      </c>
      <c r="S261">
        <f>VLOOKUP(A261,[1]市级!$A$2:$V$368,18,FALSE)</f>
        <v>267</v>
      </c>
      <c r="T261">
        <f>VLOOKUP(A261,[1]市级!$A$2:$V$368,19,FALSE)</f>
        <v>632</v>
      </c>
      <c r="U261">
        <f>VLOOKUP(A261,[1]市级!$A$2:$V$368,20,FALSE)</f>
        <v>905</v>
      </c>
      <c r="V261">
        <f>VLOOKUP(A261,[1]市级!$A$2:$V$368,21,FALSE)</f>
        <v>2</v>
      </c>
      <c r="W261">
        <f>VLOOKUP(A261,[1]市级!$A$2:$V$368,22,FALSE)</f>
        <v>0</v>
      </c>
    </row>
    <row r="262" spans="1:23" x14ac:dyDescent="0.25">
      <c r="A262" s="1" t="s">
        <v>285</v>
      </c>
      <c r="B262" s="2">
        <v>23</v>
      </c>
      <c r="C262">
        <f>VLOOKUP(A262,[1]市级!$A$2:$V$368,2,FALSE)</f>
        <v>434448</v>
      </c>
      <c r="D262">
        <f>VLOOKUP(A262,[1]市级!$A$2:$V$368,3,FALSE)</f>
        <v>2612</v>
      </c>
      <c r="E262">
        <f>VLOOKUP(A262,[1]市级!$A$2:$V$368,4,FALSE)</f>
        <v>120</v>
      </c>
      <c r="F262">
        <f>VLOOKUP(A262,[1]市级!$A$2:$V$368,5,FALSE)</f>
        <v>6377</v>
      </c>
      <c r="G262">
        <f>VLOOKUP(A262,[1]市级!$A$2:$V$368,6,FALSE)</f>
        <v>437</v>
      </c>
      <c r="H262">
        <f>VLOOKUP(A262,[1]市级!$A$2:$V$368,7,FALSE)</f>
        <v>33998</v>
      </c>
      <c r="I262">
        <f>VLOOKUP(A262,[1]市级!$A$2:$V$368,8,FALSE)</f>
        <v>256963</v>
      </c>
      <c r="J262">
        <f>VLOOKUP(A262,[1]市级!$A$2:$V$368,9,FALSE)</f>
        <v>7538</v>
      </c>
      <c r="K262">
        <f>VLOOKUP(A262,[1]市级!$A$2:$V$368,10,FALSE)</f>
        <v>39841</v>
      </c>
      <c r="L262">
        <f>VLOOKUP(A262,[1]市级!$A$2:$V$368,11,FALSE)</f>
        <v>19968</v>
      </c>
      <c r="M262">
        <f>VLOOKUP(A262,[1]市级!$A$2:$V$368,12,FALSE)</f>
        <v>535</v>
      </c>
      <c r="N262">
        <f>VLOOKUP(A262,[1]市级!$A$2:$V$368,13,FALSE)</f>
        <v>3519</v>
      </c>
      <c r="O262">
        <f>VLOOKUP(A262,[1]市级!$A$2:$V$368,14,FALSE)</f>
        <v>14689</v>
      </c>
      <c r="P262">
        <f>VLOOKUP(A262,[1]市级!$A$2:$V$368,15,FALSE)</f>
        <v>8846</v>
      </c>
      <c r="Q262">
        <f>VLOOKUP(A262,[1]市级!$A$2:$V$368,16,FALSE)</f>
        <v>2824</v>
      </c>
      <c r="R262">
        <f>VLOOKUP(A262,[1]市级!$A$2:$V$368,17,FALSE)</f>
        <v>20786</v>
      </c>
      <c r="S262">
        <f>VLOOKUP(A262,[1]市级!$A$2:$V$368,18,FALSE)</f>
        <v>1098</v>
      </c>
      <c r="T262">
        <f>VLOOKUP(A262,[1]市级!$A$2:$V$368,19,FALSE)</f>
        <v>1360</v>
      </c>
      <c r="U262">
        <f>VLOOKUP(A262,[1]市级!$A$2:$V$368,20,FALSE)</f>
        <v>12214</v>
      </c>
      <c r="V262">
        <f>VLOOKUP(A262,[1]市级!$A$2:$V$368,21,FALSE)</f>
        <v>4</v>
      </c>
      <c r="W262">
        <f>VLOOKUP(A262,[1]市级!$A$2:$V$368,22,FALSE)</f>
        <v>0</v>
      </c>
    </row>
    <row r="263" spans="1:23" x14ac:dyDescent="0.25">
      <c r="A263" s="1" t="s">
        <v>290</v>
      </c>
      <c r="B263" s="2">
        <v>23</v>
      </c>
      <c r="C263">
        <f>VLOOKUP(A263,[1]市级!$A$2:$V$368,2,FALSE)</f>
        <v>155047</v>
      </c>
      <c r="D263">
        <f>VLOOKUP(A263,[1]市级!$A$2:$V$368,3,FALSE)</f>
        <v>2615</v>
      </c>
      <c r="E263">
        <f>VLOOKUP(A263,[1]市级!$A$2:$V$368,4,FALSE)</f>
        <v>10</v>
      </c>
      <c r="F263">
        <f>VLOOKUP(A263,[1]市级!$A$2:$V$368,5,FALSE)</f>
        <v>2502</v>
      </c>
      <c r="G263">
        <f>VLOOKUP(A263,[1]市级!$A$2:$V$368,6,FALSE)</f>
        <v>116</v>
      </c>
      <c r="H263">
        <f>VLOOKUP(A263,[1]市级!$A$2:$V$368,7,FALSE)</f>
        <v>5028</v>
      </c>
      <c r="I263">
        <f>VLOOKUP(A263,[1]市级!$A$2:$V$368,8,FALSE)</f>
        <v>113877</v>
      </c>
      <c r="J263">
        <f>VLOOKUP(A263,[1]市级!$A$2:$V$368,9,FALSE)</f>
        <v>1391</v>
      </c>
      <c r="K263">
        <f>VLOOKUP(A263,[1]市级!$A$2:$V$368,10,FALSE)</f>
        <v>9682</v>
      </c>
      <c r="L263">
        <f>VLOOKUP(A263,[1]市级!$A$2:$V$368,11,FALSE)</f>
        <v>6277</v>
      </c>
      <c r="M263">
        <f>VLOOKUP(A263,[1]市级!$A$2:$V$368,12,FALSE)</f>
        <v>45</v>
      </c>
      <c r="N263">
        <f>VLOOKUP(A263,[1]市级!$A$2:$V$368,13,FALSE)</f>
        <v>614</v>
      </c>
      <c r="O263">
        <f>VLOOKUP(A263,[1]市级!$A$2:$V$368,14,FALSE)</f>
        <v>3438</v>
      </c>
      <c r="P263">
        <f>VLOOKUP(A263,[1]市级!$A$2:$V$368,15,FALSE)</f>
        <v>1085</v>
      </c>
      <c r="Q263">
        <f>VLOOKUP(A263,[1]市级!$A$2:$V$368,16,FALSE)</f>
        <v>385</v>
      </c>
      <c r="R263">
        <f>VLOOKUP(A263,[1]市级!$A$2:$V$368,17,FALSE)</f>
        <v>5196</v>
      </c>
      <c r="S263">
        <f>VLOOKUP(A263,[1]市级!$A$2:$V$368,18,FALSE)</f>
        <v>253</v>
      </c>
      <c r="T263">
        <f>VLOOKUP(A263,[1]市级!$A$2:$V$368,19,FALSE)</f>
        <v>493</v>
      </c>
      <c r="U263">
        <f>VLOOKUP(A263,[1]市级!$A$2:$V$368,20,FALSE)</f>
        <v>1729</v>
      </c>
      <c r="V263">
        <f>VLOOKUP(A263,[1]市级!$A$2:$V$368,21,FALSE)</f>
        <v>1</v>
      </c>
      <c r="W263">
        <f>VLOOKUP(A263,[1]市级!$A$2:$V$368,22,FALSE)</f>
        <v>0</v>
      </c>
    </row>
    <row r="264" spans="1:23" x14ac:dyDescent="0.25">
      <c r="A264" s="1" t="s">
        <v>307</v>
      </c>
      <c r="B264" s="2">
        <v>23</v>
      </c>
      <c r="C264">
        <f>VLOOKUP(A264,[1]市级!$A$2:$V$368,2,FALSE)</f>
        <v>46328</v>
      </c>
      <c r="D264">
        <f>VLOOKUP(A264,[1]市级!$A$2:$V$368,3,FALSE)</f>
        <v>7516</v>
      </c>
      <c r="E264">
        <f>VLOOKUP(A264,[1]市级!$A$2:$V$368,4,FALSE)</f>
        <v>98</v>
      </c>
      <c r="F264">
        <f>VLOOKUP(A264,[1]市级!$A$2:$V$368,5,FALSE)</f>
        <v>1198</v>
      </c>
      <c r="G264">
        <f>VLOOKUP(A264,[1]市级!$A$2:$V$368,6,FALSE)</f>
        <v>115</v>
      </c>
      <c r="H264">
        <f>VLOOKUP(A264,[1]市级!$A$2:$V$368,7,FALSE)</f>
        <v>824</v>
      </c>
      <c r="I264">
        <f>VLOOKUP(A264,[1]市级!$A$2:$V$368,8,FALSE)</f>
        <v>22401</v>
      </c>
      <c r="J264">
        <f>VLOOKUP(A264,[1]市级!$A$2:$V$368,9,FALSE)</f>
        <v>1284</v>
      </c>
      <c r="K264">
        <f>VLOOKUP(A264,[1]市级!$A$2:$V$368,10,FALSE)</f>
        <v>7134</v>
      </c>
      <c r="L264">
        <f>VLOOKUP(A264,[1]市级!$A$2:$V$368,11,FALSE)</f>
        <v>252</v>
      </c>
      <c r="M264">
        <f>VLOOKUP(A264,[1]市级!$A$2:$V$368,12,FALSE)</f>
        <v>21</v>
      </c>
      <c r="N264">
        <f>VLOOKUP(A264,[1]市级!$A$2:$V$368,13,FALSE)</f>
        <v>171</v>
      </c>
      <c r="O264">
        <f>VLOOKUP(A264,[1]市级!$A$2:$V$368,14,FALSE)</f>
        <v>589</v>
      </c>
      <c r="P264">
        <f>VLOOKUP(A264,[1]市级!$A$2:$V$368,15,FALSE)</f>
        <v>163</v>
      </c>
      <c r="Q264">
        <f>VLOOKUP(A264,[1]市级!$A$2:$V$368,16,FALSE)</f>
        <v>180</v>
      </c>
      <c r="R264">
        <f>VLOOKUP(A264,[1]市级!$A$2:$V$368,17,FALSE)</f>
        <v>3218</v>
      </c>
      <c r="S264">
        <f>VLOOKUP(A264,[1]市级!$A$2:$V$368,18,FALSE)</f>
        <v>148</v>
      </c>
      <c r="T264">
        <f>VLOOKUP(A264,[1]市级!$A$2:$V$368,19,FALSE)</f>
        <v>177</v>
      </c>
      <c r="U264">
        <f>VLOOKUP(A264,[1]市级!$A$2:$V$368,20,FALSE)</f>
        <v>523</v>
      </c>
      <c r="V264">
        <f>VLOOKUP(A264,[1]市级!$A$2:$V$368,21,FALSE)</f>
        <v>0</v>
      </c>
      <c r="W264">
        <f>VLOOKUP(A264,[1]市级!$A$2:$V$368,22,FALSE)</f>
        <v>0</v>
      </c>
    </row>
    <row r="265" spans="1:23" x14ac:dyDescent="0.25">
      <c r="A265" s="1" t="s">
        <v>323</v>
      </c>
      <c r="B265" s="2">
        <v>23</v>
      </c>
      <c r="C265">
        <f>VLOOKUP(A265,[1]市级!$A$2:$V$368,2,FALSE)</f>
        <v>56915</v>
      </c>
      <c r="D265">
        <f>VLOOKUP(A265,[1]市级!$A$2:$V$368,3,FALSE)</f>
        <v>4460</v>
      </c>
      <c r="E265">
        <f>VLOOKUP(A265,[1]市级!$A$2:$V$368,4,FALSE)</f>
        <v>257</v>
      </c>
      <c r="F265">
        <f>VLOOKUP(A265,[1]市级!$A$2:$V$368,5,FALSE)</f>
        <v>2513</v>
      </c>
      <c r="G265">
        <f>VLOOKUP(A265,[1]市级!$A$2:$V$368,6,FALSE)</f>
        <v>249</v>
      </c>
      <c r="H265">
        <f>VLOOKUP(A265,[1]市级!$A$2:$V$368,7,FALSE)</f>
        <v>2444</v>
      </c>
      <c r="I265">
        <f>VLOOKUP(A265,[1]市级!$A$2:$V$368,8,FALSE)</f>
        <v>27667</v>
      </c>
      <c r="J265">
        <f>VLOOKUP(A265,[1]市级!$A$2:$V$368,9,FALSE)</f>
        <v>1726</v>
      </c>
      <c r="K265">
        <f>VLOOKUP(A265,[1]市级!$A$2:$V$368,10,FALSE)</f>
        <v>7526</v>
      </c>
      <c r="L265">
        <f>VLOOKUP(A265,[1]市级!$A$2:$V$368,11,FALSE)</f>
        <v>572</v>
      </c>
      <c r="M265">
        <f>VLOOKUP(A265,[1]市级!$A$2:$V$368,12,FALSE)</f>
        <v>43</v>
      </c>
      <c r="N265">
        <f>VLOOKUP(A265,[1]市级!$A$2:$V$368,13,FALSE)</f>
        <v>434</v>
      </c>
      <c r="O265">
        <f>VLOOKUP(A265,[1]市级!$A$2:$V$368,14,FALSE)</f>
        <v>1271</v>
      </c>
      <c r="P265">
        <f>VLOOKUP(A265,[1]市级!$A$2:$V$368,15,FALSE)</f>
        <v>487</v>
      </c>
      <c r="Q265">
        <f>VLOOKUP(A265,[1]市级!$A$2:$V$368,16,FALSE)</f>
        <v>603</v>
      </c>
      <c r="R265">
        <f>VLOOKUP(A265,[1]市级!$A$2:$V$368,17,FALSE)</f>
        <v>4232</v>
      </c>
      <c r="S265">
        <f>VLOOKUP(A265,[1]市级!$A$2:$V$368,18,FALSE)</f>
        <v>266</v>
      </c>
      <c r="T265">
        <f>VLOOKUP(A265,[1]市级!$A$2:$V$368,19,FALSE)</f>
        <v>487</v>
      </c>
      <c r="U265">
        <f>VLOOKUP(A265,[1]市级!$A$2:$V$368,20,FALSE)</f>
        <v>1253</v>
      </c>
      <c r="V265">
        <f>VLOOKUP(A265,[1]市级!$A$2:$V$368,21,FALSE)</f>
        <v>0</v>
      </c>
      <c r="W265">
        <f>VLOOKUP(A265,[1]市级!$A$2:$V$368,22,FALSE)</f>
        <v>0</v>
      </c>
    </row>
    <row r="266" spans="1:23" x14ac:dyDescent="0.25">
      <c r="A266" s="1" t="s">
        <v>238</v>
      </c>
      <c r="B266" s="2">
        <v>24</v>
      </c>
      <c r="C266">
        <v>528777</v>
      </c>
      <c r="D266">
        <v>373</v>
      </c>
      <c r="E266">
        <v>36</v>
      </c>
      <c r="F266">
        <v>4634</v>
      </c>
      <c r="G266">
        <v>271</v>
      </c>
      <c r="H266">
        <v>18240</v>
      </c>
      <c r="I266">
        <v>202930</v>
      </c>
      <c r="J266">
        <v>8652</v>
      </c>
      <c r="K266">
        <v>23284</v>
      </c>
      <c r="L266">
        <v>10411</v>
      </c>
      <c r="M266">
        <v>540</v>
      </c>
      <c r="N266">
        <v>7759</v>
      </c>
      <c r="O266">
        <v>97153</v>
      </c>
      <c r="P266">
        <v>89665</v>
      </c>
      <c r="Q266">
        <v>2548</v>
      </c>
      <c r="R266">
        <v>19665</v>
      </c>
      <c r="S266">
        <v>1001</v>
      </c>
      <c r="T266">
        <v>755</v>
      </c>
      <c r="U266">
        <v>39136</v>
      </c>
      <c r="V266">
        <v>4</v>
      </c>
      <c r="W266">
        <v>1</v>
      </c>
    </row>
    <row r="267" spans="1:23" x14ac:dyDescent="0.25">
      <c r="A267" s="1" t="s">
        <v>21</v>
      </c>
      <c r="B267" s="2">
        <v>25</v>
      </c>
      <c r="C267">
        <f>VLOOKUP(A267,[1]市级!$A$2:$V$368,2,FALSE)</f>
        <v>10322</v>
      </c>
      <c r="D267">
        <f>VLOOKUP(A267,[1]市级!$A$2:$V$368,3,FALSE)</f>
        <v>1074</v>
      </c>
      <c r="E267">
        <f>VLOOKUP(A267,[1]市级!$A$2:$V$368,4,FALSE)</f>
        <v>2</v>
      </c>
      <c r="F267">
        <f>VLOOKUP(A267,[1]市级!$A$2:$V$368,5,FALSE)</f>
        <v>357</v>
      </c>
      <c r="G267">
        <f>VLOOKUP(A267,[1]市级!$A$2:$V$368,6,FALSE)</f>
        <v>13</v>
      </c>
      <c r="H267">
        <f>VLOOKUP(A267,[1]市级!$A$2:$V$368,7,FALSE)</f>
        <v>115</v>
      </c>
      <c r="I267">
        <f>VLOOKUP(A267,[1]市级!$A$2:$V$368,8,FALSE)</f>
        <v>4115</v>
      </c>
      <c r="J267">
        <f>VLOOKUP(A267,[1]市级!$A$2:$V$368,9,FALSE)</f>
        <v>585</v>
      </c>
      <c r="K267">
        <f>VLOOKUP(A267,[1]市级!$A$2:$V$368,10,FALSE)</f>
        <v>2573</v>
      </c>
      <c r="L267">
        <f>VLOOKUP(A267,[1]市级!$A$2:$V$368,11,FALSE)</f>
        <v>38</v>
      </c>
      <c r="M267">
        <f>VLOOKUP(A267,[1]市级!$A$2:$V$368,12,FALSE)</f>
        <v>38</v>
      </c>
      <c r="N267">
        <f>VLOOKUP(A267,[1]市级!$A$2:$V$368,13,FALSE)</f>
        <v>41</v>
      </c>
      <c r="O267">
        <f>VLOOKUP(A267,[1]市级!$A$2:$V$368,14,FALSE)</f>
        <v>229</v>
      </c>
      <c r="P267">
        <f>VLOOKUP(A267,[1]市级!$A$2:$V$368,15,FALSE)</f>
        <v>56</v>
      </c>
      <c r="Q267">
        <f>VLOOKUP(A267,[1]市级!$A$2:$V$368,16,FALSE)</f>
        <v>76</v>
      </c>
      <c r="R267">
        <f>VLOOKUP(A267,[1]市级!$A$2:$V$368,17,FALSE)</f>
        <v>498</v>
      </c>
      <c r="S267">
        <f>VLOOKUP(A267,[1]市级!$A$2:$V$368,18,FALSE)</f>
        <v>27</v>
      </c>
      <c r="T267">
        <f>VLOOKUP(A267,[1]市级!$A$2:$V$368,19,FALSE)</f>
        <v>37</v>
      </c>
      <c r="U267">
        <f>VLOOKUP(A267,[1]市级!$A$2:$V$368,20,FALSE)</f>
        <v>289</v>
      </c>
      <c r="V267">
        <f>VLOOKUP(A267,[1]市级!$A$2:$V$368,21,FALSE)</f>
        <v>0</v>
      </c>
      <c r="W267">
        <f>VLOOKUP(A267,[1]市级!$A$2:$V$368,22,FALSE)</f>
        <v>0</v>
      </c>
    </row>
    <row r="268" spans="1:23" x14ac:dyDescent="0.25">
      <c r="A268" s="1" t="s">
        <v>33</v>
      </c>
      <c r="B268" s="2">
        <v>25</v>
      </c>
      <c r="C268">
        <f>VLOOKUP(A268,[1]市级!$A$2:$V$368,2,FALSE)</f>
        <v>23553</v>
      </c>
      <c r="D268">
        <f>VLOOKUP(A268,[1]市级!$A$2:$V$368,3,FALSE)</f>
        <v>1488</v>
      </c>
      <c r="E268">
        <f>VLOOKUP(A268,[1]市级!$A$2:$V$368,4,FALSE)</f>
        <v>7</v>
      </c>
      <c r="F268">
        <f>VLOOKUP(A268,[1]市级!$A$2:$V$368,5,FALSE)</f>
        <v>1224</v>
      </c>
      <c r="G268">
        <f>VLOOKUP(A268,[1]市级!$A$2:$V$368,6,FALSE)</f>
        <v>133</v>
      </c>
      <c r="H268">
        <f>VLOOKUP(A268,[1]市级!$A$2:$V$368,7,FALSE)</f>
        <v>1383</v>
      </c>
      <c r="I268">
        <f>VLOOKUP(A268,[1]市级!$A$2:$V$368,8,FALSE)</f>
        <v>10915</v>
      </c>
      <c r="J268">
        <f>VLOOKUP(A268,[1]市级!$A$2:$V$368,9,FALSE)</f>
        <v>218</v>
      </c>
      <c r="K268">
        <f>VLOOKUP(A268,[1]市级!$A$2:$V$368,10,FALSE)</f>
        <v>4237</v>
      </c>
      <c r="L268">
        <f>VLOOKUP(A268,[1]市级!$A$2:$V$368,11,FALSE)</f>
        <v>246</v>
      </c>
      <c r="M268">
        <f>VLOOKUP(A268,[1]市级!$A$2:$V$368,12,FALSE)</f>
        <v>17</v>
      </c>
      <c r="N268">
        <f>VLOOKUP(A268,[1]市级!$A$2:$V$368,13,FALSE)</f>
        <v>169</v>
      </c>
      <c r="O268">
        <f>VLOOKUP(A268,[1]市级!$A$2:$V$368,14,FALSE)</f>
        <v>619</v>
      </c>
      <c r="P268">
        <f>VLOOKUP(A268,[1]市级!$A$2:$V$368,15,FALSE)</f>
        <v>215</v>
      </c>
      <c r="Q268">
        <f>VLOOKUP(A268,[1]市级!$A$2:$V$368,16,FALSE)</f>
        <v>84</v>
      </c>
      <c r="R268">
        <f>VLOOKUP(A268,[1]市级!$A$2:$V$368,17,FALSE)</f>
        <v>1672</v>
      </c>
      <c r="S268">
        <f>VLOOKUP(A268,[1]市级!$A$2:$V$368,18,FALSE)</f>
        <v>66</v>
      </c>
      <c r="T268">
        <f>VLOOKUP(A268,[1]市级!$A$2:$V$368,19,FALSE)</f>
        <v>177</v>
      </c>
      <c r="U268">
        <f>VLOOKUP(A268,[1]市级!$A$2:$V$368,20,FALSE)</f>
        <v>536</v>
      </c>
      <c r="V268">
        <f>VLOOKUP(A268,[1]市级!$A$2:$V$368,21,FALSE)</f>
        <v>0</v>
      </c>
      <c r="W268">
        <f>VLOOKUP(A268,[1]市级!$A$2:$V$368,22,FALSE)</f>
        <v>0</v>
      </c>
    </row>
    <row r="269" spans="1:23" x14ac:dyDescent="0.25">
      <c r="A269" s="1" t="s">
        <v>57</v>
      </c>
      <c r="B269" s="2">
        <v>25</v>
      </c>
      <c r="C269">
        <f>VLOOKUP(A269,[1]市级!$A$2:$V$368,2,FALSE)</f>
        <v>628977</v>
      </c>
      <c r="D269">
        <f>VLOOKUP(A269,[1]市级!$A$2:$V$368,3,FALSE)</f>
        <v>5026</v>
      </c>
      <c r="E269">
        <f>VLOOKUP(A269,[1]市级!$A$2:$V$368,4,FALSE)</f>
        <v>75</v>
      </c>
      <c r="F269">
        <f>VLOOKUP(A269,[1]市级!$A$2:$V$368,5,FALSE)</f>
        <v>5127</v>
      </c>
      <c r="G269">
        <f>VLOOKUP(A269,[1]市级!$A$2:$V$368,6,FALSE)</f>
        <v>225</v>
      </c>
      <c r="H269">
        <f>VLOOKUP(A269,[1]市级!$A$2:$V$368,7,FALSE)</f>
        <v>15697</v>
      </c>
      <c r="I269">
        <f>VLOOKUP(A269,[1]市级!$A$2:$V$368,8,FALSE)</f>
        <v>368400</v>
      </c>
      <c r="J269">
        <f>VLOOKUP(A269,[1]市级!$A$2:$V$368,9,FALSE)</f>
        <v>8051</v>
      </c>
      <c r="K269">
        <f>VLOOKUP(A269,[1]市级!$A$2:$V$368,10,FALSE)</f>
        <v>56916</v>
      </c>
      <c r="L269">
        <f>VLOOKUP(A269,[1]市级!$A$2:$V$368,11,FALSE)</f>
        <v>43964</v>
      </c>
      <c r="M269">
        <f>VLOOKUP(A269,[1]市级!$A$2:$V$368,12,FALSE)</f>
        <v>474</v>
      </c>
      <c r="N269">
        <f>VLOOKUP(A269,[1]市级!$A$2:$V$368,13,FALSE)</f>
        <v>4795</v>
      </c>
      <c r="O269">
        <f>VLOOKUP(A269,[1]市级!$A$2:$V$368,14,FALSE)</f>
        <v>30871</v>
      </c>
      <c r="P269">
        <f>VLOOKUP(A269,[1]市级!$A$2:$V$368,15,FALSE)</f>
        <v>25334</v>
      </c>
      <c r="Q269">
        <f>VLOOKUP(A269,[1]市级!$A$2:$V$368,16,FALSE)</f>
        <v>3260</v>
      </c>
      <c r="R269">
        <f>VLOOKUP(A269,[1]市级!$A$2:$V$368,17,FALSE)</f>
        <v>32513</v>
      </c>
      <c r="S269">
        <f>VLOOKUP(A269,[1]市级!$A$2:$V$368,18,FALSE)</f>
        <v>954</v>
      </c>
      <c r="T269">
        <f>VLOOKUP(A269,[1]市级!$A$2:$V$368,19,FALSE)</f>
        <v>2377</v>
      </c>
      <c r="U269">
        <f>VLOOKUP(A269,[1]市级!$A$2:$V$368,20,FALSE)</f>
        <v>23434</v>
      </c>
      <c r="V269">
        <f>VLOOKUP(A269,[1]市级!$A$2:$V$368,21,FALSE)</f>
        <v>3</v>
      </c>
      <c r="W269">
        <f>VLOOKUP(A269,[1]市级!$A$2:$V$368,22,FALSE)</f>
        <v>0</v>
      </c>
    </row>
    <row r="270" spans="1:23" x14ac:dyDescent="0.25">
      <c r="A270" s="1" t="s">
        <v>64</v>
      </c>
      <c r="B270" s="2">
        <v>25</v>
      </c>
      <c r="C270">
        <f>VLOOKUP(A270,[1]市级!$A$2:$V$368,2,FALSE)</f>
        <v>36356</v>
      </c>
      <c r="D270">
        <f>VLOOKUP(A270,[1]市级!$A$2:$V$368,3,FALSE)</f>
        <v>2263</v>
      </c>
      <c r="E270">
        <f>VLOOKUP(A270,[1]市级!$A$2:$V$368,4,FALSE)</f>
        <v>20</v>
      </c>
      <c r="F270">
        <f>VLOOKUP(A270,[1]市级!$A$2:$V$368,5,FALSE)</f>
        <v>1719</v>
      </c>
      <c r="G270">
        <f>VLOOKUP(A270,[1]市级!$A$2:$V$368,6,FALSE)</f>
        <v>43</v>
      </c>
      <c r="H270">
        <f>VLOOKUP(A270,[1]市级!$A$2:$V$368,7,FALSE)</f>
        <v>1252</v>
      </c>
      <c r="I270">
        <f>VLOOKUP(A270,[1]市级!$A$2:$V$368,8,FALSE)</f>
        <v>17054</v>
      </c>
      <c r="J270">
        <f>VLOOKUP(A270,[1]市级!$A$2:$V$368,9,FALSE)</f>
        <v>488</v>
      </c>
      <c r="K270">
        <f>VLOOKUP(A270,[1]市级!$A$2:$V$368,10,FALSE)</f>
        <v>6747</v>
      </c>
      <c r="L270">
        <f>VLOOKUP(A270,[1]市级!$A$2:$V$368,11,FALSE)</f>
        <v>448</v>
      </c>
      <c r="M270">
        <f>VLOOKUP(A270,[1]市级!$A$2:$V$368,12,FALSE)</f>
        <v>24</v>
      </c>
      <c r="N270">
        <f>VLOOKUP(A270,[1]市级!$A$2:$V$368,13,FALSE)</f>
        <v>348</v>
      </c>
      <c r="O270">
        <f>VLOOKUP(A270,[1]市级!$A$2:$V$368,14,FALSE)</f>
        <v>842</v>
      </c>
      <c r="P270">
        <f>VLOOKUP(A270,[1]市级!$A$2:$V$368,15,FALSE)</f>
        <v>377</v>
      </c>
      <c r="Q270">
        <f>VLOOKUP(A270,[1]市级!$A$2:$V$368,16,FALSE)</f>
        <v>178</v>
      </c>
      <c r="R270">
        <f>VLOOKUP(A270,[1]市级!$A$2:$V$368,17,FALSE)</f>
        <v>2945</v>
      </c>
      <c r="S270">
        <f>VLOOKUP(A270,[1]市级!$A$2:$V$368,18,FALSE)</f>
        <v>150</v>
      </c>
      <c r="T270">
        <f>VLOOKUP(A270,[1]市级!$A$2:$V$368,19,FALSE)</f>
        <v>267</v>
      </c>
      <c r="U270">
        <f>VLOOKUP(A270,[1]市级!$A$2:$V$368,20,FALSE)</f>
        <v>923</v>
      </c>
      <c r="V270">
        <f>VLOOKUP(A270,[1]市级!$A$2:$V$368,21,FALSE)</f>
        <v>0</v>
      </c>
      <c r="W270">
        <f>VLOOKUP(A270,[1]市级!$A$2:$V$368,22,FALSE)</f>
        <v>0</v>
      </c>
    </row>
    <row r="271" spans="1:23" x14ac:dyDescent="0.25">
      <c r="A271" s="1" t="s">
        <v>72</v>
      </c>
      <c r="B271" s="2">
        <v>25</v>
      </c>
      <c r="C271">
        <f>VLOOKUP(A271,[1]市级!$A$2:$V$368,2,FALSE)</f>
        <v>33830</v>
      </c>
      <c r="D271">
        <f>VLOOKUP(A271,[1]市级!$A$2:$V$368,3,FALSE)</f>
        <v>1682</v>
      </c>
      <c r="E271">
        <f>VLOOKUP(A271,[1]市级!$A$2:$V$368,4,FALSE)</f>
        <v>14</v>
      </c>
      <c r="F271">
        <f>VLOOKUP(A271,[1]市级!$A$2:$V$368,5,FALSE)</f>
        <v>1828</v>
      </c>
      <c r="G271">
        <f>VLOOKUP(A271,[1]市级!$A$2:$V$368,6,FALSE)</f>
        <v>38</v>
      </c>
      <c r="H271">
        <f>VLOOKUP(A271,[1]市级!$A$2:$V$368,7,FALSE)</f>
        <v>1220</v>
      </c>
      <c r="I271">
        <f>VLOOKUP(A271,[1]市级!$A$2:$V$368,8,FALSE)</f>
        <v>14739</v>
      </c>
      <c r="J271">
        <f>VLOOKUP(A271,[1]市级!$A$2:$V$368,9,FALSE)</f>
        <v>655</v>
      </c>
      <c r="K271">
        <f>VLOOKUP(A271,[1]市级!$A$2:$V$368,10,FALSE)</f>
        <v>6232</v>
      </c>
      <c r="L271">
        <f>VLOOKUP(A271,[1]市级!$A$2:$V$368,11,FALSE)</f>
        <v>489</v>
      </c>
      <c r="M271">
        <f>VLOOKUP(A271,[1]市级!$A$2:$V$368,12,FALSE)</f>
        <v>38</v>
      </c>
      <c r="N271">
        <f>VLOOKUP(A271,[1]市级!$A$2:$V$368,13,FALSE)</f>
        <v>437</v>
      </c>
      <c r="O271">
        <f>VLOOKUP(A271,[1]市级!$A$2:$V$368,14,FALSE)</f>
        <v>1266</v>
      </c>
      <c r="P271">
        <f>VLOOKUP(A271,[1]市级!$A$2:$V$368,15,FALSE)</f>
        <v>731</v>
      </c>
      <c r="Q271">
        <f>VLOOKUP(A271,[1]市级!$A$2:$V$368,16,FALSE)</f>
        <v>246</v>
      </c>
      <c r="R271">
        <f>VLOOKUP(A271,[1]市级!$A$2:$V$368,17,FALSE)</f>
        <v>2345</v>
      </c>
      <c r="S271">
        <f>VLOOKUP(A271,[1]市级!$A$2:$V$368,18,FALSE)</f>
        <v>81</v>
      </c>
      <c r="T271">
        <f>VLOOKUP(A271,[1]市级!$A$2:$V$368,19,FALSE)</f>
        <v>213</v>
      </c>
      <c r="U271">
        <f>VLOOKUP(A271,[1]市级!$A$2:$V$368,20,FALSE)</f>
        <v>1251</v>
      </c>
      <c r="V271">
        <f>VLOOKUP(A271,[1]市级!$A$2:$V$368,21,FALSE)</f>
        <v>0</v>
      </c>
      <c r="W271">
        <f>VLOOKUP(A271,[1]市级!$A$2:$V$368,22,FALSE)</f>
        <v>0</v>
      </c>
    </row>
    <row r="272" spans="1:23" x14ac:dyDescent="0.25">
      <c r="A272" s="1" t="s">
        <v>89</v>
      </c>
      <c r="B272" s="2">
        <v>25</v>
      </c>
      <c r="C272">
        <f>VLOOKUP(A272,[1]市级!$A$2:$V$368,2,FALSE)</f>
        <v>13611</v>
      </c>
      <c r="D272">
        <f>VLOOKUP(A272,[1]市级!$A$2:$V$368,3,FALSE)</f>
        <v>826</v>
      </c>
      <c r="E272">
        <f>VLOOKUP(A272,[1]市级!$A$2:$V$368,4,FALSE)</f>
        <v>37</v>
      </c>
      <c r="F272">
        <f>VLOOKUP(A272,[1]市级!$A$2:$V$368,5,FALSE)</f>
        <v>547</v>
      </c>
      <c r="G272">
        <f>VLOOKUP(A272,[1]市级!$A$2:$V$368,6,FALSE)</f>
        <v>28</v>
      </c>
      <c r="H272">
        <f>VLOOKUP(A272,[1]市级!$A$2:$V$368,7,FALSE)</f>
        <v>177</v>
      </c>
      <c r="I272">
        <f>VLOOKUP(A272,[1]市级!$A$2:$V$368,8,FALSE)</f>
        <v>5349</v>
      </c>
      <c r="J272">
        <f>VLOOKUP(A272,[1]市级!$A$2:$V$368,9,FALSE)</f>
        <v>536</v>
      </c>
      <c r="K272">
        <f>VLOOKUP(A272,[1]市级!$A$2:$V$368,10,FALSE)</f>
        <v>4069</v>
      </c>
      <c r="L272">
        <f>VLOOKUP(A272,[1]市级!$A$2:$V$368,11,FALSE)</f>
        <v>50</v>
      </c>
      <c r="M272">
        <f>VLOOKUP(A272,[1]市级!$A$2:$V$368,12,FALSE)</f>
        <v>58</v>
      </c>
      <c r="N272">
        <f>VLOOKUP(A272,[1]市级!$A$2:$V$368,13,FALSE)</f>
        <v>28</v>
      </c>
      <c r="O272">
        <f>VLOOKUP(A272,[1]市级!$A$2:$V$368,14,FALSE)</f>
        <v>269</v>
      </c>
      <c r="P272">
        <f>VLOOKUP(A272,[1]市级!$A$2:$V$368,15,FALSE)</f>
        <v>60</v>
      </c>
      <c r="Q272">
        <f>VLOOKUP(A272,[1]市级!$A$2:$V$368,16,FALSE)</f>
        <v>33</v>
      </c>
      <c r="R272">
        <f>VLOOKUP(A272,[1]市级!$A$2:$V$368,17,FALSE)</f>
        <v>693</v>
      </c>
      <c r="S272">
        <f>VLOOKUP(A272,[1]市级!$A$2:$V$368,18,FALSE)</f>
        <v>16</v>
      </c>
      <c r="T272">
        <f>VLOOKUP(A272,[1]市级!$A$2:$V$368,19,FALSE)</f>
        <v>16</v>
      </c>
      <c r="U272">
        <f>VLOOKUP(A272,[1]市级!$A$2:$V$368,20,FALSE)</f>
        <v>16</v>
      </c>
      <c r="V272">
        <f>VLOOKUP(A272,[1]市级!$A$2:$V$368,21,FALSE)</f>
        <v>0</v>
      </c>
      <c r="W272">
        <f>VLOOKUP(A272,[1]市级!$A$2:$V$368,22,FALSE)</f>
        <v>0</v>
      </c>
    </row>
    <row r="273" spans="1:23" x14ac:dyDescent="0.25">
      <c r="A273" s="1" t="s">
        <v>92</v>
      </c>
      <c r="B273" s="2">
        <v>25</v>
      </c>
      <c r="C273">
        <f>VLOOKUP(A273,[1]市级!$A$2:$V$368,2,FALSE)</f>
        <v>27726</v>
      </c>
      <c r="D273">
        <f>VLOOKUP(A273,[1]市级!$A$2:$V$368,3,FALSE)</f>
        <v>1424</v>
      </c>
      <c r="E273">
        <f>VLOOKUP(A273,[1]市级!$A$2:$V$368,4,FALSE)</f>
        <v>7</v>
      </c>
      <c r="F273">
        <f>VLOOKUP(A273,[1]市级!$A$2:$V$368,5,FALSE)</f>
        <v>1473</v>
      </c>
      <c r="G273">
        <f>VLOOKUP(A273,[1]市级!$A$2:$V$368,6,FALSE)</f>
        <v>25</v>
      </c>
      <c r="H273">
        <f>VLOOKUP(A273,[1]市级!$A$2:$V$368,7,FALSE)</f>
        <v>923</v>
      </c>
      <c r="I273">
        <f>VLOOKUP(A273,[1]市级!$A$2:$V$368,8,FALSE)</f>
        <v>13155</v>
      </c>
      <c r="J273">
        <f>VLOOKUP(A273,[1]市级!$A$2:$V$368,9,FALSE)</f>
        <v>442</v>
      </c>
      <c r="K273">
        <f>VLOOKUP(A273,[1]市级!$A$2:$V$368,10,FALSE)</f>
        <v>5245</v>
      </c>
      <c r="L273">
        <f>VLOOKUP(A273,[1]市级!$A$2:$V$368,11,FALSE)</f>
        <v>259</v>
      </c>
      <c r="M273">
        <f>VLOOKUP(A273,[1]市级!$A$2:$V$368,12,FALSE)</f>
        <v>15</v>
      </c>
      <c r="N273">
        <f>VLOOKUP(A273,[1]市级!$A$2:$V$368,13,FALSE)</f>
        <v>261</v>
      </c>
      <c r="O273">
        <f>VLOOKUP(A273,[1]市级!$A$2:$V$368,14,FALSE)</f>
        <v>756</v>
      </c>
      <c r="P273">
        <f>VLOOKUP(A273,[1]市级!$A$2:$V$368,15,FALSE)</f>
        <v>268</v>
      </c>
      <c r="Q273">
        <f>VLOOKUP(A273,[1]市级!$A$2:$V$368,16,FALSE)</f>
        <v>86</v>
      </c>
      <c r="R273">
        <f>VLOOKUP(A273,[1]市级!$A$2:$V$368,17,FALSE)</f>
        <v>2163</v>
      </c>
      <c r="S273">
        <f>VLOOKUP(A273,[1]市级!$A$2:$V$368,18,FALSE)</f>
        <v>107</v>
      </c>
      <c r="T273">
        <f>VLOOKUP(A273,[1]市级!$A$2:$V$368,19,FALSE)</f>
        <v>193</v>
      </c>
      <c r="U273">
        <f>VLOOKUP(A273,[1]市级!$A$2:$V$368,20,FALSE)</f>
        <v>752</v>
      </c>
      <c r="V273">
        <f>VLOOKUP(A273,[1]市级!$A$2:$V$368,21,FALSE)</f>
        <v>0</v>
      </c>
      <c r="W273">
        <f>VLOOKUP(A273,[1]市级!$A$2:$V$368,22,FALSE)</f>
        <v>0</v>
      </c>
    </row>
    <row r="274" spans="1:23" x14ac:dyDescent="0.25">
      <c r="A274" s="1" t="s">
        <v>93</v>
      </c>
      <c r="B274" s="2">
        <v>25</v>
      </c>
      <c r="C274">
        <f>VLOOKUP(A274,[1]市级!$A$2:$V$368,2,FALSE)</f>
        <v>23470</v>
      </c>
      <c r="D274">
        <f>VLOOKUP(A274,[1]市级!$A$2:$V$368,3,FALSE)</f>
        <v>2243</v>
      </c>
      <c r="E274">
        <f>VLOOKUP(A274,[1]市级!$A$2:$V$368,4,FALSE)</f>
        <v>19</v>
      </c>
      <c r="F274">
        <f>VLOOKUP(A274,[1]市级!$A$2:$V$368,5,FALSE)</f>
        <v>1052</v>
      </c>
      <c r="G274">
        <f>VLOOKUP(A274,[1]市级!$A$2:$V$368,6,FALSE)</f>
        <v>26</v>
      </c>
      <c r="H274">
        <f>VLOOKUP(A274,[1]市级!$A$2:$V$368,7,FALSE)</f>
        <v>962</v>
      </c>
      <c r="I274">
        <f>VLOOKUP(A274,[1]市级!$A$2:$V$368,8,FALSE)</f>
        <v>8723</v>
      </c>
      <c r="J274">
        <f>VLOOKUP(A274,[1]市级!$A$2:$V$368,9,FALSE)</f>
        <v>1784</v>
      </c>
      <c r="K274">
        <f>VLOOKUP(A274,[1]市级!$A$2:$V$368,10,FALSE)</f>
        <v>4275</v>
      </c>
      <c r="L274">
        <f>VLOOKUP(A274,[1]市级!$A$2:$V$368,11,FALSE)</f>
        <v>253</v>
      </c>
      <c r="M274">
        <f>VLOOKUP(A274,[1]市级!$A$2:$V$368,12,FALSE)</f>
        <v>21</v>
      </c>
      <c r="N274">
        <f>VLOOKUP(A274,[1]市级!$A$2:$V$368,13,FALSE)</f>
        <v>188</v>
      </c>
      <c r="O274">
        <f>VLOOKUP(A274,[1]市级!$A$2:$V$368,14,FALSE)</f>
        <v>799</v>
      </c>
      <c r="P274">
        <f>VLOOKUP(A274,[1]市级!$A$2:$V$368,15,FALSE)</f>
        <v>325</v>
      </c>
      <c r="Q274">
        <f>VLOOKUP(A274,[1]市级!$A$2:$V$368,16,FALSE)</f>
        <v>124</v>
      </c>
      <c r="R274">
        <f>VLOOKUP(A274,[1]市级!$A$2:$V$368,17,FALSE)</f>
        <v>1646</v>
      </c>
      <c r="S274">
        <f>VLOOKUP(A274,[1]市级!$A$2:$V$368,18,FALSE)</f>
        <v>62</v>
      </c>
      <c r="T274">
        <f>VLOOKUP(A274,[1]市级!$A$2:$V$368,19,FALSE)</f>
        <v>171</v>
      </c>
      <c r="U274">
        <f>VLOOKUP(A274,[1]市级!$A$2:$V$368,20,FALSE)</f>
        <v>551</v>
      </c>
      <c r="V274">
        <f>VLOOKUP(A274,[1]市级!$A$2:$V$368,21,FALSE)</f>
        <v>1</v>
      </c>
      <c r="W274">
        <f>VLOOKUP(A274,[1]市级!$A$2:$V$368,22,FALSE)</f>
        <v>0</v>
      </c>
    </row>
    <row r="275" spans="1:23" x14ac:dyDescent="0.25">
      <c r="A275" s="1" t="s">
        <v>164</v>
      </c>
      <c r="B275" s="2">
        <v>25</v>
      </c>
      <c r="C275">
        <f>VLOOKUP(A275,[1]市级!$A$2:$V$368,2,FALSE)</f>
        <v>33513</v>
      </c>
      <c r="D275">
        <f>VLOOKUP(A275,[1]市级!$A$2:$V$368,3,FALSE)</f>
        <v>2602</v>
      </c>
      <c r="E275">
        <f>VLOOKUP(A275,[1]市级!$A$2:$V$368,4,FALSE)</f>
        <v>20</v>
      </c>
      <c r="F275">
        <f>VLOOKUP(A275,[1]市级!$A$2:$V$368,5,FALSE)</f>
        <v>1215</v>
      </c>
      <c r="G275">
        <f>VLOOKUP(A275,[1]市级!$A$2:$V$368,6,FALSE)</f>
        <v>22</v>
      </c>
      <c r="H275">
        <f>VLOOKUP(A275,[1]市级!$A$2:$V$368,7,FALSE)</f>
        <v>883</v>
      </c>
      <c r="I275">
        <f>VLOOKUP(A275,[1]市级!$A$2:$V$368,8,FALSE)</f>
        <v>15608</v>
      </c>
      <c r="J275">
        <f>VLOOKUP(A275,[1]市级!$A$2:$V$368,9,FALSE)</f>
        <v>619</v>
      </c>
      <c r="K275">
        <f>VLOOKUP(A275,[1]市级!$A$2:$V$368,10,FALSE)</f>
        <v>6141</v>
      </c>
      <c r="L275">
        <f>VLOOKUP(A275,[1]市级!$A$2:$V$368,11,FALSE)</f>
        <v>484</v>
      </c>
      <c r="M275">
        <f>VLOOKUP(A275,[1]市级!$A$2:$V$368,12,FALSE)</f>
        <v>99</v>
      </c>
      <c r="N275">
        <f>VLOOKUP(A275,[1]市级!$A$2:$V$368,13,FALSE)</f>
        <v>417</v>
      </c>
      <c r="O275">
        <f>VLOOKUP(A275,[1]市级!$A$2:$V$368,14,FALSE)</f>
        <v>1053</v>
      </c>
      <c r="P275">
        <f>VLOOKUP(A275,[1]市级!$A$2:$V$368,15,FALSE)</f>
        <v>293</v>
      </c>
      <c r="Q275">
        <f>VLOOKUP(A275,[1]市级!$A$2:$V$368,16,FALSE)</f>
        <v>182</v>
      </c>
      <c r="R275">
        <f>VLOOKUP(A275,[1]市级!$A$2:$V$368,17,FALSE)</f>
        <v>2331</v>
      </c>
      <c r="S275">
        <f>VLOOKUP(A275,[1]市级!$A$2:$V$368,18,FALSE)</f>
        <v>96</v>
      </c>
      <c r="T275">
        <f>VLOOKUP(A275,[1]市级!$A$2:$V$368,19,FALSE)</f>
        <v>214</v>
      </c>
      <c r="U275">
        <f>VLOOKUP(A275,[1]市级!$A$2:$V$368,20,FALSE)</f>
        <v>934</v>
      </c>
      <c r="V275">
        <f>VLOOKUP(A275,[1]市级!$A$2:$V$368,21,FALSE)</f>
        <v>0</v>
      </c>
      <c r="W275">
        <f>VLOOKUP(A275,[1]市级!$A$2:$V$368,22,FALSE)</f>
        <v>0</v>
      </c>
    </row>
    <row r="276" spans="1:23" x14ac:dyDescent="0.25">
      <c r="A276" s="1" t="s">
        <v>168</v>
      </c>
      <c r="B276" s="2">
        <v>25</v>
      </c>
      <c r="C276">
        <f>VLOOKUP(A276,[1]市级!$A$2:$V$368,2,FALSE)</f>
        <v>49777</v>
      </c>
      <c r="D276">
        <f>VLOOKUP(A276,[1]市级!$A$2:$V$368,3,FALSE)</f>
        <v>7779</v>
      </c>
      <c r="E276">
        <f>VLOOKUP(A276,[1]市级!$A$2:$V$368,4,FALSE)</f>
        <v>39</v>
      </c>
      <c r="F276">
        <f>VLOOKUP(A276,[1]市级!$A$2:$V$368,5,FALSE)</f>
        <v>1479</v>
      </c>
      <c r="G276">
        <f>VLOOKUP(A276,[1]市级!$A$2:$V$368,6,FALSE)</f>
        <v>92</v>
      </c>
      <c r="H276">
        <f>VLOOKUP(A276,[1]市级!$A$2:$V$368,7,FALSE)</f>
        <v>736</v>
      </c>
      <c r="I276">
        <f>VLOOKUP(A276,[1]市级!$A$2:$V$368,8,FALSE)</f>
        <v>20931</v>
      </c>
      <c r="J276">
        <f>VLOOKUP(A276,[1]市级!$A$2:$V$368,9,FALSE)</f>
        <v>4287</v>
      </c>
      <c r="K276">
        <f>VLOOKUP(A276,[1]市级!$A$2:$V$368,10,FALSE)</f>
        <v>8046</v>
      </c>
      <c r="L276">
        <f>VLOOKUP(A276,[1]市级!$A$2:$V$368,11,FALSE)</f>
        <v>284</v>
      </c>
      <c r="M276">
        <f>VLOOKUP(A276,[1]市级!$A$2:$V$368,12,FALSE)</f>
        <v>75</v>
      </c>
      <c r="N276">
        <f>VLOOKUP(A276,[1]市级!$A$2:$V$368,13,FALSE)</f>
        <v>280</v>
      </c>
      <c r="O276">
        <f>VLOOKUP(A276,[1]市级!$A$2:$V$368,14,FALSE)</f>
        <v>761</v>
      </c>
      <c r="P276">
        <f>VLOOKUP(A276,[1]市级!$A$2:$V$368,15,FALSE)</f>
        <v>406</v>
      </c>
      <c r="Q276">
        <f>VLOOKUP(A276,[1]市级!$A$2:$V$368,16,FALSE)</f>
        <v>153</v>
      </c>
      <c r="R276">
        <f>VLOOKUP(A276,[1]市级!$A$2:$V$368,17,FALSE)</f>
        <v>2729</v>
      </c>
      <c r="S276">
        <f>VLOOKUP(A276,[1]市级!$A$2:$V$368,18,FALSE)</f>
        <v>121</v>
      </c>
      <c r="T276">
        <f>VLOOKUP(A276,[1]市级!$A$2:$V$368,19,FALSE)</f>
        <v>143</v>
      </c>
      <c r="U276">
        <f>VLOOKUP(A276,[1]市级!$A$2:$V$368,20,FALSE)</f>
        <v>1035</v>
      </c>
      <c r="V276">
        <f>VLOOKUP(A276,[1]市级!$A$2:$V$368,21,FALSE)</f>
        <v>0</v>
      </c>
      <c r="W276">
        <f>VLOOKUP(A276,[1]市级!$A$2:$V$368,22,FALSE)</f>
        <v>0</v>
      </c>
    </row>
    <row r="277" spans="1:23" x14ac:dyDescent="0.25">
      <c r="A277" s="1" t="s">
        <v>183</v>
      </c>
      <c r="B277" s="2">
        <v>25</v>
      </c>
      <c r="C277">
        <f>VLOOKUP(A277,[1]市级!$A$2:$V$368,2,FALSE)</f>
        <v>62074</v>
      </c>
      <c r="D277">
        <f>VLOOKUP(A277,[1]市级!$A$2:$V$368,3,FALSE)</f>
        <v>4309</v>
      </c>
      <c r="E277">
        <f>VLOOKUP(A277,[1]市级!$A$2:$V$368,4,FALSE)</f>
        <v>14</v>
      </c>
      <c r="F277">
        <f>VLOOKUP(A277,[1]市级!$A$2:$V$368,5,FALSE)</f>
        <v>2152</v>
      </c>
      <c r="G277">
        <f>VLOOKUP(A277,[1]市级!$A$2:$V$368,6,FALSE)</f>
        <v>32</v>
      </c>
      <c r="H277">
        <f>VLOOKUP(A277,[1]市级!$A$2:$V$368,7,FALSE)</f>
        <v>1937</v>
      </c>
      <c r="I277">
        <f>VLOOKUP(A277,[1]市级!$A$2:$V$368,8,FALSE)</f>
        <v>36713</v>
      </c>
      <c r="J277">
        <f>VLOOKUP(A277,[1]市级!$A$2:$V$368,9,FALSE)</f>
        <v>451</v>
      </c>
      <c r="K277">
        <f>VLOOKUP(A277,[1]市级!$A$2:$V$368,10,FALSE)</f>
        <v>6778</v>
      </c>
      <c r="L277">
        <f>VLOOKUP(A277,[1]市级!$A$2:$V$368,11,FALSE)</f>
        <v>493</v>
      </c>
      <c r="M277">
        <f>VLOOKUP(A277,[1]市级!$A$2:$V$368,12,FALSE)</f>
        <v>55</v>
      </c>
      <c r="N277">
        <f>VLOOKUP(A277,[1]市级!$A$2:$V$368,13,FALSE)</f>
        <v>2063</v>
      </c>
      <c r="O277">
        <f>VLOOKUP(A277,[1]市级!$A$2:$V$368,14,FALSE)</f>
        <v>1192</v>
      </c>
      <c r="P277">
        <f>VLOOKUP(A277,[1]市级!$A$2:$V$368,15,FALSE)</f>
        <v>386</v>
      </c>
      <c r="Q277">
        <f>VLOOKUP(A277,[1]市级!$A$2:$V$368,16,FALSE)</f>
        <v>253</v>
      </c>
      <c r="R277">
        <f>VLOOKUP(A277,[1]市级!$A$2:$V$368,17,FALSE)</f>
        <v>3278</v>
      </c>
      <c r="S277">
        <f>VLOOKUP(A277,[1]市级!$A$2:$V$368,18,FALSE)</f>
        <v>107</v>
      </c>
      <c r="T277">
        <f>VLOOKUP(A277,[1]市级!$A$2:$V$368,19,FALSE)</f>
        <v>500</v>
      </c>
      <c r="U277">
        <f>VLOOKUP(A277,[1]市级!$A$2:$V$368,20,FALSE)</f>
        <v>1149</v>
      </c>
      <c r="V277">
        <f>VLOOKUP(A277,[1]市级!$A$2:$V$368,21,FALSE)</f>
        <v>0</v>
      </c>
      <c r="W277">
        <f>VLOOKUP(A277,[1]市级!$A$2:$V$368,22,FALSE)</f>
        <v>0</v>
      </c>
    </row>
    <row r="278" spans="1:23" x14ac:dyDescent="0.25">
      <c r="A278" s="1" t="s">
        <v>189</v>
      </c>
      <c r="B278" s="2">
        <v>25</v>
      </c>
      <c r="C278">
        <f>VLOOKUP(A278,[1]市级!$A$2:$V$368,2,FALSE)</f>
        <v>66362</v>
      </c>
      <c r="D278">
        <f>VLOOKUP(A278,[1]市级!$A$2:$V$368,3,FALSE)</f>
        <v>2465</v>
      </c>
      <c r="E278">
        <f>VLOOKUP(A278,[1]市级!$A$2:$V$368,4,FALSE)</f>
        <v>6</v>
      </c>
      <c r="F278">
        <f>VLOOKUP(A278,[1]市级!$A$2:$V$368,5,FALSE)</f>
        <v>1097</v>
      </c>
      <c r="G278">
        <f>VLOOKUP(A278,[1]市级!$A$2:$V$368,6,FALSE)</f>
        <v>17</v>
      </c>
      <c r="H278">
        <f>VLOOKUP(A278,[1]市级!$A$2:$V$368,7,FALSE)</f>
        <v>1753</v>
      </c>
      <c r="I278">
        <f>VLOOKUP(A278,[1]市级!$A$2:$V$368,8,FALSE)</f>
        <v>46361</v>
      </c>
      <c r="J278">
        <f>VLOOKUP(A278,[1]市级!$A$2:$V$368,9,FALSE)</f>
        <v>1044</v>
      </c>
      <c r="K278">
        <f>VLOOKUP(A278,[1]市级!$A$2:$V$368,10,FALSE)</f>
        <v>5994</v>
      </c>
      <c r="L278">
        <f>VLOOKUP(A278,[1]市级!$A$2:$V$368,11,FALSE)</f>
        <v>548</v>
      </c>
      <c r="M278">
        <f>VLOOKUP(A278,[1]市级!$A$2:$V$368,12,FALSE)</f>
        <v>24</v>
      </c>
      <c r="N278">
        <f>VLOOKUP(A278,[1]市级!$A$2:$V$368,13,FALSE)</f>
        <v>573</v>
      </c>
      <c r="O278">
        <f>VLOOKUP(A278,[1]市级!$A$2:$V$368,14,FALSE)</f>
        <v>1493</v>
      </c>
      <c r="P278">
        <f>VLOOKUP(A278,[1]市级!$A$2:$V$368,15,FALSE)</f>
        <v>401</v>
      </c>
      <c r="Q278">
        <f>VLOOKUP(A278,[1]市级!$A$2:$V$368,16,FALSE)</f>
        <v>256</v>
      </c>
      <c r="R278">
        <f>VLOOKUP(A278,[1]市级!$A$2:$V$368,17,FALSE)</f>
        <v>2794</v>
      </c>
      <c r="S278">
        <f>VLOOKUP(A278,[1]市级!$A$2:$V$368,18,FALSE)</f>
        <v>121</v>
      </c>
      <c r="T278">
        <f>VLOOKUP(A278,[1]市级!$A$2:$V$368,19,FALSE)</f>
        <v>202</v>
      </c>
      <c r="U278">
        <f>VLOOKUP(A278,[1]市级!$A$2:$V$368,20,FALSE)</f>
        <v>901</v>
      </c>
      <c r="V278">
        <f>VLOOKUP(A278,[1]市级!$A$2:$V$368,21,FALSE)</f>
        <v>0</v>
      </c>
      <c r="W278">
        <f>VLOOKUP(A278,[1]市级!$A$2:$V$368,22,FALSE)</f>
        <v>0</v>
      </c>
    </row>
    <row r="279" spans="1:23" x14ac:dyDescent="0.25">
      <c r="A279" s="1" t="s">
        <v>191</v>
      </c>
      <c r="B279" s="2">
        <v>25</v>
      </c>
      <c r="C279">
        <f>VLOOKUP(A279,[1]市级!$A$2:$V$368,2,FALSE)</f>
        <v>84169</v>
      </c>
      <c r="D279">
        <f>VLOOKUP(A279,[1]市级!$A$2:$V$368,3,FALSE)</f>
        <v>3452</v>
      </c>
      <c r="E279">
        <f>VLOOKUP(A279,[1]市级!$A$2:$V$368,4,FALSE)</f>
        <v>27</v>
      </c>
      <c r="F279">
        <f>VLOOKUP(A279,[1]市级!$A$2:$V$368,5,FALSE)</f>
        <v>2157</v>
      </c>
      <c r="G279">
        <f>VLOOKUP(A279,[1]市级!$A$2:$V$368,6,FALSE)</f>
        <v>63</v>
      </c>
      <c r="H279">
        <f>VLOOKUP(A279,[1]市级!$A$2:$V$368,7,FALSE)</f>
        <v>3143</v>
      </c>
      <c r="I279">
        <f>VLOOKUP(A279,[1]市级!$A$2:$V$368,8,FALSE)</f>
        <v>48784</v>
      </c>
      <c r="J279">
        <f>VLOOKUP(A279,[1]市级!$A$2:$V$368,9,FALSE)</f>
        <v>2446</v>
      </c>
      <c r="K279">
        <f>VLOOKUP(A279,[1]市级!$A$2:$V$368,10,FALSE)</f>
        <v>9994</v>
      </c>
      <c r="L279">
        <f>VLOOKUP(A279,[1]市级!$A$2:$V$368,11,FALSE)</f>
        <v>1424</v>
      </c>
      <c r="M279">
        <f>VLOOKUP(A279,[1]市级!$A$2:$V$368,12,FALSE)</f>
        <v>168</v>
      </c>
      <c r="N279">
        <f>VLOOKUP(A279,[1]市级!$A$2:$V$368,13,FALSE)</f>
        <v>682</v>
      </c>
      <c r="O279">
        <f>VLOOKUP(A279,[1]市级!$A$2:$V$368,14,FALSE)</f>
        <v>2136</v>
      </c>
      <c r="P279">
        <f>VLOOKUP(A279,[1]市级!$A$2:$V$368,15,FALSE)</f>
        <v>1553</v>
      </c>
      <c r="Q279">
        <f>VLOOKUP(A279,[1]市级!$A$2:$V$368,16,FALSE)</f>
        <v>384</v>
      </c>
      <c r="R279">
        <f>VLOOKUP(A279,[1]市级!$A$2:$V$368,17,FALSE)</f>
        <v>5066</v>
      </c>
      <c r="S279">
        <f>VLOOKUP(A279,[1]市级!$A$2:$V$368,18,FALSE)</f>
        <v>166</v>
      </c>
      <c r="T279">
        <f>VLOOKUP(A279,[1]市级!$A$2:$V$368,19,FALSE)</f>
        <v>379</v>
      </c>
      <c r="U279">
        <f>VLOOKUP(A279,[1]市级!$A$2:$V$368,20,FALSE)</f>
        <v>1788</v>
      </c>
      <c r="V279">
        <f>VLOOKUP(A279,[1]市级!$A$2:$V$368,21,FALSE)</f>
        <v>0</v>
      </c>
      <c r="W279">
        <f>VLOOKUP(A279,[1]市级!$A$2:$V$368,22,FALSE)</f>
        <v>1</v>
      </c>
    </row>
    <row r="280" spans="1:23" x14ac:dyDescent="0.25">
      <c r="A280" s="1" t="s">
        <v>195</v>
      </c>
      <c r="B280" s="2">
        <v>25</v>
      </c>
      <c r="C280">
        <f>VLOOKUP(A280,[1]市级!$A$2:$V$368,2,FALSE)</f>
        <v>49503</v>
      </c>
      <c r="D280">
        <f>VLOOKUP(A280,[1]市级!$A$2:$V$368,3,FALSE)</f>
        <v>2075</v>
      </c>
      <c r="E280">
        <f>VLOOKUP(A280,[1]市级!$A$2:$V$368,4,FALSE)</f>
        <v>13</v>
      </c>
      <c r="F280">
        <f>VLOOKUP(A280,[1]市级!$A$2:$V$368,5,FALSE)</f>
        <v>2237</v>
      </c>
      <c r="G280">
        <f>VLOOKUP(A280,[1]市级!$A$2:$V$368,6,FALSE)</f>
        <v>38</v>
      </c>
      <c r="H280">
        <f>VLOOKUP(A280,[1]市级!$A$2:$V$368,7,FALSE)</f>
        <v>2910</v>
      </c>
      <c r="I280">
        <f>VLOOKUP(A280,[1]市级!$A$2:$V$368,8,FALSE)</f>
        <v>22253</v>
      </c>
      <c r="J280">
        <f>VLOOKUP(A280,[1]市级!$A$2:$V$368,9,FALSE)</f>
        <v>740</v>
      </c>
      <c r="K280">
        <f>VLOOKUP(A280,[1]市级!$A$2:$V$368,10,FALSE)</f>
        <v>9088</v>
      </c>
      <c r="L280">
        <f>VLOOKUP(A280,[1]市级!$A$2:$V$368,11,FALSE)</f>
        <v>582</v>
      </c>
      <c r="M280">
        <f>VLOOKUP(A280,[1]市级!$A$2:$V$368,12,FALSE)</f>
        <v>70</v>
      </c>
      <c r="N280">
        <f>VLOOKUP(A280,[1]市级!$A$2:$V$368,13,FALSE)</f>
        <v>643</v>
      </c>
      <c r="O280">
        <f>VLOOKUP(A280,[1]市级!$A$2:$V$368,14,FALSE)</f>
        <v>1447</v>
      </c>
      <c r="P280">
        <f>VLOOKUP(A280,[1]市级!$A$2:$V$368,15,FALSE)</f>
        <v>534</v>
      </c>
      <c r="Q280">
        <f>VLOOKUP(A280,[1]市级!$A$2:$V$368,16,FALSE)</f>
        <v>242</v>
      </c>
      <c r="R280">
        <f>VLOOKUP(A280,[1]市级!$A$2:$V$368,17,FALSE)</f>
        <v>3855</v>
      </c>
      <c r="S280">
        <f>VLOOKUP(A280,[1]市级!$A$2:$V$368,18,FALSE)</f>
        <v>145</v>
      </c>
      <c r="T280">
        <f>VLOOKUP(A280,[1]市级!$A$2:$V$368,19,FALSE)</f>
        <v>490</v>
      </c>
      <c r="U280">
        <f>VLOOKUP(A280,[1]市级!$A$2:$V$368,20,FALSE)</f>
        <v>1687</v>
      </c>
      <c r="V280">
        <f>VLOOKUP(A280,[1]市级!$A$2:$V$368,21,FALSE)</f>
        <v>0</v>
      </c>
      <c r="W280">
        <f>VLOOKUP(A280,[1]市级!$A$2:$V$368,22,FALSE)</f>
        <v>0</v>
      </c>
    </row>
    <row r="281" spans="1:23" x14ac:dyDescent="0.25">
      <c r="A281" s="1" t="s">
        <v>201</v>
      </c>
      <c r="B281" s="2">
        <v>25</v>
      </c>
      <c r="C281">
        <f>VLOOKUP(A281,[1]市级!$A$2:$V$368,2,FALSE)</f>
        <v>30098</v>
      </c>
      <c r="D281">
        <f>VLOOKUP(A281,[1]市级!$A$2:$V$368,3,FALSE)</f>
        <v>3921</v>
      </c>
      <c r="E281">
        <f>VLOOKUP(A281,[1]市级!$A$2:$V$368,4,FALSE)</f>
        <v>11</v>
      </c>
      <c r="F281">
        <f>VLOOKUP(A281,[1]市级!$A$2:$V$368,5,FALSE)</f>
        <v>779</v>
      </c>
      <c r="G281">
        <f>VLOOKUP(A281,[1]市级!$A$2:$V$368,6,FALSE)</f>
        <v>36</v>
      </c>
      <c r="H281">
        <f>VLOOKUP(A281,[1]市级!$A$2:$V$368,7,FALSE)</f>
        <v>480</v>
      </c>
      <c r="I281">
        <f>VLOOKUP(A281,[1]市级!$A$2:$V$368,8,FALSE)</f>
        <v>12485</v>
      </c>
      <c r="J281">
        <f>VLOOKUP(A281,[1]市级!$A$2:$V$368,9,FALSE)</f>
        <v>996</v>
      </c>
      <c r="K281">
        <f>VLOOKUP(A281,[1]市级!$A$2:$V$368,10,FALSE)</f>
        <v>4441</v>
      </c>
      <c r="L281">
        <f>VLOOKUP(A281,[1]市级!$A$2:$V$368,11,FALSE)</f>
        <v>705</v>
      </c>
      <c r="M281">
        <f>VLOOKUP(A281,[1]市级!$A$2:$V$368,12,FALSE)</f>
        <v>11</v>
      </c>
      <c r="N281">
        <f>VLOOKUP(A281,[1]市级!$A$2:$V$368,13,FALSE)</f>
        <v>457</v>
      </c>
      <c r="O281">
        <f>VLOOKUP(A281,[1]市级!$A$2:$V$368,14,FALSE)</f>
        <v>921</v>
      </c>
      <c r="P281">
        <f>VLOOKUP(A281,[1]市级!$A$2:$V$368,15,FALSE)</f>
        <v>1518</v>
      </c>
      <c r="Q281">
        <f>VLOOKUP(A281,[1]市级!$A$2:$V$368,16,FALSE)</f>
        <v>123</v>
      </c>
      <c r="R281">
        <f>VLOOKUP(A281,[1]市级!$A$2:$V$368,17,FALSE)</f>
        <v>1771</v>
      </c>
      <c r="S281">
        <f>VLOOKUP(A281,[1]市级!$A$2:$V$368,18,FALSE)</f>
        <v>139</v>
      </c>
      <c r="T281">
        <f>VLOOKUP(A281,[1]市级!$A$2:$V$368,19,FALSE)</f>
        <v>281</v>
      </c>
      <c r="U281">
        <f>VLOOKUP(A281,[1]市级!$A$2:$V$368,20,FALSE)</f>
        <v>685</v>
      </c>
      <c r="V281">
        <f>VLOOKUP(A281,[1]市级!$A$2:$V$368,21,FALSE)</f>
        <v>1</v>
      </c>
      <c r="W281">
        <f>VLOOKUP(A281,[1]市级!$A$2:$V$368,22,FALSE)</f>
        <v>0</v>
      </c>
    </row>
    <row r="282" spans="1:23" x14ac:dyDescent="0.25">
      <c r="A282" s="1" t="s">
        <v>205</v>
      </c>
      <c r="B282" s="2">
        <v>25</v>
      </c>
      <c r="C282">
        <f>VLOOKUP(A282,[1]市级!$A$2:$V$368,2,FALSE)</f>
        <v>15901</v>
      </c>
      <c r="D282">
        <f>VLOOKUP(A282,[1]市级!$A$2:$V$368,3,FALSE)</f>
        <v>656</v>
      </c>
      <c r="E282">
        <f>VLOOKUP(A282,[1]市级!$A$2:$V$368,4,FALSE)</f>
        <v>13</v>
      </c>
      <c r="F282">
        <f>VLOOKUP(A282,[1]市级!$A$2:$V$368,5,FALSE)</f>
        <v>265</v>
      </c>
      <c r="G282">
        <f>VLOOKUP(A282,[1]市级!$A$2:$V$368,6,FALSE)</f>
        <v>167</v>
      </c>
      <c r="H282">
        <f>VLOOKUP(A282,[1]市级!$A$2:$V$368,7,FALSE)</f>
        <v>381</v>
      </c>
      <c r="I282">
        <f>VLOOKUP(A282,[1]市级!$A$2:$V$368,8,FALSE)</f>
        <v>7897</v>
      </c>
      <c r="J282">
        <f>VLOOKUP(A282,[1]市级!$A$2:$V$368,9,FALSE)</f>
        <v>1523</v>
      </c>
      <c r="K282">
        <f>VLOOKUP(A282,[1]市级!$A$2:$V$368,10,FALSE)</f>
        <v>2323</v>
      </c>
      <c r="L282">
        <f>VLOOKUP(A282,[1]市级!$A$2:$V$368,11,FALSE)</f>
        <v>131</v>
      </c>
      <c r="M282">
        <f>VLOOKUP(A282,[1]市级!$A$2:$V$368,12,FALSE)</f>
        <v>8</v>
      </c>
      <c r="N282">
        <f>VLOOKUP(A282,[1]市级!$A$2:$V$368,13,FALSE)</f>
        <v>166</v>
      </c>
      <c r="O282">
        <f>VLOOKUP(A282,[1]市级!$A$2:$V$368,14,FALSE)</f>
        <v>570</v>
      </c>
      <c r="P282">
        <f>VLOOKUP(A282,[1]市级!$A$2:$V$368,15,FALSE)</f>
        <v>181</v>
      </c>
      <c r="Q282">
        <f>VLOOKUP(A282,[1]市级!$A$2:$V$368,16,FALSE)</f>
        <v>68</v>
      </c>
      <c r="R282">
        <f>VLOOKUP(A282,[1]市级!$A$2:$V$368,17,FALSE)</f>
        <v>833</v>
      </c>
      <c r="S282">
        <f>VLOOKUP(A282,[1]市级!$A$2:$V$368,18,FALSE)</f>
        <v>32</v>
      </c>
      <c r="T282">
        <f>VLOOKUP(A282,[1]市级!$A$2:$V$368,19,FALSE)</f>
        <v>98</v>
      </c>
      <c r="U282">
        <f>VLOOKUP(A282,[1]市级!$A$2:$V$368,20,FALSE)</f>
        <v>466</v>
      </c>
      <c r="V282">
        <f>VLOOKUP(A282,[1]市级!$A$2:$V$368,21,FALSE)</f>
        <v>0</v>
      </c>
      <c r="W282">
        <f>VLOOKUP(A282,[1]市级!$A$2:$V$368,22,FALSE)</f>
        <v>0</v>
      </c>
    </row>
    <row r="283" spans="1:23" x14ac:dyDescent="0.25">
      <c r="A283" s="1" t="s">
        <v>255</v>
      </c>
      <c r="B283" s="2">
        <v>25</v>
      </c>
      <c r="C283">
        <f>VLOOKUP(A283,[1]市级!$A$2:$V$368,2,FALSE)</f>
        <v>27971</v>
      </c>
      <c r="D283">
        <f>VLOOKUP(A283,[1]市级!$A$2:$V$368,3,FALSE)</f>
        <v>1292</v>
      </c>
      <c r="E283">
        <f>VLOOKUP(A283,[1]市级!$A$2:$V$368,4,FALSE)</f>
        <v>6</v>
      </c>
      <c r="F283">
        <f>VLOOKUP(A283,[1]市级!$A$2:$V$368,5,FALSE)</f>
        <v>1171</v>
      </c>
      <c r="G283">
        <f>VLOOKUP(A283,[1]市级!$A$2:$V$368,6,FALSE)</f>
        <v>15</v>
      </c>
      <c r="H283">
        <f>VLOOKUP(A283,[1]市级!$A$2:$V$368,7,FALSE)</f>
        <v>1140</v>
      </c>
      <c r="I283">
        <f>VLOOKUP(A283,[1]市级!$A$2:$V$368,8,FALSE)</f>
        <v>11836</v>
      </c>
      <c r="J283">
        <f>VLOOKUP(A283,[1]市级!$A$2:$V$368,9,FALSE)</f>
        <v>2306</v>
      </c>
      <c r="K283">
        <f>VLOOKUP(A283,[1]市级!$A$2:$V$368,10,FALSE)</f>
        <v>4792</v>
      </c>
      <c r="L283">
        <f>VLOOKUP(A283,[1]市级!$A$2:$V$368,11,FALSE)</f>
        <v>321</v>
      </c>
      <c r="M283">
        <f>VLOOKUP(A283,[1]市级!$A$2:$V$368,12,FALSE)</f>
        <v>27</v>
      </c>
      <c r="N283">
        <f>VLOOKUP(A283,[1]市级!$A$2:$V$368,13,FALSE)</f>
        <v>344</v>
      </c>
      <c r="O283">
        <f>VLOOKUP(A283,[1]市级!$A$2:$V$368,14,FALSE)</f>
        <v>964</v>
      </c>
      <c r="P283">
        <f>VLOOKUP(A283,[1]市级!$A$2:$V$368,15,FALSE)</f>
        <v>313</v>
      </c>
      <c r="Q283">
        <f>VLOOKUP(A283,[1]市级!$A$2:$V$368,16,FALSE)</f>
        <v>125</v>
      </c>
      <c r="R283">
        <f>VLOOKUP(A283,[1]市级!$A$2:$V$368,17,FALSE)</f>
        <v>2055</v>
      </c>
      <c r="S283">
        <f>VLOOKUP(A283,[1]市级!$A$2:$V$368,18,FALSE)</f>
        <v>73</v>
      </c>
      <c r="T283">
        <f>VLOOKUP(A283,[1]市级!$A$2:$V$368,19,FALSE)</f>
        <v>202</v>
      </c>
      <c r="U283">
        <f>VLOOKUP(A283,[1]市级!$A$2:$V$368,20,FALSE)</f>
        <v>796</v>
      </c>
      <c r="V283">
        <f>VLOOKUP(A283,[1]市级!$A$2:$V$368,21,FALSE)</f>
        <v>0</v>
      </c>
      <c r="W283">
        <f>VLOOKUP(A283,[1]市级!$A$2:$V$368,22,FALSE)</f>
        <v>0</v>
      </c>
    </row>
    <row r="284" spans="1:23" x14ac:dyDescent="0.25">
      <c r="A284" s="1" t="s">
        <v>305</v>
      </c>
      <c r="B284" s="2">
        <v>25</v>
      </c>
      <c r="C284">
        <f>VLOOKUP(A284,[1]市级!$A$2:$V$368,2,FALSE)</f>
        <v>20934</v>
      </c>
      <c r="D284">
        <f>VLOOKUP(A284,[1]市级!$A$2:$V$368,3,FALSE)</f>
        <v>1665</v>
      </c>
      <c r="E284">
        <f>VLOOKUP(A284,[1]市级!$A$2:$V$368,4,FALSE)</f>
        <v>13</v>
      </c>
      <c r="F284">
        <f>VLOOKUP(A284,[1]市级!$A$2:$V$368,5,FALSE)</f>
        <v>823</v>
      </c>
      <c r="G284">
        <f>VLOOKUP(A284,[1]市级!$A$2:$V$368,6,FALSE)</f>
        <v>14</v>
      </c>
      <c r="H284">
        <f>VLOOKUP(A284,[1]市级!$A$2:$V$368,7,FALSE)</f>
        <v>782</v>
      </c>
      <c r="I284">
        <f>VLOOKUP(A284,[1]市级!$A$2:$V$368,8,FALSE)</f>
        <v>8887</v>
      </c>
      <c r="J284">
        <f>VLOOKUP(A284,[1]市级!$A$2:$V$368,9,FALSE)</f>
        <v>742</v>
      </c>
      <c r="K284">
        <f>VLOOKUP(A284,[1]市级!$A$2:$V$368,10,FALSE)</f>
        <v>3261</v>
      </c>
      <c r="L284">
        <f>VLOOKUP(A284,[1]市级!$A$2:$V$368,11,FALSE)</f>
        <v>334</v>
      </c>
      <c r="M284">
        <f>VLOOKUP(A284,[1]市级!$A$2:$V$368,12,FALSE)</f>
        <v>45</v>
      </c>
      <c r="N284">
        <f>VLOOKUP(A284,[1]市级!$A$2:$V$368,13,FALSE)</f>
        <v>74</v>
      </c>
      <c r="O284">
        <f>VLOOKUP(A284,[1]市级!$A$2:$V$368,14,FALSE)</f>
        <v>1904</v>
      </c>
      <c r="P284">
        <f>VLOOKUP(A284,[1]市级!$A$2:$V$368,15,FALSE)</f>
        <v>159</v>
      </c>
      <c r="Q284">
        <f>VLOOKUP(A284,[1]市级!$A$2:$V$368,16,FALSE)</f>
        <v>99</v>
      </c>
      <c r="R284">
        <f>VLOOKUP(A284,[1]市级!$A$2:$V$368,17,FALSE)</f>
        <v>1362</v>
      </c>
      <c r="S284">
        <f>VLOOKUP(A284,[1]市级!$A$2:$V$368,18,FALSE)</f>
        <v>56</v>
      </c>
      <c r="T284">
        <f>VLOOKUP(A284,[1]市级!$A$2:$V$368,19,FALSE)</f>
        <v>78</v>
      </c>
      <c r="U284">
        <f>VLOOKUP(A284,[1]市级!$A$2:$V$368,20,FALSE)</f>
        <v>461</v>
      </c>
      <c r="V284">
        <f>VLOOKUP(A284,[1]市级!$A$2:$V$368,21,FALSE)</f>
        <v>0</v>
      </c>
      <c r="W284">
        <f>VLOOKUP(A284,[1]市级!$A$2:$V$368,22,FALSE)</f>
        <v>0</v>
      </c>
    </row>
    <row r="285" spans="1:23" x14ac:dyDescent="0.25">
      <c r="A285" s="1" t="s">
        <v>315</v>
      </c>
      <c r="B285" s="2">
        <v>25</v>
      </c>
      <c r="C285">
        <f>VLOOKUP(A285,[1]市级!$A$2:$V$368,2,FALSE)</f>
        <v>85571</v>
      </c>
      <c r="D285">
        <f>VLOOKUP(A285,[1]市级!$A$2:$V$368,3,FALSE)</f>
        <v>4787</v>
      </c>
      <c r="E285">
        <f>VLOOKUP(A285,[1]市级!$A$2:$V$368,4,FALSE)</f>
        <v>24</v>
      </c>
      <c r="F285">
        <f>VLOOKUP(A285,[1]市级!$A$2:$V$368,5,FALSE)</f>
        <v>2009</v>
      </c>
      <c r="G285">
        <f>VLOOKUP(A285,[1]市级!$A$2:$V$368,6,FALSE)</f>
        <v>41</v>
      </c>
      <c r="H285">
        <f>VLOOKUP(A285,[1]市级!$A$2:$V$368,7,FALSE)</f>
        <v>2049</v>
      </c>
      <c r="I285">
        <f>VLOOKUP(A285,[1]市级!$A$2:$V$368,8,FALSE)</f>
        <v>26172</v>
      </c>
      <c r="J285">
        <f>VLOOKUP(A285,[1]市级!$A$2:$V$368,9,FALSE)</f>
        <v>956</v>
      </c>
      <c r="K285">
        <f>VLOOKUP(A285,[1]市级!$A$2:$V$368,10,FALSE)</f>
        <v>8674</v>
      </c>
      <c r="L285">
        <f>VLOOKUP(A285,[1]市级!$A$2:$V$368,11,FALSE)</f>
        <v>635</v>
      </c>
      <c r="M285">
        <f>VLOOKUP(A285,[1]市级!$A$2:$V$368,12,FALSE)</f>
        <v>52</v>
      </c>
      <c r="N285">
        <f>VLOOKUP(A285,[1]市级!$A$2:$V$368,13,FALSE)</f>
        <v>516</v>
      </c>
      <c r="O285">
        <f>VLOOKUP(A285,[1]市级!$A$2:$V$368,14,FALSE)</f>
        <v>32062</v>
      </c>
      <c r="P285">
        <f>VLOOKUP(A285,[1]市级!$A$2:$V$368,15,FALSE)</f>
        <v>666</v>
      </c>
      <c r="Q285">
        <f>VLOOKUP(A285,[1]市级!$A$2:$V$368,16,FALSE)</f>
        <v>736</v>
      </c>
      <c r="R285">
        <f>VLOOKUP(A285,[1]市级!$A$2:$V$368,17,FALSE)</f>
        <v>4154</v>
      </c>
      <c r="S285">
        <f>VLOOKUP(A285,[1]市级!$A$2:$V$368,18,FALSE)</f>
        <v>158</v>
      </c>
      <c r="T285">
        <f>VLOOKUP(A285,[1]市级!$A$2:$V$368,19,FALSE)</f>
        <v>294</v>
      </c>
      <c r="U285">
        <f>VLOOKUP(A285,[1]市级!$A$2:$V$368,20,FALSE)</f>
        <v>1151</v>
      </c>
      <c r="V285">
        <f>VLOOKUP(A285,[1]市级!$A$2:$V$368,21,FALSE)</f>
        <v>0</v>
      </c>
      <c r="W285">
        <f>VLOOKUP(A285,[1]市级!$A$2:$V$368,22,FALSE)</f>
        <v>0</v>
      </c>
    </row>
    <row r="286" spans="1:23" x14ac:dyDescent="0.25">
      <c r="A286" s="1" t="s">
        <v>351</v>
      </c>
      <c r="B286" s="2">
        <v>25</v>
      </c>
      <c r="C286">
        <f>VLOOKUP(A286,[1]市级!$A$2:$V$368,2,FALSE)</f>
        <v>20218</v>
      </c>
      <c r="D286">
        <f>VLOOKUP(A286,[1]市级!$A$2:$V$368,3,FALSE)</f>
        <v>1087</v>
      </c>
      <c r="E286">
        <f>VLOOKUP(A286,[1]市级!$A$2:$V$368,4,FALSE)</f>
        <v>4</v>
      </c>
      <c r="F286">
        <f>VLOOKUP(A286,[1]市级!$A$2:$V$368,5,FALSE)</f>
        <v>944</v>
      </c>
      <c r="G286">
        <f>VLOOKUP(A286,[1]市级!$A$2:$V$368,6,FALSE)</f>
        <v>17</v>
      </c>
      <c r="H286">
        <f>VLOOKUP(A286,[1]市级!$A$2:$V$368,7,FALSE)</f>
        <v>859</v>
      </c>
      <c r="I286">
        <f>VLOOKUP(A286,[1]市级!$A$2:$V$368,8,FALSE)</f>
        <v>10855</v>
      </c>
      <c r="J286">
        <f>VLOOKUP(A286,[1]市级!$A$2:$V$368,9,FALSE)</f>
        <v>185</v>
      </c>
      <c r="K286">
        <f>VLOOKUP(A286,[1]市级!$A$2:$V$368,10,FALSE)</f>
        <v>3139</v>
      </c>
      <c r="L286">
        <f>VLOOKUP(A286,[1]市级!$A$2:$V$368,11,FALSE)</f>
        <v>164</v>
      </c>
      <c r="M286">
        <f>VLOOKUP(A286,[1]市级!$A$2:$V$368,12,FALSE)</f>
        <v>18</v>
      </c>
      <c r="N286">
        <f>VLOOKUP(A286,[1]市级!$A$2:$V$368,13,FALSE)</f>
        <v>251</v>
      </c>
      <c r="O286">
        <f>VLOOKUP(A286,[1]市级!$A$2:$V$368,14,FALSE)</f>
        <v>424</v>
      </c>
      <c r="P286">
        <f>VLOOKUP(A286,[1]市级!$A$2:$V$368,15,FALSE)</f>
        <v>189</v>
      </c>
      <c r="Q286">
        <f>VLOOKUP(A286,[1]市级!$A$2:$V$368,16,FALSE)</f>
        <v>86</v>
      </c>
      <c r="R286">
        <f>VLOOKUP(A286,[1]市级!$A$2:$V$368,17,FALSE)</f>
        <v>1138</v>
      </c>
      <c r="S286">
        <f>VLOOKUP(A286,[1]市级!$A$2:$V$368,18,FALSE)</f>
        <v>70</v>
      </c>
      <c r="T286">
        <f>VLOOKUP(A286,[1]市级!$A$2:$V$368,19,FALSE)</f>
        <v>169</v>
      </c>
      <c r="U286">
        <f>VLOOKUP(A286,[1]市级!$A$2:$V$368,20,FALSE)</f>
        <v>515</v>
      </c>
      <c r="V286">
        <f>VLOOKUP(A286,[1]市级!$A$2:$V$368,21,FALSE)</f>
        <v>0</v>
      </c>
      <c r="W286">
        <f>VLOOKUP(A286,[1]市级!$A$2:$V$368,22,FALSE)</f>
        <v>0</v>
      </c>
    </row>
    <row r="287" spans="1:23" x14ac:dyDescent="0.25">
      <c r="A287" s="1" t="s">
        <v>353</v>
      </c>
      <c r="B287" s="2">
        <v>25</v>
      </c>
      <c r="C287">
        <f>VLOOKUP(A287,[1]市级!$A$2:$V$368,2,FALSE)</f>
        <v>24088</v>
      </c>
      <c r="D287">
        <f>VLOOKUP(A287,[1]市级!$A$2:$V$368,3,FALSE)</f>
        <v>2037</v>
      </c>
      <c r="E287">
        <f>VLOOKUP(A287,[1]市级!$A$2:$V$368,4,FALSE)</f>
        <v>11</v>
      </c>
      <c r="F287">
        <f>VLOOKUP(A287,[1]市级!$A$2:$V$368,5,FALSE)</f>
        <v>916</v>
      </c>
      <c r="G287">
        <f>VLOOKUP(A287,[1]市级!$A$2:$V$368,6,FALSE)</f>
        <v>25</v>
      </c>
      <c r="H287">
        <f>VLOOKUP(A287,[1]市级!$A$2:$V$368,7,FALSE)</f>
        <v>566</v>
      </c>
      <c r="I287">
        <f>VLOOKUP(A287,[1]市级!$A$2:$V$368,8,FALSE)</f>
        <v>11746</v>
      </c>
      <c r="J287">
        <f>VLOOKUP(A287,[1]市级!$A$2:$V$368,9,FALSE)</f>
        <v>663</v>
      </c>
      <c r="K287">
        <f>VLOOKUP(A287,[1]市级!$A$2:$V$368,10,FALSE)</f>
        <v>3660</v>
      </c>
      <c r="L287">
        <f>VLOOKUP(A287,[1]市级!$A$2:$V$368,11,FALSE)</f>
        <v>333</v>
      </c>
      <c r="M287">
        <f>VLOOKUP(A287,[1]市级!$A$2:$V$368,12,FALSE)</f>
        <v>24</v>
      </c>
      <c r="N287">
        <f>VLOOKUP(A287,[1]市级!$A$2:$V$368,13,FALSE)</f>
        <v>183</v>
      </c>
      <c r="O287">
        <f>VLOOKUP(A287,[1]市级!$A$2:$V$368,14,FALSE)</f>
        <v>765</v>
      </c>
      <c r="P287">
        <f>VLOOKUP(A287,[1]市级!$A$2:$V$368,15,FALSE)</f>
        <v>282</v>
      </c>
      <c r="Q287">
        <f>VLOOKUP(A287,[1]市级!$A$2:$V$368,16,FALSE)</f>
        <v>134</v>
      </c>
      <c r="R287">
        <f>VLOOKUP(A287,[1]市级!$A$2:$V$368,17,FALSE)</f>
        <v>1655</v>
      </c>
      <c r="S287">
        <f>VLOOKUP(A287,[1]市级!$A$2:$V$368,18,FALSE)</f>
        <v>70</v>
      </c>
      <c r="T287">
        <f>VLOOKUP(A287,[1]市级!$A$2:$V$368,19,FALSE)</f>
        <v>148</v>
      </c>
      <c r="U287">
        <f>VLOOKUP(A287,[1]市级!$A$2:$V$368,20,FALSE)</f>
        <v>752</v>
      </c>
      <c r="V287">
        <f>VLOOKUP(A287,[1]市级!$A$2:$V$368,21,FALSE)</f>
        <v>0</v>
      </c>
      <c r="W287">
        <f>VLOOKUP(A287,[1]市级!$A$2:$V$368,22,FALSE)</f>
        <v>0</v>
      </c>
    </row>
    <row r="288" spans="1:23" x14ac:dyDescent="0.25">
      <c r="A288" s="1" t="s">
        <v>262</v>
      </c>
      <c r="B288" s="2">
        <v>26</v>
      </c>
      <c r="C288">
        <v>288675</v>
      </c>
      <c r="D288">
        <v>8033</v>
      </c>
      <c r="E288">
        <v>75</v>
      </c>
      <c r="F288">
        <v>7786</v>
      </c>
      <c r="G288">
        <v>428</v>
      </c>
      <c r="H288">
        <v>10447</v>
      </c>
      <c r="I288">
        <v>119499</v>
      </c>
      <c r="J288">
        <v>6364</v>
      </c>
      <c r="K288">
        <v>28915</v>
      </c>
      <c r="L288">
        <v>1480</v>
      </c>
      <c r="M288">
        <v>879</v>
      </c>
      <c r="N288">
        <v>3627</v>
      </c>
      <c r="O288">
        <v>22059</v>
      </c>
      <c r="P288">
        <v>30963</v>
      </c>
      <c r="Q288">
        <v>1142</v>
      </c>
      <c r="R288">
        <v>24378</v>
      </c>
      <c r="S288">
        <v>1277</v>
      </c>
      <c r="T288">
        <v>1696</v>
      </c>
      <c r="U288">
        <v>18419</v>
      </c>
      <c r="V288">
        <v>2</v>
      </c>
      <c r="W288">
        <v>0</v>
      </c>
    </row>
    <row r="289" spans="1:23" x14ac:dyDescent="0.25">
      <c r="A289" s="1" t="s">
        <v>25</v>
      </c>
      <c r="B289" s="2">
        <v>27</v>
      </c>
      <c r="C289">
        <f>VLOOKUP(A289,[1]市级!$A$2:$V$368,2,FALSE)</f>
        <v>3193</v>
      </c>
      <c r="D289">
        <f>VLOOKUP(A289,[1]市级!$A$2:$V$368,3,FALSE)</f>
        <v>30</v>
      </c>
      <c r="E289">
        <f>VLOOKUP(A289,[1]市级!$A$2:$V$368,4,FALSE)</f>
        <v>5</v>
      </c>
      <c r="F289">
        <f>VLOOKUP(A289,[1]市级!$A$2:$V$368,5,FALSE)</f>
        <v>132</v>
      </c>
      <c r="G289">
        <f>VLOOKUP(A289,[1]市级!$A$2:$V$368,6,FALSE)</f>
        <v>10</v>
      </c>
      <c r="H289">
        <f>VLOOKUP(A289,[1]市级!$A$2:$V$368,7,FALSE)</f>
        <v>152</v>
      </c>
      <c r="I289">
        <f>VLOOKUP(A289,[1]市级!$A$2:$V$368,8,FALSE)</f>
        <v>1273</v>
      </c>
      <c r="J289">
        <f>VLOOKUP(A289,[1]市级!$A$2:$V$368,9,FALSE)</f>
        <v>109</v>
      </c>
      <c r="K289">
        <f>VLOOKUP(A289,[1]市级!$A$2:$V$368,10,FALSE)</f>
        <v>956</v>
      </c>
      <c r="L289">
        <f>VLOOKUP(A289,[1]市级!$A$2:$V$368,11,FALSE)</f>
        <v>21</v>
      </c>
      <c r="M289">
        <f>VLOOKUP(A289,[1]市级!$A$2:$V$368,12,FALSE)</f>
        <v>13</v>
      </c>
      <c r="N289">
        <f>VLOOKUP(A289,[1]市级!$A$2:$V$368,13,FALSE)</f>
        <v>7</v>
      </c>
      <c r="O289">
        <f>VLOOKUP(A289,[1]市级!$A$2:$V$368,14,FALSE)</f>
        <v>100</v>
      </c>
      <c r="P289">
        <f>VLOOKUP(A289,[1]市级!$A$2:$V$368,15,FALSE)</f>
        <v>25</v>
      </c>
      <c r="Q289">
        <f>VLOOKUP(A289,[1]市级!$A$2:$V$368,16,FALSE)</f>
        <v>14</v>
      </c>
      <c r="R289">
        <f>VLOOKUP(A289,[1]市级!$A$2:$V$368,17,FALSE)</f>
        <v>144</v>
      </c>
      <c r="S289">
        <f>VLOOKUP(A289,[1]市级!$A$2:$V$368,18,FALSE)</f>
        <v>3</v>
      </c>
      <c r="T289">
        <f>VLOOKUP(A289,[1]市级!$A$2:$V$368,19,FALSE)</f>
        <v>0</v>
      </c>
      <c r="U289">
        <f>VLOOKUP(A289,[1]市级!$A$2:$V$368,20,FALSE)</f>
        <v>143</v>
      </c>
      <c r="V289">
        <f>VLOOKUP(A289,[1]市级!$A$2:$V$368,21,FALSE)</f>
        <v>0</v>
      </c>
      <c r="W289">
        <f>VLOOKUP(A289,[1]市级!$A$2:$V$368,22,FALSE)</f>
        <v>0</v>
      </c>
    </row>
    <row r="290" spans="1:23" x14ac:dyDescent="0.25">
      <c r="A290" s="1" t="s">
        <v>51</v>
      </c>
      <c r="B290" s="2">
        <v>27</v>
      </c>
      <c r="C290">
        <f>VLOOKUP(A290,[1]市级!$A$2:$V$368,2,FALSE)</f>
        <v>8183</v>
      </c>
      <c r="D290">
        <f>VLOOKUP(A290,[1]市级!$A$2:$V$368,3,FALSE)</f>
        <v>75</v>
      </c>
      <c r="E290">
        <f>VLOOKUP(A290,[1]市级!$A$2:$V$368,4,FALSE)</f>
        <v>13</v>
      </c>
      <c r="F290">
        <f>VLOOKUP(A290,[1]市级!$A$2:$V$368,5,FALSE)</f>
        <v>430</v>
      </c>
      <c r="G290">
        <f>VLOOKUP(A290,[1]市级!$A$2:$V$368,6,FALSE)</f>
        <v>27</v>
      </c>
      <c r="H290">
        <f>VLOOKUP(A290,[1]市级!$A$2:$V$368,7,FALSE)</f>
        <v>282</v>
      </c>
      <c r="I290">
        <f>VLOOKUP(A290,[1]市级!$A$2:$V$368,8,FALSE)</f>
        <v>3601</v>
      </c>
      <c r="J290">
        <f>VLOOKUP(A290,[1]市级!$A$2:$V$368,9,FALSE)</f>
        <v>321</v>
      </c>
      <c r="K290">
        <f>VLOOKUP(A290,[1]市级!$A$2:$V$368,10,FALSE)</f>
        <v>1872</v>
      </c>
      <c r="L290">
        <f>VLOOKUP(A290,[1]市级!$A$2:$V$368,11,FALSE)</f>
        <v>40</v>
      </c>
      <c r="M290">
        <f>VLOOKUP(A290,[1]市级!$A$2:$V$368,12,FALSE)</f>
        <v>23</v>
      </c>
      <c r="N290">
        <f>VLOOKUP(A290,[1]市级!$A$2:$V$368,13,FALSE)</f>
        <v>27</v>
      </c>
      <c r="O290">
        <f>VLOOKUP(A290,[1]市级!$A$2:$V$368,14,FALSE)</f>
        <v>197</v>
      </c>
      <c r="P290">
        <f>VLOOKUP(A290,[1]市级!$A$2:$V$368,15,FALSE)</f>
        <v>61</v>
      </c>
      <c r="Q290">
        <f>VLOOKUP(A290,[1]市级!$A$2:$V$368,16,FALSE)</f>
        <v>49</v>
      </c>
      <c r="R290">
        <f>VLOOKUP(A290,[1]市级!$A$2:$V$368,17,FALSE)</f>
        <v>518</v>
      </c>
      <c r="S290">
        <f>VLOOKUP(A290,[1]市级!$A$2:$V$368,18,FALSE)</f>
        <v>13</v>
      </c>
      <c r="T290">
        <f>VLOOKUP(A290,[1]市级!$A$2:$V$368,19,FALSE)</f>
        <v>67</v>
      </c>
      <c r="U290">
        <f>VLOOKUP(A290,[1]市级!$A$2:$V$368,20,FALSE)</f>
        <v>411</v>
      </c>
      <c r="V290">
        <f>VLOOKUP(A290,[1]市级!$A$2:$V$368,21,FALSE)</f>
        <v>0</v>
      </c>
      <c r="W290">
        <f>VLOOKUP(A290,[1]市级!$A$2:$V$368,22,FALSE)</f>
        <v>0</v>
      </c>
    </row>
    <row r="291" spans="1:23" x14ac:dyDescent="0.25">
      <c r="A291" s="1" t="s">
        <v>160</v>
      </c>
      <c r="B291" s="2">
        <v>27</v>
      </c>
      <c r="C291">
        <f>VLOOKUP(A291,[1]市级!$A$2:$V$368,2,FALSE)</f>
        <v>29770</v>
      </c>
      <c r="D291">
        <f>VLOOKUP(A291,[1]市级!$A$2:$V$368,3,FALSE)</f>
        <v>143</v>
      </c>
      <c r="E291">
        <f>VLOOKUP(A291,[1]市级!$A$2:$V$368,4,FALSE)</f>
        <v>30</v>
      </c>
      <c r="F291">
        <f>VLOOKUP(A291,[1]市级!$A$2:$V$368,5,FALSE)</f>
        <v>1055</v>
      </c>
      <c r="G291">
        <f>VLOOKUP(A291,[1]市级!$A$2:$V$368,6,FALSE)</f>
        <v>36</v>
      </c>
      <c r="H291">
        <f>VLOOKUP(A291,[1]市级!$A$2:$V$368,7,FALSE)</f>
        <v>2161</v>
      </c>
      <c r="I291">
        <f>VLOOKUP(A291,[1]市级!$A$2:$V$368,8,FALSE)</f>
        <v>13480</v>
      </c>
      <c r="J291">
        <f>VLOOKUP(A291,[1]市级!$A$2:$V$368,9,FALSE)</f>
        <v>1387</v>
      </c>
      <c r="K291">
        <f>VLOOKUP(A291,[1]市级!$A$2:$V$368,10,FALSE)</f>
        <v>5170</v>
      </c>
      <c r="L291">
        <f>VLOOKUP(A291,[1]市级!$A$2:$V$368,11,FALSE)</f>
        <v>442</v>
      </c>
      <c r="M291">
        <f>VLOOKUP(A291,[1]市级!$A$2:$V$368,12,FALSE)</f>
        <v>18</v>
      </c>
      <c r="N291">
        <f>VLOOKUP(A291,[1]市级!$A$2:$V$368,13,FALSE)</f>
        <v>587</v>
      </c>
      <c r="O291">
        <f>VLOOKUP(A291,[1]市级!$A$2:$V$368,14,FALSE)</f>
        <v>1218</v>
      </c>
      <c r="P291">
        <f>VLOOKUP(A291,[1]市级!$A$2:$V$368,15,FALSE)</f>
        <v>489</v>
      </c>
      <c r="Q291">
        <f>VLOOKUP(A291,[1]市级!$A$2:$V$368,16,FALSE)</f>
        <v>192</v>
      </c>
      <c r="R291">
        <f>VLOOKUP(A291,[1]市级!$A$2:$V$368,17,FALSE)</f>
        <v>1893</v>
      </c>
      <c r="S291">
        <f>VLOOKUP(A291,[1]市级!$A$2:$V$368,18,FALSE)</f>
        <v>35</v>
      </c>
      <c r="T291">
        <f>VLOOKUP(A291,[1]市级!$A$2:$V$368,19,FALSE)</f>
        <v>99</v>
      </c>
      <c r="U291">
        <f>VLOOKUP(A291,[1]市级!$A$2:$V$368,20,FALSE)</f>
        <v>748</v>
      </c>
      <c r="V291">
        <f>VLOOKUP(A291,[1]市级!$A$2:$V$368,21,FALSE)</f>
        <v>0</v>
      </c>
      <c r="W291">
        <f>VLOOKUP(A291,[1]市级!$A$2:$V$368,22,FALSE)</f>
        <v>0</v>
      </c>
    </row>
    <row r="292" spans="1:23" x14ac:dyDescent="0.25">
      <c r="A292" s="1" t="s">
        <v>172</v>
      </c>
      <c r="B292" s="2">
        <v>27</v>
      </c>
      <c r="C292">
        <f>VLOOKUP(A292,[1]市级!$A$2:$V$368,2,FALSE)</f>
        <v>6590</v>
      </c>
      <c r="D292">
        <f>VLOOKUP(A292,[1]市级!$A$2:$V$368,3,FALSE)</f>
        <v>120</v>
      </c>
      <c r="E292">
        <f>VLOOKUP(A292,[1]市级!$A$2:$V$368,4,FALSE)</f>
        <v>3</v>
      </c>
      <c r="F292">
        <f>VLOOKUP(A292,[1]市级!$A$2:$V$368,5,FALSE)</f>
        <v>276</v>
      </c>
      <c r="G292">
        <f>VLOOKUP(A292,[1]市级!$A$2:$V$368,6,FALSE)</f>
        <v>18</v>
      </c>
      <c r="H292">
        <f>VLOOKUP(A292,[1]市级!$A$2:$V$368,7,FALSE)</f>
        <v>387</v>
      </c>
      <c r="I292">
        <f>VLOOKUP(A292,[1]市级!$A$2:$V$368,8,FALSE)</f>
        <v>2825</v>
      </c>
      <c r="J292">
        <f>VLOOKUP(A292,[1]市级!$A$2:$V$368,9,FALSE)</f>
        <v>270</v>
      </c>
      <c r="K292">
        <f>VLOOKUP(A292,[1]市级!$A$2:$V$368,10,FALSE)</f>
        <v>1480</v>
      </c>
      <c r="L292">
        <f>VLOOKUP(A292,[1]市级!$A$2:$V$368,11,FALSE)</f>
        <v>42</v>
      </c>
      <c r="M292">
        <f>VLOOKUP(A292,[1]市级!$A$2:$V$368,12,FALSE)</f>
        <v>15</v>
      </c>
      <c r="N292">
        <f>VLOOKUP(A292,[1]市级!$A$2:$V$368,13,FALSE)</f>
        <v>35</v>
      </c>
      <c r="O292">
        <f>VLOOKUP(A292,[1]市级!$A$2:$V$368,14,FALSE)</f>
        <v>254</v>
      </c>
      <c r="P292">
        <f>VLOOKUP(A292,[1]市级!$A$2:$V$368,15,FALSE)</f>
        <v>81</v>
      </c>
      <c r="Q292">
        <f>VLOOKUP(A292,[1]市级!$A$2:$V$368,16,FALSE)</f>
        <v>39</v>
      </c>
      <c r="R292">
        <f>VLOOKUP(A292,[1]市级!$A$2:$V$368,17,FALSE)</f>
        <v>353</v>
      </c>
      <c r="S292">
        <f>VLOOKUP(A292,[1]市级!$A$2:$V$368,18,FALSE)</f>
        <v>6</v>
      </c>
      <c r="T292">
        <f>VLOOKUP(A292,[1]市级!$A$2:$V$368,19,FALSE)</f>
        <v>21</v>
      </c>
      <c r="U292">
        <f>VLOOKUP(A292,[1]市级!$A$2:$V$368,20,FALSE)</f>
        <v>178</v>
      </c>
      <c r="V292">
        <f>VLOOKUP(A292,[1]市级!$A$2:$V$368,21,FALSE)</f>
        <v>0</v>
      </c>
      <c r="W292">
        <f>VLOOKUP(A292,[1]市级!$A$2:$V$368,22,FALSE)</f>
        <v>0</v>
      </c>
    </row>
    <row r="293" spans="1:23" x14ac:dyDescent="0.25">
      <c r="A293" s="1" t="s">
        <v>193</v>
      </c>
      <c r="B293" s="2">
        <v>27</v>
      </c>
      <c r="C293">
        <f>VLOOKUP(A293,[1]市级!$A$2:$V$368,2,FALSE)</f>
        <v>8323</v>
      </c>
      <c r="D293">
        <f>VLOOKUP(A293,[1]市级!$A$2:$V$368,3,FALSE)</f>
        <v>13</v>
      </c>
      <c r="E293">
        <f>VLOOKUP(A293,[1]市级!$A$2:$V$368,4,FALSE)</f>
        <v>1</v>
      </c>
      <c r="F293">
        <f>VLOOKUP(A293,[1]市级!$A$2:$V$368,5,FALSE)</f>
        <v>349</v>
      </c>
      <c r="G293">
        <f>VLOOKUP(A293,[1]市级!$A$2:$V$368,6,FALSE)</f>
        <v>22</v>
      </c>
      <c r="H293">
        <f>VLOOKUP(A293,[1]市级!$A$2:$V$368,7,FALSE)</f>
        <v>149</v>
      </c>
      <c r="I293">
        <f>VLOOKUP(A293,[1]市级!$A$2:$V$368,8,FALSE)</f>
        <v>4370</v>
      </c>
      <c r="J293">
        <f>VLOOKUP(A293,[1]市级!$A$2:$V$368,9,FALSE)</f>
        <v>130</v>
      </c>
      <c r="K293">
        <f>VLOOKUP(A293,[1]市级!$A$2:$V$368,10,FALSE)</f>
        <v>2007</v>
      </c>
      <c r="L293">
        <f>VLOOKUP(A293,[1]市级!$A$2:$V$368,11,FALSE)</f>
        <v>26</v>
      </c>
      <c r="M293">
        <f>VLOOKUP(A293,[1]市级!$A$2:$V$368,12,FALSE)</f>
        <v>18</v>
      </c>
      <c r="N293">
        <f>VLOOKUP(A293,[1]市级!$A$2:$V$368,13,FALSE)</f>
        <v>33</v>
      </c>
      <c r="O293">
        <f>VLOOKUP(A293,[1]市级!$A$2:$V$368,14,FALSE)</f>
        <v>86</v>
      </c>
      <c r="P293">
        <f>VLOOKUP(A293,[1]市级!$A$2:$V$368,15,FALSE)</f>
        <v>13</v>
      </c>
      <c r="Q293">
        <f>VLOOKUP(A293,[1]市级!$A$2:$V$368,16,FALSE)</f>
        <v>10</v>
      </c>
      <c r="R293">
        <f>VLOOKUP(A293,[1]市级!$A$2:$V$368,17,FALSE)</f>
        <v>396</v>
      </c>
      <c r="S293">
        <f>VLOOKUP(A293,[1]市级!$A$2:$V$368,18,FALSE)</f>
        <v>2</v>
      </c>
      <c r="T293">
        <f>VLOOKUP(A293,[1]市级!$A$2:$V$368,19,FALSE)</f>
        <v>26</v>
      </c>
      <c r="U293">
        <f>VLOOKUP(A293,[1]市级!$A$2:$V$368,20,FALSE)</f>
        <v>403</v>
      </c>
      <c r="V293">
        <f>VLOOKUP(A293,[1]市级!$A$2:$V$368,21,FALSE)</f>
        <v>0</v>
      </c>
      <c r="W293">
        <f>VLOOKUP(A293,[1]市级!$A$2:$V$368,22,FALSE)</f>
        <v>0</v>
      </c>
    </row>
    <row r="294" spans="1:23" x14ac:dyDescent="0.25">
      <c r="A294" s="1" t="s">
        <v>226</v>
      </c>
      <c r="B294" s="2">
        <v>27</v>
      </c>
      <c r="C294">
        <f>VLOOKUP(A294,[1]市级!$A$2:$V$368,2,FALSE)</f>
        <v>12530</v>
      </c>
      <c r="D294">
        <f>VLOOKUP(A294,[1]市级!$A$2:$V$368,3,FALSE)</f>
        <v>141</v>
      </c>
      <c r="E294">
        <f>VLOOKUP(A294,[1]市级!$A$2:$V$368,4,FALSE)</f>
        <v>4</v>
      </c>
      <c r="F294">
        <f>VLOOKUP(A294,[1]市级!$A$2:$V$368,5,FALSE)</f>
        <v>773</v>
      </c>
      <c r="G294">
        <f>VLOOKUP(A294,[1]市级!$A$2:$V$368,6,FALSE)</f>
        <v>24</v>
      </c>
      <c r="H294">
        <f>VLOOKUP(A294,[1]市级!$A$2:$V$368,7,FALSE)</f>
        <v>1315</v>
      </c>
      <c r="I294">
        <f>VLOOKUP(A294,[1]市级!$A$2:$V$368,8,FALSE)</f>
        <v>4961</v>
      </c>
      <c r="J294">
        <f>VLOOKUP(A294,[1]市级!$A$2:$V$368,9,FALSE)</f>
        <v>911</v>
      </c>
      <c r="K294">
        <f>VLOOKUP(A294,[1]市级!$A$2:$V$368,10,FALSE)</f>
        <v>2644</v>
      </c>
      <c r="L294">
        <f>VLOOKUP(A294,[1]市级!$A$2:$V$368,11,FALSE)</f>
        <v>45</v>
      </c>
      <c r="M294">
        <f>VLOOKUP(A294,[1]市级!$A$2:$V$368,12,FALSE)</f>
        <v>30</v>
      </c>
      <c r="N294">
        <f>VLOOKUP(A294,[1]市级!$A$2:$V$368,13,FALSE)</f>
        <v>25</v>
      </c>
      <c r="O294">
        <f>VLOOKUP(A294,[1]市级!$A$2:$V$368,14,FALSE)</f>
        <v>211</v>
      </c>
      <c r="P294">
        <f>VLOOKUP(A294,[1]市级!$A$2:$V$368,15,FALSE)</f>
        <v>91</v>
      </c>
      <c r="Q294">
        <f>VLOOKUP(A294,[1]市级!$A$2:$V$368,16,FALSE)</f>
        <v>81</v>
      </c>
      <c r="R294">
        <f>VLOOKUP(A294,[1]市级!$A$2:$V$368,17,FALSE)</f>
        <v>491</v>
      </c>
      <c r="S294">
        <f>VLOOKUP(A294,[1]市级!$A$2:$V$368,18,FALSE)</f>
        <v>29</v>
      </c>
      <c r="T294">
        <f>VLOOKUP(A294,[1]市级!$A$2:$V$368,19,FALSE)</f>
        <v>24</v>
      </c>
      <c r="U294">
        <f>VLOOKUP(A294,[1]市级!$A$2:$V$368,20,FALSE)</f>
        <v>276</v>
      </c>
      <c r="V294">
        <f>VLOOKUP(A294,[1]市级!$A$2:$V$368,21,FALSE)</f>
        <v>0</v>
      </c>
      <c r="W294">
        <f>VLOOKUP(A294,[1]市级!$A$2:$V$368,22,FALSE)</f>
        <v>0</v>
      </c>
    </row>
    <row r="295" spans="1:23" x14ac:dyDescent="0.25">
      <c r="A295" s="1" t="s">
        <v>233</v>
      </c>
      <c r="B295" s="2">
        <v>27</v>
      </c>
      <c r="C295">
        <f>VLOOKUP(A295,[1]市级!$A$2:$V$368,2,FALSE)</f>
        <v>6054</v>
      </c>
      <c r="D295">
        <f>VLOOKUP(A295,[1]市级!$A$2:$V$368,3,FALSE)</f>
        <v>87</v>
      </c>
      <c r="E295">
        <f>VLOOKUP(A295,[1]市级!$A$2:$V$368,4,FALSE)</f>
        <v>2</v>
      </c>
      <c r="F295">
        <f>VLOOKUP(A295,[1]市级!$A$2:$V$368,5,FALSE)</f>
        <v>337</v>
      </c>
      <c r="G295">
        <f>VLOOKUP(A295,[1]市级!$A$2:$V$368,6,FALSE)</f>
        <v>22</v>
      </c>
      <c r="H295">
        <f>VLOOKUP(A295,[1]市级!$A$2:$V$368,7,FALSE)</f>
        <v>295</v>
      </c>
      <c r="I295">
        <f>VLOOKUP(A295,[1]市级!$A$2:$V$368,8,FALSE)</f>
        <v>2289</v>
      </c>
      <c r="J295">
        <f>VLOOKUP(A295,[1]市级!$A$2:$V$368,9,FALSE)</f>
        <v>566</v>
      </c>
      <c r="K295">
        <f>VLOOKUP(A295,[1]市级!$A$2:$V$368,10,FALSE)</f>
        <v>1535</v>
      </c>
      <c r="L295">
        <f>VLOOKUP(A295,[1]市级!$A$2:$V$368,11,FALSE)</f>
        <v>52</v>
      </c>
      <c r="M295">
        <f>VLOOKUP(A295,[1]市级!$A$2:$V$368,12,FALSE)</f>
        <v>21</v>
      </c>
      <c r="N295">
        <f>VLOOKUP(A295,[1]市级!$A$2:$V$368,13,FALSE)</f>
        <v>27</v>
      </c>
      <c r="O295">
        <f>VLOOKUP(A295,[1]市级!$A$2:$V$368,14,FALSE)</f>
        <v>133</v>
      </c>
      <c r="P295">
        <f>VLOOKUP(A295,[1]市级!$A$2:$V$368,15,FALSE)</f>
        <v>41</v>
      </c>
      <c r="Q295">
        <f>VLOOKUP(A295,[1]市级!$A$2:$V$368,16,FALSE)</f>
        <v>37</v>
      </c>
      <c r="R295">
        <f>VLOOKUP(A295,[1]市级!$A$2:$V$368,17,FALSE)</f>
        <v>245</v>
      </c>
      <c r="S295">
        <f>VLOOKUP(A295,[1]市级!$A$2:$V$368,18,FALSE)</f>
        <v>7</v>
      </c>
      <c r="T295">
        <f>VLOOKUP(A295,[1]市级!$A$2:$V$368,19,FALSE)</f>
        <v>7</v>
      </c>
      <c r="U295">
        <f>VLOOKUP(A295,[1]市级!$A$2:$V$368,20,FALSE)</f>
        <v>149</v>
      </c>
      <c r="V295">
        <f>VLOOKUP(A295,[1]市级!$A$2:$V$368,21,FALSE)</f>
        <v>0</v>
      </c>
      <c r="W295">
        <f>VLOOKUP(A295,[1]市级!$A$2:$V$368,22,FALSE)</f>
        <v>0</v>
      </c>
    </row>
    <row r="296" spans="1:23" x14ac:dyDescent="0.25">
      <c r="A296" s="1" t="s">
        <v>22</v>
      </c>
      <c r="B296" s="2">
        <v>28</v>
      </c>
      <c r="C296">
        <f>VLOOKUP(A296,[1]市级!$A$2:$V$368,2,FALSE)</f>
        <v>44606</v>
      </c>
      <c r="D296">
        <f>VLOOKUP(A296,[1]市级!$A$2:$V$368,3,FALSE)</f>
        <v>1056</v>
      </c>
      <c r="E296">
        <f>VLOOKUP(A296,[1]市级!$A$2:$V$368,4,FALSE)</f>
        <v>51</v>
      </c>
      <c r="F296">
        <f>VLOOKUP(A296,[1]市级!$A$2:$V$368,5,FALSE)</f>
        <v>1910</v>
      </c>
      <c r="G296">
        <f>VLOOKUP(A296,[1]市级!$A$2:$V$368,6,FALSE)</f>
        <v>60</v>
      </c>
      <c r="H296">
        <f>VLOOKUP(A296,[1]市级!$A$2:$V$368,7,FALSE)</f>
        <v>893</v>
      </c>
      <c r="I296">
        <f>VLOOKUP(A296,[1]市级!$A$2:$V$368,8,FALSE)</f>
        <v>20701</v>
      </c>
      <c r="J296">
        <f>VLOOKUP(A296,[1]市级!$A$2:$V$368,9,FALSE)</f>
        <v>682</v>
      </c>
      <c r="K296">
        <f>VLOOKUP(A296,[1]市级!$A$2:$V$368,10,FALSE)</f>
        <v>8092</v>
      </c>
      <c r="L296">
        <f>VLOOKUP(A296,[1]市级!$A$2:$V$368,11,FALSE)</f>
        <v>246</v>
      </c>
      <c r="M296">
        <f>VLOOKUP(A296,[1]市级!$A$2:$V$368,12,FALSE)</f>
        <v>16</v>
      </c>
      <c r="N296">
        <f>VLOOKUP(A296,[1]市级!$A$2:$V$368,13,FALSE)</f>
        <v>274</v>
      </c>
      <c r="O296">
        <f>VLOOKUP(A296,[1]市级!$A$2:$V$368,14,FALSE)</f>
        <v>1117</v>
      </c>
      <c r="P296">
        <f>VLOOKUP(A296,[1]市级!$A$2:$V$368,15,FALSE)</f>
        <v>394</v>
      </c>
      <c r="Q296">
        <f>VLOOKUP(A296,[1]市级!$A$2:$V$368,16,FALSE)</f>
        <v>297</v>
      </c>
      <c r="R296">
        <f>VLOOKUP(A296,[1]市级!$A$2:$V$368,17,FALSE)</f>
        <v>3372</v>
      </c>
      <c r="S296">
        <f>VLOOKUP(A296,[1]市级!$A$2:$V$368,18,FALSE)</f>
        <v>81</v>
      </c>
      <c r="T296">
        <f>VLOOKUP(A296,[1]市级!$A$2:$V$368,19,FALSE)</f>
        <v>118</v>
      </c>
      <c r="U296">
        <f>VLOOKUP(A296,[1]市级!$A$2:$V$368,20,FALSE)</f>
        <v>863</v>
      </c>
      <c r="V296">
        <f>VLOOKUP(A296,[1]市级!$A$2:$V$368,21,FALSE)</f>
        <v>0</v>
      </c>
      <c r="W296">
        <f>VLOOKUP(A296,[1]市级!$A$2:$V$368,22,FALSE)</f>
        <v>0</v>
      </c>
    </row>
    <row r="297" spans="1:23" x14ac:dyDescent="0.25">
      <c r="A297" s="1" t="s">
        <v>24</v>
      </c>
      <c r="B297" s="2">
        <v>28</v>
      </c>
      <c r="C297">
        <f>VLOOKUP(A297,[1]市级!$A$2:$V$368,2,FALSE)</f>
        <v>9040</v>
      </c>
      <c r="D297">
        <f>VLOOKUP(A297,[1]市级!$A$2:$V$368,3,FALSE)</f>
        <v>485</v>
      </c>
      <c r="E297">
        <f>VLOOKUP(A297,[1]市级!$A$2:$V$368,4,FALSE)</f>
        <v>17</v>
      </c>
      <c r="F297">
        <f>VLOOKUP(A297,[1]市级!$A$2:$V$368,5,FALSE)</f>
        <v>253</v>
      </c>
      <c r="G297">
        <f>VLOOKUP(A297,[1]市级!$A$2:$V$368,6,FALSE)</f>
        <v>12</v>
      </c>
      <c r="H297">
        <f>VLOOKUP(A297,[1]市级!$A$2:$V$368,7,FALSE)</f>
        <v>206</v>
      </c>
      <c r="I297">
        <f>VLOOKUP(A297,[1]市级!$A$2:$V$368,8,FALSE)</f>
        <v>3708</v>
      </c>
      <c r="J297">
        <f>VLOOKUP(A297,[1]市级!$A$2:$V$368,9,FALSE)</f>
        <v>264</v>
      </c>
      <c r="K297">
        <f>VLOOKUP(A297,[1]市级!$A$2:$V$368,10,FALSE)</f>
        <v>1667</v>
      </c>
      <c r="L297">
        <f>VLOOKUP(A297,[1]市级!$A$2:$V$368,11,FALSE)</f>
        <v>40</v>
      </c>
      <c r="M297">
        <f>VLOOKUP(A297,[1]市级!$A$2:$V$368,12,FALSE)</f>
        <v>6</v>
      </c>
      <c r="N297">
        <f>VLOOKUP(A297,[1]市级!$A$2:$V$368,13,FALSE)</f>
        <v>33</v>
      </c>
      <c r="O297">
        <f>VLOOKUP(A297,[1]市级!$A$2:$V$368,14,FALSE)</f>
        <v>400</v>
      </c>
      <c r="P297">
        <f>VLOOKUP(A297,[1]市级!$A$2:$V$368,15,FALSE)</f>
        <v>82</v>
      </c>
      <c r="Q297">
        <f>VLOOKUP(A297,[1]市级!$A$2:$V$368,16,FALSE)</f>
        <v>59</v>
      </c>
      <c r="R297">
        <f>VLOOKUP(A297,[1]市级!$A$2:$V$368,17,FALSE)</f>
        <v>442</v>
      </c>
      <c r="S297">
        <f>VLOOKUP(A297,[1]市级!$A$2:$V$368,18,FALSE)</f>
        <v>32</v>
      </c>
      <c r="T297">
        <f>VLOOKUP(A297,[1]市级!$A$2:$V$368,19,FALSE)</f>
        <v>25</v>
      </c>
      <c r="U297">
        <f>VLOOKUP(A297,[1]市级!$A$2:$V$368,20,FALSE)</f>
        <v>151</v>
      </c>
      <c r="V297">
        <f>VLOOKUP(A297,[1]市级!$A$2:$V$368,21,FALSE)</f>
        <v>0</v>
      </c>
      <c r="W297">
        <f>VLOOKUP(A297,[1]市级!$A$2:$V$368,22,FALSE)</f>
        <v>0</v>
      </c>
    </row>
    <row r="298" spans="1:23" x14ac:dyDescent="0.25">
      <c r="A298" s="1" t="s">
        <v>32</v>
      </c>
      <c r="B298" s="2">
        <v>28</v>
      </c>
      <c r="C298">
        <f>VLOOKUP(A298,[1]市级!$A$2:$V$368,2,FALSE)</f>
        <v>28082</v>
      </c>
      <c r="D298">
        <f>VLOOKUP(A298,[1]市级!$A$2:$V$368,3,FALSE)</f>
        <v>760</v>
      </c>
      <c r="E298">
        <f>VLOOKUP(A298,[1]市级!$A$2:$V$368,4,FALSE)</f>
        <v>129</v>
      </c>
      <c r="F298">
        <f>VLOOKUP(A298,[1]市级!$A$2:$V$368,5,FALSE)</f>
        <v>1058</v>
      </c>
      <c r="G298">
        <f>VLOOKUP(A298,[1]市级!$A$2:$V$368,6,FALSE)</f>
        <v>46</v>
      </c>
      <c r="H298">
        <f>VLOOKUP(A298,[1]市级!$A$2:$V$368,7,FALSE)</f>
        <v>928</v>
      </c>
      <c r="I298">
        <f>VLOOKUP(A298,[1]市级!$A$2:$V$368,8,FALSE)</f>
        <v>12735</v>
      </c>
      <c r="J298">
        <f>VLOOKUP(A298,[1]市级!$A$2:$V$368,9,FALSE)</f>
        <v>1706</v>
      </c>
      <c r="K298">
        <f>VLOOKUP(A298,[1]市级!$A$2:$V$368,10,FALSE)</f>
        <v>3202</v>
      </c>
      <c r="L298">
        <f>VLOOKUP(A298,[1]市级!$A$2:$V$368,11,FALSE)</f>
        <v>236</v>
      </c>
      <c r="M298">
        <f>VLOOKUP(A298,[1]市级!$A$2:$V$368,12,FALSE)</f>
        <v>23</v>
      </c>
      <c r="N298">
        <f>VLOOKUP(A298,[1]市级!$A$2:$V$368,13,FALSE)</f>
        <v>129</v>
      </c>
      <c r="O298">
        <f>VLOOKUP(A298,[1]市级!$A$2:$V$368,14,FALSE)</f>
        <v>1263</v>
      </c>
      <c r="P298">
        <f>VLOOKUP(A298,[1]市级!$A$2:$V$368,15,FALSE)</f>
        <v>442</v>
      </c>
      <c r="Q298">
        <f>VLOOKUP(A298,[1]市级!$A$2:$V$368,16,FALSE)</f>
        <v>146</v>
      </c>
      <c r="R298">
        <f>VLOOKUP(A298,[1]市级!$A$2:$V$368,17,FALSE)</f>
        <v>1671</v>
      </c>
      <c r="S298">
        <f>VLOOKUP(A298,[1]市级!$A$2:$V$368,18,FALSE)</f>
        <v>35</v>
      </c>
      <c r="T298">
        <f>VLOOKUP(A298,[1]市级!$A$2:$V$368,19,FALSE)</f>
        <v>92</v>
      </c>
      <c r="U298">
        <f>VLOOKUP(A298,[1]市级!$A$2:$V$368,20,FALSE)</f>
        <v>589</v>
      </c>
      <c r="V298">
        <f>VLOOKUP(A298,[1]市级!$A$2:$V$368,21,FALSE)</f>
        <v>0</v>
      </c>
      <c r="W298">
        <f>VLOOKUP(A298,[1]市级!$A$2:$V$368,22,FALSE)</f>
        <v>0</v>
      </c>
    </row>
    <row r="299" spans="1:23" x14ac:dyDescent="0.25">
      <c r="A299" s="1" t="s">
        <v>49</v>
      </c>
      <c r="B299" s="2">
        <v>28</v>
      </c>
      <c r="C299">
        <f>VLOOKUP(A299,[1]市级!$A$2:$V$368,2,FALSE)</f>
        <v>7137</v>
      </c>
      <c r="D299">
        <f>VLOOKUP(A299,[1]市级!$A$2:$V$368,3,FALSE)</f>
        <v>235</v>
      </c>
      <c r="E299">
        <f>VLOOKUP(A299,[1]市级!$A$2:$V$368,4,FALSE)</f>
        <v>7</v>
      </c>
      <c r="F299">
        <f>VLOOKUP(A299,[1]市级!$A$2:$V$368,5,FALSE)</f>
        <v>260</v>
      </c>
      <c r="G299">
        <f>VLOOKUP(A299,[1]市级!$A$2:$V$368,6,FALSE)</f>
        <v>15</v>
      </c>
      <c r="H299">
        <f>VLOOKUP(A299,[1]市级!$A$2:$V$368,7,FALSE)</f>
        <v>239</v>
      </c>
      <c r="I299">
        <f>VLOOKUP(A299,[1]市级!$A$2:$V$368,8,FALSE)</f>
        <v>3014</v>
      </c>
      <c r="J299">
        <f>VLOOKUP(A299,[1]市级!$A$2:$V$368,9,FALSE)</f>
        <v>179</v>
      </c>
      <c r="K299">
        <f>VLOOKUP(A299,[1]市级!$A$2:$V$368,10,FALSE)</f>
        <v>1119</v>
      </c>
      <c r="L299">
        <f>VLOOKUP(A299,[1]市级!$A$2:$V$368,11,FALSE)</f>
        <v>41</v>
      </c>
      <c r="M299">
        <f>VLOOKUP(A299,[1]市级!$A$2:$V$368,12,FALSE)</f>
        <v>4</v>
      </c>
      <c r="N299">
        <f>VLOOKUP(A299,[1]市级!$A$2:$V$368,13,FALSE)</f>
        <v>41</v>
      </c>
      <c r="O299">
        <f>VLOOKUP(A299,[1]市级!$A$2:$V$368,14,FALSE)</f>
        <v>403</v>
      </c>
      <c r="P299">
        <f>VLOOKUP(A299,[1]市级!$A$2:$V$368,15,FALSE)</f>
        <v>102</v>
      </c>
      <c r="Q299">
        <f>VLOOKUP(A299,[1]市级!$A$2:$V$368,16,FALSE)</f>
        <v>52</v>
      </c>
      <c r="R299">
        <f>VLOOKUP(A299,[1]市级!$A$2:$V$368,17,FALSE)</f>
        <v>443</v>
      </c>
      <c r="S299">
        <f>VLOOKUP(A299,[1]市级!$A$2:$V$368,18,FALSE)</f>
        <v>43</v>
      </c>
      <c r="T299">
        <f>VLOOKUP(A299,[1]市级!$A$2:$V$368,19,FALSE)</f>
        <v>20</v>
      </c>
      <c r="U299">
        <f>VLOOKUP(A299,[1]市级!$A$2:$V$368,20,FALSE)</f>
        <v>113</v>
      </c>
      <c r="V299">
        <f>VLOOKUP(A299,[1]市级!$A$2:$V$368,21,FALSE)</f>
        <v>0</v>
      </c>
      <c r="W299">
        <f>VLOOKUP(A299,[1]市级!$A$2:$V$368,22,FALSE)</f>
        <v>0</v>
      </c>
    </row>
    <row r="300" spans="1:23" x14ac:dyDescent="0.25">
      <c r="A300" s="1" t="s">
        <v>52</v>
      </c>
      <c r="B300" s="2">
        <v>28</v>
      </c>
      <c r="C300">
        <f>VLOOKUP(A300,[1]市级!$A$2:$V$368,2,FALSE)</f>
        <v>23331</v>
      </c>
      <c r="D300">
        <f>VLOOKUP(A300,[1]市级!$A$2:$V$368,3,FALSE)</f>
        <v>704</v>
      </c>
      <c r="E300">
        <f>VLOOKUP(A300,[1]市级!$A$2:$V$368,4,FALSE)</f>
        <v>24</v>
      </c>
      <c r="F300">
        <f>VLOOKUP(A300,[1]市级!$A$2:$V$368,5,FALSE)</f>
        <v>736</v>
      </c>
      <c r="G300">
        <f>VLOOKUP(A300,[1]市级!$A$2:$V$368,6,FALSE)</f>
        <v>55</v>
      </c>
      <c r="H300">
        <f>VLOOKUP(A300,[1]市级!$A$2:$V$368,7,FALSE)</f>
        <v>840</v>
      </c>
      <c r="I300">
        <f>VLOOKUP(A300,[1]市级!$A$2:$V$368,8,FALSE)</f>
        <v>9030</v>
      </c>
      <c r="J300">
        <f>VLOOKUP(A300,[1]市级!$A$2:$V$368,9,FALSE)</f>
        <v>765</v>
      </c>
      <c r="K300">
        <f>VLOOKUP(A300,[1]市级!$A$2:$V$368,10,FALSE)</f>
        <v>3489</v>
      </c>
      <c r="L300">
        <f>VLOOKUP(A300,[1]市级!$A$2:$V$368,11,FALSE)</f>
        <v>276</v>
      </c>
      <c r="M300">
        <f>VLOOKUP(A300,[1]市级!$A$2:$V$368,12,FALSE)</f>
        <v>14</v>
      </c>
      <c r="N300">
        <f>VLOOKUP(A300,[1]市级!$A$2:$V$368,13,FALSE)</f>
        <v>239</v>
      </c>
      <c r="O300">
        <f>VLOOKUP(A300,[1]市级!$A$2:$V$368,14,FALSE)</f>
        <v>1387</v>
      </c>
      <c r="P300">
        <f>VLOOKUP(A300,[1]市级!$A$2:$V$368,15,FALSE)</f>
        <v>421</v>
      </c>
      <c r="Q300">
        <f>VLOOKUP(A300,[1]市级!$A$2:$V$368,16,FALSE)</f>
        <v>141</v>
      </c>
      <c r="R300">
        <f>VLOOKUP(A300,[1]市级!$A$2:$V$368,17,FALSE)</f>
        <v>1616</v>
      </c>
      <c r="S300">
        <f>VLOOKUP(A300,[1]市级!$A$2:$V$368,18,FALSE)</f>
        <v>41</v>
      </c>
      <c r="T300">
        <f>VLOOKUP(A300,[1]市级!$A$2:$V$368,19,FALSE)</f>
        <v>94</v>
      </c>
      <c r="U300">
        <f>VLOOKUP(A300,[1]市级!$A$2:$V$368,20,FALSE)</f>
        <v>670</v>
      </c>
      <c r="V300">
        <f>VLOOKUP(A300,[1]市级!$A$2:$V$368,21,FALSE)</f>
        <v>0</v>
      </c>
      <c r="W300">
        <f>VLOOKUP(A300,[1]市级!$A$2:$V$368,22,FALSE)</f>
        <v>0</v>
      </c>
    </row>
    <row r="301" spans="1:23" x14ac:dyDescent="0.25">
      <c r="A301" s="1" t="s">
        <v>100</v>
      </c>
      <c r="B301" s="2">
        <v>28</v>
      </c>
      <c r="C301">
        <f>VLOOKUP(A301,[1]市级!$A$2:$V$368,2,FALSE)</f>
        <v>11859</v>
      </c>
      <c r="D301">
        <f>VLOOKUP(A301,[1]市级!$A$2:$V$368,3,FALSE)</f>
        <v>265</v>
      </c>
      <c r="E301">
        <f>VLOOKUP(A301,[1]市级!$A$2:$V$368,4,FALSE)</f>
        <v>42</v>
      </c>
      <c r="F301">
        <f>VLOOKUP(A301,[1]市级!$A$2:$V$368,5,FALSE)</f>
        <v>315</v>
      </c>
      <c r="G301">
        <f>VLOOKUP(A301,[1]市级!$A$2:$V$368,6,FALSE)</f>
        <v>53</v>
      </c>
      <c r="H301">
        <f>VLOOKUP(A301,[1]市级!$A$2:$V$368,7,FALSE)</f>
        <v>450</v>
      </c>
      <c r="I301">
        <f>VLOOKUP(A301,[1]市级!$A$2:$V$368,8,FALSE)</f>
        <v>4674</v>
      </c>
      <c r="J301">
        <f>VLOOKUP(A301,[1]市级!$A$2:$V$368,9,FALSE)</f>
        <v>859</v>
      </c>
      <c r="K301">
        <f>VLOOKUP(A301,[1]市级!$A$2:$V$368,10,FALSE)</f>
        <v>1688</v>
      </c>
      <c r="L301">
        <f>VLOOKUP(A301,[1]市级!$A$2:$V$368,11,FALSE)</f>
        <v>83</v>
      </c>
      <c r="M301">
        <f>VLOOKUP(A301,[1]市级!$A$2:$V$368,12,FALSE)</f>
        <v>9</v>
      </c>
      <c r="N301">
        <f>VLOOKUP(A301,[1]市级!$A$2:$V$368,13,FALSE)</f>
        <v>98</v>
      </c>
      <c r="O301">
        <f>VLOOKUP(A301,[1]市级!$A$2:$V$368,14,FALSE)</f>
        <v>996</v>
      </c>
      <c r="P301">
        <f>VLOOKUP(A301,[1]市级!$A$2:$V$368,15,FALSE)</f>
        <v>130</v>
      </c>
      <c r="Q301">
        <f>VLOOKUP(A301,[1]市级!$A$2:$V$368,16,FALSE)</f>
        <v>54</v>
      </c>
      <c r="R301">
        <f>VLOOKUP(A301,[1]市级!$A$2:$V$368,17,FALSE)</f>
        <v>725</v>
      </c>
      <c r="S301">
        <f>VLOOKUP(A301,[1]市级!$A$2:$V$368,18,FALSE)</f>
        <v>26</v>
      </c>
      <c r="T301">
        <f>VLOOKUP(A301,[1]市级!$A$2:$V$368,19,FALSE)</f>
        <v>33</v>
      </c>
      <c r="U301">
        <f>VLOOKUP(A301,[1]市级!$A$2:$V$368,20,FALSE)</f>
        <v>373</v>
      </c>
      <c r="V301">
        <f>VLOOKUP(A301,[1]市级!$A$2:$V$368,21,FALSE)</f>
        <v>0</v>
      </c>
      <c r="W301">
        <f>VLOOKUP(A301,[1]市级!$A$2:$V$368,22,FALSE)</f>
        <v>0</v>
      </c>
    </row>
    <row r="302" spans="1:23" x14ac:dyDescent="0.25">
      <c r="A302" s="1" t="s">
        <v>110</v>
      </c>
      <c r="B302" s="2">
        <v>28</v>
      </c>
      <c r="C302">
        <f>VLOOKUP(A302,[1]市级!$A$2:$V$368,2,FALSE)</f>
        <v>53157</v>
      </c>
      <c r="D302">
        <f>VLOOKUP(A302,[1]市级!$A$2:$V$368,3,FALSE)</f>
        <v>541</v>
      </c>
      <c r="E302">
        <f>VLOOKUP(A302,[1]市级!$A$2:$V$368,4,FALSE)</f>
        <v>19</v>
      </c>
      <c r="F302">
        <f>VLOOKUP(A302,[1]市级!$A$2:$V$368,5,FALSE)</f>
        <v>2864</v>
      </c>
      <c r="G302">
        <f>VLOOKUP(A302,[1]市级!$A$2:$V$368,6,FALSE)</f>
        <v>14</v>
      </c>
      <c r="H302">
        <f>VLOOKUP(A302,[1]市级!$A$2:$V$368,7,FALSE)</f>
        <v>837</v>
      </c>
      <c r="I302">
        <f>VLOOKUP(A302,[1]市级!$A$2:$V$368,8,FALSE)</f>
        <v>30334</v>
      </c>
      <c r="J302">
        <f>VLOOKUP(A302,[1]市级!$A$2:$V$368,9,FALSE)</f>
        <v>183</v>
      </c>
      <c r="K302">
        <f>VLOOKUP(A302,[1]市级!$A$2:$V$368,10,FALSE)</f>
        <v>7807</v>
      </c>
      <c r="L302">
        <f>VLOOKUP(A302,[1]市级!$A$2:$V$368,11,FALSE)</f>
        <v>159</v>
      </c>
      <c r="M302">
        <f>VLOOKUP(A302,[1]市级!$A$2:$V$368,12,FALSE)</f>
        <v>11</v>
      </c>
      <c r="N302">
        <f>VLOOKUP(A302,[1]市级!$A$2:$V$368,13,FALSE)</f>
        <v>193</v>
      </c>
      <c r="O302">
        <f>VLOOKUP(A302,[1]市级!$A$2:$V$368,14,FALSE)</f>
        <v>500</v>
      </c>
      <c r="P302">
        <f>VLOOKUP(A302,[1]市级!$A$2:$V$368,15,FALSE)</f>
        <v>192</v>
      </c>
      <c r="Q302">
        <f>VLOOKUP(A302,[1]市级!$A$2:$V$368,16,FALSE)</f>
        <v>130</v>
      </c>
      <c r="R302">
        <f>VLOOKUP(A302,[1]市级!$A$2:$V$368,17,FALSE)</f>
        <v>4178</v>
      </c>
      <c r="S302">
        <f>VLOOKUP(A302,[1]市级!$A$2:$V$368,18,FALSE)</f>
        <v>39</v>
      </c>
      <c r="T302">
        <f>VLOOKUP(A302,[1]市级!$A$2:$V$368,19,FALSE)</f>
        <v>51</v>
      </c>
      <c r="U302">
        <f>VLOOKUP(A302,[1]市级!$A$2:$V$368,20,FALSE)</f>
        <v>475</v>
      </c>
      <c r="V302">
        <f>VLOOKUP(A302,[1]市级!$A$2:$V$368,21,FALSE)</f>
        <v>0</v>
      </c>
      <c r="W302">
        <f>VLOOKUP(A302,[1]市级!$A$2:$V$368,22,FALSE)</f>
        <v>0</v>
      </c>
    </row>
    <row r="303" spans="1:23" x14ac:dyDescent="0.25">
      <c r="A303" s="1" t="s">
        <v>155</v>
      </c>
      <c r="B303" s="2">
        <v>28</v>
      </c>
      <c r="C303">
        <f>VLOOKUP(A303,[1]市级!$A$2:$V$368,2,FALSE)</f>
        <v>76961</v>
      </c>
      <c r="D303">
        <f>VLOOKUP(A303,[1]市级!$A$2:$V$368,3,FALSE)</f>
        <v>820</v>
      </c>
      <c r="E303">
        <f>VLOOKUP(A303,[1]市级!$A$2:$V$368,4,FALSE)</f>
        <v>12</v>
      </c>
      <c r="F303">
        <f>VLOOKUP(A303,[1]市级!$A$2:$V$368,5,FALSE)</f>
        <v>4020</v>
      </c>
      <c r="G303">
        <f>VLOOKUP(A303,[1]市级!$A$2:$V$368,6,FALSE)</f>
        <v>28</v>
      </c>
      <c r="H303">
        <f>VLOOKUP(A303,[1]市级!$A$2:$V$368,7,FALSE)</f>
        <v>1777</v>
      </c>
      <c r="I303">
        <f>VLOOKUP(A303,[1]市级!$A$2:$V$368,8,FALSE)</f>
        <v>41398</v>
      </c>
      <c r="J303">
        <f>VLOOKUP(A303,[1]市级!$A$2:$V$368,9,FALSE)</f>
        <v>418</v>
      </c>
      <c r="K303">
        <f>VLOOKUP(A303,[1]市级!$A$2:$V$368,10,FALSE)</f>
        <v>11044</v>
      </c>
      <c r="L303">
        <f>VLOOKUP(A303,[1]市级!$A$2:$V$368,11,FALSE)</f>
        <v>471</v>
      </c>
      <c r="M303">
        <f>VLOOKUP(A303,[1]市级!$A$2:$V$368,12,FALSE)</f>
        <v>17</v>
      </c>
      <c r="N303">
        <f>VLOOKUP(A303,[1]市级!$A$2:$V$368,13,FALSE)</f>
        <v>439</v>
      </c>
      <c r="O303">
        <f>VLOOKUP(A303,[1]市级!$A$2:$V$368,14,FALSE)</f>
        <v>921</v>
      </c>
      <c r="P303">
        <f>VLOOKUP(A303,[1]市级!$A$2:$V$368,15,FALSE)</f>
        <v>454</v>
      </c>
      <c r="Q303">
        <f>VLOOKUP(A303,[1]市级!$A$2:$V$368,16,FALSE)</f>
        <v>274</v>
      </c>
      <c r="R303">
        <f>VLOOKUP(A303,[1]市级!$A$2:$V$368,17,FALSE)</f>
        <v>6355</v>
      </c>
      <c r="S303">
        <f>VLOOKUP(A303,[1]市级!$A$2:$V$368,18,FALSE)</f>
        <v>98</v>
      </c>
      <c r="T303">
        <f>VLOOKUP(A303,[1]市级!$A$2:$V$368,19,FALSE)</f>
        <v>173</v>
      </c>
      <c r="U303">
        <f>VLOOKUP(A303,[1]市级!$A$2:$V$368,20,FALSE)</f>
        <v>929</v>
      </c>
      <c r="V303">
        <f>VLOOKUP(A303,[1]市级!$A$2:$V$368,21,FALSE)</f>
        <v>0</v>
      </c>
      <c r="W303">
        <f>VLOOKUP(A303,[1]市级!$A$2:$V$368,22,FALSE)</f>
        <v>0</v>
      </c>
    </row>
    <row r="304" spans="1:23" x14ac:dyDescent="0.25">
      <c r="A304" s="1" t="s">
        <v>157</v>
      </c>
      <c r="B304" s="2">
        <v>28</v>
      </c>
      <c r="C304">
        <f>VLOOKUP(A304,[1]市级!$A$2:$V$368,2,FALSE)</f>
        <v>7249</v>
      </c>
      <c r="D304">
        <f>VLOOKUP(A304,[1]市级!$A$2:$V$368,3,FALSE)</f>
        <v>20</v>
      </c>
      <c r="E304">
        <f>VLOOKUP(A304,[1]市级!$A$2:$V$368,4,FALSE)</f>
        <v>74</v>
      </c>
      <c r="F304">
        <f>VLOOKUP(A304,[1]市级!$A$2:$V$368,5,FALSE)</f>
        <v>148</v>
      </c>
      <c r="G304">
        <f>VLOOKUP(A304,[1]市级!$A$2:$V$368,6,FALSE)</f>
        <v>22</v>
      </c>
      <c r="H304">
        <f>VLOOKUP(A304,[1]市级!$A$2:$V$368,7,FALSE)</f>
        <v>246</v>
      </c>
      <c r="I304">
        <f>VLOOKUP(A304,[1]市级!$A$2:$V$368,8,FALSE)</f>
        <v>2846</v>
      </c>
      <c r="J304">
        <f>VLOOKUP(A304,[1]市级!$A$2:$V$368,9,FALSE)</f>
        <v>610</v>
      </c>
      <c r="K304">
        <f>VLOOKUP(A304,[1]市级!$A$2:$V$368,10,FALSE)</f>
        <v>876</v>
      </c>
      <c r="L304">
        <f>VLOOKUP(A304,[1]市级!$A$2:$V$368,11,FALSE)</f>
        <v>80</v>
      </c>
      <c r="M304">
        <f>VLOOKUP(A304,[1]市级!$A$2:$V$368,12,FALSE)</f>
        <v>18</v>
      </c>
      <c r="N304">
        <f>VLOOKUP(A304,[1]市级!$A$2:$V$368,13,FALSE)</f>
        <v>43</v>
      </c>
      <c r="O304">
        <f>VLOOKUP(A304,[1]市级!$A$2:$V$368,14,FALSE)</f>
        <v>302</v>
      </c>
      <c r="P304">
        <f>VLOOKUP(A304,[1]市级!$A$2:$V$368,15,FALSE)</f>
        <v>131</v>
      </c>
      <c r="Q304">
        <f>VLOOKUP(A304,[1]市级!$A$2:$V$368,16,FALSE)</f>
        <v>37</v>
      </c>
      <c r="R304">
        <f>VLOOKUP(A304,[1]市级!$A$2:$V$368,17,FALSE)</f>
        <v>371</v>
      </c>
      <c r="S304">
        <f>VLOOKUP(A304,[1]市级!$A$2:$V$368,18,FALSE)</f>
        <v>60</v>
      </c>
      <c r="T304">
        <f>VLOOKUP(A304,[1]市级!$A$2:$V$368,19,FALSE)</f>
        <v>12</v>
      </c>
      <c r="U304">
        <f>VLOOKUP(A304,[1]市级!$A$2:$V$368,20,FALSE)</f>
        <v>145</v>
      </c>
      <c r="V304">
        <f>VLOOKUP(A304,[1]市级!$A$2:$V$368,21,FALSE)</f>
        <v>0</v>
      </c>
      <c r="W304">
        <f>VLOOKUP(A304,[1]市级!$A$2:$V$368,22,FALSE)</f>
        <v>0</v>
      </c>
    </row>
    <row r="305" spans="1:23" x14ac:dyDescent="0.25">
      <c r="A305" s="1" t="s">
        <v>158</v>
      </c>
      <c r="B305" s="2">
        <v>28</v>
      </c>
      <c r="C305">
        <f>VLOOKUP(A305,[1]市级!$A$2:$V$368,2,FALSE)</f>
        <v>8671</v>
      </c>
      <c r="D305">
        <f>VLOOKUP(A305,[1]市级!$A$2:$V$368,3,FALSE)</f>
        <v>120</v>
      </c>
      <c r="E305">
        <f>VLOOKUP(A305,[1]市级!$A$2:$V$368,4,FALSE)</f>
        <v>13</v>
      </c>
      <c r="F305">
        <f>VLOOKUP(A305,[1]市级!$A$2:$V$368,5,FALSE)</f>
        <v>418</v>
      </c>
      <c r="G305">
        <f>VLOOKUP(A305,[1]市级!$A$2:$V$368,6,FALSE)</f>
        <v>5</v>
      </c>
      <c r="H305">
        <f>VLOOKUP(A305,[1]市级!$A$2:$V$368,7,FALSE)</f>
        <v>182</v>
      </c>
      <c r="I305">
        <f>VLOOKUP(A305,[1]市级!$A$2:$V$368,8,FALSE)</f>
        <v>4430</v>
      </c>
      <c r="J305">
        <f>VLOOKUP(A305,[1]市级!$A$2:$V$368,9,FALSE)</f>
        <v>59</v>
      </c>
      <c r="K305">
        <f>VLOOKUP(A305,[1]市级!$A$2:$V$368,10,FALSE)</f>
        <v>1260</v>
      </c>
      <c r="L305">
        <f>VLOOKUP(A305,[1]市级!$A$2:$V$368,11,FALSE)</f>
        <v>40</v>
      </c>
      <c r="M305">
        <f>VLOOKUP(A305,[1]市级!$A$2:$V$368,12,FALSE)</f>
        <v>3</v>
      </c>
      <c r="N305">
        <f>VLOOKUP(A305,[1]市级!$A$2:$V$368,13,FALSE)</f>
        <v>34</v>
      </c>
      <c r="O305">
        <f>VLOOKUP(A305,[1]市级!$A$2:$V$368,14,FALSE)</f>
        <v>71</v>
      </c>
      <c r="P305">
        <f>VLOOKUP(A305,[1]市级!$A$2:$V$368,15,FALSE)</f>
        <v>60</v>
      </c>
      <c r="Q305">
        <f>VLOOKUP(A305,[1]市级!$A$2:$V$368,16,FALSE)</f>
        <v>58</v>
      </c>
      <c r="R305">
        <f>VLOOKUP(A305,[1]市级!$A$2:$V$368,17,FALSE)</f>
        <v>597</v>
      </c>
      <c r="S305">
        <f>VLOOKUP(A305,[1]市级!$A$2:$V$368,18,FALSE)</f>
        <v>16</v>
      </c>
      <c r="T305">
        <f>VLOOKUP(A305,[1]市级!$A$2:$V$368,19,FALSE)</f>
        <v>14</v>
      </c>
      <c r="U305">
        <f>VLOOKUP(A305,[1]市级!$A$2:$V$368,20,FALSE)</f>
        <v>120</v>
      </c>
      <c r="V305">
        <f>VLOOKUP(A305,[1]市级!$A$2:$V$368,21,FALSE)</f>
        <v>0</v>
      </c>
      <c r="W305">
        <f>VLOOKUP(A305,[1]市级!$A$2:$V$368,22,FALSE)</f>
        <v>0</v>
      </c>
    </row>
    <row r="306" spans="1:23" x14ac:dyDescent="0.25">
      <c r="A306" s="1" t="s">
        <v>256</v>
      </c>
      <c r="B306" s="2">
        <v>28</v>
      </c>
      <c r="C306">
        <f>VLOOKUP(A306,[1]市级!$A$2:$V$368,2,FALSE)</f>
        <v>13446</v>
      </c>
      <c r="D306">
        <f>VLOOKUP(A306,[1]市级!$A$2:$V$368,3,FALSE)</f>
        <v>1303</v>
      </c>
      <c r="E306">
        <f>VLOOKUP(A306,[1]市级!$A$2:$V$368,4,FALSE)</f>
        <v>11</v>
      </c>
      <c r="F306">
        <f>VLOOKUP(A306,[1]市级!$A$2:$V$368,5,FALSE)</f>
        <v>417</v>
      </c>
      <c r="G306">
        <f>VLOOKUP(A306,[1]市级!$A$2:$V$368,6,FALSE)</f>
        <v>46</v>
      </c>
      <c r="H306">
        <f>VLOOKUP(A306,[1]市级!$A$2:$V$368,7,FALSE)</f>
        <v>334</v>
      </c>
      <c r="I306">
        <f>VLOOKUP(A306,[1]市级!$A$2:$V$368,8,FALSE)</f>
        <v>5103</v>
      </c>
      <c r="J306">
        <f>VLOOKUP(A306,[1]市级!$A$2:$V$368,9,FALSE)</f>
        <v>359</v>
      </c>
      <c r="K306">
        <f>VLOOKUP(A306,[1]市级!$A$2:$V$368,10,FALSE)</f>
        <v>1747</v>
      </c>
      <c r="L306">
        <f>VLOOKUP(A306,[1]市级!$A$2:$V$368,11,FALSE)</f>
        <v>77</v>
      </c>
      <c r="M306">
        <f>VLOOKUP(A306,[1]市级!$A$2:$V$368,12,FALSE)</f>
        <v>11</v>
      </c>
      <c r="N306">
        <f>VLOOKUP(A306,[1]市级!$A$2:$V$368,13,FALSE)</f>
        <v>87</v>
      </c>
      <c r="O306">
        <f>VLOOKUP(A306,[1]市级!$A$2:$V$368,14,FALSE)</f>
        <v>455</v>
      </c>
      <c r="P306">
        <f>VLOOKUP(A306,[1]市级!$A$2:$V$368,15,FALSE)</f>
        <v>115</v>
      </c>
      <c r="Q306">
        <f>VLOOKUP(A306,[1]市级!$A$2:$V$368,16,FALSE)</f>
        <v>79</v>
      </c>
      <c r="R306">
        <f>VLOOKUP(A306,[1]市级!$A$2:$V$368,17,FALSE)</f>
        <v>705</v>
      </c>
      <c r="S306">
        <f>VLOOKUP(A306,[1]市级!$A$2:$V$368,18,FALSE)</f>
        <v>14</v>
      </c>
      <c r="T306">
        <f>VLOOKUP(A306,[1]市级!$A$2:$V$368,19,FALSE)</f>
        <v>28</v>
      </c>
      <c r="U306">
        <f>VLOOKUP(A306,[1]市级!$A$2:$V$368,20,FALSE)</f>
        <v>245</v>
      </c>
      <c r="V306">
        <f>VLOOKUP(A306,[1]市级!$A$2:$V$368,21,FALSE)</f>
        <v>0</v>
      </c>
      <c r="W306">
        <f>VLOOKUP(A306,[1]市级!$A$2:$V$368,22,FALSE)</f>
        <v>0</v>
      </c>
    </row>
    <row r="307" spans="1:23" x14ac:dyDescent="0.25">
      <c r="A307" s="1" t="s">
        <v>270</v>
      </c>
      <c r="B307" s="2">
        <v>28</v>
      </c>
      <c r="C307">
        <f>VLOOKUP(A307,[1]市级!$A$2:$V$368,2,FALSE)</f>
        <v>7546</v>
      </c>
      <c r="D307">
        <f>VLOOKUP(A307,[1]市级!$A$2:$V$368,3,FALSE)</f>
        <v>69</v>
      </c>
      <c r="E307">
        <f>VLOOKUP(A307,[1]市级!$A$2:$V$368,4,FALSE)</f>
        <v>18</v>
      </c>
      <c r="F307">
        <f>VLOOKUP(A307,[1]市级!$A$2:$V$368,5,FALSE)</f>
        <v>244</v>
      </c>
      <c r="G307">
        <f>VLOOKUP(A307,[1]市级!$A$2:$V$368,6,FALSE)</f>
        <v>22</v>
      </c>
      <c r="H307">
        <f>VLOOKUP(A307,[1]市级!$A$2:$V$368,7,FALSE)</f>
        <v>206</v>
      </c>
      <c r="I307">
        <f>VLOOKUP(A307,[1]市级!$A$2:$V$368,8,FALSE)</f>
        <v>3862</v>
      </c>
      <c r="J307">
        <f>VLOOKUP(A307,[1]市级!$A$2:$V$368,9,FALSE)</f>
        <v>139</v>
      </c>
      <c r="K307">
        <f>VLOOKUP(A307,[1]市级!$A$2:$V$368,10,FALSE)</f>
        <v>1092</v>
      </c>
      <c r="L307">
        <f>VLOOKUP(A307,[1]市级!$A$2:$V$368,11,FALSE)</f>
        <v>47</v>
      </c>
      <c r="M307">
        <f>VLOOKUP(A307,[1]市级!$A$2:$V$368,12,FALSE)</f>
        <v>0</v>
      </c>
      <c r="N307">
        <f>VLOOKUP(A307,[1]市级!$A$2:$V$368,13,FALSE)</f>
        <v>30</v>
      </c>
      <c r="O307">
        <f>VLOOKUP(A307,[1]市级!$A$2:$V$368,14,FALSE)</f>
        <v>226</v>
      </c>
      <c r="P307">
        <f>VLOOKUP(A307,[1]市级!$A$2:$V$368,15,FALSE)</f>
        <v>77</v>
      </c>
      <c r="Q307">
        <f>VLOOKUP(A307,[1]市级!$A$2:$V$368,16,FALSE)</f>
        <v>23</v>
      </c>
      <c r="R307">
        <f>VLOOKUP(A307,[1]市级!$A$2:$V$368,17,FALSE)</f>
        <v>491</v>
      </c>
      <c r="S307">
        <f>VLOOKUP(A307,[1]市级!$A$2:$V$368,18,FALSE)</f>
        <v>11</v>
      </c>
      <c r="T307">
        <f>VLOOKUP(A307,[1]市级!$A$2:$V$368,19,FALSE)</f>
        <v>21</v>
      </c>
      <c r="U307">
        <f>VLOOKUP(A307,[1]市级!$A$2:$V$368,20,FALSE)</f>
        <v>100</v>
      </c>
      <c r="V307">
        <f>VLOOKUP(A307,[1]市级!$A$2:$V$368,21,FALSE)</f>
        <v>0</v>
      </c>
      <c r="W307">
        <f>VLOOKUP(A307,[1]市级!$A$2:$V$368,22,FALSE)</f>
        <v>0</v>
      </c>
    </row>
    <row r="308" spans="1:23" x14ac:dyDescent="0.25">
      <c r="A308" s="1" t="s">
        <v>278</v>
      </c>
      <c r="B308" s="2">
        <v>28</v>
      </c>
      <c r="C308">
        <f>VLOOKUP(A308,[1]市级!$A$2:$V$368,2,FALSE)</f>
        <v>77211</v>
      </c>
      <c r="D308">
        <f>VLOOKUP(A308,[1]市级!$A$2:$V$368,3,FALSE)</f>
        <v>295</v>
      </c>
      <c r="E308">
        <f>VLOOKUP(A308,[1]市级!$A$2:$V$368,4,FALSE)</f>
        <v>44</v>
      </c>
      <c r="F308">
        <f>VLOOKUP(A308,[1]市级!$A$2:$V$368,5,FALSE)</f>
        <v>1485</v>
      </c>
      <c r="G308">
        <f>VLOOKUP(A308,[1]市级!$A$2:$V$368,6,FALSE)</f>
        <v>158</v>
      </c>
      <c r="H308">
        <f>VLOOKUP(A308,[1]市级!$A$2:$V$368,7,FALSE)</f>
        <v>2489</v>
      </c>
      <c r="I308">
        <f>VLOOKUP(A308,[1]市级!$A$2:$V$368,8,FALSE)</f>
        <v>39803</v>
      </c>
      <c r="J308">
        <f>VLOOKUP(A308,[1]市级!$A$2:$V$368,9,FALSE)</f>
        <v>1042</v>
      </c>
      <c r="K308">
        <f>VLOOKUP(A308,[1]市级!$A$2:$V$368,10,FALSE)</f>
        <v>9128</v>
      </c>
      <c r="L308">
        <f>VLOOKUP(A308,[1]市级!$A$2:$V$368,11,FALSE)</f>
        <v>2020</v>
      </c>
      <c r="M308">
        <f>VLOOKUP(A308,[1]市级!$A$2:$V$368,12,FALSE)</f>
        <v>158</v>
      </c>
      <c r="N308">
        <f>VLOOKUP(A308,[1]市级!$A$2:$V$368,13,FALSE)</f>
        <v>1041</v>
      </c>
      <c r="O308">
        <f>VLOOKUP(A308,[1]市级!$A$2:$V$368,14,FALSE)</f>
        <v>3494</v>
      </c>
      <c r="P308">
        <f>VLOOKUP(A308,[1]市级!$A$2:$V$368,15,FALSE)</f>
        <v>2509</v>
      </c>
      <c r="Q308">
        <f>VLOOKUP(A308,[1]市级!$A$2:$V$368,16,FALSE)</f>
        <v>548</v>
      </c>
      <c r="R308">
        <f>VLOOKUP(A308,[1]市级!$A$2:$V$368,17,FALSE)</f>
        <v>4535</v>
      </c>
      <c r="S308">
        <f>VLOOKUP(A308,[1]市级!$A$2:$V$368,18,FALSE)</f>
        <v>132</v>
      </c>
      <c r="T308">
        <f>VLOOKUP(A308,[1]市级!$A$2:$V$368,19,FALSE)</f>
        <v>205</v>
      </c>
      <c r="U308">
        <f>VLOOKUP(A308,[1]市级!$A$2:$V$368,20,FALSE)</f>
        <v>1967</v>
      </c>
      <c r="V308">
        <f>VLOOKUP(A308,[1]市级!$A$2:$V$368,21,FALSE)</f>
        <v>0</v>
      </c>
      <c r="W308">
        <f>VLOOKUP(A308,[1]市级!$A$2:$V$368,22,FALSE)</f>
        <v>0</v>
      </c>
    </row>
    <row r="309" spans="1:23" x14ac:dyDescent="0.25">
      <c r="A309" s="1" t="s">
        <v>314</v>
      </c>
      <c r="B309" s="2">
        <v>28</v>
      </c>
      <c r="C309">
        <f>VLOOKUP(A309,[1]市级!$A$2:$V$368,2,FALSE)</f>
        <v>34172</v>
      </c>
      <c r="D309">
        <f>VLOOKUP(A309,[1]市级!$A$2:$V$368,3,FALSE)</f>
        <v>893</v>
      </c>
      <c r="E309">
        <f>VLOOKUP(A309,[1]市级!$A$2:$V$368,4,FALSE)</f>
        <v>6</v>
      </c>
      <c r="F309">
        <f>VLOOKUP(A309,[1]市级!$A$2:$V$368,5,FALSE)</f>
        <v>1339</v>
      </c>
      <c r="G309">
        <f>VLOOKUP(A309,[1]市级!$A$2:$V$368,6,FALSE)</f>
        <v>49</v>
      </c>
      <c r="H309">
        <f>VLOOKUP(A309,[1]市级!$A$2:$V$368,7,FALSE)</f>
        <v>604</v>
      </c>
      <c r="I309">
        <f>VLOOKUP(A309,[1]市级!$A$2:$V$368,8,FALSE)</f>
        <v>16500</v>
      </c>
      <c r="J309">
        <f>VLOOKUP(A309,[1]市级!$A$2:$V$368,9,FALSE)</f>
        <v>543</v>
      </c>
      <c r="K309">
        <f>VLOOKUP(A309,[1]市级!$A$2:$V$368,10,FALSE)</f>
        <v>5308</v>
      </c>
      <c r="L309">
        <f>VLOOKUP(A309,[1]市级!$A$2:$V$368,11,FALSE)</f>
        <v>217</v>
      </c>
      <c r="M309">
        <f>VLOOKUP(A309,[1]市级!$A$2:$V$368,12,FALSE)</f>
        <v>37</v>
      </c>
      <c r="N309">
        <f>VLOOKUP(A309,[1]市级!$A$2:$V$368,13,FALSE)</f>
        <v>361</v>
      </c>
      <c r="O309">
        <f>VLOOKUP(A309,[1]市级!$A$2:$V$368,14,FALSE)</f>
        <v>1446</v>
      </c>
      <c r="P309">
        <f>VLOOKUP(A309,[1]市级!$A$2:$V$368,15,FALSE)</f>
        <v>242</v>
      </c>
      <c r="Q309">
        <f>VLOOKUP(A309,[1]市级!$A$2:$V$368,16,FALSE)</f>
        <v>191</v>
      </c>
      <c r="R309">
        <f>VLOOKUP(A309,[1]市级!$A$2:$V$368,17,FALSE)</f>
        <v>2424</v>
      </c>
      <c r="S309">
        <f>VLOOKUP(A309,[1]市级!$A$2:$V$368,18,FALSE)</f>
        <v>56</v>
      </c>
      <c r="T309">
        <f>VLOOKUP(A309,[1]市级!$A$2:$V$368,19,FALSE)</f>
        <v>77</v>
      </c>
      <c r="U309">
        <f>VLOOKUP(A309,[1]市级!$A$2:$V$368,20,FALSE)</f>
        <v>738</v>
      </c>
      <c r="V309">
        <f>VLOOKUP(A309,[1]市级!$A$2:$V$368,21,FALSE)</f>
        <v>0</v>
      </c>
      <c r="W309">
        <f>VLOOKUP(A309,[1]市级!$A$2:$V$368,22,FALSE)</f>
        <v>0</v>
      </c>
    </row>
    <row r="310" spans="1:23" x14ac:dyDescent="0.25">
      <c r="A310" s="1" t="s">
        <v>42</v>
      </c>
      <c r="B310" s="2">
        <v>29</v>
      </c>
      <c r="C310">
        <f>VLOOKUP(A310,[1]市级!$A$2:$V$368,2,FALSE)</f>
        <v>35801</v>
      </c>
      <c r="D310">
        <f>VLOOKUP(A310,[1]市级!$A$2:$V$368,3,FALSE)</f>
        <v>8282</v>
      </c>
      <c r="E310">
        <f>VLOOKUP(A310,[1]市级!$A$2:$V$368,4,FALSE)</f>
        <v>18</v>
      </c>
      <c r="F310">
        <f>VLOOKUP(A310,[1]市级!$A$2:$V$368,5,FALSE)</f>
        <v>1602</v>
      </c>
      <c r="G310">
        <f>VLOOKUP(A310,[1]市级!$A$2:$V$368,6,FALSE)</f>
        <v>35</v>
      </c>
      <c r="H310">
        <f>VLOOKUP(A310,[1]市级!$A$2:$V$368,7,FALSE)</f>
        <v>882</v>
      </c>
      <c r="I310">
        <f>VLOOKUP(A310,[1]市级!$A$2:$V$368,8,FALSE)</f>
        <v>15048</v>
      </c>
      <c r="J310">
        <f>VLOOKUP(A310,[1]市级!$A$2:$V$368,9,FALSE)</f>
        <v>1089</v>
      </c>
      <c r="K310">
        <f>VLOOKUP(A310,[1]市级!$A$2:$V$368,10,FALSE)</f>
        <v>4587</v>
      </c>
      <c r="L310">
        <f>VLOOKUP(A310,[1]市级!$A$2:$V$368,11,FALSE)</f>
        <v>283</v>
      </c>
      <c r="M310">
        <f>VLOOKUP(A310,[1]市级!$A$2:$V$368,12,FALSE)</f>
        <v>15</v>
      </c>
      <c r="N310">
        <f>VLOOKUP(A310,[1]市级!$A$2:$V$368,13,FALSE)</f>
        <v>131</v>
      </c>
      <c r="O310">
        <f>VLOOKUP(A310,[1]市级!$A$2:$V$368,14,FALSE)</f>
        <v>131</v>
      </c>
      <c r="P310">
        <f>VLOOKUP(A310,[1]市级!$A$2:$V$368,15,FALSE)</f>
        <v>192</v>
      </c>
      <c r="Q310">
        <f>VLOOKUP(A310,[1]市级!$A$2:$V$368,16,FALSE)</f>
        <v>100</v>
      </c>
      <c r="R310">
        <f>VLOOKUP(A310,[1]市级!$A$2:$V$368,17,FALSE)</f>
        <v>2216</v>
      </c>
      <c r="S310">
        <f>VLOOKUP(A310,[1]市级!$A$2:$V$368,18,FALSE)</f>
        <v>73</v>
      </c>
      <c r="T310">
        <f>VLOOKUP(A310,[1]市级!$A$2:$V$368,19,FALSE)</f>
        <v>91</v>
      </c>
      <c r="U310">
        <f>VLOOKUP(A310,[1]市级!$A$2:$V$368,20,FALSE)</f>
        <v>368</v>
      </c>
      <c r="V310">
        <f>VLOOKUP(A310,[1]市级!$A$2:$V$368,21,FALSE)</f>
        <v>0</v>
      </c>
      <c r="W310">
        <f>VLOOKUP(A310,[1]市级!$A$2:$V$368,22,FALSE)</f>
        <v>0</v>
      </c>
    </row>
    <row r="311" spans="1:23" x14ac:dyDescent="0.25">
      <c r="A311" s="1" t="s">
        <v>63</v>
      </c>
      <c r="B311" s="2">
        <v>29</v>
      </c>
      <c r="C311">
        <f>VLOOKUP(A311,[1]市级!$A$2:$V$368,2,FALSE)</f>
        <v>40169</v>
      </c>
      <c r="D311">
        <f>VLOOKUP(A311,[1]市级!$A$2:$V$368,3,FALSE)</f>
        <v>9033</v>
      </c>
      <c r="E311">
        <f>VLOOKUP(A311,[1]市级!$A$2:$V$368,4,FALSE)</f>
        <v>32</v>
      </c>
      <c r="F311">
        <f>VLOOKUP(A311,[1]市级!$A$2:$V$368,5,FALSE)</f>
        <v>2020</v>
      </c>
      <c r="G311">
        <f>VLOOKUP(A311,[1]市级!$A$2:$V$368,6,FALSE)</f>
        <v>101</v>
      </c>
      <c r="H311">
        <f>VLOOKUP(A311,[1]市级!$A$2:$V$368,7,FALSE)</f>
        <v>1381</v>
      </c>
      <c r="I311">
        <f>VLOOKUP(A311,[1]市级!$A$2:$V$368,8,FALSE)</f>
        <v>16776</v>
      </c>
      <c r="J311">
        <f>VLOOKUP(A311,[1]市级!$A$2:$V$368,9,FALSE)</f>
        <v>748</v>
      </c>
      <c r="K311">
        <f>VLOOKUP(A311,[1]市级!$A$2:$V$368,10,FALSE)</f>
        <v>5071</v>
      </c>
      <c r="L311">
        <f>VLOOKUP(A311,[1]市级!$A$2:$V$368,11,FALSE)</f>
        <v>285</v>
      </c>
      <c r="M311">
        <f>VLOOKUP(A311,[1]市级!$A$2:$V$368,12,FALSE)</f>
        <v>16</v>
      </c>
      <c r="N311">
        <f>VLOOKUP(A311,[1]市级!$A$2:$V$368,13,FALSE)</f>
        <v>207</v>
      </c>
      <c r="O311">
        <f>VLOOKUP(A311,[1]市级!$A$2:$V$368,14,FALSE)</f>
        <v>789</v>
      </c>
      <c r="P311">
        <f>VLOOKUP(A311,[1]市级!$A$2:$V$368,15,FALSE)</f>
        <v>221</v>
      </c>
      <c r="Q311">
        <f>VLOOKUP(A311,[1]市级!$A$2:$V$368,16,FALSE)</f>
        <v>140</v>
      </c>
      <c r="R311">
        <f>VLOOKUP(A311,[1]市级!$A$2:$V$368,17,FALSE)</f>
        <v>2197</v>
      </c>
      <c r="S311">
        <f>VLOOKUP(A311,[1]市级!$A$2:$V$368,18,FALSE)</f>
        <v>83</v>
      </c>
      <c r="T311">
        <f>VLOOKUP(A311,[1]市级!$A$2:$V$368,19,FALSE)</f>
        <v>115</v>
      </c>
      <c r="U311">
        <f>VLOOKUP(A311,[1]市级!$A$2:$V$368,20,FALSE)</f>
        <v>589</v>
      </c>
      <c r="V311">
        <f>VLOOKUP(A311,[1]市级!$A$2:$V$368,21,FALSE)</f>
        <v>0</v>
      </c>
      <c r="W311">
        <f>VLOOKUP(A311,[1]市级!$A$2:$V$368,22,FALSE)</f>
        <v>0</v>
      </c>
    </row>
    <row r="312" spans="1:23" x14ac:dyDescent="0.25">
      <c r="A312" s="1" t="s">
        <v>65</v>
      </c>
      <c r="B312" s="2">
        <v>29</v>
      </c>
      <c r="C312">
        <f>VLOOKUP(A312,[1]市级!$A$2:$V$368,2,FALSE)</f>
        <v>41963</v>
      </c>
      <c r="D312">
        <f>VLOOKUP(A312,[1]市级!$A$2:$V$368,3,FALSE)</f>
        <v>6371</v>
      </c>
      <c r="E312">
        <f>VLOOKUP(A312,[1]市级!$A$2:$V$368,4,FALSE)</f>
        <v>18</v>
      </c>
      <c r="F312">
        <f>VLOOKUP(A312,[1]市级!$A$2:$V$368,5,FALSE)</f>
        <v>2044</v>
      </c>
      <c r="G312">
        <f>VLOOKUP(A312,[1]市级!$A$2:$V$368,6,FALSE)</f>
        <v>87</v>
      </c>
      <c r="H312">
        <f>VLOOKUP(A312,[1]市级!$A$2:$V$368,7,FALSE)</f>
        <v>1614</v>
      </c>
      <c r="I312">
        <f>VLOOKUP(A312,[1]市级!$A$2:$V$368,8,FALSE)</f>
        <v>16997</v>
      </c>
      <c r="J312">
        <f>VLOOKUP(A312,[1]市级!$A$2:$V$368,9,FALSE)</f>
        <v>1309</v>
      </c>
      <c r="K312">
        <f>VLOOKUP(A312,[1]市级!$A$2:$V$368,10,FALSE)</f>
        <v>6676</v>
      </c>
      <c r="L312">
        <f>VLOOKUP(A312,[1]市级!$A$2:$V$368,11,FALSE)</f>
        <v>383</v>
      </c>
      <c r="M312">
        <f>VLOOKUP(A312,[1]市级!$A$2:$V$368,12,FALSE)</f>
        <v>18</v>
      </c>
      <c r="N312">
        <f>VLOOKUP(A312,[1]市级!$A$2:$V$368,13,FALSE)</f>
        <v>246</v>
      </c>
      <c r="O312">
        <f>VLOOKUP(A312,[1]市级!$A$2:$V$368,14,FALSE)</f>
        <v>1268</v>
      </c>
      <c r="P312">
        <f>VLOOKUP(A312,[1]市级!$A$2:$V$368,15,FALSE)</f>
        <v>252</v>
      </c>
      <c r="Q312">
        <f>VLOOKUP(A312,[1]市级!$A$2:$V$368,16,FALSE)</f>
        <v>209</v>
      </c>
      <c r="R312">
        <f>VLOOKUP(A312,[1]市级!$A$2:$V$368,17,FALSE)</f>
        <v>3090</v>
      </c>
      <c r="S312">
        <f>VLOOKUP(A312,[1]市级!$A$2:$V$368,18,FALSE)</f>
        <v>113</v>
      </c>
      <c r="T312">
        <f>VLOOKUP(A312,[1]市级!$A$2:$V$368,19,FALSE)</f>
        <v>176</v>
      </c>
      <c r="U312">
        <f>VLOOKUP(A312,[1]市级!$A$2:$V$368,20,FALSE)</f>
        <v>781</v>
      </c>
      <c r="V312">
        <f>VLOOKUP(A312,[1]市级!$A$2:$V$368,21,FALSE)</f>
        <v>0</v>
      </c>
      <c r="W312">
        <f>VLOOKUP(A312,[1]市级!$A$2:$V$368,22,FALSE)</f>
        <v>0</v>
      </c>
    </row>
    <row r="313" spans="1:23" x14ac:dyDescent="0.25">
      <c r="A313" s="1" t="s">
        <v>71</v>
      </c>
      <c r="B313" s="2">
        <v>29</v>
      </c>
      <c r="C313">
        <f>VLOOKUP(A313,[1]市级!$A$2:$V$368,2,FALSE)</f>
        <v>20508</v>
      </c>
      <c r="D313">
        <f>VLOOKUP(A313,[1]市级!$A$2:$V$368,3,FALSE)</f>
        <v>2340</v>
      </c>
      <c r="E313">
        <f>VLOOKUP(A313,[1]市级!$A$2:$V$368,4,FALSE)</f>
        <v>2</v>
      </c>
      <c r="F313">
        <f>VLOOKUP(A313,[1]市级!$A$2:$V$368,5,FALSE)</f>
        <v>1089</v>
      </c>
      <c r="G313">
        <f>VLOOKUP(A313,[1]市级!$A$2:$V$368,6,FALSE)</f>
        <v>31</v>
      </c>
      <c r="H313">
        <f>VLOOKUP(A313,[1]市级!$A$2:$V$368,7,FALSE)</f>
        <v>592</v>
      </c>
      <c r="I313">
        <f>VLOOKUP(A313,[1]市级!$A$2:$V$368,8,FALSE)</f>
        <v>10699</v>
      </c>
      <c r="J313">
        <f>VLOOKUP(A313,[1]市级!$A$2:$V$368,9,FALSE)</f>
        <v>426</v>
      </c>
      <c r="K313">
        <f>VLOOKUP(A313,[1]市级!$A$2:$V$368,10,FALSE)</f>
        <v>2832</v>
      </c>
      <c r="L313">
        <f>VLOOKUP(A313,[1]市级!$A$2:$V$368,11,FALSE)</f>
        <v>154</v>
      </c>
      <c r="M313">
        <f>VLOOKUP(A313,[1]市级!$A$2:$V$368,12,FALSE)</f>
        <v>10</v>
      </c>
      <c r="N313">
        <f>VLOOKUP(A313,[1]市级!$A$2:$V$368,13,FALSE)</f>
        <v>128</v>
      </c>
      <c r="O313">
        <f>VLOOKUP(A313,[1]市级!$A$2:$V$368,14,FALSE)</f>
        <v>414</v>
      </c>
      <c r="P313">
        <f>VLOOKUP(A313,[1]市级!$A$2:$V$368,15,FALSE)</f>
        <v>127</v>
      </c>
      <c r="Q313">
        <f>VLOOKUP(A313,[1]市级!$A$2:$V$368,16,FALSE)</f>
        <v>60</v>
      </c>
      <c r="R313">
        <f>VLOOKUP(A313,[1]市级!$A$2:$V$368,17,FALSE)</f>
        <v>1205</v>
      </c>
      <c r="S313">
        <f>VLOOKUP(A313,[1]市级!$A$2:$V$368,18,FALSE)</f>
        <v>26</v>
      </c>
      <c r="T313">
        <f>VLOOKUP(A313,[1]市级!$A$2:$V$368,19,FALSE)</f>
        <v>19</v>
      </c>
      <c r="U313">
        <f>VLOOKUP(A313,[1]市级!$A$2:$V$368,20,FALSE)</f>
        <v>243</v>
      </c>
      <c r="V313">
        <f>VLOOKUP(A313,[1]市级!$A$2:$V$368,21,FALSE)</f>
        <v>0</v>
      </c>
      <c r="W313">
        <f>VLOOKUP(A313,[1]市级!$A$2:$V$368,22,FALSE)</f>
        <v>0</v>
      </c>
    </row>
    <row r="314" spans="1:23" x14ac:dyDescent="0.25">
      <c r="A314" s="1" t="s">
        <v>74</v>
      </c>
      <c r="B314" s="2">
        <v>29</v>
      </c>
      <c r="C314">
        <f>VLOOKUP(A314,[1]市级!$A$2:$V$368,2,FALSE)</f>
        <v>8890</v>
      </c>
      <c r="D314">
        <f>VLOOKUP(A314,[1]市级!$A$2:$V$368,3,FALSE)</f>
        <v>925</v>
      </c>
      <c r="E314">
        <f>VLOOKUP(A314,[1]市级!$A$2:$V$368,4,FALSE)</f>
        <v>1</v>
      </c>
      <c r="F314">
        <f>VLOOKUP(A314,[1]市级!$A$2:$V$368,5,FALSE)</f>
        <v>358</v>
      </c>
      <c r="G314">
        <f>VLOOKUP(A314,[1]市级!$A$2:$V$368,6,FALSE)</f>
        <v>14</v>
      </c>
      <c r="H314">
        <f>VLOOKUP(A314,[1]市级!$A$2:$V$368,7,FALSE)</f>
        <v>561</v>
      </c>
      <c r="I314">
        <f>VLOOKUP(A314,[1]市级!$A$2:$V$368,8,FALSE)</f>
        <v>3594</v>
      </c>
      <c r="J314">
        <f>VLOOKUP(A314,[1]市级!$A$2:$V$368,9,FALSE)</f>
        <v>316</v>
      </c>
      <c r="K314">
        <f>VLOOKUP(A314,[1]市级!$A$2:$V$368,10,FALSE)</f>
        <v>1536</v>
      </c>
      <c r="L314">
        <f>VLOOKUP(A314,[1]市级!$A$2:$V$368,11,FALSE)</f>
        <v>58</v>
      </c>
      <c r="M314">
        <f>VLOOKUP(A314,[1]市级!$A$2:$V$368,12,FALSE)</f>
        <v>9</v>
      </c>
      <c r="N314">
        <f>VLOOKUP(A314,[1]市级!$A$2:$V$368,13,FALSE)</f>
        <v>39</v>
      </c>
      <c r="O314">
        <f>VLOOKUP(A314,[1]市级!$A$2:$V$368,14,FALSE)</f>
        <v>208</v>
      </c>
      <c r="P314">
        <f>VLOOKUP(A314,[1]市级!$A$2:$V$368,15,FALSE)</f>
        <v>65</v>
      </c>
      <c r="Q314">
        <f>VLOOKUP(A314,[1]市级!$A$2:$V$368,16,FALSE)</f>
        <v>43</v>
      </c>
      <c r="R314">
        <f>VLOOKUP(A314,[1]市级!$A$2:$V$368,17,FALSE)</f>
        <v>504</v>
      </c>
      <c r="S314">
        <f>VLOOKUP(A314,[1]市级!$A$2:$V$368,18,FALSE)</f>
        <v>31</v>
      </c>
      <c r="T314">
        <f>VLOOKUP(A314,[1]市级!$A$2:$V$368,19,FALSE)</f>
        <v>21</v>
      </c>
      <c r="U314">
        <f>VLOOKUP(A314,[1]市级!$A$2:$V$368,20,FALSE)</f>
        <v>324</v>
      </c>
      <c r="V314">
        <f>VLOOKUP(A314,[1]市级!$A$2:$V$368,21,FALSE)</f>
        <v>0</v>
      </c>
      <c r="W314">
        <f>VLOOKUP(A314,[1]市级!$A$2:$V$368,22,FALSE)</f>
        <v>0</v>
      </c>
    </row>
    <row r="315" spans="1:23" x14ac:dyDescent="0.25">
      <c r="A315" s="1" t="s">
        <v>120</v>
      </c>
      <c r="B315" s="2">
        <v>29</v>
      </c>
      <c r="C315">
        <f>VLOOKUP(A315,[1]市级!$A$2:$V$368,2,FALSE)</f>
        <v>66406</v>
      </c>
      <c r="D315">
        <f>VLOOKUP(A315,[1]市级!$A$2:$V$368,3,FALSE)</f>
        <v>10754</v>
      </c>
      <c r="E315">
        <f>VLOOKUP(A315,[1]市级!$A$2:$V$368,4,FALSE)</f>
        <v>40</v>
      </c>
      <c r="F315">
        <f>VLOOKUP(A315,[1]市级!$A$2:$V$368,5,FALSE)</f>
        <v>2794</v>
      </c>
      <c r="G315">
        <f>VLOOKUP(A315,[1]市级!$A$2:$V$368,6,FALSE)</f>
        <v>92</v>
      </c>
      <c r="H315">
        <f>VLOOKUP(A315,[1]市级!$A$2:$V$368,7,FALSE)</f>
        <v>1812</v>
      </c>
      <c r="I315">
        <f>VLOOKUP(A315,[1]市级!$A$2:$V$368,8,FALSE)</f>
        <v>31161</v>
      </c>
      <c r="J315">
        <f>VLOOKUP(A315,[1]市级!$A$2:$V$368,9,FALSE)</f>
        <v>888</v>
      </c>
      <c r="K315">
        <f>VLOOKUP(A315,[1]市级!$A$2:$V$368,10,FALSE)</f>
        <v>8380</v>
      </c>
      <c r="L315">
        <f>VLOOKUP(A315,[1]市级!$A$2:$V$368,11,FALSE)</f>
        <v>409</v>
      </c>
      <c r="M315">
        <f>VLOOKUP(A315,[1]市级!$A$2:$V$368,12,FALSE)</f>
        <v>31</v>
      </c>
      <c r="N315">
        <f>VLOOKUP(A315,[1]市级!$A$2:$V$368,13,FALSE)</f>
        <v>346</v>
      </c>
      <c r="O315">
        <f>VLOOKUP(A315,[1]市级!$A$2:$V$368,14,FALSE)</f>
        <v>1252</v>
      </c>
      <c r="P315">
        <f>VLOOKUP(A315,[1]市级!$A$2:$V$368,15,FALSE)</f>
        <v>320</v>
      </c>
      <c r="Q315">
        <f>VLOOKUP(A315,[1]市级!$A$2:$V$368,16,FALSE)</f>
        <v>231</v>
      </c>
      <c r="R315">
        <f>VLOOKUP(A315,[1]市级!$A$2:$V$368,17,FALSE)</f>
        <v>3734</v>
      </c>
      <c r="S315">
        <f>VLOOKUP(A315,[1]市级!$A$2:$V$368,18,FALSE)</f>
        <v>91</v>
      </c>
      <c r="T315">
        <f>VLOOKUP(A315,[1]市级!$A$2:$V$368,19,FALSE)</f>
        <v>172</v>
      </c>
      <c r="U315">
        <f>VLOOKUP(A315,[1]市级!$A$2:$V$368,20,FALSE)</f>
        <v>1242</v>
      </c>
      <c r="V315">
        <f>VLOOKUP(A315,[1]市级!$A$2:$V$368,21,FALSE)</f>
        <v>0</v>
      </c>
      <c r="W315">
        <f>VLOOKUP(A315,[1]市级!$A$2:$V$368,22,FALSE)</f>
        <v>0</v>
      </c>
    </row>
    <row r="316" spans="1:23" x14ac:dyDescent="0.25">
      <c r="A316" s="1" t="s">
        <v>159</v>
      </c>
      <c r="B316" s="2">
        <v>29</v>
      </c>
      <c r="C316">
        <f>VLOOKUP(A316,[1]市级!$A$2:$V$368,2,FALSE)</f>
        <v>199281</v>
      </c>
      <c r="D316">
        <f>VLOOKUP(A316,[1]市级!$A$2:$V$368,3,FALSE)</f>
        <v>7772</v>
      </c>
      <c r="E316">
        <f>VLOOKUP(A316,[1]市级!$A$2:$V$368,4,FALSE)</f>
        <v>103</v>
      </c>
      <c r="F316">
        <f>VLOOKUP(A316,[1]市级!$A$2:$V$368,5,FALSE)</f>
        <v>5450</v>
      </c>
      <c r="G316">
        <f>VLOOKUP(A316,[1]市级!$A$2:$V$368,6,FALSE)</f>
        <v>311</v>
      </c>
      <c r="H316">
        <f>VLOOKUP(A316,[1]市级!$A$2:$V$368,7,FALSE)</f>
        <v>10225</v>
      </c>
      <c r="I316">
        <f>VLOOKUP(A316,[1]市级!$A$2:$V$368,8,FALSE)</f>
        <v>94308</v>
      </c>
      <c r="J316">
        <f>VLOOKUP(A316,[1]市级!$A$2:$V$368,9,FALSE)</f>
        <v>3337</v>
      </c>
      <c r="K316">
        <f>VLOOKUP(A316,[1]市级!$A$2:$V$368,10,FALSE)</f>
        <v>29390</v>
      </c>
      <c r="L316">
        <f>VLOOKUP(A316,[1]市级!$A$2:$V$368,11,FALSE)</f>
        <v>5793</v>
      </c>
      <c r="M316">
        <f>VLOOKUP(A316,[1]市级!$A$2:$V$368,12,FALSE)</f>
        <v>591</v>
      </c>
      <c r="N316">
        <f>VLOOKUP(A316,[1]市级!$A$2:$V$368,13,FALSE)</f>
        <v>2388</v>
      </c>
      <c r="O316">
        <f>VLOOKUP(A316,[1]市级!$A$2:$V$368,14,FALSE)</f>
        <v>10775</v>
      </c>
      <c r="P316">
        <f>VLOOKUP(A316,[1]市级!$A$2:$V$368,15,FALSE)</f>
        <v>4155</v>
      </c>
      <c r="Q316">
        <f>VLOOKUP(A316,[1]市级!$A$2:$V$368,16,FALSE)</f>
        <v>1099</v>
      </c>
      <c r="R316">
        <f>VLOOKUP(A316,[1]市级!$A$2:$V$368,17,FALSE)</f>
        <v>14134</v>
      </c>
      <c r="S316">
        <f>VLOOKUP(A316,[1]市级!$A$2:$V$368,18,FALSE)</f>
        <v>670</v>
      </c>
      <c r="T316">
        <f>VLOOKUP(A316,[1]市级!$A$2:$V$368,19,FALSE)</f>
        <v>1591</v>
      </c>
      <c r="U316">
        <f>VLOOKUP(A316,[1]市级!$A$2:$V$368,20,FALSE)</f>
        <v>6760</v>
      </c>
      <c r="V316">
        <f>VLOOKUP(A316,[1]市级!$A$2:$V$368,21,FALSE)</f>
        <v>1</v>
      </c>
      <c r="W316">
        <f>VLOOKUP(A316,[1]市级!$A$2:$V$368,22,FALSE)</f>
        <v>0</v>
      </c>
    </row>
    <row r="317" spans="1:23" x14ac:dyDescent="0.25">
      <c r="A317" s="1" t="s">
        <v>165</v>
      </c>
      <c r="B317" s="2">
        <v>29</v>
      </c>
      <c r="C317">
        <f>VLOOKUP(A317,[1]市级!$A$2:$V$368,2,FALSE)</f>
        <v>26772</v>
      </c>
      <c r="D317">
        <f>VLOOKUP(A317,[1]市级!$A$2:$V$368,3,FALSE)</f>
        <v>26772</v>
      </c>
      <c r="E317">
        <f>VLOOKUP(A317,[1]市级!$A$2:$V$368,4,FALSE)</f>
        <v>8</v>
      </c>
      <c r="F317">
        <f>VLOOKUP(A317,[1]市级!$A$2:$V$368,5,FALSE)</f>
        <v>827</v>
      </c>
      <c r="G317">
        <f>VLOOKUP(A317,[1]市级!$A$2:$V$368,6,FALSE)</f>
        <v>46</v>
      </c>
      <c r="H317">
        <f>VLOOKUP(A317,[1]市级!$A$2:$V$368,7,FALSE)</f>
        <v>671</v>
      </c>
      <c r="I317">
        <f>VLOOKUP(A317,[1]市级!$A$2:$V$368,8,FALSE)</f>
        <v>12011</v>
      </c>
      <c r="J317">
        <f>VLOOKUP(A317,[1]市级!$A$2:$V$368,9,FALSE)</f>
        <v>12011</v>
      </c>
      <c r="K317">
        <f>VLOOKUP(A317,[1]市级!$A$2:$V$368,10,FALSE)</f>
        <v>5019</v>
      </c>
      <c r="L317">
        <f>VLOOKUP(A317,[1]市级!$A$2:$V$368,11,FALSE)</f>
        <v>196</v>
      </c>
      <c r="M317">
        <f>VLOOKUP(A317,[1]市级!$A$2:$V$368,12,FALSE)</f>
        <v>11</v>
      </c>
      <c r="N317">
        <f>VLOOKUP(A317,[1]市级!$A$2:$V$368,13,FALSE)</f>
        <v>186</v>
      </c>
      <c r="O317">
        <f>VLOOKUP(A317,[1]市级!$A$2:$V$368,14,FALSE)</f>
        <v>492</v>
      </c>
      <c r="P317">
        <f>VLOOKUP(A317,[1]市级!$A$2:$V$368,15,FALSE)</f>
        <v>96</v>
      </c>
      <c r="Q317">
        <f>VLOOKUP(A317,[1]市级!$A$2:$V$368,16,FALSE)</f>
        <v>110</v>
      </c>
      <c r="R317">
        <f>VLOOKUP(A317,[1]市级!$A$2:$V$368,17,FALSE)</f>
        <v>1565</v>
      </c>
      <c r="S317">
        <f>VLOOKUP(A317,[1]市级!$A$2:$V$368,18,FALSE)</f>
        <v>1565</v>
      </c>
      <c r="T317">
        <f>VLOOKUP(A317,[1]市级!$A$2:$V$368,19,FALSE)</f>
        <v>105</v>
      </c>
      <c r="U317">
        <f>VLOOKUP(A317,[1]市级!$A$2:$V$368,20,FALSE)</f>
        <v>527</v>
      </c>
      <c r="V317">
        <f>VLOOKUP(A317,[1]市级!$A$2:$V$368,21,FALSE)</f>
        <v>0</v>
      </c>
      <c r="W317">
        <f>VLOOKUP(A317,[1]市级!$A$2:$V$368,22,FALSE)</f>
        <v>0</v>
      </c>
    </row>
    <row r="318" spans="1:23" x14ac:dyDescent="0.25">
      <c r="A318" s="1" t="s">
        <v>173</v>
      </c>
      <c r="B318" s="2">
        <v>29</v>
      </c>
      <c r="C318">
        <f>VLOOKUP(A318,[1]市级!$A$2:$V$368,2,FALSE)</f>
        <v>28629</v>
      </c>
      <c r="D318">
        <f>VLOOKUP(A318,[1]市级!$A$2:$V$368,3,FALSE)</f>
        <v>5037</v>
      </c>
      <c r="E318">
        <f>VLOOKUP(A318,[1]市级!$A$2:$V$368,4,FALSE)</f>
        <v>5037</v>
      </c>
      <c r="F318">
        <f>VLOOKUP(A318,[1]市级!$A$2:$V$368,5,FALSE)</f>
        <v>1830</v>
      </c>
      <c r="G318">
        <f>VLOOKUP(A318,[1]市级!$A$2:$V$368,6,FALSE)</f>
        <v>48</v>
      </c>
      <c r="H318">
        <f>VLOOKUP(A318,[1]市级!$A$2:$V$368,7,FALSE)</f>
        <v>763</v>
      </c>
      <c r="I318">
        <f>VLOOKUP(A318,[1]市级!$A$2:$V$368,8,FALSE)</f>
        <v>13640</v>
      </c>
      <c r="J318">
        <f>VLOOKUP(A318,[1]市级!$A$2:$V$368,9,FALSE)</f>
        <v>384</v>
      </c>
      <c r="K318">
        <f>VLOOKUP(A318,[1]市级!$A$2:$V$368,10,FALSE)</f>
        <v>3713</v>
      </c>
      <c r="L318">
        <f>VLOOKUP(A318,[1]市级!$A$2:$V$368,11,FALSE)</f>
        <v>171</v>
      </c>
      <c r="M318">
        <f>VLOOKUP(A318,[1]市级!$A$2:$V$368,12,FALSE)</f>
        <v>8</v>
      </c>
      <c r="N318">
        <f>VLOOKUP(A318,[1]市级!$A$2:$V$368,13,FALSE)</f>
        <v>114</v>
      </c>
      <c r="O318">
        <f>VLOOKUP(A318,[1]市级!$A$2:$V$368,14,FALSE)</f>
        <v>355</v>
      </c>
      <c r="P318">
        <f>VLOOKUP(A318,[1]市级!$A$2:$V$368,15,FALSE)</f>
        <v>174</v>
      </c>
      <c r="Q318">
        <f>VLOOKUP(A318,[1]市级!$A$2:$V$368,16,FALSE)</f>
        <v>73</v>
      </c>
      <c r="R318">
        <f>VLOOKUP(A318,[1]市级!$A$2:$V$368,17,FALSE)</f>
        <v>1574</v>
      </c>
      <c r="S318">
        <f>VLOOKUP(A318,[1]市级!$A$2:$V$368,18,FALSE)</f>
        <v>35</v>
      </c>
      <c r="T318">
        <f>VLOOKUP(A318,[1]市级!$A$2:$V$368,19,FALSE)</f>
        <v>65</v>
      </c>
      <c r="U318">
        <f>VLOOKUP(A318,[1]市级!$A$2:$V$368,20,FALSE)</f>
        <v>380</v>
      </c>
      <c r="V318">
        <f>VLOOKUP(A318,[1]市级!$A$2:$V$368,21,FALSE)</f>
        <v>0</v>
      </c>
      <c r="W318">
        <f>VLOOKUP(A318,[1]市级!$A$2:$V$368,22,FALSE)</f>
        <v>0</v>
      </c>
    </row>
    <row r="319" spans="1:23" x14ac:dyDescent="0.25">
      <c r="A319" s="1" t="s">
        <v>204</v>
      </c>
      <c r="B319" s="2">
        <v>29</v>
      </c>
      <c r="C319">
        <f>VLOOKUP(A319,[1]市级!$A$2:$V$368,2,FALSE)</f>
        <v>8029</v>
      </c>
      <c r="D319">
        <f>VLOOKUP(A319,[1]市级!$A$2:$V$368,3,FALSE)</f>
        <v>1020</v>
      </c>
      <c r="E319">
        <f>VLOOKUP(A319,[1]市级!$A$2:$V$368,4,FALSE)</f>
        <v>9</v>
      </c>
      <c r="F319">
        <f>VLOOKUP(A319,[1]市级!$A$2:$V$368,5,FALSE)</f>
        <v>369</v>
      </c>
      <c r="G319">
        <f>VLOOKUP(A319,[1]市级!$A$2:$V$368,6,FALSE)</f>
        <v>28</v>
      </c>
      <c r="H319">
        <f>VLOOKUP(A319,[1]市级!$A$2:$V$368,7,FALSE)</f>
        <v>653</v>
      </c>
      <c r="I319">
        <f>VLOOKUP(A319,[1]市级!$A$2:$V$368,8,FALSE)</f>
        <v>3402</v>
      </c>
      <c r="J319">
        <f>VLOOKUP(A319,[1]市级!$A$2:$V$368,9,FALSE)</f>
        <v>81</v>
      </c>
      <c r="K319">
        <f>VLOOKUP(A319,[1]市级!$A$2:$V$368,10,FALSE)</f>
        <v>1294</v>
      </c>
      <c r="L319">
        <f>VLOOKUP(A319,[1]市级!$A$2:$V$368,11,FALSE)</f>
        <v>43</v>
      </c>
      <c r="M319">
        <f>VLOOKUP(A319,[1]市级!$A$2:$V$368,12,FALSE)</f>
        <v>6</v>
      </c>
      <c r="N319">
        <f>VLOOKUP(A319,[1]市级!$A$2:$V$368,13,FALSE)</f>
        <v>35</v>
      </c>
      <c r="O319">
        <f>VLOOKUP(A319,[1]市级!$A$2:$V$368,14,FALSE)</f>
        <v>136</v>
      </c>
      <c r="P319">
        <f>VLOOKUP(A319,[1]市级!$A$2:$V$368,15,FALSE)</f>
        <v>55</v>
      </c>
      <c r="Q319">
        <f>VLOOKUP(A319,[1]市级!$A$2:$V$368,16,FALSE)</f>
        <v>32</v>
      </c>
      <c r="R319">
        <f>VLOOKUP(A319,[1]市级!$A$2:$V$368,17,FALSE)</f>
        <v>452</v>
      </c>
      <c r="S319">
        <f>VLOOKUP(A319,[1]市级!$A$2:$V$368,18,FALSE)</f>
        <v>24</v>
      </c>
      <c r="T319">
        <f>VLOOKUP(A319,[1]市级!$A$2:$V$368,19,FALSE)</f>
        <v>23</v>
      </c>
      <c r="U319">
        <f>VLOOKUP(A319,[1]市级!$A$2:$V$368,20,FALSE)</f>
        <v>144</v>
      </c>
      <c r="V319">
        <f>VLOOKUP(A319,[1]市级!$A$2:$V$368,21,FALSE)</f>
        <v>0</v>
      </c>
      <c r="W319">
        <f>VLOOKUP(A319,[1]市级!$A$2:$V$368,22,FALSE)</f>
        <v>0</v>
      </c>
    </row>
    <row r="320" spans="1:23" x14ac:dyDescent="0.25">
      <c r="A320" s="1" t="s">
        <v>212</v>
      </c>
      <c r="B320" s="2">
        <v>29</v>
      </c>
      <c r="C320">
        <f>VLOOKUP(A320,[1]市级!$A$2:$V$368,2,FALSE)</f>
        <v>41019</v>
      </c>
      <c r="D320">
        <f>VLOOKUP(A320,[1]市级!$A$2:$V$368,3,FALSE)</f>
        <v>9455</v>
      </c>
      <c r="E320">
        <f>VLOOKUP(A320,[1]市级!$A$2:$V$368,4,FALSE)</f>
        <v>24</v>
      </c>
      <c r="F320">
        <f>VLOOKUP(A320,[1]市级!$A$2:$V$368,5,FALSE)</f>
        <v>1936</v>
      </c>
      <c r="G320">
        <f>VLOOKUP(A320,[1]市级!$A$2:$V$368,6,FALSE)</f>
        <v>25</v>
      </c>
      <c r="H320">
        <f>VLOOKUP(A320,[1]市级!$A$2:$V$368,7,FALSE)</f>
        <v>1712</v>
      </c>
      <c r="I320">
        <f>VLOOKUP(A320,[1]市级!$A$2:$V$368,8,FALSE)</f>
        <v>15207</v>
      </c>
      <c r="J320">
        <f>VLOOKUP(A320,[1]市级!$A$2:$V$368,9,FALSE)</f>
        <v>928</v>
      </c>
      <c r="K320">
        <f>VLOOKUP(A320,[1]市级!$A$2:$V$368,10,FALSE)</f>
        <v>6046</v>
      </c>
      <c r="L320">
        <f>VLOOKUP(A320,[1]市级!$A$2:$V$368,11,FALSE)</f>
        <v>310</v>
      </c>
      <c r="M320">
        <f>VLOOKUP(A320,[1]市级!$A$2:$V$368,12,FALSE)</f>
        <v>12</v>
      </c>
      <c r="N320">
        <f>VLOOKUP(A320,[1]市级!$A$2:$V$368,13,FALSE)</f>
        <v>182</v>
      </c>
      <c r="O320">
        <f>VLOOKUP(A320,[1]市级!$A$2:$V$368,14,FALSE)</f>
        <v>644</v>
      </c>
      <c r="P320">
        <f>VLOOKUP(A320,[1]市级!$A$2:$V$368,15,FALSE)</f>
        <v>184</v>
      </c>
      <c r="Q320">
        <f>VLOOKUP(A320,[1]市级!$A$2:$V$368,16,FALSE)</f>
        <v>98</v>
      </c>
      <c r="R320">
        <f>VLOOKUP(A320,[1]市级!$A$2:$V$368,17,FALSE)</f>
        <v>2164</v>
      </c>
      <c r="S320">
        <f>VLOOKUP(A320,[1]市级!$A$2:$V$368,18,FALSE)</f>
        <v>71</v>
      </c>
      <c r="T320">
        <f>VLOOKUP(A320,[1]市级!$A$2:$V$368,19,FALSE)</f>
        <v>118</v>
      </c>
      <c r="U320">
        <f>VLOOKUP(A320,[1]市级!$A$2:$V$368,20,FALSE)</f>
        <v>451</v>
      </c>
      <c r="V320">
        <f>VLOOKUP(A320,[1]市级!$A$2:$V$368,21,FALSE)</f>
        <v>0</v>
      </c>
      <c r="W320">
        <f>VLOOKUP(A320,[1]市级!$A$2:$V$368,22,FALSE)</f>
        <v>0</v>
      </c>
    </row>
    <row r="321" spans="1:23" x14ac:dyDescent="0.25">
      <c r="A321" s="1" t="s">
        <v>224</v>
      </c>
      <c r="B321" s="2">
        <v>29</v>
      </c>
      <c r="C321">
        <f>VLOOKUP(A321,[1]市级!$A$2:$V$368,2,FALSE)</f>
        <v>101949</v>
      </c>
      <c r="D321">
        <f>VLOOKUP(A321,[1]市级!$A$2:$V$368,3,FALSE)</f>
        <v>14106</v>
      </c>
      <c r="E321">
        <f>VLOOKUP(A321,[1]市级!$A$2:$V$368,4,FALSE)</f>
        <v>58</v>
      </c>
      <c r="F321">
        <f>VLOOKUP(A321,[1]市级!$A$2:$V$368,5,FALSE)</f>
        <v>4488</v>
      </c>
      <c r="G321">
        <f>VLOOKUP(A321,[1]市级!$A$2:$V$368,6,FALSE)</f>
        <v>158</v>
      </c>
      <c r="H321">
        <f>VLOOKUP(A321,[1]市级!$A$2:$V$368,7,FALSE)</f>
        <v>2122</v>
      </c>
      <c r="I321">
        <f>VLOOKUP(A321,[1]市级!$A$2:$V$368,8,FALSE)</f>
        <v>52818</v>
      </c>
      <c r="J321">
        <f>VLOOKUP(A321,[1]市级!$A$2:$V$368,9,FALSE)</f>
        <v>2431</v>
      </c>
      <c r="K321">
        <f>VLOOKUP(A321,[1]市级!$A$2:$V$368,10,FALSE)</f>
        <v>13407</v>
      </c>
      <c r="L321">
        <f>VLOOKUP(A321,[1]市级!$A$2:$V$368,11,FALSE)</f>
        <v>600</v>
      </c>
      <c r="M321">
        <f>VLOOKUP(A321,[1]市级!$A$2:$V$368,12,FALSE)</f>
        <v>47</v>
      </c>
      <c r="N321">
        <f>VLOOKUP(A321,[1]市级!$A$2:$V$368,13,FALSE)</f>
        <v>491</v>
      </c>
      <c r="O321">
        <f>VLOOKUP(A321,[1]市级!$A$2:$V$368,14,FALSE)</f>
        <v>1658</v>
      </c>
      <c r="P321">
        <f>VLOOKUP(A321,[1]市级!$A$2:$V$368,15,FALSE)</f>
        <v>491</v>
      </c>
      <c r="Q321">
        <f>VLOOKUP(A321,[1]市级!$A$2:$V$368,16,FALSE)</f>
        <v>533</v>
      </c>
      <c r="R321">
        <f>VLOOKUP(A321,[1]市级!$A$2:$V$368,17,FALSE)</f>
        <v>6324</v>
      </c>
      <c r="S321">
        <f>VLOOKUP(A321,[1]市级!$A$2:$V$368,18,FALSE)</f>
        <v>180</v>
      </c>
      <c r="T321">
        <f>VLOOKUP(A321,[1]市级!$A$2:$V$368,19,FALSE)</f>
        <v>344</v>
      </c>
      <c r="U321">
        <f>VLOOKUP(A321,[1]市级!$A$2:$V$368,20,FALSE)</f>
        <v>1438</v>
      </c>
      <c r="V321">
        <f>VLOOKUP(A321,[1]市级!$A$2:$V$368,21,FALSE)</f>
        <v>0</v>
      </c>
      <c r="W321">
        <f>VLOOKUP(A321,[1]市级!$A$2:$V$368,22,FALSE)</f>
        <v>0</v>
      </c>
    </row>
    <row r="322" spans="1:23" x14ac:dyDescent="0.25">
      <c r="A322" s="1" t="s">
        <v>275</v>
      </c>
      <c r="B322" s="2">
        <v>29</v>
      </c>
      <c r="C322">
        <f>VLOOKUP(A322,[1]市级!$A$2:$V$368,2,FALSE)</f>
        <v>37634</v>
      </c>
      <c r="D322">
        <f>VLOOKUP(A322,[1]市级!$A$2:$V$368,3,FALSE)</f>
        <v>2855</v>
      </c>
      <c r="E322">
        <f>VLOOKUP(A322,[1]市级!$A$2:$V$368,4,FALSE)</f>
        <v>18</v>
      </c>
      <c r="F322">
        <f>VLOOKUP(A322,[1]市级!$A$2:$V$368,5,FALSE)</f>
        <v>1610</v>
      </c>
      <c r="G322">
        <f>VLOOKUP(A322,[1]市级!$A$2:$V$368,6,FALSE)</f>
        <v>100</v>
      </c>
      <c r="H322">
        <f>VLOOKUP(A322,[1]市级!$A$2:$V$368,7,FALSE)</f>
        <v>1019</v>
      </c>
      <c r="I322">
        <f>VLOOKUP(A322,[1]市级!$A$2:$V$368,8,FALSE)</f>
        <v>17857</v>
      </c>
      <c r="J322">
        <f>VLOOKUP(A322,[1]市级!$A$2:$V$368,9,FALSE)</f>
        <v>257</v>
      </c>
      <c r="K322">
        <f>VLOOKUP(A322,[1]市级!$A$2:$V$368,10,FALSE)</f>
        <v>5836</v>
      </c>
      <c r="L322">
        <f>VLOOKUP(A322,[1]市级!$A$2:$V$368,11,FALSE)</f>
        <v>348</v>
      </c>
      <c r="M322">
        <f>VLOOKUP(A322,[1]市级!$A$2:$V$368,12,FALSE)</f>
        <v>22</v>
      </c>
      <c r="N322">
        <f>VLOOKUP(A322,[1]市级!$A$2:$V$368,13,FALSE)</f>
        <v>183</v>
      </c>
      <c r="O322">
        <f>VLOOKUP(A322,[1]市级!$A$2:$V$368,14,FALSE)</f>
        <v>560</v>
      </c>
      <c r="P322">
        <f>VLOOKUP(A322,[1]市级!$A$2:$V$368,15,FALSE)</f>
        <v>152</v>
      </c>
      <c r="Q322">
        <f>VLOOKUP(A322,[1]市级!$A$2:$V$368,16,FALSE)</f>
        <v>125</v>
      </c>
      <c r="R322">
        <f>VLOOKUP(A322,[1]市级!$A$2:$V$368,17,FALSE)</f>
        <v>2600</v>
      </c>
      <c r="S322">
        <f>VLOOKUP(A322,[1]市级!$A$2:$V$368,18,FALSE)</f>
        <v>89</v>
      </c>
      <c r="T322">
        <f>VLOOKUP(A322,[1]市级!$A$2:$V$368,19,FALSE)</f>
        <v>104</v>
      </c>
      <c r="U322">
        <f>VLOOKUP(A322,[1]市级!$A$2:$V$368,20,FALSE)</f>
        <v>662</v>
      </c>
      <c r="V322">
        <f>VLOOKUP(A322,[1]市级!$A$2:$V$368,21,FALSE)</f>
        <v>0</v>
      </c>
      <c r="W322">
        <f>VLOOKUP(A322,[1]市级!$A$2:$V$368,22,FALSE)</f>
        <v>0</v>
      </c>
    </row>
    <row r="323" spans="1:23" x14ac:dyDescent="0.25">
      <c r="A323" s="1" t="s">
        <v>287</v>
      </c>
      <c r="B323" s="2">
        <v>29</v>
      </c>
      <c r="C323">
        <f>VLOOKUP(A323,[1]市级!$A$2:$V$368,2,FALSE)</f>
        <v>30205</v>
      </c>
      <c r="D323">
        <f>VLOOKUP(A323,[1]市级!$A$2:$V$368,3,FALSE)</f>
        <v>1727</v>
      </c>
      <c r="E323">
        <f>VLOOKUP(A323,[1]市级!$A$2:$V$368,4,FALSE)</f>
        <v>19</v>
      </c>
      <c r="F323">
        <f>VLOOKUP(A323,[1]市级!$A$2:$V$368,5,FALSE)</f>
        <v>1273</v>
      </c>
      <c r="G323">
        <f>VLOOKUP(A323,[1]市级!$A$2:$V$368,6,FALSE)</f>
        <v>22</v>
      </c>
      <c r="H323">
        <f>VLOOKUP(A323,[1]市级!$A$2:$V$368,7,FALSE)</f>
        <v>1199</v>
      </c>
      <c r="I323">
        <f>VLOOKUP(A323,[1]市级!$A$2:$V$368,8,FALSE)</f>
        <v>15454</v>
      </c>
      <c r="J323">
        <f>VLOOKUP(A323,[1]市级!$A$2:$V$368,9,FALSE)</f>
        <v>983</v>
      </c>
      <c r="K323">
        <f>VLOOKUP(A323,[1]市级!$A$2:$V$368,10,FALSE)</f>
        <v>5288</v>
      </c>
      <c r="L323">
        <f>VLOOKUP(A323,[1]市级!$A$2:$V$368,11,FALSE)</f>
        <v>182</v>
      </c>
      <c r="M323">
        <f>VLOOKUP(A323,[1]市级!$A$2:$V$368,12,FALSE)</f>
        <v>8</v>
      </c>
      <c r="N323">
        <f>VLOOKUP(A323,[1]市级!$A$2:$V$368,13,FALSE)</f>
        <v>451</v>
      </c>
      <c r="O323">
        <f>VLOOKUP(A323,[1]市级!$A$2:$V$368,14,FALSE)</f>
        <v>811</v>
      </c>
      <c r="P323">
        <f>VLOOKUP(A323,[1]市级!$A$2:$V$368,15,FALSE)</f>
        <v>117</v>
      </c>
      <c r="Q323">
        <f>VLOOKUP(A323,[1]市级!$A$2:$V$368,16,FALSE)</f>
        <v>109</v>
      </c>
      <c r="R323">
        <f>VLOOKUP(A323,[1]市级!$A$2:$V$368,17,FALSE)</f>
        <v>1763</v>
      </c>
      <c r="S323">
        <f>VLOOKUP(A323,[1]市级!$A$2:$V$368,18,FALSE)</f>
        <v>52</v>
      </c>
      <c r="T323">
        <f>VLOOKUP(A323,[1]市级!$A$2:$V$368,19,FALSE)</f>
        <v>164</v>
      </c>
      <c r="U323">
        <f>VLOOKUP(A323,[1]市级!$A$2:$V$368,20,FALSE)</f>
        <v>474</v>
      </c>
      <c r="V323">
        <f>VLOOKUP(A323,[1]市级!$A$2:$V$368,21,FALSE)</f>
        <v>0</v>
      </c>
      <c r="W323">
        <f>VLOOKUP(A323,[1]市级!$A$2:$V$368,22,FALSE)</f>
        <v>0</v>
      </c>
    </row>
    <row r="324" spans="1:23" x14ac:dyDescent="0.25">
      <c r="A324" s="1" t="s">
        <v>326</v>
      </c>
      <c r="B324" s="2">
        <v>29</v>
      </c>
      <c r="C324">
        <f>VLOOKUP(A324,[1]市级!$A$2:$V$368,2,FALSE)</f>
        <v>45536</v>
      </c>
      <c r="D324">
        <f>VLOOKUP(A324,[1]市级!$A$2:$V$368,3,FALSE)</f>
        <v>10058</v>
      </c>
      <c r="E324">
        <f>VLOOKUP(A324,[1]市级!$A$2:$V$368,4,FALSE)</f>
        <v>23</v>
      </c>
      <c r="F324">
        <f>VLOOKUP(A324,[1]市级!$A$2:$V$368,5,FALSE)</f>
        <v>1916</v>
      </c>
      <c r="G324">
        <f>VLOOKUP(A324,[1]市级!$A$2:$V$368,6,FALSE)</f>
        <v>56</v>
      </c>
      <c r="H324">
        <f>VLOOKUP(A324,[1]市级!$A$2:$V$368,7,FALSE)</f>
        <v>1761</v>
      </c>
      <c r="I324">
        <f>VLOOKUP(A324,[1]市级!$A$2:$V$368,8,FALSE)</f>
        <v>18484</v>
      </c>
      <c r="J324">
        <f>VLOOKUP(A324,[1]市级!$A$2:$V$368,9,FALSE)</f>
        <v>1490</v>
      </c>
      <c r="K324">
        <f>VLOOKUP(A324,[1]市级!$A$2:$V$368,10,FALSE)</f>
        <v>5186</v>
      </c>
      <c r="L324">
        <f>VLOOKUP(A324,[1]市级!$A$2:$V$368,11,FALSE)</f>
        <v>353</v>
      </c>
      <c r="M324">
        <f>VLOOKUP(A324,[1]市级!$A$2:$V$368,12,FALSE)</f>
        <v>11</v>
      </c>
      <c r="N324">
        <f>VLOOKUP(A324,[1]市级!$A$2:$V$368,13,FALSE)</f>
        <v>178</v>
      </c>
      <c r="O324">
        <f>VLOOKUP(A324,[1]市级!$A$2:$V$368,14,FALSE)</f>
        <v>1251</v>
      </c>
      <c r="P324">
        <f>VLOOKUP(A324,[1]市级!$A$2:$V$368,15,FALSE)</f>
        <v>359</v>
      </c>
      <c r="Q324">
        <f>VLOOKUP(A324,[1]市级!$A$2:$V$368,16,FALSE)</f>
        <v>139</v>
      </c>
      <c r="R324">
        <f>VLOOKUP(A324,[1]市级!$A$2:$V$368,17,FALSE)</f>
        <v>2746</v>
      </c>
      <c r="S324">
        <f>VLOOKUP(A324,[1]市级!$A$2:$V$368,18,FALSE)</f>
        <v>93</v>
      </c>
      <c r="T324">
        <f>VLOOKUP(A324,[1]市级!$A$2:$V$368,19,FALSE)</f>
        <v>129</v>
      </c>
      <c r="U324">
        <f>VLOOKUP(A324,[1]市级!$A$2:$V$368,20,FALSE)</f>
        <v>1140</v>
      </c>
      <c r="V324">
        <f>VLOOKUP(A324,[1]市级!$A$2:$V$368,21,FALSE)</f>
        <v>0</v>
      </c>
      <c r="W324">
        <f>VLOOKUP(A324,[1]市级!$A$2:$V$368,22,FALSE)</f>
        <v>0</v>
      </c>
    </row>
    <row r="325" spans="1:23" x14ac:dyDescent="0.25">
      <c r="A325" s="1" t="s">
        <v>339</v>
      </c>
      <c r="B325" s="2">
        <v>29</v>
      </c>
      <c r="C325">
        <f>VLOOKUP(A325,[1]市级!$A$2:$V$368,2,FALSE)</f>
        <v>64205</v>
      </c>
      <c r="D325">
        <f>VLOOKUP(A325,[1]市级!$A$2:$V$368,3,FALSE)</f>
        <v>4832</v>
      </c>
      <c r="E325">
        <f>VLOOKUP(A325,[1]市级!$A$2:$V$368,4,FALSE)</f>
        <v>39</v>
      </c>
      <c r="F325">
        <f>VLOOKUP(A325,[1]市级!$A$2:$V$368,5,FALSE)</f>
        <v>3777</v>
      </c>
      <c r="G325">
        <f>VLOOKUP(A325,[1]市级!$A$2:$V$368,6,FALSE)</f>
        <v>145</v>
      </c>
      <c r="H325">
        <f>VLOOKUP(A325,[1]市级!$A$2:$V$368,7,FALSE)</f>
        <v>1751</v>
      </c>
      <c r="I325">
        <f>VLOOKUP(A325,[1]市级!$A$2:$V$368,8,FALSE)</f>
        <v>35188</v>
      </c>
      <c r="J325">
        <f>VLOOKUP(A325,[1]市级!$A$2:$V$368,9,FALSE)</f>
        <v>816</v>
      </c>
      <c r="K325">
        <f>VLOOKUP(A325,[1]市级!$A$2:$V$368,10,FALSE)</f>
        <v>8967</v>
      </c>
      <c r="L325">
        <f>VLOOKUP(A325,[1]市级!$A$2:$V$368,11,FALSE)</f>
        <v>374</v>
      </c>
      <c r="M325">
        <f>VLOOKUP(A325,[1]市级!$A$2:$V$368,12,FALSE)</f>
        <v>13</v>
      </c>
      <c r="N325">
        <f>VLOOKUP(A325,[1]市级!$A$2:$V$368,13,FALSE)</f>
        <v>204</v>
      </c>
      <c r="O325">
        <f>VLOOKUP(A325,[1]市级!$A$2:$V$368,14,FALSE)</f>
        <v>1040</v>
      </c>
      <c r="P325">
        <f>VLOOKUP(A325,[1]市级!$A$2:$V$368,15,FALSE)</f>
        <v>225</v>
      </c>
      <c r="Q325">
        <f>VLOOKUP(A325,[1]市级!$A$2:$V$368,16,FALSE)</f>
        <v>166</v>
      </c>
      <c r="R325">
        <f>VLOOKUP(A325,[1]市级!$A$2:$V$368,17,FALSE)</f>
        <v>4707</v>
      </c>
      <c r="S325">
        <f>VLOOKUP(A325,[1]市级!$A$2:$V$368,18,FALSE)</f>
        <v>89</v>
      </c>
      <c r="T325">
        <f>VLOOKUP(A325,[1]市级!$A$2:$V$368,19,FALSE)</f>
        <v>229</v>
      </c>
      <c r="U325">
        <f>VLOOKUP(A325,[1]市级!$A$2:$V$368,20,FALSE)</f>
        <v>1131</v>
      </c>
      <c r="V325">
        <f>VLOOKUP(A325,[1]市级!$A$2:$V$368,21,FALSE)</f>
        <v>1</v>
      </c>
      <c r="W325">
        <f>VLOOKUP(A325,[1]市级!$A$2:$V$368,22,FALSE)</f>
        <v>0</v>
      </c>
    </row>
    <row r="326" spans="1:23" x14ac:dyDescent="0.25">
      <c r="A326" s="1" t="s">
        <v>108</v>
      </c>
      <c r="B326" s="2">
        <v>30</v>
      </c>
      <c r="C326">
        <f>VLOOKUP(A326,[1]市级!$A$2:$V$368,2,FALSE)</f>
        <v>279391</v>
      </c>
      <c r="D326">
        <f>VLOOKUP(A326,[1]市级!$A$2:$V$368,3,FALSE)</f>
        <v>1547</v>
      </c>
      <c r="E326">
        <f>VLOOKUP(A326,[1]市级!$A$2:$V$368,4,FALSE)</f>
        <v>25</v>
      </c>
      <c r="F326">
        <f>VLOOKUP(A326,[1]市级!$A$2:$V$368,5,FALSE)</f>
        <v>6998</v>
      </c>
      <c r="G326">
        <f>VLOOKUP(A326,[1]市级!$A$2:$V$368,6,FALSE)</f>
        <v>286</v>
      </c>
      <c r="H326">
        <f>VLOOKUP(A326,[1]市级!$A$2:$V$368,7,FALSE)</f>
        <v>8028</v>
      </c>
      <c r="I326">
        <f>VLOOKUP(A326,[1]市级!$A$2:$V$368,8,FALSE)</f>
        <v>138974</v>
      </c>
      <c r="J326">
        <f>VLOOKUP(A326,[1]市级!$A$2:$V$368,9,FALSE)</f>
        <v>3425</v>
      </c>
      <c r="K326">
        <f>VLOOKUP(A326,[1]市级!$A$2:$V$368,10,FALSE)</f>
        <v>24663</v>
      </c>
      <c r="L326">
        <f>VLOOKUP(A326,[1]市级!$A$2:$V$368,11,FALSE)</f>
        <v>14903</v>
      </c>
      <c r="M326">
        <f>VLOOKUP(A326,[1]市级!$A$2:$V$368,12,FALSE)</f>
        <v>967</v>
      </c>
      <c r="N326">
        <f>VLOOKUP(A326,[1]市级!$A$2:$V$368,13,FALSE)</f>
        <v>2876</v>
      </c>
      <c r="O326">
        <f>VLOOKUP(A326,[1]市级!$A$2:$V$368,14,FALSE)</f>
        <v>19192</v>
      </c>
      <c r="P326">
        <f>VLOOKUP(A326,[1]市级!$A$2:$V$368,15,FALSE)</f>
        <v>20342</v>
      </c>
      <c r="Q326">
        <f>VLOOKUP(A326,[1]市级!$A$2:$V$368,16,FALSE)</f>
        <v>1802</v>
      </c>
      <c r="R326">
        <f>VLOOKUP(A326,[1]市级!$A$2:$V$368,17,FALSE)</f>
        <v>15887</v>
      </c>
      <c r="S326">
        <f>VLOOKUP(A326,[1]市级!$A$2:$V$368,18,FALSE)</f>
        <v>1565</v>
      </c>
      <c r="T326">
        <f>VLOOKUP(A326,[1]市级!$A$2:$V$368,19,FALSE)</f>
        <v>810</v>
      </c>
      <c r="U326">
        <f>VLOOKUP(A326,[1]市级!$A$2:$V$368,20,FALSE)</f>
        <v>15897</v>
      </c>
      <c r="V326">
        <f>VLOOKUP(A326,[1]市级!$A$2:$V$368,21,FALSE)</f>
        <v>3</v>
      </c>
      <c r="W326">
        <f>VLOOKUP(A326,[1]市级!$A$2:$V$368,22,FALSE)</f>
        <v>0</v>
      </c>
    </row>
    <row r="327" spans="1:23" x14ac:dyDescent="0.25">
      <c r="A327" s="1" t="s">
        <v>124</v>
      </c>
      <c r="B327" s="2">
        <v>30</v>
      </c>
      <c r="C327">
        <f>VLOOKUP(A327,[1]市级!$A$2:$V$368,2,FALSE)</f>
        <v>96178</v>
      </c>
      <c r="D327">
        <f>VLOOKUP(A327,[1]市级!$A$2:$V$368,3,FALSE)</f>
        <v>3238</v>
      </c>
      <c r="E327">
        <f>VLOOKUP(A327,[1]市级!$A$2:$V$368,4,FALSE)</f>
        <v>6</v>
      </c>
      <c r="F327">
        <f>VLOOKUP(A327,[1]市级!$A$2:$V$368,5,FALSE)</f>
        <v>6007</v>
      </c>
      <c r="G327">
        <f>VLOOKUP(A327,[1]市级!$A$2:$V$368,6,FALSE)</f>
        <v>188</v>
      </c>
      <c r="H327">
        <f>VLOOKUP(A327,[1]市级!$A$2:$V$368,7,FALSE)</f>
        <v>3400</v>
      </c>
      <c r="I327">
        <f>VLOOKUP(A327,[1]市级!$A$2:$V$368,8,FALSE)</f>
        <v>45314</v>
      </c>
      <c r="J327">
        <f>VLOOKUP(A327,[1]市级!$A$2:$V$368,9,FALSE)</f>
        <v>3236</v>
      </c>
      <c r="K327">
        <f>VLOOKUP(A327,[1]市级!$A$2:$V$368,10,FALSE)</f>
        <v>9629</v>
      </c>
      <c r="L327">
        <f>VLOOKUP(A327,[1]市级!$A$2:$V$368,11,FALSE)</f>
        <v>1926</v>
      </c>
      <c r="M327">
        <f>VLOOKUP(A327,[1]市级!$A$2:$V$368,12,FALSE)</f>
        <v>805</v>
      </c>
      <c r="N327">
        <f>VLOOKUP(A327,[1]市级!$A$2:$V$368,13,FALSE)</f>
        <v>1258</v>
      </c>
      <c r="O327">
        <f>VLOOKUP(A327,[1]市级!$A$2:$V$368,14,FALSE)</f>
        <v>5338</v>
      </c>
      <c r="P327">
        <f>VLOOKUP(A327,[1]市级!$A$2:$V$368,15,FALSE)</f>
        <v>2869</v>
      </c>
      <c r="Q327">
        <f>VLOOKUP(A327,[1]市级!$A$2:$V$368,16,FALSE)</f>
        <v>719</v>
      </c>
      <c r="R327">
        <f>VLOOKUP(A327,[1]市级!$A$2:$V$368,17,FALSE)</f>
        <v>6132</v>
      </c>
      <c r="S327">
        <f>VLOOKUP(A327,[1]市级!$A$2:$V$368,18,FALSE)</f>
        <v>337</v>
      </c>
      <c r="T327">
        <f>VLOOKUP(A327,[1]市级!$A$2:$V$368,19,FALSE)</f>
        <v>221</v>
      </c>
      <c r="U327">
        <f>VLOOKUP(A327,[1]市级!$A$2:$V$368,20,FALSE)</f>
        <v>4902</v>
      </c>
      <c r="V327">
        <f>VLOOKUP(A327,[1]市级!$A$2:$V$368,21,FALSE)</f>
        <v>0</v>
      </c>
      <c r="W327">
        <f>VLOOKUP(A327,[1]市级!$A$2:$V$368,22,FALSE)</f>
        <v>0</v>
      </c>
    </row>
    <row r="328" spans="1:23" x14ac:dyDescent="0.25">
      <c r="A328" s="1" t="s">
        <v>140</v>
      </c>
      <c r="B328" s="2">
        <v>30</v>
      </c>
      <c r="C328">
        <f>VLOOKUP(A328,[1]市级!$A$2:$V$368,2,FALSE)</f>
        <v>125195</v>
      </c>
      <c r="D328">
        <f>VLOOKUP(A328,[1]市级!$A$2:$V$368,3,FALSE)</f>
        <v>1150</v>
      </c>
      <c r="E328">
        <f>VLOOKUP(A328,[1]市级!$A$2:$V$368,4,FALSE)</f>
        <v>4</v>
      </c>
      <c r="F328">
        <f>VLOOKUP(A328,[1]市级!$A$2:$V$368,5,FALSE)</f>
        <v>7262</v>
      </c>
      <c r="G328">
        <f>VLOOKUP(A328,[1]市级!$A$2:$V$368,6,FALSE)</f>
        <v>152</v>
      </c>
      <c r="H328">
        <f>VLOOKUP(A328,[1]市级!$A$2:$V$368,7,FALSE)</f>
        <v>4388</v>
      </c>
      <c r="I328">
        <f>VLOOKUP(A328,[1]市级!$A$2:$V$368,8,FALSE)</f>
        <v>73053</v>
      </c>
      <c r="J328">
        <f>VLOOKUP(A328,[1]市级!$A$2:$V$368,9,FALSE)</f>
        <v>2926</v>
      </c>
      <c r="K328">
        <f>VLOOKUP(A328,[1]市级!$A$2:$V$368,10,FALSE)</f>
        <v>11735</v>
      </c>
      <c r="L328">
        <f>VLOOKUP(A328,[1]市级!$A$2:$V$368,11,FALSE)</f>
        <v>1622</v>
      </c>
      <c r="M328">
        <f>VLOOKUP(A328,[1]市级!$A$2:$V$368,12,FALSE)</f>
        <v>1131</v>
      </c>
      <c r="N328">
        <f>VLOOKUP(A328,[1]市级!$A$2:$V$368,13,FALSE)</f>
        <v>1762</v>
      </c>
      <c r="O328">
        <f>VLOOKUP(A328,[1]市级!$A$2:$V$368,14,FALSE)</f>
        <v>4589</v>
      </c>
      <c r="P328">
        <f>VLOOKUP(A328,[1]市级!$A$2:$V$368,15,FALSE)</f>
        <v>2758</v>
      </c>
      <c r="Q328">
        <f>VLOOKUP(A328,[1]市级!$A$2:$V$368,16,FALSE)</f>
        <v>773</v>
      </c>
      <c r="R328">
        <f>VLOOKUP(A328,[1]市级!$A$2:$V$368,17,FALSE)</f>
        <v>7087</v>
      </c>
      <c r="S328">
        <f>VLOOKUP(A328,[1]市级!$A$2:$V$368,18,FALSE)</f>
        <v>480</v>
      </c>
      <c r="T328">
        <f>VLOOKUP(A328,[1]市级!$A$2:$V$368,19,FALSE)</f>
        <v>292</v>
      </c>
      <c r="U328">
        <f>VLOOKUP(A328,[1]市级!$A$2:$V$368,20,FALSE)</f>
        <v>3524</v>
      </c>
      <c r="V328">
        <f>VLOOKUP(A328,[1]市级!$A$2:$V$368,21,FALSE)</f>
        <v>0</v>
      </c>
      <c r="W328">
        <f>VLOOKUP(A328,[1]市级!$A$2:$V$368,22,FALSE)</f>
        <v>0</v>
      </c>
    </row>
    <row r="329" spans="1:23" x14ac:dyDescent="0.25">
      <c r="A329" s="1" t="s">
        <v>146</v>
      </c>
      <c r="B329" s="2">
        <v>30</v>
      </c>
      <c r="C329">
        <f>VLOOKUP(A329,[1]市级!$A$2:$V$368,2,FALSE)</f>
        <v>339073</v>
      </c>
      <c r="D329">
        <f>VLOOKUP(A329,[1]市级!$A$2:$V$368,3,FALSE)</f>
        <v>3753</v>
      </c>
      <c r="E329">
        <f>VLOOKUP(A329,[1]市级!$A$2:$V$368,4,FALSE)</f>
        <v>5</v>
      </c>
      <c r="F329">
        <f>VLOOKUP(A329,[1]市级!$A$2:$V$368,5,FALSE)</f>
        <v>26336</v>
      </c>
      <c r="G329">
        <f>VLOOKUP(A329,[1]市级!$A$2:$V$368,6,FALSE)</f>
        <v>179</v>
      </c>
      <c r="H329">
        <f>VLOOKUP(A329,[1]市级!$A$2:$V$368,7,FALSE)</f>
        <v>3290</v>
      </c>
      <c r="I329">
        <f>VLOOKUP(A329,[1]市级!$A$2:$V$368,8,FALSE)</f>
        <v>228359</v>
      </c>
      <c r="J329">
        <f>VLOOKUP(A329,[1]市级!$A$2:$V$368,9,FALSE)</f>
        <v>4520</v>
      </c>
      <c r="K329">
        <f>VLOOKUP(A329,[1]市级!$A$2:$V$368,10,FALSE)</f>
        <v>29393</v>
      </c>
      <c r="L329">
        <f>VLOOKUP(A329,[1]市级!$A$2:$V$368,11,FALSE)</f>
        <v>4029</v>
      </c>
      <c r="M329">
        <f>VLOOKUP(A329,[1]市级!$A$2:$V$368,12,FALSE)</f>
        <v>95</v>
      </c>
      <c r="N329">
        <f>VLOOKUP(A329,[1]市级!$A$2:$V$368,13,FALSE)</f>
        <v>1450</v>
      </c>
      <c r="O329">
        <f>VLOOKUP(A329,[1]市级!$A$2:$V$368,14,FALSE)</f>
        <v>11252</v>
      </c>
      <c r="P329">
        <f>VLOOKUP(A329,[1]市级!$A$2:$V$368,15,FALSE)</f>
        <v>4106</v>
      </c>
      <c r="Q329">
        <f>VLOOKUP(A329,[1]市级!$A$2:$V$368,16,FALSE)</f>
        <v>730</v>
      </c>
      <c r="R329">
        <f>VLOOKUP(A329,[1]市级!$A$2:$V$368,17,FALSE)</f>
        <v>12569</v>
      </c>
      <c r="S329">
        <f>VLOOKUP(A329,[1]市级!$A$2:$V$368,18,FALSE)</f>
        <v>938</v>
      </c>
      <c r="T329">
        <f>VLOOKUP(A329,[1]市级!$A$2:$V$368,19,FALSE)</f>
        <v>698</v>
      </c>
      <c r="U329">
        <f>VLOOKUP(A329,[1]市级!$A$2:$V$368,20,FALSE)</f>
        <v>6646</v>
      </c>
      <c r="V329">
        <f>VLOOKUP(A329,[1]市级!$A$2:$V$368,21,FALSE)</f>
        <v>0</v>
      </c>
      <c r="W329">
        <f>VLOOKUP(A329,[1]市级!$A$2:$V$368,22,FALSE)</f>
        <v>0</v>
      </c>
    </row>
    <row r="330" spans="1:23" x14ac:dyDescent="0.25">
      <c r="A330" s="1" t="s">
        <v>166</v>
      </c>
      <c r="B330" s="2">
        <v>30</v>
      </c>
      <c r="C330">
        <f>VLOOKUP(A330,[1]市级!$A$2:$V$368,2,FALSE)</f>
        <v>63469</v>
      </c>
      <c r="D330">
        <f>VLOOKUP(A330,[1]市级!$A$2:$V$368,3,FALSE)</f>
        <v>2742</v>
      </c>
      <c r="E330">
        <f>VLOOKUP(A330,[1]市级!$A$2:$V$368,4,FALSE)</f>
        <v>12</v>
      </c>
      <c r="F330">
        <f>VLOOKUP(A330,[1]市级!$A$2:$V$368,5,FALSE)</f>
        <v>4045</v>
      </c>
      <c r="G330">
        <f>VLOOKUP(A330,[1]市级!$A$2:$V$368,6,FALSE)</f>
        <v>93</v>
      </c>
      <c r="H330">
        <f>VLOOKUP(A330,[1]市级!$A$2:$V$368,7,FALSE)</f>
        <v>1149</v>
      </c>
      <c r="I330">
        <f>VLOOKUP(A330,[1]市级!$A$2:$V$368,8,FALSE)</f>
        <v>30215</v>
      </c>
      <c r="J330">
        <f>VLOOKUP(A330,[1]市级!$A$2:$V$368,9,FALSE)</f>
        <v>1636</v>
      </c>
      <c r="K330">
        <f>VLOOKUP(A330,[1]市级!$A$2:$V$368,10,FALSE)</f>
        <v>6324</v>
      </c>
      <c r="L330">
        <f>VLOOKUP(A330,[1]市级!$A$2:$V$368,11,FALSE)</f>
        <v>1594</v>
      </c>
      <c r="M330">
        <f>VLOOKUP(A330,[1]市级!$A$2:$V$368,12,FALSE)</f>
        <v>118</v>
      </c>
      <c r="N330">
        <f>VLOOKUP(A330,[1]市级!$A$2:$V$368,13,FALSE)</f>
        <v>664</v>
      </c>
      <c r="O330">
        <f>VLOOKUP(A330,[1]市级!$A$2:$V$368,14,FALSE)</f>
        <v>5817</v>
      </c>
      <c r="P330">
        <f>VLOOKUP(A330,[1]市级!$A$2:$V$368,15,FALSE)</f>
        <v>1292</v>
      </c>
      <c r="Q330">
        <f>VLOOKUP(A330,[1]市级!$A$2:$V$368,16,FALSE)</f>
        <v>393</v>
      </c>
      <c r="R330">
        <f>VLOOKUP(A330,[1]市级!$A$2:$V$368,17,FALSE)</f>
        <v>4968</v>
      </c>
      <c r="S330">
        <f>VLOOKUP(A330,[1]市级!$A$2:$V$368,18,FALSE)</f>
        <v>189</v>
      </c>
      <c r="T330">
        <f>VLOOKUP(A330,[1]市级!$A$2:$V$368,19,FALSE)</f>
        <v>181</v>
      </c>
      <c r="U330">
        <f>VLOOKUP(A330,[1]市级!$A$2:$V$368,20,FALSE)</f>
        <v>1733</v>
      </c>
      <c r="V330">
        <f>VLOOKUP(A330,[1]市级!$A$2:$V$368,21,FALSE)</f>
        <v>0</v>
      </c>
      <c r="W330">
        <f>VLOOKUP(A330,[1]市级!$A$2:$V$368,22,FALSE)</f>
        <v>0</v>
      </c>
    </row>
    <row r="331" spans="1:23" x14ac:dyDescent="0.25">
      <c r="A331" s="1" t="s">
        <v>202</v>
      </c>
      <c r="B331" s="2">
        <v>30</v>
      </c>
      <c r="C331">
        <f>VLOOKUP(A331,[1]市级!$A$2:$V$368,2,FALSE)</f>
        <v>225135</v>
      </c>
      <c r="D331">
        <f>VLOOKUP(A331,[1]市级!$A$2:$V$368,3,FALSE)</f>
        <v>2553</v>
      </c>
      <c r="E331">
        <f>VLOOKUP(A331,[1]市级!$A$2:$V$368,4,FALSE)</f>
        <v>10</v>
      </c>
      <c r="F331">
        <f>VLOOKUP(A331,[1]市级!$A$2:$V$368,5,FALSE)</f>
        <v>24863</v>
      </c>
      <c r="G331">
        <f>VLOOKUP(A331,[1]市级!$A$2:$V$368,6,FALSE)</f>
        <v>428</v>
      </c>
      <c r="H331">
        <f>VLOOKUP(A331,[1]市级!$A$2:$V$368,7,FALSE)</f>
        <v>5029</v>
      </c>
      <c r="I331">
        <f>VLOOKUP(A331,[1]市级!$A$2:$V$368,8,FALSE)</f>
        <v>81674</v>
      </c>
      <c r="J331">
        <f>VLOOKUP(A331,[1]市级!$A$2:$V$368,9,FALSE)</f>
        <v>5836</v>
      </c>
      <c r="K331">
        <f>VLOOKUP(A331,[1]市级!$A$2:$V$368,10,FALSE)</f>
        <v>23789</v>
      </c>
      <c r="L331">
        <f>VLOOKUP(A331,[1]市级!$A$2:$V$368,11,FALSE)</f>
        <v>4985</v>
      </c>
      <c r="M331">
        <f>VLOOKUP(A331,[1]市级!$A$2:$V$368,12,FALSE)</f>
        <v>566</v>
      </c>
      <c r="N331">
        <f>VLOOKUP(A331,[1]市级!$A$2:$V$368,13,FALSE)</f>
        <v>2625</v>
      </c>
      <c r="O331">
        <f>VLOOKUP(A331,[1]市级!$A$2:$V$368,14,FALSE)</f>
        <v>34460</v>
      </c>
      <c r="P331">
        <f>VLOOKUP(A331,[1]市级!$A$2:$V$368,15,FALSE)</f>
        <v>7423</v>
      </c>
      <c r="Q331">
        <f>VLOOKUP(A331,[1]市级!$A$2:$V$368,16,FALSE)</f>
        <v>991</v>
      </c>
      <c r="R331">
        <f>VLOOKUP(A331,[1]市级!$A$2:$V$368,17,FALSE)</f>
        <v>17780</v>
      </c>
      <c r="S331">
        <f>VLOOKUP(A331,[1]市级!$A$2:$V$368,18,FALSE)</f>
        <v>1004</v>
      </c>
      <c r="T331">
        <f>VLOOKUP(A331,[1]市级!$A$2:$V$368,19,FALSE)</f>
        <v>791</v>
      </c>
      <c r="U331">
        <f>VLOOKUP(A331,[1]市级!$A$2:$V$368,20,FALSE)</f>
        <v>8936</v>
      </c>
      <c r="V331">
        <f>VLOOKUP(A331,[1]市级!$A$2:$V$368,21,FALSE)</f>
        <v>0</v>
      </c>
      <c r="W331">
        <f>VLOOKUP(A331,[1]市级!$A$2:$V$368,22,FALSE)</f>
        <v>1</v>
      </c>
    </row>
    <row r="332" spans="1:23" x14ac:dyDescent="0.25">
      <c r="A332" s="1" t="s">
        <v>223</v>
      </c>
      <c r="B332" s="2">
        <v>30</v>
      </c>
      <c r="C332">
        <f>VLOOKUP(A332,[1]市级!$A$2:$V$368,2,FALSE)</f>
        <v>43790</v>
      </c>
      <c r="D332">
        <f>VLOOKUP(A332,[1]市级!$A$2:$V$368,3,FALSE)</f>
        <v>2302</v>
      </c>
      <c r="E332">
        <f>VLOOKUP(A332,[1]市级!$A$2:$V$368,4,FALSE)</f>
        <v>12</v>
      </c>
      <c r="F332">
        <f>VLOOKUP(A332,[1]市级!$A$2:$V$368,5,FALSE)</f>
        <v>1313</v>
      </c>
      <c r="G332">
        <f>VLOOKUP(A332,[1]市级!$A$2:$V$368,6,FALSE)</f>
        <v>82</v>
      </c>
      <c r="H332">
        <f>VLOOKUP(A332,[1]市级!$A$2:$V$368,7,FALSE)</f>
        <v>1041</v>
      </c>
      <c r="I332">
        <f>VLOOKUP(A332,[1]市级!$A$2:$V$368,8,FALSE)</f>
        <v>23083</v>
      </c>
      <c r="J332">
        <f>VLOOKUP(A332,[1]市级!$A$2:$V$368,9,FALSE)</f>
        <v>1545</v>
      </c>
      <c r="K332">
        <f>VLOOKUP(A332,[1]市级!$A$2:$V$368,10,FALSE)</f>
        <v>3668</v>
      </c>
      <c r="L332">
        <f>VLOOKUP(A332,[1]市级!$A$2:$V$368,11,FALSE)</f>
        <v>923</v>
      </c>
      <c r="M332">
        <f>VLOOKUP(A332,[1]市级!$A$2:$V$368,12,FALSE)</f>
        <v>44</v>
      </c>
      <c r="N332">
        <f>VLOOKUP(A332,[1]市级!$A$2:$V$368,13,FALSE)</f>
        <v>501</v>
      </c>
      <c r="O332">
        <f>VLOOKUP(A332,[1]市级!$A$2:$V$368,14,FALSE)</f>
        <v>3076</v>
      </c>
      <c r="P332">
        <f>VLOOKUP(A332,[1]市级!$A$2:$V$368,15,FALSE)</f>
        <v>1261</v>
      </c>
      <c r="Q332">
        <f>VLOOKUP(A332,[1]市级!$A$2:$V$368,16,FALSE)</f>
        <v>292</v>
      </c>
      <c r="R332">
        <f>VLOOKUP(A332,[1]市级!$A$2:$V$368,17,FALSE)</f>
        <v>2674</v>
      </c>
      <c r="S332">
        <f>VLOOKUP(A332,[1]市级!$A$2:$V$368,18,FALSE)</f>
        <v>203</v>
      </c>
      <c r="T332">
        <f>VLOOKUP(A332,[1]市级!$A$2:$V$368,19,FALSE)</f>
        <v>166</v>
      </c>
      <c r="U332">
        <f>VLOOKUP(A332,[1]市级!$A$2:$V$368,20,FALSE)</f>
        <v>1310</v>
      </c>
      <c r="V332">
        <f>VLOOKUP(A332,[1]市级!$A$2:$V$368,21,FALSE)</f>
        <v>0</v>
      </c>
      <c r="W332">
        <f>VLOOKUP(A332,[1]市级!$A$2:$V$368,22,FALSE)</f>
        <v>0</v>
      </c>
    </row>
    <row r="333" spans="1:23" x14ac:dyDescent="0.25">
      <c r="A333" s="1" t="s">
        <v>242</v>
      </c>
      <c r="B333" s="2">
        <v>30</v>
      </c>
      <c r="C333">
        <f>VLOOKUP(A333,[1]市级!$A$2:$V$368,2,FALSE)</f>
        <v>138250</v>
      </c>
      <c r="D333">
        <f>VLOOKUP(A333,[1]市级!$A$2:$V$368,3,FALSE)</f>
        <v>1820</v>
      </c>
      <c r="E333">
        <f>VLOOKUP(A333,[1]市级!$A$2:$V$368,4,FALSE)</f>
        <v>7</v>
      </c>
      <c r="F333">
        <f>VLOOKUP(A333,[1]市级!$A$2:$V$368,5,FALSE)</f>
        <v>11202</v>
      </c>
      <c r="G333">
        <f>VLOOKUP(A333,[1]市级!$A$2:$V$368,6,FALSE)</f>
        <v>117</v>
      </c>
      <c r="H333">
        <f>VLOOKUP(A333,[1]市级!$A$2:$V$368,7,FALSE)</f>
        <v>2531</v>
      </c>
      <c r="I333">
        <f>VLOOKUP(A333,[1]市级!$A$2:$V$368,8,FALSE)</f>
        <v>88555</v>
      </c>
      <c r="J333">
        <f>VLOOKUP(A333,[1]市级!$A$2:$V$368,9,FALSE)</f>
        <v>2981</v>
      </c>
      <c r="K333">
        <f>VLOOKUP(A333,[1]市级!$A$2:$V$368,10,FALSE)</f>
        <v>9570</v>
      </c>
      <c r="L333">
        <f>VLOOKUP(A333,[1]市级!$A$2:$V$368,11,FALSE)</f>
        <v>1590</v>
      </c>
      <c r="M333">
        <f>VLOOKUP(A333,[1]市级!$A$2:$V$368,12,FALSE)</f>
        <v>138</v>
      </c>
      <c r="N333">
        <f>VLOOKUP(A333,[1]市级!$A$2:$V$368,13,FALSE)</f>
        <v>1357</v>
      </c>
      <c r="O333">
        <f>VLOOKUP(A333,[1]市级!$A$2:$V$368,14,FALSE)</f>
        <v>4575</v>
      </c>
      <c r="P333">
        <f>VLOOKUP(A333,[1]市级!$A$2:$V$368,15,FALSE)</f>
        <v>2535</v>
      </c>
      <c r="Q333">
        <f>VLOOKUP(A333,[1]市级!$A$2:$V$368,16,FALSE)</f>
        <v>526</v>
      </c>
      <c r="R333">
        <f>VLOOKUP(A333,[1]市级!$A$2:$V$368,17,FALSE)</f>
        <v>6384</v>
      </c>
      <c r="S333">
        <f>VLOOKUP(A333,[1]市级!$A$2:$V$368,18,FALSE)</f>
        <v>411</v>
      </c>
      <c r="T333">
        <f>VLOOKUP(A333,[1]市级!$A$2:$V$368,19,FALSE)</f>
        <v>404</v>
      </c>
      <c r="U333">
        <f>VLOOKUP(A333,[1]市级!$A$2:$V$368,20,FALSE)</f>
        <v>3083</v>
      </c>
      <c r="V333">
        <f>VLOOKUP(A333,[1]市级!$A$2:$V$368,21,FALSE)</f>
        <v>0</v>
      </c>
      <c r="W333">
        <f>VLOOKUP(A333,[1]市级!$A$2:$V$368,22,FALSE)</f>
        <v>0</v>
      </c>
    </row>
    <row r="334" spans="1:23" x14ac:dyDescent="0.25">
      <c r="A334" s="1" t="s">
        <v>257</v>
      </c>
      <c r="B334" s="2">
        <v>30</v>
      </c>
      <c r="C334">
        <f>VLOOKUP(A334,[1]市级!$A$2:$V$368,2,FALSE)</f>
        <v>148919</v>
      </c>
      <c r="D334">
        <f>VLOOKUP(A334,[1]市级!$A$2:$V$368,3,FALSE)</f>
        <v>2967</v>
      </c>
      <c r="E334">
        <f>VLOOKUP(A334,[1]市级!$A$2:$V$368,4,FALSE)</f>
        <v>12</v>
      </c>
      <c r="F334">
        <f>VLOOKUP(A334,[1]市级!$A$2:$V$368,5,FALSE)</f>
        <v>18629</v>
      </c>
      <c r="G334">
        <f>VLOOKUP(A334,[1]市级!$A$2:$V$368,6,FALSE)</f>
        <v>194</v>
      </c>
      <c r="H334">
        <f>VLOOKUP(A334,[1]市级!$A$2:$V$368,7,FALSE)</f>
        <v>2322</v>
      </c>
      <c r="I334">
        <f>VLOOKUP(A334,[1]市级!$A$2:$V$368,8,FALSE)</f>
        <v>85199</v>
      </c>
      <c r="J334">
        <f>VLOOKUP(A334,[1]市级!$A$2:$V$368,9,FALSE)</f>
        <v>2247</v>
      </c>
      <c r="K334">
        <f>VLOOKUP(A334,[1]市级!$A$2:$V$368,10,FALSE)</f>
        <v>15676</v>
      </c>
      <c r="L334">
        <f>VLOOKUP(A334,[1]市级!$A$2:$V$368,11,FALSE)</f>
        <v>1559</v>
      </c>
      <c r="M334">
        <f>VLOOKUP(A334,[1]市级!$A$2:$V$368,12,FALSE)</f>
        <v>132</v>
      </c>
      <c r="N334">
        <f>VLOOKUP(A334,[1]市级!$A$2:$V$368,13,FALSE)</f>
        <v>1050</v>
      </c>
      <c r="O334">
        <f>VLOOKUP(A334,[1]市级!$A$2:$V$368,14,FALSE)</f>
        <v>4117</v>
      </c>
      <c r="P334">
        <f>VLOOKUP(A334,[1]市级!$A$2:$V$368,15,FALSE)</f>
        <v>2201</v>
      </c>
      <c r="Q334">
        <f>VLOOKUP(A334,[1]市级!$A$2:$V$368,16,FALSE)</f>
        <v>674</v>
      </c>
      <c r="R334">
        <f>VLOOKUP(A334,[1]市级!$A$2:$V$368,17,FALSE)</f>
        <v>7286</v>
      </c>
      <c r="S334">
        <f>VLOOKUP(A334,[1]市级!$A$2:$V$368,18,FALSE)</f>
        <v>399</v>
      </c>
      <c r="T334">
        <f>VLOOKUP(A334,[1]市级!$A$2:$V$368,19,FALSE)</f>
        <v>782</v>
      </c>
      <c r="U334">
        <f>VLOOKUP(A334,[1]市级!$A$2:$V$368,20,FALSE)</f>
        <v>2981</v>
      </c>
      <c r="V334">
        <f>VLOOKUP(A334,[1]市级!$A$2:$V$368,21,FALSE)</f>
        <v>0</v>
      </c>
      <c r="W334">
        <f>VLOOKUP(A334,[1]市级!$A$2:$V$368,22,FALSE)</f>
        <v>0</v>
      </c>
    </row>
    <row r="335" spans="1:23" x14ac:dyDescent="0.25">
      <c r="A335" s="1" t="s">
        <v>274</v>
      </c>
      <c r="B335" s="2">
        <v>30</v>
      </c>
      <c r="C335">
        <f>VLOOKUP(A335,[1]市级!$A$2:$V$368,2,FALSE)</f>
        <v>244958</v>
      </c>
      <c r="D335">
        <f>VLOOKUP(A335,[1]市级!$A$2:$V$368,3,FALSE)</f>
        <v>3243</v>
      </c>
      <c r="E335">
        <f>VLOOKUP(A335,[1]市级!$A$2:$V$368,4,FALSE)</f>
        <v>41</v>
      </c>
      <c r="F335">
        <f>VLOOKUP(A335,[1]市级!$A$2:$V$368,5,FALSE)</f>
        <v>31648</v>
      </c>
      <c r="G335">
        <f>VLOOKUP(A335,[1]市级!$A$2:$V$368,6,FALSE)</f>
        <v>212</v>
      </c>
      <c r="H335">
        <f>VLOOKUP(A335,[1]市级!$A$2:$V$368,7,FALSE)</f>
        <v>3437</v>
      </c>
      <c r="I335">
        <f>VLOOKUP(A335,[1]市级!$A$2:$V$368,8,FALSE)</f>
        <v>134078</v>
      </c>
      <c r="J335">
        <f>VLOOKUP(A335,[1]市级!$A$2:$V$368,9,FALSE)</f>
        <v>1454</v>
      </c>
      <c r="K335">
        <f>VLOOKUP(A335,[1]市级!$A$2:$V$368,10,FALSE)</f>
        <v>28643</v>
      </c>
      <c r="L335">
        <f>VLOOKUP(A335,[1]市级!$A$2:$V$368,11,FALSE)</f>
        <v>4705</v>
      </c>
      <c r="M335">
        <f>VLOOKUP(A335,[1]市级!$A$2:$V$368,12,FALSE)</f>
        <v>288</v>
      </c>
      <c r="N335">
        <f>VLOOKUP(A335,[1]市级!$A$2:$V$368,13,FALSE)</f>
        <v>2586</v>
      </c>
      <c r="O335">
        <f>VLOOKUP(A335,[1]市级!$A$2:$V$368,14,FALSE)</f>
        <v>8764</v>
      </c>
      <c r="P335">
        <f>VLOOKUP(A335,[1]市级!$A$2:$V$368,15,FALSE)</f>
        <v>4853</v>
      </c>
      <c r="Q335">
        <f>VLOOKUP(A335,[1]市级!$A$2:$V$368,16,FALSE)</f>
        <v>971</v>
      </c>
      <c r="R335">
        <f>VLOOKUP(A335,[1]市级!$A$2:$V$368,17,FALSE)</f>
        <v>12233</v>
      </c>
      <c r="S335">
        <f>VLOOKUP(A335,[1]市级!$A$2:$V$368,18,FALSE)</f>
        <v>934</v>
      </c>
      <c r="T335">
        <f>VLOOKUP(A335,[1]市级!$A$2:$V$368,19,FALSE)</f>
        <v>1073</v>
      </c>
      <c r="U335">
        <f>VLOOKUP(A335,[1]市级!$A$2:$V$368,20,FALSE)</f>
        <v>5062</v>
      </c>
      <c r="V335">
        <f>VLOOKUP(A335,[1]市级!$A$2:$V$368,21,FALSE)</f>
        <v>0</v>
      </c>
      <c r="W335">
        <f>VLOOKUP(A335,[1]市级!$A$2:$V$368,22,FALSE)</f>
        <v>0</v>
      </c>
    </row>
    <row r="336" spans="1:23" x14ac:dyDescent="0.25">
      <c r="A336" s="1" t="s">
        <v>346</v>
      </c>
      <c r="B336" s="2">
        <v>30</v>
      </c>
      <c r="C336">
        <f>VLOOKUP(A336,[1]市级!$A$2:$V$368,2,FALSE)</f>
        <v>28449</v>
      </c>
      <c r="D336">
        <f>VLOOKUP(A336,[1]市级!$A$2:$V$368,3,FALSE)</f>
        <v>232</v>
      </c>
      <c r="E336">
        <f>VLOOKUP(A336,[1]市级!$A$2:$V$368,4,FALSE)</f>
        <v>18</v>
      </c>
      <c r="F336">
        <f>VLOOKUP(A336,[1]市级!$A$2:$V$368,5,FALSE)</f>
        <v>1108</v>
      </c>
      <c r="G336">
        <f>VLOOKUP(A336,[1]市级!$A$2:$V$368,6,FALSE)</f>
        <v>35</v>
      </c>
      <c r="H336">
        <f>VLOOKUP(A336,[1]市级!$A$2:$V$368,7,FALSE)</f>
        <v>820</v>
      </c>
      <c r="I336">
        <f>VLOOKUP(A336,[1]市级!$A$2:$V$368,8,FALSE)</f>
        <v>10821</v>
      </c>
      <c r="J336">
        <f>VLOOKUP(A336,[1]市级!$A$2:$V$368,9,FALSE)</f>
        <v>995</v>
      </c>
      <c r="K336">
        <f>VLOOKUP(A336,[1]市级!$A$2:$V$368,10,FALSE)</f>
        <v>3127</v>
      </c>
      <c r="L336">
        <f>VLOOKUP(A336,[1]市级!$A$2:$V$368,11,FALSE)</f>
        <v>1260</v>
      </c>
      <c r="M336">
        <f>VLOOKUP(A336,[1]市级!$A$2:$V$368,12,FALSE)</f>
        <v>75</v>
      </c>
      <c r="N336">
        <f>VLOOKUP(A336,[1]市级!$A$2:$V$368,13,FALSE)</f>
        <v>294</v>
      </c>
      <c r="O336">
        <f>VLOOKUP(A336,[1]市级!$A$2:$V$368,14,FALSE)</f>
        <v>4606</v>
      </c>
      <c r="P336">
        <f>VLOOKUP(A336,[1]市级!$A$2:$V$368,15,FALSE)</f>
        <v>1304</v>
      </c>
      <c r="Q336">
        <f>VLOOKUP(A336,[1]市级!$A$2:$V$368,16,FALSE)</f>
        <v>187</v>
      </c>
      <c r="R336">
        <f>VLOOKUP(A336,[1]市级!$A$2:$V$368,17,FALSE)</f>
        <v>1874</v>
      </c>
      <c r="S336">
        <f>VLOOKUP(A336,[1]市级!$A$2:$V$368,18,FALSE)</f>
        <v>73</v>
      </c>
      <c r="T336">
        <f>VLOOKUP(A336,[1]市级!$A$2:$V$368,19,FALSE)</f>
        <v>119</v>
      </c>
      <c r="U336">
        <f>VLOOKUP(A336,[1]市级!$A$2:$V$368,20,FALSE)</f>
        <v>1368</v>
      </c>
      <c r="V336">
        <f>VLOOKUP(A336,[1]市级!$A$2:$V$368,21,FALSE)</f>
        <v>0</v>
      </c>
      <c r="W336">
        <f>VLOOKUP(A336,[1]市级!$A$2:$V$368,22,FALSE)</f>
        <v>0</v>
      </c>
    </row>
    <row r="337" spans="1:23" x14ac:dyDescent="0.25">
      <c r="A337" s="1" t="s">
        <v>345</v>
      </c>
      <c r="B337" s="2">
        <v>31</v>
      </c>
      <c r="C337">
        <v>580271</v>
      </c>
      <c r="D337">
        <v>24903</v>
      </c>
      <c r="E337">
        <v>135</v>
      </c>
      <c r="F337">
        <v>21663</v>
      </c>
      <c r="G337">
        <v>594</v>
      </c>
      <c r="H337">
        <v>13315</v>
      </c>
      <c r="I337">
        <v>238303</v>
      </c>
      <c r="J337">
        <v>11521</v>
      </c>
      <c r="K337">
        <v>68171</v>
      </c>
      <c r="L337">
        <v>13782</v>
      </c>
      <c r="M337">
        <v>289</v>
      </c>
      <c r="N337">
        <v>6724</v>
      </c>
      <c r="O337">
        <v>36949</v>
      </c>
      <c r="P337">
        <v>9862</v>
      </c>
      <c r="Q337">
        <v>2883</v>
      </c>
      <c r="R337">
        <v>36174</v>
      </c>
      <c r="S337">
        <v>1414</v>
      </c>
      <c r="T337">
        <v>4292</v>
      </c>
      <c r="U337">
        <v>16758</v>
      </c>
      <c r="V337">
        <v>1</v>
      </c>
      <c r="W337">
        <v>0</v>
      </c>
    </row>
  </sheetData>
  <sortState xmlns:xlrd2="http://schemas.microsoft.com/office/spreadsheetml/2017/richdata2" ref="A2:W337">
    <sortCondition ref="B2:B337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省级</vt:lpstr>
      <vt:lpstr>市级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沈三</cp:lastModifiedBy>
  <dcterms:created xsi:type="dcterms:W3CDTF">2015-06-05T18:19:34Z</dcterms:created>
  <dcterms:modified xsi:type="dcterms:W3CDTF">2022-06-06T15:14:37Z</dcterms:modified>
</cp:coreProperties>
</file>