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Gestão de vendas\Escala\"/>
    </mc:Choice>
  </mc:AlternateContent>
  <xr:revisionPtr revIDLastSave="0" documentId="8_{8153877B-039C-4FAF-98F3-FC1E5796CE2D}" xr6:coauthVersionLast="47" xr6:coauthVersionMax="47" xr10:uidLastSave="{00000000-0000-0000-0000-000000000000}"/>
  <bookViews>
    <workbookView xWindow="14895" yWindow="-16320" windowWidth="29040" windowHeight="15720" activeTab="2" xr2:uid="{00000000-000D-0000-FFFF-FFFF00000000}"/>
  </bookViews>
  <sheets>
    <sheet name="Escala de Plantão" sheetId="1" r:id="rId1"/>
    <sheet name="Performance" sheetId="2" r:id="rId2"/>
    <sheet name="Controle de Tráfego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C10" i="3"/>
  <c r="D10" i="3" s="1"/>
  <c r="C9" i="3"/>
  <c r="D9" i="3" s="1"/>
  <c r="C8" i="3"/>
  <c r="D8" i="3" s="1"/>
  <c r="C7" i="3"/>
  <c r="C6" i="3"/>
  <c r="C5" i="3"/>
  <c r="C4" i="3"/>
  <c r="C3" i="3"/>
  <c r="C2" i="3"/>
  <c r="B10" i="3"/>
  <c r="A10" i="3"/>
  <c r="B9" i="3"/>
  <c r="A9" i="3"/>
  <c r="B8" i="3"/>
  <c r="A8" i="3"/>
  <c r="D7" i="3"/>
  <c r="B7" i="3"/>
  <c r="A7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6" i="3" l="1"/>
</calcChain>
</file>

<file path=xl/sharedStrings.xml><?xml version="1.0" encoding="utf-8"?>
<sst xmlns="http://schemas.openxmlformats.org/spreadsheetml/2006/main" count="197" uniqueCount="74">
  <si>
    <t>Nome</t>
  </si>
  <si>
    <t>Cargo</t>
  </si>
  <si>
    <t>Horário:</t>
  </si>
  <si>
    <t>01/abr</t>
  </si>
  <si>
    <t>02/abr</t>
  </si>
  <si>
    <t>03/abr</t>
  </si>
  <si>
    <t>04/abr</t>
  </si>
  <si>
    <t>05/abr</t>
  </si>
  <si>
    <t>07/abr</t>
  </si>
  <si>
    <t>08/abr</t>
  </si>
  <si>
    <t>09/abr</t>
  </si>
  <si>
    <t>10/abr</t>
  </si>
  <si>
    <t>11/abr</t>
  </si>
  <si>
    <t>12/abr</t>
  </si>
  <si>
    <t>14/abr</t>
  </si>
  <si>
    <t>15/abr</t>
  </si>
  <si>
    <t>16/abr</t>
  </si>
  <si>
    <t>17/abr</t>
  </si>
  <si>
    <t>18/abr</t>
  </si>
  <si>
    <t>19/abr</t>
  </si>
  <si>
    <t>21/abr</t>
  </si>
  <si>
    <t>22/abr</t>
  </si>
  <si>
    <t>23/abr</t>
  </si>
  <si>
    <t>24/abr</t>
  </si>
  <si>
    <t>25/abr</t>
  </si>
  <si>
    <t>26/abr</t>
  </si>
  <si>
    <t>28/abr</t>
  </si>
  <si>
    <t>29/abr</t>
  </si>
  <si>
    <t>30/abr</t>
  </si>
  <si>
    <t>Ter</t>
  </si>
  <si>
    <t>Qua</t>
  </si>
  <si>
    <t>Qui</t>
  </si>
  <si>
    <t>Sex</t>
  </si>
  <si>
    <t>Sáb</t>
  </si>
  <si>
    <t>Seg</t>
  </si>
  <si>
    <t>Alando</t>
  </si>
  <si>
    <t>Gerência</t>
  </si>
  <si>
    <t>08:00 - 17:00</t>
  </si>
  <si>
    <t>Cassia</t>
  </si>
  <si>
    <t>08:00 - 16:20</t>
  </si>
  <si>
    <t>Luciene</t>
  </si>
  <si>
    <t>Operador(a) Caixa</t>
  </si>
  <si>
    <t>Esther</t>
  </si>
  <si>
    <t>09:40 - 18:00</t>
  </si>
  <si>
    <t>Victor</t>
  </si>
  <si>
    <t>Isabella</t>
  </si>
  <si>
    <t>Operador(a) SAC</t>
  </si>
  <si>
    <t>Camila</t>
  </si>
  <si>
    <t>Pedro</t>
  </si>
  <si>
    <t>Repositor - Auxiliar</t>
  </si>
  <si>
    <t>Diego</t>
  </si>
  <si>
    <t>Repositor de Loja</t>
  </si>
  <si>
    <t>Thiago</t>
  </si>
  <si>
    <t>Junior</t>
  </si>
  <si>
    <t>Vendedor(a)</t>
  </si>
  <si>
    <t>Manoel</t>
  </si>
  <si>
    <t>Michel</t>
  </si>
  <si>
    <t>Ronald</t>
  </si>
  <si>
    <t>Vanessa</t>
  </si>
  <si>
    <t>Alexandre</t>
  </si>
  <si>
    <t>Aurélio</t>
  </si>
  <si>
    <t>Bruno</t>
  </si>
  <si>
    <t>Richard</t>
  </si>
  <si>
    <t>Total por dia</t>
  </si>
  <si>
    <t>Meta</t>
  </si>
  <si>
    <t>Dias Trabalhados</t>
  </si>
  <si>
    <t>Performance</t>
  </si>
  <si>
    <t>Nova Necessidade</t>
  </si>
  <si>
    <t>%</t>
  </si>
  <si>
    <t>Total de dias úteis: 26</t>
  </si>
  <si>
    <t>Realizado</t>
  </si>
  <si>
    <t>% Realizado</t>
  </si>
  <si>
    <t>Dias Restantes</t>
  </si>
  <si>
    <t>Sugestão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</si>
</sst>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FCE4D6"/>
      </patternFill>
    </fill>
    <fill>
      <patternFill patternType="solid">
        <fgColor rgb="FFD9E1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workbookViewId="0"/>
  </sheetViews>
  <sheetFormatPr defaultRowHeight="15" x14ac:dyDescent="0.25"/>
  <cols>
    <col min="1" max="3" width="22" customWidth="1"/>
  </cols>
  <sheetData>
    <row r="1" spans="1:29" x14ac:dyDescent="0.25">
      <c r="A1" s="1" t="s">
        <v>0</v>
      </c>
      <c r="B1" s="1" t="s">
        <v>1</v>
      </c>
      <c r="C1" s="1" t="s">
        <v>2</v>
      </c>
    </row>
    <row r="3" spans="1:29" x14ac:dyDescent="0.25"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2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2" t="s">
        <v>25</v>
      </c>
      <c r="AA3" s="1" t="s">
        <v>26</v>
      </c>
      <c r="AB3" s="1" t="s">
        <v>27</v>
      </c>
      <c r="AC3" s="1" t="s">
        <v>28</v>
      </c>
    </row>
    <row r="4" spans="1:29" x14ac:dyDescent="0.25">
      <c r="D4" s="1" t="s">
        <v>29</v>
      </c>
      <c r="E4" s="1" t="s">
        <v>30</v>
      </c>
      <c r="F4" s="1" t="s">
        <v>31</v>
      </c>
      <c r="G4" s="1" t="s">
        <v>32</v>
      </c>
      <c r="H4" s="2" t="s">
        <v>33</v>
      </c>
      <c r="I4" s="1" t="s">
        <v>34</v>
      </c>
      <c r="J4" s="1" t="s">
        <v>29</v>
      </c>
      <c r="K4" s="1" t="s">
        <v>30</v>
      </c>
      <c r="L4" s="1" t="s">
        <v>31</v>
      </c>
      <c r="M4" s="1" t="s">
        <v>32</v>
      </c>
      <c r="N4" s="2" t="s">
        <v>33</v>
      </c>
      <c r="O4" s="1" t="s">
        <v>34</v>
      </c>
      <c r="P4" s="1" t="s">
        <v>29</v>
      </c>
      <c r="Q4" s="1" t="s">
        <v>30</v>
      </c>
      <c r="R4" s="1" t="s">
        <v>31</v>
      </c>
      <c r="S4" s="1" t="s">
        <v>32</v>
      </c>
      <c r="T4" s="2" t="s">
        <v>33</v>
      </c>
      <c r="U4" s="1" t="s">
        <v>34</v>
      </c>
      <c r="V4" s="1" t="s">
        <v>29</v>
      </c>
      <c r="W4" s="1" t="s">
        <v>30</v>
      </c>
      <c r="X4" s="1" t="s">
        <v>31</v>
      </c>
      <c r="Y4" s="1" t="s">
        <v>32</v>
      </c>
      <c r="Z4" s="2" t="s">
        <v>33</v>
      </c>
      <c r="AA4" s="1" t="s">
        <v>34</v>
      </c>
      <c r="AB4" s="1" t="s">
        <v>29</v>
      </c>
      <c r="AC4" s="1" t="s">
        <v>30</v>
      </c>
    </row>
    <row r="5" spans="1:29" x14ac:dyDescent="0.25">
      <c r="A5" s="3" t="s">
        <v>35</v>
      </c>
      <c r="B5" s="3" t="s">
        <v>36</v>
      </c>
      <c r="C5" s="3" t="s">
        <v>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3" t="s">
        <v>38</v>
      </c>
      <c r="B6" s="3" t="s">
        <v>36</v>
      </c>
      <c r="C6" s="3" t="s">
        <v>39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3" t="s">
        <v>40</v>
      </c>
      <c r="B7" s="3" t="s">
        <v>41</v>
      </c>
      <c r="C7" s="3" t="s">
        <v>39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3" t="s">
        <v>42</v>
      </c>
      <c r="B8" s="3" t="s">
        <v>41</v>
      </c>
      <c r="C8" s="3" t="s">
        <v>43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3" t="s">
        <v>44</v>
      </c>
      <c r="B9" s="3" t="s">
        <v>41</v>
      </c>
      <c r="C9" s="3" t="s">
        <v>43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3" t="s">
        <v>45</v>
      </c>
      <c r="B10" s="3" t="s">
        <v>46</v>
      </c>
      <c r="C10" s="3" t="s">
        <v>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3" t="s">
        <v>47</v>
      </c>
      <c r="B11" s="3" t="s">
        <v>46</v>
      </c>
      <c r="C11" s="3" t="s">
        <v>43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5">
      <c r="A12" s="3" t="s">
        <v>48</v>
      </c>
      <c r="B12" s="3" t="s">
        <v>49</v>
      </c>
      <c r="C12" s="3" t="s">
        <v>39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3" t="s">
        <v>50</v>
      </c>
      <c r="B13" s="3" t="s">
        <v>51</v>
      </c>
      <c r="C13" s="3" t="s">
        <v>39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3" t="s">
        <v>52</v>
      </c>
      <c r="B14" s="3" t="s">
        <v>51</v>
      </c>
      <c r="C14" s="3" t="s">
        <v>43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5">
      <c r="A15" s="3" t="s">
        <v>53</v>
      </c>
      <c r="B15" s="3" t="s">
        <v>54</v>
      </c>
      <c r="C15" s="3" t="s">
        <v>39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3" t="s">
        <v>55</v>
      </c>
      <c r="B16" s="3" t="s">
        <v>54</v>
      </c>
      <c r="C16" s="3" t="s">
        <v>39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3" t="s">
        <v>56</v>
      </c>
      <c r="B17" s="3" t="s">
        <v>54</v>
      </c>
      <c r="C17" s="3" t="s">
        <v>39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3" t="s">
        <v>57</v>
      </c>
      <c r="B18" s="3" t="s">
        <v>54</v>
      </c>
      <c r="C18" s="3" t="s">
        <v>39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3" t="s">
        <v>58</v>
      </c>
      <c r="B19" s="3" t="s">
        <v>54</v>
      </c>
      <c r="C19" s="3" t="s">
        <v>39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3" t="s">
        <v>59</v>
      </c>
      <c r="B20" s="3" t="s">
        <v>54</v>
      </c>
      <c r="C20" s="3" t="s">
        <v>43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3" t="s">
        <v>60</v>
      </c>
      <c r="B21" s="3" t="s">
        <v>54</v>
      </c>
      <c r="C21" s="3" t="s">
        <v>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3" t="s">
        <v>61</v>
      </c>
      <c r="B22" s="3" t="s">
        <v>54</v>
      </c>
      <c r="C22" s="3" t="s">
        <v>43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3" t="s">
        <v>62</v>
      </c>
      <c r="B23" s="3" t="s">
        <v>54</v>
      </c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4" t="s">
        <v>63</v>
      </c>
      <c r="D24" s="4">
        <f t="shared" ref="D24:AC24" si="0">COUNTIF(D5:D23, "Sim")</f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4">
        <f t="shared" si="0"/>
        <v>0</v>
      </c>
      <c r="I24" s="4">
        <f t="shared" si="0"/>
        <v>0</v>
      </c>
      <c r="J24" s="4">
        <f t="shared" si="0"/>
        <v>0</v>
      </c>
      <c r="K24" s="4">
        <f t="shared" si="0"/>
        <v>0</v>
      </c>
      <c r="L24" s="4">
        <f t="shared" si="0"/>
        <v>0</v>
      </c>
      <c r="M24" s="4">
        <f t="shared" si="0"/>
        <v>0</v>
      </c>
      <c r="N24" s="4">
        <f t="shared" si="0"/>
        <v>0</v>
      </c>
      <c r="O24" s="4">
        <f t="shared" si="0"/>
        <v>0</v>
      </c>
      <c r="P24" s="4">
        <f t="shared" si="0"/>
        <v>0</v>
      </c>
      <c r="Q24" s="4">
        <f t="shared" si="0"/>
        <v>0</v>
      </c>
      <c r="R24" s="4">
        <f t="shared" si="0"/>
        <v>0</v>
      </c>
      <c r="S24" s="4">
        <f t="shared" si="0"/>
        <v>0</v>
      </c>
      <c r="T24" s="4">
        <f t="shared" si="0"/>
        <v>0</v>
      </c>
      <c r="U24" s="4">
        <f t="shared" si="0"/>
        <v>0</v>
      </c>
      <c r="V24" s="4">
        <f t="shared" si="0"/>
        <v>0</v>
      </c>
      <c r="W24" s="4">
        <f t="shared" si="0"/>
        <v>0</v>
      </c>
      <c r="X24" s="4">
        <f t="shared" si="0"/>
        <v>0</v>
      </c>
      <c r="Y24" s="4">
        <f t="shared" si="0"/>
        <v>0</v>
      </c>
      <c r="Z24" s="4">
        <f t="shared" si="0"/>
        <v>0</v>
      </c>
      <c r="AA24" s="4">
        <f t="shared" si="0"/>
        <v>0</v>
      </c>
      <c r="AB24" s="4">
        <f t="shared" si="0"/>
        <v>0</v>
      </c>
      <c r="AC24" s="4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6"/>
  <sheetViews>
    <sheetView topLeftCell="G1" workbookViewId="0">
      <selection activeCell="U24" sqref="U24"/>
    </sheetView>
  </sheetViews>
  <sheetFormatPr defaultRowHeight="15" x14ac:dyDescent="0.25"/>
  <cols>
    <col min="1" max="7" width="22" customWidth="1"/>
  </cols>
  <sheetData>
    <row r="1" spans="1:33" x14ac:dyDescent="0.25">
      <c r="A1" s="1" t="s">
        <v>0</v>
      </c>
      <c r="B1" s="1" t="s">
        <v>2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3" spans="1:33" x14ac:dyDescent="0.25">
      <c r="H3" s="1" t="s">
        <v>3</v>
      </c>
      <c r="I3" s="1" t="s">
        <v>4</v>
      </c>
      <c r="J3" s="1" t="s">
        <v>5</v>
      </c>
      <c r="K3" s="1" t="s">
        <v>6</v>
      </c>
      <c r="L3" s="2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2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2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2" t="s">
        <v>25</v>
      </c>
      <c r="AE3" s="1" t="s">
        <v>26</v>
      </c>
      <c r="AF3" s="1" t="s">
        <v>27</v>
      </c>
      <c r="AG3" s="1" t="s">
        <v>28</v>
      </c>
    </row>
    <row r="4" spans="1:33" x14ac:dyDescent="0.25">
      <c r="H4" s="1" t="s">
        <v>29</v>
      </c>
      <c r="I4" s="1" t="s">
        <v>30</v>
      </c>
      <c r="J4" s="1" t="s">
        <v>31</v>
      </c>
      <c r="K4" s="1" t="s">
        <v>32</v>
      </c>
      <c r="L4" s="2" t="s">
        <v>33</v>
      </c>
      <c r="M4" s="1" t="s">
        <v>34</v>
      </c>
      <c r="N4" s="1" t="s">
        <v>29</v>
      </c>
      <c r="O4" s="1" t="s">
        <v>30</v>
      </c>
      <c r="P4" s="1" t="s">
        <v>31</v>
      </c>
      <c r="Q4" s="1" t="s">
        <v>32</v>
      </c>
      <c r="R4" s="2" t="s">
        <v>33</v>
      </c>
      <c r="S4" s="1" t="s">
        <v>34</v>
      </c>
      <c r="T4" s="1" t="s">
        <v>29</v>
      </c>
      <c r="U4" s="1" t="s">
        <v>30</v>
      </c>
      <c r="V4" s="1" t="s">
        <v>31</v>
      </c>
      <c r="W4" s="1" t="s">
        <v>32</v>
      </c>
      <c r="X4" s="2" t="s">
        <v>33</v>
      </c>
      <c r="Y4" s="1" t="s">
        <v>34</v>
      </c>
      <c r="Z4" s="1" t="s">
        <v>29</v>
      </c>
      <c r="AA4" s="1" t="s">
        <v>30</v>
      </c>
      <c r="AB4" s="1" t="s">
        <v>31</v>
      </c>
      <c r="AC4" s="1" t="s">
        <v>32</v>
      </c>
      <c r="AD4" s="2" t="s">
        <v>33</v>
      </c>
      <c r="AE4" s="1" t="s">
        <v>34</v>
      </c>
      <c r="AF4" s="1" t="s">
        <v>29</v>
      </c>
      <c r="AG4" s="1" t="s">
        <v>30</v>
      </c>
    </row>
    <row r="5" spans="1:33" x14ac:dyDescent="0.25">
      <c r="A5" s="3" t="s">
        <v>53</v>
      </c>
      <c r="B5" s="3" t="s">
        <v>39</v>
      </c>
      <c r="C5" s="3">
        <v>226428.17</v>
      </c>
      <c r="D5" s="3">
        <f t="shared" ref="D5:D13" si="0">COUNTA(H5:AG5)</f>
        <v>18</v>
      </c>
      <c r="E5" s="3">
        <f t="shared" ref="E5:E13" si="1">SUM(H5:AG5)</f>
        <v>170050</v>
      </c>
      <c r="F5" s="3"/>
      <c r="G5" s="3"/>
      <c r="H5" s="3">
        <v>10000</v>
      </c>
      <c r="I5" s="3">
        <v>10000</v>
      </c>
      <c r="J5" s="3">
        <v>10000</v>
      </c>
      <c r="K5" s="3">
        <v>10000</v>
      </c>
      <c r="L5" s="3">
        <v>10000</v>
      </c>
      <c r="M5" s="3">
        <v>10000</v>
      </c>
      <c r="N5" s="3">
        <v>10000</v>
      </c>
      <c r="O5" s="3">
        <v>10000</v>
      </c>
      <c r="P5" s="3">
        <v>10000</v>
      </c>
      <c r="Q5" s="3">
        <v>10000</v>
      </c>
      <c r="R5" s="3">
        <v>10000</v>
      </c>
      <c r="S5" s="3">
        <v>10000</v>
      </c>
      <c r="T5" s="3">
        <v>10000</v>
      </c>
      <c r="U5" s="3">
        <v>10000</v>
      </c>
      <c r="V5" s="3">
        <v>10000</v>
      </c>
      <c r="W5" s="3">
        <v>10000</v>
      </c>
      <c r="X5" s="3">
        <v>10000</v>
      </c>
      <c r="Y5" s="3">
        <v>50</v>
      </c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 t="s">
        <v>55</v>
      </c>
      <c r="B6" s="3" t="s">
        <v>39</v>
      </c>
      <c r="C6" s="3">
        <v>282002.05</v>
      </c>
      <c r="D6" s="3">
        <f t="shared" si="0"/>
        <v>16</v>
      </c>
      <c r="E6" s="3">
        <f t="shared" si="1"/>
        <v>150050</v>
      </c>
      <c r="F6" s="3"/>
      <c r="G6" s="3"/>
      <c r="H6" s="3">
        <v>10000</v>
      </c>
      <c r="I6" s="3">
        <v>10000</v>
      </c>
      <c r="J6" s="3">
        <v>10000</v>
      </c>
      <c r="K6" s="3">
        <v>10000</v>
      </c>
      <c r="L6" s="3">
        <v>10000</v>
      </c>
      <c r="M6" s="3">
        <v>10000</v>
      </c>
      <c r="N6" s="3"/>
      <c r="O6" s="3">
        <v>10000</v>
      </c>
      <c r="P6" s="3">
        <v>10000</v>
      </c>
      <c r="Q6" s="3"/>
      <c r="R6" s="3">
        <v>10000</v>
      </c>
      <c r="S6" s="3">
        <v>10000</v>
      </c>
      <c r="T6" s="3">
        <v>10000</v>
      </c>
      <c r="U6" s="3">
        <v>10000</v>
      </c>
      <c r="V6" s="3">
        <v>10000</v>
      </c>
      <c r="W6" s="3">
        <v>10000</v>
      </c>
      <c r="X6" s="3">
        <v>10000</v>
      </c>
      <c r="Y6" s="3">
        <v>50</v>
      </c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 t="s">
        <v>56</v>
      </c>
      <c r="B7" s="3" t="s">
        <v>39</v>
      </c>
      <c r="C7" s="3">
        <v>225029.17</v>
      </c>
      <c r="D7" s="3">
        <f t="shared" si="0"/>
        <v>18</v>
      </c>
      <c r="E7" s="3">
        <f t="shared" si="1"/>
        <v>170050</v>
      </c>
      <c r="F7" s="3"/>
      <c r="G7" s="3"/>
      <c r="H7" s="3">
        <v>10000</v>
      </c>
      <c r="I7" s="3">
        <v>10000</v>
      </c>
      <c r="J7" s="3">
        <v>10000</v>
      </c>
      <c r="K7" s="3">
        <v>10000</v>
      </c>
      <c r="L7" s="3">
        <v>10000</v>
      </c>
      <c r="M7" s="3">
        <v>10000</v>
      </c>
      <c r="N7" s="3">
        <v>10000</v>
      </c>
      <c r="O7" s="3">
        <v>10000</v>
      </c>
      <c r="P7" s="3">
        <v>10000</v>
      </c>
      <c r="Q7" s="3">
        <v>10000</v>
      </c>
      <c r="R7" s="3">
        <v>10000</v>
      </c>
      <c r="S7" s="3">
        <v>10000</v>
      </c>
      <c r="T7" s="3">
        <v>10000</v>
      </c>
      <c r="U7" s="3">
        <v>10000</v>
      </c>
      <c r="V7" s="3">
        <v>10000</v>
      </c>
      <c r="W7" s="3">
        <v>10000</v>
      </c>
      <c r="X7" s="3">
        <v>10000</v>
      </c>
      <c r="Y7" s="3">
        <v>50</v>
      </c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 t="s">
        <v>57</v>
      </c>
      <c r="B8" s="3" t="s">
        <v>39</v>
      </c>
      <c r="C8" s="3">
        <v>120000</v>
      </c>
      <c r="D8" s="3">
        <f t="shared" si="0"/>
        <v>17</v>
      </c>
      <c r="E8" s="3">
        <f t="shared" si="1"/>
        <v>160050</v>
      </c>
      <c r="F8" s="3"/>
      <c r="G8" s="3"/>
      <c r="H8" s="3">
        <v>10000</v>
      </c>
      <c r="I8" s="3">
        <v>10000</v>
      </c>
      <c r="J8" s="3">
        <v>10000</v>
      </c>
      <c r="K8" s="3">
        <v>10000</v>
      </c>
      <c r="L8" s="3">
        <v>10000</v>
      </c>
      <c r="M8" s="3">
        <v>10000</v>
      </c>
      <c r="N8" s="3">
        <v>10000</v>
      </c>
      <c r="O8" s="3">
        <v>10000</v>
      </c>
      <c r="P8" s="3">
        <v>10000</v>
      </c>
      <c r="Q8" s="3">
        <v>10000</v>
      </c>
      <c r="R8" s="3">
        <v>10000</v>
      </c>
      <c r="S8" s="3">
        <v>10000</v>
      </c>
      <c r="T8" s="3">
        <v>10000</v>
      </c>
      <c r="U8" s="3">
        <v>10000</v>
      </c>
      <c r="V8" s="3">
        <v>10000</v>
      </c>
      <c r="W8" s="3">
        <v>10000</v>
      </c>
      <c r="X8" s="3"/>
      <c r="Y8" s="3">
        <v>50</v>
      </c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 t="s">
        <v>58</v>
      </c>
      <c r="B9" s="3" t="s">
        <v>39</v>
      </c>
      <c r="C9" s="3">
        <v>196697.01</v>
      </c>
      <c r="D9" s="3">
        <f t="shared" si="0"/>
        <v>17</v>
      </c>
      <c r="E9" s="3">
        <f t="shared" si="1"/>
        <v>160050</v>
      </c>
      <c r="F9" s="3"/>
      <c r="G9" s="3"/>
      <c r="H9" s="3">
        <v>10000</v>
      </c>
      <c r="I9" s="3">
        <v>10000</v>
      </c>
      <c r="J9" s="3">
        <v>10000</v>
      </c>
      <c r="K9" s="3"/>
      <c r="L9" s="3">
        <v>10000</v>
      </c>
      <c r="M9" s="3">
        <v>10000</v>
      </c>
      <c r="N9" s="3">
        <v>10000</v>
      </c>
      <c r="O9" s="3">
        <v>10000</v>
      </c>
      <c r="P9" s="3">
        <v>10000</v>
      </c>
      <c r="Q9" s="3">
        <v>10000</v>
      </c>
      <c r="R9" s="3">
        <v>10000</v>
      </c>
      <c r="S9" s="3">
        <v>10000</v>
      </c>
      <c r="T9" s="3">
        <v>10000</v>
      </c>
      <c r="U9" s="3">
        <v>10000</v>
      </c>
      <c r="V9" s="3">
        <v>10000</v>
      </c>
      <c r="W9" s="3">
        <v>10000</v>
      </c>
      <c r="X9" s="3">
        <v>10000</v>
      </c>
      <c r="Y9" s="3">
        <v>50</v>
      </c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 t="s">
        <v>59</v>
      </c>
      <c r="B10" s="3" t="s">
        <v>43</v>
      </c>
      <c r="C10" s="3">
        <v>214581.69</v>
      </c>
      <c r="D10" s="3">
        <f t="shared" si="0"/>
        <v>16</v>
      </c>
      <c r="E10" s="3">
        <f t="shared" si="1"/>
        <v>150050</v>
      </c>
      <c r="F10" s="3"/>
      <c r="G10" s="3"/>
      <c r="H10" s="3">
        <v>10000</v>
      </c>
      <c r="I10" s="3">
        <v>10000</v>
      </c>
      <c r="J10" s="3">
        <v>10000</v>
      </c>
      <c r="K10" s="3"/>
      <c r="L10" s="3">
        <v>10000</v>
      </c>
      <c r="M10" s="3"/>
      <c r="N10" s="3">
        <v>10000</v>
      </c>
      <c r="O10" s="3">
        <v>10000</v>
      </c>
      <c r="P10" s="3">
        <v>10000</v>
      </c>
      <c r="Q10" s="3">
        <v>10000</v>
      </c>
      <c r="R10" s="3">
        <v>10000</v>
      </c>
      <c r="S10" s="3">
        <v>10000</v>
      </c>
      <c r="T10" s="3">
        <v>10000</v>
      </c>
      <c r="U10" s="3">
        <v>10000</v>
      </c>
      <c r="V10" s="3">
        <v>10000</v>
      </c>
      <c r="W10" s="3">
        <v>10000</v>
      </c>
      <c r="X10" s="3">
        <v>10000</v>
      </c>
      <c r="Y10" s="3">
        <v>50</v>
      </c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 t="s">
        <v>60</v>
      </c>
      <c r="B11" s="3" t="s">
        <v>43</v>
      </c>
      <c r="C11" s="3">
        <v>196856.01</v>
      </c>
      <c r="D11" s="3">
        <f t="shared" si="0"/>
        <v>17</v>
      </c>
      <c r="E11" s="3">
        <f t="shared" si="1"/>
        <v>160050</v>
      </c>
      <c r="F11" s="3"/>
      <c r="G11" s="3"/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/>
      <c r="Q11" s="3">
        <v>10000</v>
      </c>
      <c r="R11" s="3">
        <v>10000</v>
      </c>
      <c r="S11" s="3">
        <v>10000</v>
      </c>
      <c r="T11" s="3">
        <v>10000</v>
      </c>
      <c r="U11" s="3">
        <v>10000</v>
      </c>
      <c r="V11" s="3">
        <v>10000</v>
      </c>
      <c r="W11" s="3">
        <v>10000</v>
      </c>
      <c r="X11" s="3">
        <v>10000</v>
      </c>
      <c r="Y11" s="3">
        <v>50</v>
      </c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 t="s">
        <v>61</v>
      </c>
      <c r="B12" s="3" t="s">
        <v>43</v>
      </c>
      <c r="C12" s="3">
        <v>120000</v>
      </c>
      <c r="D12" s="3">
        <f t="shared" si="0"/>
        <v>18</v>
      </c>
      <c r="E12" s="3">
        <f t="shared" si="1"/>
        <v>170050</v>
      </c>
      <c r="F12" s="3"/>
      <c r="G12" s="3"/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3">
        <v>10000</v>
      </c>
      <c r="N12" s="3">
        <v>10000</v>
      </c>
      <c r="O12" s="3">
        <v>10000</v>
      </c>
      <c r="P12" s="3">
        <v>10000</v>
      </c>
      <c r="Q12" s="3">
        <v>10000</v>
      </c>
      <c r="R12" s="3">
        <v>10000</v>
      </c>
      <c r="S12" s="3">
        <v>10000</v>
      </c>
      <c r="T12" s="3">
        <v>10000</v>
      </c>
      <c r="U12" s="3">
        <v>10000</v>
      </c>
      <c r="V12" s="3">
        <v>10000</v>
      </c>
      <c r="W12" s="3">
        <v>10000</v>
      </c>
      <c r="X12" s="3">
        <v>10000</v>
      </c>
      <c r="Y12" s="3">
        <v>50</v>
      </c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 t="s">
        <v>62</v>
      </c>
      <c r="B13" s="3" t="s">
        <v>43</v>
      </c>
      <c r="C13" s="3">
        <v>197975.56</v>
      </c>
      <c r="D13" s="3">
        <f t="shared" si="0"/>
        <v>18</v>
      </c>
      <c r="E13" s="3">
        <f t="shared" si="1"/>
        <v>170050</v>
      </c>
      <c r="F13" s="3"/>
      <c r="G13" s="3"/>
      <c r="H13" s="3">
        <v>10000</v>
      </c>
      <c r="I13" s="3">
        <v>10000</v>
      </c>
      <c r="J13" s="3">
        <v>10000</v>
      </c>
      <c r="K13" s="3">
        <v>10000</v>
      </c>
      <c r="L13" s="3">
        <v>10000</v>
      </c>
      <c r="M13" s="3">
        <v>10000</v>
      </c>
      <c r="N13" s="3">
        <v>10000</v>
      </c>
      <c r="O13" s="3">
        <v>10000</v>
      </c>
      <c r="P13" s="3">
        <v>10000</v>
      </c>
      <c r="Q13" s="3">
        <v>10000</v>
      </c>
      <c r="R13" s="3">
        <v>10000</v>
      </c>
      <c r="S13" s="3">
        <v>10000</v>
      </c>
      <c r="T13" s="3">
        <v>10000</v>
      </c>
      <c r="U13" s="3">
        <v>10000</v>
      </c>
      <c r="V13" s="3">
        <v>10000</v>
      </c>
      <c r="W13" s="3">
        <v>10000</v>
      </c>
      <c r="X13" s="3">
        <v>10000</v>
      </c>
      <c r="Y13" s="3">
        <v>50</v>
      </c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5"/>
      <c r="H14" s="4">
        <f t="shared" ref="H14:AG14" si="2">SUM(H5:H13)</f>
        <v>90000</v>
      </c>
      <c r="I14" s="4">
        <f t="shared" si="2"/>
        <v>90000</v>
      </c>
      <c r="J14" s="4">
        <f t="shared" si="2"/>
        <v>90000</v>
      </c>
      <c r="K14" s="4">
        <f t="shared" si="2"/>
        <v>70000</v>
      </c>
      <c r="L14" s="4">
        <f t="shared" si="2"/>
        <v>90000</v>
      </c>
      <c r="M14" s="4">
        <f t="shared" si="2"/>
        <v>80000</v>
      </c>
      <c r="N14" s="4">
        <f t="shared" si="2"/>
        <v>80000</v>
      </c>
      <c r="O14" s="4">
        <f t="shared" si="2"/>
        <v>90000</v>
      </c>
      <c r="P14" s="4">
        <f t="shared" si="2"/>
        <v>80000</v>
      </c>
      <c r="Q14" s="4">
        <f t="shared" si="2"/>
        <v>80000</v>
      </c>
      <c r="R14" s="4">
        <f t="shared" si="2"/>
        <v>90000</v>
      </c>
      <c r="S14" s="4">
        <f t="shared" si="2"/>
        <v>90000</v>
      </c>
      <c r="T14" s="4">
        <f t="shared" si="2"/>
        <v>90000</v>
      </c>
      <c r="U14" s="4">
        <f t="shared" si="2"/>
        <v>90000</v>
      </c>
      <c r="V14" s="4">
        <f t="shared" si="2"/>
        <v>90000</v>
      </c>
      <c r="W14" s="4">
        <f t="shared" si="2"/>
        <v>90000</v>
      </c>
      <c r="X14" s="4">
        <f t="shared" si="2"/>
        <v>80000</v>
      </c>
      <c r="Y14" s="4">
        <f t="shared" si="2"/>
        <v>450</v>
      </c>
      <c r="Z14" s="4">
        <f t="shared" si="2"/>
        <v>0</v>
      </c>
      <c r="AA14" s="4">
        <f t="shared" si="2"/>
        <v>0</v>
      </c>
      <c r="AB14" s="4">
        <f t="shared" si="2"/>
        <v>0</v>
      </c>
      <c r="AC14" s="4">
        <f t="shared" si="2"/>
        <v>0</v>
      </c>
      <c r="AD14" s="4">
        <f t="shared" si="2"/>
        <v>0</v>
      </c>
      <c r="AE14" s="4">
        <f t="shared" si="2"/>
        <v>0</v>
      </c>
      <c r="AF14" s="4">
        <f t="shared" si="2"/>
        <v>0</v>
      </c>
      <c r="AG14" s="4">
        <f t="shared" si="2"/>
        <v>0</v>
      </c>
    </row>
    <row r="16" spans="1:33" x14ac:dyDescent="0.25">
      <c r="A16" s="6" t="s">
        <v>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tabSelected="1" workbookViewId="0">
      <selection activeCell="D25" sqref="D25"/>
    </sheetView>
  </sheetViews>
  <sheetFormatPr defaultRowHeight="15" x14ac:dyDescent="0.25"/>
  <cols>
    <col min="1" max="6" width="22" customWidth="1"/>
  </cols>
  <sheetData>
    <row r="1" spans="1:6" x14ac:dyDescent="0.25">
      <c r="A1" s="7" t="s">
        <v>0</v>
      </c>
      <c r="B1" s="7" t="s">
        <v>64</v>
      </c>
      <c r="C1" s="7" t="s">
        <v>70</v>
      </c>
      <c r="D1" s="7" t="s">
        <v>71</v>
      </c>
      <c r="E1" s="7" t="s">
        <v>72</v>
      </c>
      <c r="F1" s="7" t="s">
        <v>73</v>
      </c>
    </row>
    <row r="2" spans="1:6" x14ac:dyDescent="0.25">
      <c r="A2" s="8" t="str">
        <f>Performance!A5</f>
        <v>Junior</v>
      </c>
      <c r="B2" s="10">
        <f>Performance!C5</f>
        <v>226428.17</v>
      </c>
      <c r="C2" s="10">
        <f>_xlfn.SINGLE(SUM(Performance!H5:AG5))</f>
        <v>170050</v>
      </c>
      <c r="D2" s="9">
        <f t="shared" ref="D2:D10" si="0">C2/B2</f>
        <v>0.75101079516740332</v>
      </c>
      <c r="E2" s="8">
        <v>9</v>
      </c>
      <c r="F2" s="11">
        <f>(B2-C2)/E2</f>
        <v>6264.2411111111123</v>
      </c>
    </row>
    <row r="3" spans="1:6" x14ac:dyDescent="0.25">
      <c r="A3" s="8" t="str">
        <f>Performance!A6</f>
        <v>Manoel</v>
      </c>
      <c r="B3" s="10">
        <f>Performance!C6</f>
        <v>282002.05</v>
      </c>
      <c r="C3" s="10">
        <f>_xlfn.SINGLE(SUM(Performance!H6:AG6))</f>
        <v>150050</v>
      </c>
      <c r="D3" s="9">
        <f t="shared" si="0"/>
        <v>0.53208833056355442</v>
      </c>
      <c r="E3" s="8">
        <v>9</v>
      </c>
      <c r="F3" s="11">
        <f t="shared" ref="F3:F10" si="1">(B3-C3)/E3</f>
        <v>14661.338888888888</v>
      </c>
    </row>
    <row r="4" spans="1:6" x14ac:dyDescent="0.25">
      <c r="A4" s="8" t="str">
        <f>Performance!A7</f>
        <v>Michel</v>
      </c>
      <c r="B4" s="10">
        <f>Performance!C7</f>
        <v>225029.17</v>
      </c>
      <c r="C4" s="10">
        <f>_xlfn.SINGLE(SUM(Performance!H7:AG7))</f>
        <v>170050</v>
      </c>
      <c r="D4" s="9">
        <f t="shared" si="0"/>
        <v>0.75567980808888013</v>
      </c>
      <c r="E4" s="8">
        <v>9</v>
      </c>
      <c r="F4" s="11">
        <f t="shared" si="1"/>
        <v>6108.796666666668</v>
      </c>
    </row>
    <row r="5" spans="1:6" x14ac:dyDescent="0.25">
      <c r="A5" s="8" t="str">
        <f>Performance!A8</f>
        <v>Ronald</v>
      </c>
      <c r="B5" s="10">
        <f>Performance!C8</f>
        <v>120000</v>
      </c>
      <c r="C5" s="10">
        <f>_xlfn.SINGLE(SUM(Performance!H8:AG8))</f>
        <v>160050</v>
      </c>
      <c r="D5" s="9">
        <f t="shared" si="0"/>
        <v>1.33375</v>
      </c>
      <c r="E5" s="8">
        <v>9</v>
      </c>
      <c r="F5" s="11">
        <f t="shared" si="1"/>
        <v>-4450</v>
      </c>
    </row>
    <row r="6" spans="1:6" x14ac:dyDescent="0.25">
      <c r="A6" s="8" t="str">
        <f>Performance!A9</f>
        <v>Vanessa</v>
      </c>
      <c r="B6" s="10">
        <f>Performance!C9</f>
        <v>196697.01</v>
      </c>
      <c r="C6" s="10">
        <f>_xlfn.SINGLE(SUM(Performance!H9:AG9))</f>
        <v>160050</v>
      </c>
      <c r="D6" s="9">
        <f t="shared" si="0"/>
        <v>0.81368801691494952</v>
      </c>
      <c r="E6" s="8">
        <v>9</v>
      </c>
      <c r="F6" s="11">
        <f t="shared" si="1"/>
        <v>4071.8900000000012</v>
      </c>
    </row>
    <row r="7" spans="1:6" x14ac:dyDescent="0.25">
      <c r="A7" s="8" t="str">
        <f>Performance!A10</f>
        <v>Alexandre</v>
      </c>
      <c r="B7" s="10">
        <f>Performance!C10</f>
        <v>214581.69</v>
      </c>
      <c r="C7" s="10">
        <f>_xlfn.SINGLE(SUM(Performance!H10:AG10))</f>
        <v>150050</v>
      </c>
      <c r="D7" s="9">
        <f t="shared" si="0"/>
        <v>0.69926749108929098</v>
      </c>
      <c r="E7" s="8">
        <v>9</v>
      </c>
      <c r="F7" s="11">
        <f t="shared" si="1"/>
        <v>7170.1877777777781</v>
      </c>
    </row>
    <row r="8" spans="1:6" x14ac:dyDescent="0.25">
      <c r="A8" s="8" t="str">
        <f>Performance!A11</f>
        <v>Aurélio</v>
      </c>
      <c r="B8" s="10">
        <f>Performance!C11</f>
        <v>196856.01</v>
      </c>
      <c r="C8" s="10">
        <f>_xlfn.SINGLE(SUM(Performance!H11:AG11))</f>
        <v>160050</v>
      </c>
      <c r="D8" s="9">
        <f t="shared" si="0"/>
        <v>0.8130308035807492</v>
      </c>
      <c r="E8" s="8">
        <v>9</v>
      </c>
      <c r="F8" s="11">
        <f t="shared" si="1"/>
        <v>4089.5566666666678</v>
      </c>
    </row>
    <row r="9" spans="1:6" x14ac:dyDescent="0.25">
      <c r="A9" s="8" t="str">
        <f>Performance!A12</f>
        <v>Bruno</v>
      </c>
      <c r="B9" s="10">
        <f>Performance!C12</f>
        <v>120000</v>
      </c>
      <c r="C9" s="10">
        <f>_xlfn.SINGLE(SUM(Performance!H12:AG12))</f>
        <v>170050</v>
      </c>
      <c r="D9" s="9">
        <f t="shared" si="0"/>
        <v>1.4170833333333333</v>
      </c>
      <c r="E9" s="8">
        <v>9</v>
      </c>
      <c r="F9" s="11">
        <f t="shared" si="1"/>
        <v>-5561.1111111111113</v>
      </c>
    </row>
    <row r="10" spans="1:6" x14ac:dyDescent="0.25">
      <c r="A10" s="8" t="str">
        <f>Performance!A13</f>
        <v>Richard</v>
      </c>
      <c r="B10" s="10">
        <f>Performance!C13</f>
        <v>197975.56</v>
      </c>
      <c r="C10" s="10">
        <f>_xlfn.SINGLE(SUM(Performance!H13:AG13))</f>
        <v>170050</v>
      </c>
      <c r="D10" s="9">
        <f t="shared" si="0"/>
        <v>0.85894440707731801</v>
      </c>
      <c r="E10" s="8">
        <v>9</v>
      </c>
      <c r="F10" s="11">
        <f t="shared" si="1"/>
        <v>3102.8399999999997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Escala de Plantão</vt:lpstr>
      <vt:lpstr>Performance</vt:lpstr>
      <vt:lpstr>Controle de Tráfego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Alando Almeida</cp:lastModifiedBy>
  <dcterms:created xsi:type="dcterms:W3CDTF">2025-04-20T23:06:54Z</dcterms:created>
  <dcterms:modified xsi:type="dcterms:W3CDTF">2025-04-20T23:58:49Z</dcterms:modified>
</cp:coreProperties>
</file>