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$Calibrtation\"/>
    </mc:Choice>
  </mc:AlternateContent>
  <xr:revisionPtr revIDLastSave="0" documentId="13_ncr:1_{734210EB-687F-47D2-9527-62A4471710E9}" xr6:coauthVersionLast="47" xr6:coauthVersionMax="47" xr10:uidLastSave="{00000000-0000-0000-0000-000000000000}"/>
  <bookViews>
    <workbookView xWindow="190" yWindow="1850" windowWidth="17550" windowHeight="11280" xr2:uid="{E8277EBF-8E94-4486-9664-CBE43E0BB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34" i="1"/>
  <c r="D135" i="1"/>
  <c r="D136" i="1"/>
  <c r="D132" i="1"/>
  <c r="C125" i="1" l="1"/>
  <c r="C126" i="1"/>
  <c r="C127" i="1"/>
  <c r="C128" i="1"/>
  <c r="C124" i="1"/>
  <c r="G85" i="1"/>
  <c r="G86" i="1"/>
  <c r="G87" i="1"/>
  <c r="G88" i="1"/>
  <c r="C85" i="1"/>
  <c r="C86" i="1"/>
  <c r="C87" i="1"/>
  <c r="C88" i="1"/>
  <c r="G89" i="1"/>
  <c r="C89" i="1"/>
</calcChain>
</file>

<file path=xl/sharedStrings.xml><?xml version="1.0" encoding="utf-8"?>
<sst xmlns="http://schemas.openxmlformats.org/spreadsheetml/2006/main" count="175" uniqueCount="54">
  <si>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</si>
  <si>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</si>
  <si>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</si>
  <si>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</si>
  <si>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</si>
  <si>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</si>
  <si>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</si>
  <si>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</si>
  <si>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</si>
  <si>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</si>
  <si>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</si>
  <si>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CHA</t>
  </si>
  <si>
    <t>CHB</t>
  </si>
  <si>
    <t>VOM</t>
  </si>
  <si>
    <t>Ma</t>
  </si>
  <si>
    <t>Level</t>
  </si>
  <si>
    <t>LV-Volts</t>
  </si>
  <si>
    <t>LV-Rcalc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</si>
  <si>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</si>
  <si>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</si>
  <si>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</si>
  <si>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</si>
  <si>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</si>
  <si>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</si>
  <si>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</si>
  <si>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</si>
  <si>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</si>
  <si>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</si>
  <si>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</si>
  <si>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</si>
  <si>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</si>
  <si>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</si>
  <si>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</si>
  <si>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</si>
  <si>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</si>
  <si>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</si>
  <si>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</si>
  <si>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</si>
  <si>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</si>
  <si>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</si>
  <si>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</si>
  <si>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</si>
  <si>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</si>
  <si>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Predicted VOM</t>
  </si>
  <si>
    <t>C HB</t>
  </si>
  <si>
    <t>M</t>
  </si>
  <si>
    <t>B</t>
  </si>
  <si>
    <t>Cal</t>
  </si>
  <si>
    <t>Rick</t>
  </si>
  <si>
    <t>LV Leevel PV</t>
  </si>
  <si>
    <t>Ref</t>
  </si>
  <si>
    <t>New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</si>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</sst>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/d/yy\ h:mm;@"/>
    <numFmt numFmtId="166" formatCode="mm/dd/yy\ hh:mm\ AM/PM"/>
    <numFmt numFmtId="167" formatCode="0.0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0" fillId="0" borderId="0" xfId="0" applyNumberFormat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2" xfId="0" applyNumberFormat="1" applyFill="1" applyBorder="1" applyAlignment="1"/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Sheet1!$D$85:$D$89</c:f>
              <c:numCache>
                <c:formatCode>0.000</c:formatCode>
                <c:ptCount val="5"/>
                <c:pt idx="0">
                  <c:v>499.5</c:v>
                </c:pt>
                <c:pt idx="1">
                  <c:v>100.2</c:v>
                </c:pt>
                <c:pt idx="2">
                  <c:v>899.5</c:v>
                </c:pt>
                <c:pt idx="3">
                  <c:v>1098.0999999999999</c:v>
                </c:pt>
                <c:pt idx="4">
                  <c:v>299.70999999999998</c:v>
                </c:pt>
              </c:numCache>
            </c:numRef>
          </c:xVal>
          <c:yVal>
            <c:numRef>
              <c:f>Sheet1!$C$115:$C$119</c:f>
              <c:numCache>
                <c:formatCode>General</c:formatCode>
                <c:ptCount val="5"/>
                <c:pt idx="0">
                  <c:v>-0.25949708939953098</c:v>
                </c:pt>
                <c:pt idx="1">
                  <c:v>-4.861603670860859E-2</c:v>
                </c:pt>
                <c:pt idx="2">
                  <c:v>1.0016235604268786</c:v>
                </c:pt>
                <c:pt idx="3">
                  <c:v>-0.69772725632856236</c:v>
                </c:pt>
                <c:pt idx="4">
                  <c:v>4.2168220094254139E-3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1-41FA-AAF4-A980CA25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6960"/>
        <c:axId val="1196568815"/>
      </c:scatterChart>
      <c:valAx>
        <c:axId val="86974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6568815"/>
        <c:crosses val="autoZero"/>
        <c:crossBetween val="midCat"/>
      </c:valAx>
      <c:valAx>
        <c:axId val="119656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4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Sheet1!$D$85:$D$89</c:f>
              <c:numCache>
                <c:formatCode>0.000</c:formatCode>
                <c:ptCount val="5"/>
                <c:pt idx="0">
                  <c:v>499.5</c:v>
                </c:pt>
                <c:pt idx="1">
                  <c:v>100.2</c:v>
                </c:pt>
                <c:pt idx="2">
                  <c:v>899.5</c:v>
                </c:pt>
                <c:pt idx="3">
                  <c:v>1098.0999999999999</c:v>
                </c:pt>
                <c:pt idx="4">
                  <c:v>299.70999999999998</c:v>
                </c:pt>
              </c:numCache>
            </c:numRef>
          </c:xVal>
          <c:yVal>
            <c:numRef>
              <c:f>Sheet1!$C$115:$C$119</c:f>
              <c:numCache>
                <c:formatCode>General</c:formatCode>
                <c:ptCount val="5"/>
                <c:pt idx="0">
                  <c:v>-0.25949708939953098</c:v>
                </c:pt>
                <c:pt idx="1">
                  <c:v>-4.861603670860859E-2</c:v>
                </c:pt>
                <c:pt idx="2">
                  <c:v>1.0016235604268786</c:v>
                </c:pt>
                <c:pt idx="3">
                  <c:v>-0.69772725632856236</c:v>
                </c:pt>
                <c:pt idx="4">
                  <c:v>4.2168220094254139E-3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E1C-A13D-43B48858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71743"/>
        <c:axId val="982072223"/>
      </c:scatterChart>
      <c:valAx>
        <c:axId val="98207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2072223"/>
        <c:crosses val="autoZero"/>
        <c:crossBetween val="midCat"/>
      </c:valAx>
      <c:valAx>
        <c:axId val="98207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071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LV-Volts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Sheet1!$B$85:$B$89</c:f>
              <c:numCache>
                <c:formatCode>0.0000</c:formatCode>
                <c:ptCount val="5"/>
                <c:pt idx="0">
                  <c:v>2.8555999999999999</c:v>
                </c:pt>
                <c:pt idx="1">
                  <c:v>0.5786</c:v>
                </c:pt>
                <c:pt idx="2">
                  <c:v>5.1281999999999996</c:v>
                </c:pt>
                <c:pt idx="3">
                  <c:v>6.2698</c:v>
                </c:pt>
                <c:pt idx="4">
                  <c:v>1.7154</c:v>
                </c:pt>
              </c:numCache>
            </c:numRef>
          </c:xVal>
          <c:yVal>
            <c:numRef>
              <c:f>Sheet1!$C$115:$C$119</c:f>
              <c:numCache>
                <c:formatCode>General</c:formatCode>
                <c:ptCount val="5"/>
                <c:pt idx="0">
                  <c:v>-0.25949708939953098</c:v>
                </c:pt>
                <c:pt idx="1">
                  <c:v>-4.861603670860859E-2</c:v>
                </c:pt>
                <c:pt idx="2">
                  <c:v>1.0016235604268786</c:v>
                </c:pt>
                <c:pt idx="3">
                  <c:v>-0.69772725632856236</c:v>
                </c:pt>
                <c:pt idx="4">
                  <c:v>4.2168220094254139E-3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4-49D9-BBC8-DDBD2301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09039"/>
        <c:axId val="1047009999"/>
      </c:scatterChart>
      <c:valAx>
        <c:axId val="104700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LV-Volts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47009999"/>
        <c:crosses val="autoZero"/>
        <c:crossBetween val="midCat"/>
      </c:valAx>
      <c:valAx>
        <c:axId val="1047009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009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LV-Volts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Sheet1!$F$85:$F$89</c:f>
              <c:numCache>
                <c:formatCode>0.0000</c:formatCode>
                <c:ptCount val="5"/>
                <c:pt idx="0">
                  <c:v>2.8641999999999999</c:v>
                </c:pt>
                <c:pt idx="1">
                  <c:v>0.58230000000000004</c:v>
                </c:pt>
                <c:pt idx="2">
                  <c:v>5.1459000000000001</c:v>
                </c:pt>
                <c:pt idx="3">
                  <c:v>6.2885999999999997</c:v>
                </c:pt>
                <c:pt idx="4">
                  <c:v>1.7212000000000001</c:v>
                </c:pt>
              </c:numCache>
            </c:numRef>
          </c:xVal>
          <c:yVal>
            <c:numRef>
              <c:f>Sheet1!$L$115:$L$119</c:f>
              <c:numCache>
                <c:formatCode>General</c:formatCode>
                <c:ptCount val="5"/>
                <c:pt idx="0">
                  <c:v>-9.4639267302909502E-3</c:v>
                </c:pt>
                <c:pt idx="1">
                  <c:v>-0.10419988676474645</c:v>
                </c:pt>
                <c:pt idx="2">
                  <c:v>0.22029594005186937</c:v>
                </c:pt>
                <c:pt idx="3">
                  <c:v>-0.18879526397495283</c:v>
                </c:pt>
                <c:pt idx="4">
                  <c:v>8.2163137418206134E-2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8-457F-97E9-735DF9C4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29759"/>
        <c:axId val="980926399"/>
      </c:scatterChart>
      <c:valAx>
        <c:axId val="98092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LV-Volts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980926399"/>
        <c:crosses val="autoZero"/>
        <c:crossBetween val="midCat"/>
      </c:valAx>
      <c:valAx>
        <c:axId val="98092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92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16</xdr:row>
      <xdr:rowOff>177800</xdr:rowOff>
    </xdr:from>
    <xdr:to>
      <xdr:col>18</xdr:col>
      <xdr:colOff>247650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54A55-B724-F18C-390C-D4F3B8284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7</xdr:row>
      <xdr:rowOff>177800</xdr:rowOff>
    </xdr:from>
    <xdr:to>
      <xdr:col>18</xdr:col>
      <xdr:colOff>247650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C5D5-BE66-5522-1296-9A18CAB8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11</xdr:row>
      <xdr:rowOff>177800</xdr:rowOff>
    </xdr:from>
    <xdr:to>
      <xdr:col>18</xdr:col>
      <xdr:colOff>247650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814C6-2ED9-5F99-3613-64B9912D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11</xdr:row>
      <xdr:rowOff>177800</xdr:rowOff>
    </xdr:from>
    <xdr:to>
      <xdr:col>22</xdr:col>
      <xdr:colOff>457200</xdr:colOff>
      <xdr:row>22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39268-9515-20A3-918B-04538EDE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P150"/>
  <sheetViews>
    <sheetView tabSelected="1" topLeftCell="A122" workbookViewId="0">
      <selection activeCell="G125" sqref="G125"/>
    </sheetView>
  </sheetViews>
  <sheetFormatPr defaultRowHeight="14.5" x14ac:dyDescent="0.35"/>
  <cols>
    <col min="1" max="1" width="13.54296875" customWidth="1"/>
    <col min="2" max="2" width="17.7265625" style="3" customWidth="1"/>
    <col min="3" max="4" width="13.54296875" style="3" customWidth="1"/>
    <col min="5" max="9" width="13.54296875" customWidth="1"/>
  </cols>
  <sheetData>
    <row r="2" spans="1:7" x14ac:dyDescent="0.35">
      <c r="A2" s="1" t="s">
        <v>6</v>
      </c>
      <c r="B2" s="4">
        <v>45602.553472222222</v>
      </c>
    </row>
    <row r="3" spans="1:7" x14ac:dyDescent="0.3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3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3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3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3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3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35">
      <c r="A10" s="1" t="s">
        <v>7</v>
      </c>
      <c r="B10" s="4">
        <v>45602.560416666667</v>
      </c>
    </row>
    <row r="11" spans="1:7" x14ac:dyDescent="0.3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3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3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3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3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3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35">
      <c r="A18" s="1" t="s">
        <v>6</v>
      </c>
      <c r="B18" s="4">
        <v>45602.569444444445</v>
      </c>
    </row>
    <row r="19" spans="1:7" x14ac:dyDescent="0.3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3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3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3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3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3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35">
      <c r="A26" s="1" t="s">
        <v>7</v>
      </c>
      <c r="B26" s="4">
        <v>45602.575694444444</v>
      </c>
    </row>
    <row r="27" spans="1:7" x14ac:dyDescent="0.3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3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3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3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3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3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35">
      <c r="A34" s="1" t="s">
        <v>6</v>
      </c>
      <c r="B34" s="4">
        <v>45602.582638888889</v>
      </c>
    </row>
    <row r="35" spans="1:7" x14ac:dyDescent="0.3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3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3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3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3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3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35">
      <c r="A42" s="1">
        <v>8.5039999999999996</v>
      </c>
      <c r="B42" s="4">
        <v>45602.589583333334</v>
      </c>
    </row>
    <row r="43" spans="1:7" x14ac:dyDescent="0.3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3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3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3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3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3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35">
      <c r="A50" s="1" t="s">
        <v>8</v>
      </c>
      <c r="B50" s="4">
        <v>45613.379861111112</v>
      </c>
    </row>
    <row r="51" spans="1:7" x14ac:dyDescent="0.3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3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3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3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3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3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35">
      <c r="A58" s="1" t="s">
        <v>9</v>
      </c>
      <c r="B58" s="2">
        <v>45613.651388888888</v>
      </c>
    </row>
    <row r="59" spans="1:7" x14ac:dyDescent="0.3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3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35">
      <c r="A61" s="1">
        <v>2</v>
      </c>
      <c r="B61" s="2">
        <v>2.7</v>
      </c>
      <c r="C61" s="2">
        <v>2.66</v>
      </c>
      <c r="D61" s="2">
        <v>0</v>
      </c>
    </row>
    <row r="62" spans="1:7" x14ac:dyDescent="0.3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35">
      <c r="A63" s="1">
        <v>4</v>
      </c>
      <c r="B63" s="2">
        <v>5.7</v>
      </c>
      <c r="C63" s="2">
        <v>5.7</v>
      </c>
      <c r="D63" s="2">
        <v>0</v>
      </c>
    </row>
    <row r="64" spans="1:7" x14ac:dyDescent="0.35">
      <c r="A64" s="1">
        <v>5</v>
      </c>
      <c r="B64" s="2">
        <v>7.2</v>
      </c>
      <c r="C64" s="2">
        <v>7.202</v>
      </c>
      <c r="D64" s="2">
        <v>0</v>
      </c>
    </row>
    <row r="66" spans="1:7" x14ac:dyDescent="0.35">
      <c r="A66" s="1" t="s">
        <v>10</v>
      </c>
      <c r="B66" s="5">
        <v>45613.663888888892</v>
      </c>
    </row>
    <row r="67" spans="1:7" x14ac:dyDescent="0.3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3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3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3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3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3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35">
      <c r="A74" s="1"/>
      <c r="B74" s="5">
        <v>45613.686805555553</v>
      </c>
    </row>
    <row r="75" spans="1:7" x14ac:dyDescent="0.3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3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35">
      <c r="A77" s="1">
        <v>2</v>
      </c>
      <c r="B77" s="2">
        <v>2.67</v>
      </c>
      <c r="C77" s="2">
        <v>2.67</v>
      </c>
      <c r="D77" s="2">
        <v>6.5</v>
      </c>
    </row>
    <row r="78" spans="1:7" x14ac:dyDescent="0.3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3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35">
      <c r="A80" s="1">
        <v>5</v>
      </c>
      <c r="B80" s="2">
        <v>7.2</v>
      </c>
      <c r="C80" s="2">
        <v>7.202</v>
      </c>
      <c r="D80" s="2">
        <v>2</v>
      </c>
    </row>
    <row r="83" spans="1:14" x14ac:dyDescent="0.35">
      <c r="B83" t="s">
        <v>11</v>
      </c>
      <c r="E83" s="3" t="s">
        <v>12</v>
      </c>
    </row>
    <row r="84" spans="1:14" x14ac:dyDescent="0.35">
      <c r="A84" t="s">
        <v>15</v>
      </c>
      <c r="B84" t="s">
        <v>16</v>
      </c>
      <c r="C84" t="s">
        <v>17</v>
      </c>
      <c r="D84" s="3" t="s">
        <v>13</v>
      </c>
      <c r="E84" s="3" t="s">
        <v>14</v>
      </c>
      <c r="F84" s="3" t="s">
        <v>16</v>
      </c>
      <c r="G84" t="s">
        <v>17</v>
      </c>
      <c r="H84" s="3" t="s">
        <v>13</v>
      </c>
      <c r="I84" s="3" t="s">
        <v>14</v>
      </c>
      <c r="K84" s="3"/>
      <c r="L84" s="10" t="s">
        <v>47</v>
      </c>
      <c r="M84" s="11" t="s">
        <v>11</v>
      </c>
      <c r="N84" s="10" t="s">
        <v>44</v>
      </c>
    </row>
    <row r="85" spans="1:14" x14ac:dyDescent="0.35">
      <c r="A85">
        <v>5.8010000000000002</v>
      </c>
      <c r="B85" s="6">
        <v>2.8555999999999999</v>
      </c>
      <c r="C85">
        <f t="shared" ref="C85:C88" si="0">B85/E85*1000</f>
        <v>500.63113604488075</v>
      </c>
      <c r="D85" s="3">
        <v>499.5</v>
      </c>
      <c r="E85" s="3">
        <v>5.7039999999999997</v>
      </c>
      <c r="F85" s="6">
        <v>2.8641999999999999</v>
      </c>
      <c r="G85">
        <f t="shared" ref="G85:G88" si="1">F85/I85*1000</f>
        <v>501.34780325573246</v>
      </c>
      <c r="H85" s="3">
        <v>500.1</v>
      </c>
      <c r="I85" s="3">
        <v>5.7130000000000001</v>
      </c>
      <c r="L85" s="10" t="s">
        <v>46</v>
      </c>
      <c r="M85" s="10">
        <v>-1.2696078443133274</v>
      </c>
      <c r="N85" s="10">
        <v>-1.4679046096952106</v>
      </c>
    </row>
    <row r="86" spans="1:14" x14ac:dyDescent="0.35">
      <c r="A86">
        <v>7.9039999999999999</v>
      </c>
      <c r="B86" s="6">
        <v>0.5786</v>
      </c>
      <c r="C86">
        <f t="shared" si="0"/>
        <v>101.41980718667836</v>
      </c>
      <c r="D86" s="3">
        <v>100.2</v>
      </c>
      <c r="E86" s="3">
        <v>5.7050000000000001</v>
      </c>
      <c r="F86" s="6">
        <v>0.58230000000000004</v>
      </c>
      <c r="G86">
        <f t="shared" si="1"/>
        <v>101.92543322247506</v>
      </c>
      <c r="H86" s="3">
        <v>100.4</v>
      </c>
      <c r="I86" s="3">
        <v>5.7130000000000001</v>
      </c>
      <c r="L86" s="10" t="s">
        <v>45</v>
      </c>
      <c r="M86" s="10">
        <v>175.45493239029025</v>
      </c>
      <c r="N86" s="10">
        <v>175.11953373941259</v>
      </c>
    </row>
    <row r="87" spans="1:14" x14ac:dyDescent="0.35">
      <c r="A87">
        <v>4.0579999999999998</v>
      </c>
      <c r="B87" s="6">
        <v>5.1281999999999996</v>
      </c>
      <c r="C87">
        <f t="shared" si="0"/>
        <v>899.36864258155026</v>
      </c>
      <c r="D87" s="3">
        <v>899.5</v>
      </c>
      <c r="E87" s="3">
        <v>5.702</v>
      </c>
      <c r="F87" s="6">
        <v>5.1459000000000001</v>
      </c>
      <c r="G87">
        <f t="shared" si="1"/>
        <v>900.89285714285711</v>
      </c>
      <c r="H87" s="3">
        <v>899.9</v>
      </c>
      <c r="I87" s="3">
        <v>5.7119999999999997</v>
      </c>
    </row>
    <row r="88" spans="1:14" x14ac:dyDescent="0.35">
      <c r="A88">
        <v>2.71</v>
      </c>
      <c r="B88" s="6">
        <v>6.2698</v>
      </c>
      <c r="C88">
        <f t="shared" si="0"/>
        <v>1099.3862879186393</v>
      </c>
      <c r="D88" s="3">
        <v>1098.0999999999999</v>
      </c>
      <c r="E88" s="3">
        <v>5.7030000000000003</v>
      </c>
      <c r="F88" s="6">
        <v>6.2885999999999997</v>
      </c>
      <c r="G88">
        <f t="shared" si="1"/>
        <v>1101.1381544388021</v>
      </c>
      <c r="H88" s="3">
        <v>1099.5999999999999</v>
      </c>
      <c r="I88" s="3">
        <v>5.7110000000000003</v>
      </c>
    </row>
    <row r="89" spans="1:14" x14ac:dyDescent="0.35">
      <c r="A89">
        <v>6.7720000000000002</v>
      </c>
      <c r="B89" s="6">
        <v>1.7154</v>
      </c>
      <c r="C89">
        <f>B89/E89*1000</f>
        <v>300.78905839032086</v>
      </c>
      <c r="D89" s="3">
        <v>299.70999999999998</v>
      </c>
      <c r="E89" s="3">
        <v>5.7030000000000003</v>
      </c>
      <c r="F89" s="6">
        <v>1.7212000000000001</v>
      </c>
      <c r="G89">
        <f>F89/I89*1000</f>
        <v>301.22506125306262</v>
      </c>
      <c r="H89" s="3">
        <v>300.02999999999997</v>
      </c>
      <c r="I89" s="3">
        <v>5.7140000000000004</v>
      </c>
    </row>
    <row r="91" spans="1:14" x14ac:dyDescent="0.35">
      <c r="A91" t="s">
        <v>18</v>
      </c>
      <c r="B91"/>
      <c r="C91"/>
      <c r="D91"/>
      <c r="J91" t="s">
        <v>18</v>
      </c>
    </row>
    <row r="92" spans="1:14" ht="15" thickBot="1" x14ac:dyDescent="0.4">
      <c r="B92"/>
      <c r="C92"/>
      <c r="D92"/>
    </row>
    <row r="93" spans="1:14" x14ac:dyDescent="0.35">
      <c r="A93" s="9" t="s">
        <v>19</v>
      </c>
      <c r="B93" s="9"/>
      <c r="C93"/>
      <c r="D93"/>
      <c r="J93" s="9" t="s">
        <v>19</v>
      </c>
      <c r="K93" s="9"/>
    </row>
    <row r="94" spans="1:14" x14ac:dyDescent="0.35">
      <c r="A94" t="s">
        <v>20</v>
      </c>
      <c r="B94">
        <v>0.99999886272079019</v>
      </c>
      <c r="C94"/>
      <c r="D94"/>
      <c r="J94" t="s">
        <v>20</v>
      </c>
      <c r="K94">
        <v>0.99999992586858166</v>
      </c>
    </row>
    <row r="95" spans="1:14" x14ac:dyDescent="0.35">
      <c r="A95" t="s">
        <v>21</v>
      </c>
      <c r="B95">
        <v>0.9999977254428738</v>
      </c>
      <c r="C95"/>
      <c r="D95"/>
      <c r="J95" t="s">
        <v>21</v>
      </c>
      <c r="K95">
        <v>0.99999985173716877</v>
      </c>
    </row>
    <row r="96" spans="1:14" x14ac:dyDescent="0.35">
      <c r="A96" t="s">
        <v>22</v>
      </c>
      <c r="B96">
        <v>0.99999696725716503</v>
      </c>
      <c r="C96"/>
      <c r="D96"/>
      <c r="J96" t="s">
        <v>22</v>
      </c>
      <c r="K96">
        <v>0.99999980231622498</v>
      </c>
    </row>
    <row r="97" spans="1:16" x14ac:dyDescent="0.35">
      <c r="A97" t="s">
        <v>23</v>
      </c>
      <c r="B97">
        <v>0.72106243859228891</v>
      </c>
      <c r="C97"/>
      <c r="D97"/>
      <c r="J97" t="s">
        <v>23</v>
      </c>
      <c r="K97">
        <v>0.18427508093790479</v>
      </c>
    </row>
    <row r="98" spans="1:16" ht="15" thickBot="1" x14ac:dyDescent="0.4">
      <c r="A98" s="7" t="s">
        <v>24</v>
      </c>
      <c r="B98" s="7">
        <v>5</v>
      </c>
      <c r="C98"/>
      <c r="D98"/>
      <c r="J98" s="7" t="s">
        <v>24</v>
      </c>
      <c r="K98" s="7">
        <v>5</v>
      </c>
    </row>
    <row r="99" spans="1:16" x14ac:dyDescent="0.35">
      <c r="B99"/>
      <c r="C99"/>
      <c r="D99"/>
    </row>
    <row r="100" spans="1:16" ht="15" thickBot="1" x14ac:dyDescent="0.4">
      <c r="A100" t="s">
        <v>25</v>
      </c>
      <c r="B100"/>
      <c r="C100"/>
      <c r="D100"/>
      <c r="J100" t="s">
        <v>25</v>
      </c>
    </row>
    <row r="101" spans="1:16" x14ac:dyDescent="0.35">
      <c r="A101" s="8"/>
      <c r="B101" s="8" t="s">
        <v>30</v>
      </c>
      <c r="C101" s="8" t="s">
        <v>31</v>
      </c>
      <c r="D101" s="8" t="s">
        <v>32</v>
      </c>
      <c r="E101" s="8" t="s">
        <v>33</v>
      </c>
      <c r="F101" s="8" t="s">
        <v>34</v>
      </c>
      <c r="J101" s="8"/>
      <c r="K101" s="8" t="s">
        <v>30</v>
      </c>
      <c r="L101" s="8" t="s">
        <v>31</v>
      </c>
      <c r="M101" s="8" t="s">
        <v>32</v>
      </c>
      <c r="N101" s="8" t="s">
        <v>33</v>
      </c>
      <c r="O101" s="8" t="s">
        <v>34</v>
      </c>
    </row>
    <row r="102" spans="1:16" x14ac:dyDescent="0.35">
      <c r="A102" t="s">
        <v>26</v>
      </c>
      <c r="B102">
        <v>1</v>
      </c>
      <c r="C102">
        <v>685755.28628687887</v>
      </c>
      <c r="D102">
        <v>685755.28628687887</v>
      </c>
      <c r="E102">
        <v>1318935.0761343678</v>
      </c>
      <c r="F102">
        <v>1.4559096792981664E-9</v>
      </c>
      <c r="J102" t="s">
        <v>26</v>
      </c>
      <c r="K102">
        <v>1</v>
      </c>
      <c r="L102">
        <v>687103.43884808361</v>
      </c>
      <c r="M102">
        <v>687103.43884808361</v>
      </c>
      <c r="N102">
        <v>20234333.367978163</v>
      </c>
      <c r="O102">
        <v>2.4229101953981534E-11</v>
      </c>
    </row>
    <row r="103" spans="1:16" x14ac:dyDescent="0.35">
      <c r="A103" t="s">
        <v>27</v>
      </c>
      <c r="B103">
        <v>3</v>
      </c>
      <c r="C103">
        <v>1.5597931210459752</v>
      </c>
      <c r="D103">
        <v>0.51993104034865845</v>
      </c>
      <c r="J103" t="s">
        <v>27</v>
      </c>
      <c r="K103">
        <v>3</v>
      </c>
      <c r="L103">
        <v>0.10187191636401409</v>
      </c>
      <c r="M103">
        <v>3.3957305454671363E-2</v>
      </c>
    </row>
    <row r="104" spans="1:16" ht="15" thickBot="1" x14ac:dyDescent="0.4">
      <c r="A104" s="7" t="s">
        <v>28</v>
      </c>
      <c r="B104" s="7">
        <v>4</v>
      </c>
      <c r="C104" s="7">
        <v>685756.84607999993</v>
      </c>
      <c r="D104" s="7"/>
      <c r="E104" s="7"/>
      <c r="F104" s="7"/>
      <c r="J104" s="7" t="s">
        <v>28</v>
      </c>
      <c r="K104" s="7">
        <v>4</v>
      </c>
      <c r="L104" s="7">
        <v>687103.54071999993</v>
      </c>
      <c r="M104" s="7"/>
      <c r="N104" s="7"/>
      <c r="O104" s="7"/>
    </row>
    <row r="105" spans="1:16" ht="15" thickBot="1" x14ac:dyDescent="0.4">
      <c r="B105"/>
      <c r="C105"/>
      <c r="D105"/>
    </row>
    <row r="106" spans="1:16" x14ac:dyDescent="0.35">
      <c r="A106" s="8"/>
      <c r="B106" s="8" t="s">
        <v>35</v>
      </c>
      <c r="C106" s="8" t="s">
        <v>23</v>
      </c>
      <c r="D106" s="8" t="s">
        <v>36</v>
      </c>
      <c r="E106" s="8" t="s">
        <v>37</v>
      </c>
      <c r="F106" s="8" t="s">
        <v>38</v>
      </c>
      <c r="G106" s="8" t="s">
        <v>39</v>
      </c>
      <c r="J106" s="8"/>
      <c r="K106" s="8" t="s">
        <v>35</v>
      </c>
      <c r="L106" s="8" t="s">
        <v>23</v>
      </c>
      <c r="M106" s="8" t="s">
        <v>36</v>
      </c>
      <c r="N106" s="8" t="s">
        <v>37</v>
      </c>
      <c r="O106" s="8" t="s">
        <v>38</v>
      </c>
      <c r="P106" s="8" t="s">
        <v>39</v>
      </c>
    </row>
    <row r="107" spans="1:16" x14ac:dyDescent="0.35">
      <c r="A107" t="s">
        <v>29</v>
      </c>
      <c r="B107">
        <v>-1.2696078443133274</v>
      </c>
      <c r="C107">
        <v>0.59969282134230262</v>
      </c>
      <c r="D107">
        <v>-2.1170969521888598</v>
      </c>
      <c r="E107">
        <v>0.12452499338856744</v>
      </c>
      <c r="F107">
        <v>-3.1780980478993017</v>
      </c>
      <c r="G107">
        <v>0.63888235927264692</v>
      </c>
      <c r="J107" t="s">
        <v>29</v>
      </c>
      <c r="K107">
        <v>-1.4679046096952106</v>
      </c>
      <c r="L107">
        <v>0.15330124870526513</v>
      </c>
      <c r="M107">
        <v>-9.5752945399510985</v>
      </c>
      <c r="N107">
        <v>2.4166826774566466E-3</v>
      </c>
      <c r="O107">
        <v>-1.9557776022326605</v>
      </c>
      <c r="P107">
        <v>-0.98003161715776066</v>
      </c>
    </row>
    <row r="108" spans="1:16" ht="15" thickBot="1" x14ac:dyDescent="0.4">
      <c r="A108" s="7" t="s">
        <v>16</v>
      </c>
      <c r="B108" s="7">
        <v>175.45493239029025</v>
      </c>
      <c r="C108" s="7">
        <v>0.15277555585857949</v>
      </c>
      <c r="D108" s="7">
        <v>1148.4489871711185</v>
      </c>
      <c r="E108" s="7">
        <v>1.4559096792981664E-9</v>
      </c>
      <c r="F108" s="7">
        <v>174.96873238701045</v>
      </c>
      <c r="G108" s="7">
        <v>175.94113239357006</v>
      </c>
      <c r="J108" s="7" t="s">
        <v>16</v>
      </c>
      <c r="K108" s="7">
        <v>175.11953373941259</v>
      </c>
      <c r="L108" s="7">
        <v>3.893051436319004E-2</v>
      </c>
      <c r="M108" s="7">
        <v>4498.2589262933889</v>
      </c>
      <c r="N108" s="7">
        <v>2.4229101953981534E-11</v>
      </c>
      <c r="O108" s="7">
        <v>174.99563946781467</v>
      </c>
      <c r="P108" s="7">
        <v>175.24342801101051</v>
      </c>
    </row>
    <row r="109" spans="1:16" x14ac:dyDescent="0.35">
      <c r="B109"/>
      <c r="C109"/>
      <c r="D109"/>
    </row>
    <row r="110" spans="1:16" x14ac:dyDescent="0.35">
      <c r="B110"/>
      <c r="C110"/>
      <c r="D110"/>
    </row>
    <row r="111" spans="1:16" x14ac:dyDescent="0.35">
      <c r="B111"/>
      <c r="C111"/>
      <c r="D111"/>
    </row>
    <row r="112" spans="1:16" x14ac:dyDescent="0.35">
      <c r="A112" t="s">
        <v>40</v>
      </c>
      <c r="B112"/>
      <c r="C112"/>
      <c r="D112"/>
      <c r="J112" t="s">
        <v>40</v>
      </c>
    </row>
    <row r="113" spans="1:12" ht="15" thickBot="1" x14ac:dyDescent="0.4">
      <c r="B113"/>
      <c r="C113"/>
      <c r="D113"/>
    </row>
    <row r="114" spans="1:12" x14ac:dyDescent="0.35">
      <c r="A114" s="8" t="s">
        <v>41</v>
      </c>
      <c r="B114" s="8" t="s">
        <v>43</v>
      </c>
      <c r="C114" s="8" t="s">
        <v>42</v>
      </c>
      <c r="D114"/>
      <c r="J114" s="8" t="s">
        <v>41</v>
      </c>
      <c r="K114" s="8" t="s">
        <v>43</v>
      </c>
      <c r="L114" s="8" t="s">
        <v>42</v>
      </c>
    </row>
    <row r="115" spans="1:12" x14ac:dyDescent="0.35">
      <c r="A115">
        <v>1</v>
      </c>
      <c r="B115">
        <v>499.75949708939953</v>
      </c>
      <c r="C115">
        <v>-0.25949708939953098</v>
      </c>
      <c r="D115"/>
      <c r="J115">
        <v>1</v>
      </c>
      <c r="K115">
        <v>500.10946392673031</v>
      </c>
      <c r="L115">
        <v>-9.4639267302909502E-3</v>
      </c>
    </row>
    <row r="116" spans="1:12" x14ac:dyDescent="0.35">
      <c r="A116">
        <v>2</v>
      </c>
      <c r="B116">
        <v>100.24861603670861</v>
      </c>
      <c r="C116">
        <v>-4.861603670860859E-2</v>
      </c>
      <c r="D116"/>
      <c r="J116">
        <v>2</v>
      </c>
      <c r="K116">
        <v>100.50419988676475</v>
      </c>
      <c r="L116">
        <v>-0.10419988676474645</v>
      </c>
    </row>
    <row r="117" spans="1:12" x14ac:dyDescent="0.35">
      <c r="A117">
        <v>3</v>
      </c>
      <c r="B117">
        <v>898.49837643957312</v>
      </c>
      <c r="C117">
        <v>1.0016235604268786</v>
      </c>
      <c r="D117"/>
      <c r="J117">
        <v>3</v>
      </c>
      <c r="K117">
        <v>899.67970405994811</v>
      </c>
      <c r="L117">
        <v>0.22029594005186937</v>
      </c>
    </row>
    <row r="118" spans="1:12" x14ac:dyDescent="0.35">
      <c r="A118">
        <v>4</v>
      </c>
      <c r="B118">
        <v>1098.7977272563285</v>
      </c>
      <c r="C118">
        <v>-0.69772725632856236</v>
      </c>
      <c r="D118"/>
      <c r="J118">
        <v>4</v>
      </c>
      <c r="K118">
        <v>1099.7887952639749</v>
      </c>
      <c r="L118">
        <v>-0.18879526397495283</v>
      </c>
    </row>
    <row r="119" spans="1:12" ht="15" thickBot="1" x14ac:dyDescent="0.4">
      <c r="A119" s="7">
        <v>5</v>
      </c>
      <c r="B119" s="7">
        <v>299.70578317799055</v>
      </c>
      <c r="C119" s="7">
        <v>4.2168220094254139E-3</v>
      </c>
      <c r="D119"/>
      <c r="J119" s="7">
        <v>5</v>
      </c>
      <c r="K119" s="7">
        <v>299.94783686258177</v>
      </c>
      <c r="L119" s="7">
        <v>8.2163137418206134E-2</v>
      </c>
    </row>
    <row r="120" spans="1:12" x14ac:dyDescent="0.35">
      <c r="A120" s="3"/>
      <c r="B120"/>
      <c r="C120"/>
      <c r="D120"/>
    </row>
    <row r="121" spans="1:12" x14ac:dyDescent="0.35">
      <c r="A121" s="3"/>
      <c r="B121"/>
      <c r="C121"/>
      <c r="D121"/>
    </row>
    <row r="122" spans="1:12" x14ac:dyDescent="0.35">
      <c r="A122" s="1" t="s">
        <v>48</v>
      </c>
      <c r="B122" s="5">
        <v>45689.458333333336</v>
      </c>
    </row>
    <row r="123" spans="1:12" x14ac:dyDescent="0.35">
      <c r="A123" s="1" t="s">
        <v>0</v>
      </c>
      <c r="B123" s="2" t="s">
        <v>49</v>
      </c>
      <c r="C123" s="2" t="s">
        <v>2</v>
      </c>
      <c r="D123" s="2" t="s">
        <v>3</v>
      </c>
      <c r="F123" s="1" t="s">
        <v>4</v>
      </c>
      <c r="G123" s="1" t="s">
        <v>5</v>
      </c>
    </row>
    <row r="124" spans="1:12" x14ac:dyDescent="0.35">
      <c r="A124" s="1">
        <v>1</v>
      </c>
      <c r="B124" s="2">
        <v>4.3879999999999999</v>
      </c>
      <c r="C124" s="2">
        <f>(B124-$G$124)/$F$124</f>
        <v>5.2339357429718882</v>
      </c>
      <c r="D124" s="2">
        <v>4.4055</v>
      </c>
      <c r="E124" s="12" t="s">
        <v>50</v>
      </c>
      <c r="F124">
        <v>-0.996</v>
      </c>
      <c r="G124">
        <v>9.6010000000000009</v>
      </c>
    </row>
    <row r="125" spans="1:12" ht="15" thickBot="1" x14ac:dyDescent="0.4">
      <c r="A125" s="1">
        <v>2</v>
      </c>
      <c r="B125" s="2">
        <v>5.3159999999999998</v>
      </c>
      <c r="C125" s="2">
        <f t="shared" ref="C125:C128" si="2">(B125-$G$124)/$F$124</f>
        <v>4.3022088353413661</v>
      </c>
      <c r="D125" s="2">
        <v>5.3319999999999999</v>
      </c>
      <c r="E125" s="12" t="s">
        <v>51</v>
      </c>
      <c r="F125" s="17">
        <v>-0.99344512309710387</v>
      </c>
      <c r="G125" s="18">
        <v>9.6026888990426418</v>
      </c>
    </row>
    <row r="126" spans="1:12" x14ac:dyDescent="0.35">
      <c r="A126" s="1">
        <v>3</v>
      </c>
      <c r="B126" s="2">
        <v>6.2439999999999998</v>
      </c>
      <c r="C126" s="2">
        <f t="shared" si="2"/>
        <v>3.3704819277108444</v>
      </c>
      <c r="D126" s="2">
        <v>6.2525000000000004</v>
      </c>
    </row>
    <row r="127" spans="1:12" x14ac:dyDescent="0.35">
      <c r="A127" s="1">
        <v>4</v>
      </c>
      <c r="B127" s="2">
        <v>7.7039999999999997</v>
      </c>
      <c r="C127" s="2">
        <f t="shared" si="2"/>
        <v>1.9046184738955834</v>
      </c>
      <c r="D127" s="2">
        <v>7.7093999999999996</v>
      </c>
      <c r="I127">
        <v>9.6010000000000009</v>
      </c>
    </row>
    <row r="128" spans="1:12" x14ac:dyDescent="0.35">
      <c r="A128" s="1">
        <v>5</v>
      </c>
      <c r="B128" s="2">
        <v>2.9289999999999998</v>
      </c>
      <c r="C128" s="2">
        <f t="shared" si="2"/>
        <v>6.6987951807228923</v>
      </c>
      <c r="D128" s="2">
        <v>2.9449999999999998</v>
      </c>
    </row>
    <row r="130" spans="1:6" x14ac:dyDescent="0.35">
      <c r="A130" t="s">
        <v>18</v>
      </c>
      <c r="B130"/>
      <c r="C130"/>
      <c r="D130"/>
      <c r="F130" s="13"/>
    </row>
    <row r="131" spans="1:6" ht="15" thickBot="1" x14ac:dyDescent="0.4">
      <c r="B131"/>
      <c r="C131"/>
      <c r="D131"/>
      <c r="F131" s="14"/>
    </row>
    <row r="132" spans="1:6" x14ac:dyDescent="0.35">
      <c r="A132" s="16" t="s">
        <v>19</v>
      </c>
      <c r="B132" s="16"/>
      <c r="C132"/>
      <c r="D132" s="3">
        <f>B124-D124</f>
        <v>-1.7500000000000071E-2</v>
      </c>
    </row>
    <row r="133" spans="1:6" x14ac:dyDescent="0.35">
      <c r="A133" s="13" t="s">
        <v>20</v>
      </c>
      <c r="B133" s="13">
        <v>0.99999887397062648</v>
      </c>
      <c r="C133"/>
      <c r="D133" s="3">
        <f t="shared" ref="D133:D136" si="3">B125-D125</f>
        <v>-1.6000000000000014E-2</v>
      </c>
    </row>
    <row r="134" spans="1:6" x14ac:dyDescent="0.35">
      <c r="A134" s="13" t="s">
        <v>21</v>
      </c>
      <c r="B134" s="13">
        <v>0.99999774794252083</v>
      </c>
      <c r="C134"/>
      <c r="D134" s="3">
        <f t="shared" si="3"/>
        <v>-8.5000000000006182E-3</v>
      </c>
    </row>
    <row r="135" spans="1:6" x14ac:dyDescent="0.35">
      <c r="A135" s="13" t="s">
        <v>22</v>
      </c>
      <c r="B135" s="13">
        <v>0.99999699725669444</v>
      </c>
      <c r="C135"/>
      <c r="D135" s="3">
        <f t="shared" si="3"/>
        <v>-5.3999999999998494E-3</v>
      </c>
    </row>
    <row r="136" spans="1:6" x14ac:dyDescent="0.35">
      <c r="A136" s="13" t="s">
        <v>23</v>
      </c>
      <c r="B136" s="13">
        <v>3.1305844469494228E-3</v>
      </c>
      <c r="C136"/>
      <c r="D136" s="3">
        <f t="shared" si="3"/>
        <v>-1.6000000000000014E-2</v>
      </c>
    </row>
    <row r="137" spans="1:6" ht="15" thickBot="1" x14ac:dyDescent="0.4">
      <c r="A137" s="14" t="s">
        <v>24</v>
      </c>
      <c r="B137" s="14">
        <v>5</v>
      </c>
      <c r="C137"/>
      <c r="D137"/>
    </row>
    <row r="138" spans="1:6" x14ac:dyDescent="0.35">
      <c r="B138"/>
      <c r="C138"/>
      <c r="D138"/>
    </row>
    <row r="139" spans="1:6" ht="15" thickBot="1" x14ac:dyDescent="0.4">
      <c r="A139" t="s">
        <v>25</v>
      </c>
      <c r="B139"/>
      <c r="C139"/>
      <c r="D139"/>
    </row>
    <row r="140" spans="1:6" x14ac:dyDescent="0.35">
      <c r="A140" s="15"/>
      <c r="B140" s="15" t="s">
        <v>30</v>
      </c>
      <c r="C140" s="15" t="s">
        <v>31</v>
      </c>
      <c r="D140" s="15" t="s">
        <v>32</v>
      </c>
      <c r="E140" s="15" t="s">
        <v>33</v>
      </c>
      <c r="F140" s="15" t="s">
        <v>34</v>
      </c>
    </row>
    <row r="141" spans="1:6" x14ac:dyDescent="0.35">
      <c r="A141" s="13" t="s">
        <v>26</v>
      </c>
      <c r="B141" s="13">
        <v>1</v>
      </c>
      <c r="C141" s="13">
        <v>13.055444186323061</v>
      </c>
      <c r="D141" s="13">
        <v>13.055444186323061</v>
      </c>
      <c r="E141" s="13">
        <v>1332112.2002995787</v>
      </c>
      <c r="F141" s="13">
        <v>1.4343606539132147E-9</v>
      </c>
    </row>
    <row r="142" spans="1:6" x14ac:dyDescent="0.35">
      <c r="A142" s="13" t="s">
        <v>27</v>
      </c>
      <c r="B142" s="13">
        <v>3</v>
      </c>
      <c r="C142" s="13">
        <v>2.9401676938444873E-5</v>
      </c>
      <c r="D142" s="13">
        <v>9.8005589794816248E-6</v>
      </c>
      <c r="E142" s="13"/>
      <c r="F142" s="13"/>
    </row>
    <row r="143" spans="1:6" ht="15" thickBot="1" x14ac:dyDescent="0.4">
      <c r="A143" s="14" t="s">
        <v>28</v>
      </c>
      <c r="B143" s="14">
        <v>4</v>
      </c>
      <c r="C143" s="14">
        <v>13.055473588</v>
      </c>
      <c r="D143" s="14"/>
      <c r="E143" s="14"/>
      <c r="F143" s="14"/>
    </row>
    <row r="144" spans="1:6" ht="15" thickBot="1" x14ac:dyDescent="0.4">
      <c r="B144"/>
      <c r="C144"/>
      <c r="D144"/>
    </row>
    <row r="145" spans="1:9" x14ac:dyDescent="0.35">
      <c r="A145" s="15"/>
      <c r="B145" s="15" t="s">
        <v>35</v>
      </c>
      <c r="C145" s="15" t="s">
        <v>23</v>
      </c>
      <c r="D145" s="15" t="s">
        <v>36</v>
      </c>
      <c r="E145" s="15" t="s">
        <v>37</v>
      </c>
      <c r="F145" s="15" t="s">
        <v>38</v>
      </c>
      <c r="G145" s="15" t="s">
        <v>39</v>
      </c>
      <c r="H145" s="15" t="s">
        <v>52</v>
      </c>
      <c r="I145" s="15" t="s">
        <v>53</v>
      </c>
    </row>
    <row r="146" spans="1:9" x14ac:dyDescent="0.35">
      <c r="A146" s="13" t="s">
        <v>29</v>
      </c>
      <c r="B146" s="13">
        <v>9.6026888990426418</v>
      </c>
      <c r="C146" s="13">
        <v>3.9587563043422726E-3</v>
      </c>
      <c r="D146" s="13">
        <v>2425.6832602981053</v>
      </c>
      <c r="E146" s="13">
        <v>1.5451413211730626E-10</v>
      </c>
      <c r="F146" s="13">
        <v>9.5900903696683688</v>
      </c>
      <c r="G146" s="13">
        <v>9.6152874284169148</v>
      </c>
      <c r="H146" s="13">
        <v>9.5900903696683688</v>
      </c>
      <c r="I146" s="13">
        <v>9.6152874284169148</v>
      </c>
    </row>
    <row r="147" spans="1:9" ht="15" thickBot="1" x14ac:dyDescent="0.4">
      <c r="A147" s="14" t="s">
        <v>2</v>
      </c>
      <c r="B147" s="14">
        <v>-0.99344512309710387</v>
      </c>
      <c r="C147" s="14">
        <v>8.6074295977919466E-4</v>
      </c>
      <c r="D147" s="14">
        <v>-1154.1716511418822</v>
      </c>
      <c r="E147" s="14">
        <v>1.4343606539132147E-9</v>
      </c>
      <c r="F147" s="14">
        <v>-0.99618439134925207</v>
      </c>
      <c r="G147" s="14">
        <v>-0.99070585484495566</v>
      </c>
      <c r="H147" s="14">
        <v>-0.99618439134925207</v>
      </c>
      <c r="I147" s="14">
        <v>-0.99070585484495566</v>
      </c>
    </row>
    <row r="148" spans="1:9" x14ac:dyDescent="0.35">
      <c r="B148"/>
      <c r="C148"/>
      <c r="D148"/>
    </row>
    <row r="149" spans="1:9" x14ac:dyDescent="0.35">
      <c r="B149"/>
      <c r="C149"/>
      <c r="D149"/>
    </row>
    <row r="150" spans="1:9" x14ac:dyDescent="0.35">
      <c r="B150"/>
      <c r="C150"/>
      <c r="D15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2024-11-05T01:41:36Z</dcterms:created>
  <dcterms:modified xsi:type="dcterms:W3CDTF">2025-02-01T16:12:49Z</dcterms:modified>
</cp:coreProperties>
</file>