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"/>
    </mc:Choice>
  </mc:AlternateContent>
  <xr:revisionPtr revIDLastSave="158" documentId="8_{F6BE86C3-B46D-4EF2-9CEA-260A294ACED5}" xr6:coauthVersionLast="47" xr6:coauthVersionMax="47" xr10:uidLastSave="{ACBC370D-84AF-4525-8B18-9DD0500DB05A}"/>
  <bookViews>
    <workbookView xWindow="1220" yWindow="1720" windowWidth="17180" windowHeight="10310" xr2:uid="{726BA5CB-03EF-4BFF-90D1-A26922DC8445}"/>
  </bookViews>
  <sheets>
    <sheet name="Level Calibrations" sheetId="1" r:id="rId1"/>
    <sheet name="Cal_4-30" sheetId="2" r:id="rId2"/>
  </sheets>
  <definedNames>
    <definedName name="LKe">'Level Calibrations'!$D$2</definedName>
    <definedName name="LKf">'Level Calibrations'!$D$3</definedName>
    <definedName name="LMe">'Level Calibrations'!$E$2</definedName>
    <definedName name="LMf">'Level Calibrations'!$E$3</definedName>
    <definedName name="LSe">'Level Calibrations'!$C$2</definedName>
    <definedName name="LSf">'Level Calibrations'!$C$3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  <c r="D5" i="1"/>
  <c r="E3" i="2"/>
  <c r="E4" i="2"/>
  <c r="E5" i="2"/>
  <c r="E6" i="2"/>
  <c r="E2" i="2"/>
  <c r="D13" i="1"/>
  <c r="D14" i="1"/>
  <c r="D12" i="1"/>
  <c r="D6" i="1" l="1"/>
  <c r="Q4" i="1" s="1"/>
  <c r="Q6" i="1"/>
  <c r="Q5" i="1"/>
  <c r="Q3" i="1"/>
  <c r="Q7" i="1"/>
  <c r="D16" i="1"/>
  <c r="D10" i="1"/>
  <c r="D27" i="1" l="1"/>
  <c r="C27" i="1" s="1"/>
  <c r="D21" i="1"/>
  <c r="C21" i="1" s="1"/>
  <c r="D23" i="1"/>
  <c r="C23" i="1" s="1"/>
  <c r="D24" i="1"/>
  <c r="C24" i="1" s="1"/>
  <c r="D26" i="1"/>
  <c r="C26" i="1" s="1"/>
  <c r="D25" i="1"/>
  <c r="C25" i="1" s="1"/>
  <c r="D9" i="1"/>
  <c r="D20" i="1"/>
  <c r="C20" i="1" s="1"/>
  <c r="D22" i="1"/>
  <c r="C22" i="1" s="1"/>
</calcChain>
</file>

<file path=xl/sharedStrings.xml><?xml version="1.0" encoding="utf-8"?>
<sst xmlns="http://schemas.openxmlformats.org/spreadsheetml/2006/main" count="44" uniqueCount="32">
  <si>
    <t>M</t>
  </si>
  <si>
    <t>Scaling</t>
  </si>
  <si>
    <t>B</t>
  </si>
  <si>
    <t>Correction</t>
  </si>
  <si>
    <t>Corrected</t>
  </si>
  <si>
    <t>Measured</t>
  </si>
  <si>
    <t>Scaled</t>
  </si>
  <si>
    <t>LSf</t>
  </si>
  <si>
    <t>LKf</t>
  </si>
  <si>
    <t>LMf</t>
  </si>
  <si>
    <t>LSe</t>
  </si>
  <si>
    <t>LKe</t>
  </si>
  <si>
    <t>Empty (Low)</t>
  </si>
  <si>
    <t>Full (High)</t>
  </si>
  <si>
    <t>Y (scaled to corr)</t>
  </si>
  <si>
    <t>X (Corr to scaled)</t>
  </si>
  <si>
    <t>Input</t>
  </si>
  <si>
    <t>Response</t>
  </si>
  <si>
    <t>Mc</t>
  </si>
  <si>
    <t>LMe</t>
  </si>
  <si>
    <t>LK (key raw)</t>
  </si>
  <si>
    <t>Lse</t>
  </si>
  <si>
    <t>Key Measure</t>
  </si>
  <si>
    <t>Empty</t>
  </si>
  <si>
    <t>Full</t>
  </si>
  <si>
    <t>SP</t>
  </si>
  <si>
    <t>PV</t>
  </si>
  <si>
    <t>Lk (Raw)</t>
  </si>
  <si>
    <t>Lm</t>
  </si>
  <si>
    <t>error</t>
  </si>
  <si>
    <t>Lk</t>
  </si>
  <si>
    <t>Pve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</si>
</sst>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0</xdr:row>
      <xdr:rowOff>355600</xdr:rowOff>
    </xdr:from>
    <xdr:to>
      <xdr:col>9</xdr:col>
      <xdr:colOff>336548</xdr:colOff>
      <xdr:row>3</xdr:row>
      <xdr:rowOff>44450</xdr:rowOff>
    </xdr:to>
    <xdr:sp macro="" textlink="">
      <xdr:nvSpPr>
        <xdr:cNvPr id="2" name="Double Brace 1">
          <a:extLst>
            <a:ext uri="{FF2B5EF4-FFF2-40B4-BE49-F238E27FC236}">
              <a16:creationId xmlns:a16="http://schemas.microsoft.com/office/drawing/2014/main" id="{3012EA31-BE64-B67F-10A7-F8366417AFA0}"/>
            </a:ext>
          </a:extLst>
        </xdr:cNvPr>
        <xdr:cNvSpPr/>
      </xdr:nvSpPr>
      <xdr:spPr>
        <a:xfrm flipH="1">
          <a:off x="4483099" y="355600"/>
          <a:ext cx="1593849" cy="425450"/>
        </a:xfrm>
        <a:prstGeom prst="bracePair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285750</xdr:colOff>
      <xdr:row>3</xdr:row>
      <xdr:rowOff>146050</xdr:rowOff>
    </xdr:from>
    <xdr:to>
      <xdr:col>7</xdr:col>
      <xdr:colOff>279400</xdr:colOff>
      <xdr:row>10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66BD3B-A20B-EEC9-8DA0-57B2B854AF63}"/>
            </a:ext>
          </a:extLst>
        </xdr:cNvPr>
        <xdr:cNvSpPr txBox="1"/>
      </xdr:nvSpPr>
      <xdr:spPr>
        <a:xfrm>
          <a:off x="2914650" y="882650"/>
          <a:ext cx="18859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 = (Lmf -Lme) /  (LKf -LKe)</a:t>
          </a:r>
        </a:p>
        <a:p>
          <a:r>
            <a:rPr lang="en-US" sz="1100"/>
            <a:t>B = Lme - M * LKe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LK = M * LS +  B</a:t>
          </a:r>
        </a:p>
        <a:p>
          <a:r>
            <a:rPr lang="en-US" sz="1100"/>
            <a:t>LS = (LK</a:t>
          </a:r>
          <a:r>
            <a:rPr lang="en-US" sz="1100" baseline="0"/>
            <a:t> - B) / LK</a:t>
          </a:r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m</a:t>
          </a:r>
        </a:p>
      </xdr:txBody>
    </xdr:sp>
    <xdr:clientData/>
  </xdr:twoCellAnchor>
  <xdr:twoCellAnchor>
    <xdr:from>
      <xdr:col>4</xdr:col>
      <xdr:colOff>342900</xdr:colOff>
      <xdr:row>10</xdr:row>
      <xdr:rowOff>177800</xdr:rowOff>
    </xdr:from>
    <xdr:to>
      <xdr:col>7</xdr:col>
      <xdr:colOff>336550</xdr:colOff>
      <xdr:row>16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1700C7-D9DE-4D42-A412-7EF6079556B8}"/>
            </a:ext>
          </a:extLst>
        </xdr:cNvPr>
        <xdr:cNvSpPr txBox="1"/>
      </xdr:nvSpPr>
      <xdr:spPr>
        <a:xfrm>
          <a:off x="2971800" y="2203450"/>
          <a:ext cx="18859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Mc = (LMf -LMe) /  (LSf -LSe)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LKc = (LK-LKe) * Mc + LMe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8</xdr:col>
      <xdr:colOff>546100</xdr:colOff>
      <xdr:row>8</xdr:row>
      <xdr:rowOff>177800</xdr:rowOff>
    </xdr:from>
    <xdr:to>
      <xdr:col>12</xdr:col>
      <xdr:colOff>438150</xdr:colOff>
      <xdr:row>17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8ADF55-F49A-65E8-FC5C-A3C46BFB74C1}"/>
            </a:ext>
          </a:extLst>
        </xdr:cNvPr>
        <xdr:cNvSpPr txBox="1"/>
      </xdr:nvSpPr>
      <xdr:spPr>
        <a:xfrm>
          <a:off x="5676900" y="1835150"/>
          <a:ext cx="294005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Set the LSe</a:t>
          </a:r>
          <a:r>
            <a:rPr lang="en-US" sz="1100" baseline="0"/>
            <a:t> and LKe in C2 &amp; D2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the LSf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LKf in C3 &amp; D3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Set the Tank</a:t>
          </a:r>
          <a:r>
            <a:rPr lang="en-US" sz="1100" baseline="0"/>
            <a:t> </a:t>
          </a:r>
          <a:r>
            <a:rPr lang="en-US" sz="1100"/>
            <a:t>level to LKe</a:t>
          </a:r>
          <a:r>
            <a:rPr lang="en-US" sz="1100" baseline="0"/>
            <a:t>  then enter LMe into E2</a:t>
          </a:r>
        </a:p>
        <a:p>
          <a:r>
            <a:rPr lang="en-US" sz="1100" baseline="0"/>
            <a:t>Set the Tank Level to LKf  then enter LMf into E3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BA94E-7FD5-4678-9436-02C8EAFB1FBB}">
  <dimension ref="A1:Q27"/>
  <sheetViews>
    <sheetView tabSelected="1" topLeftCell="B1" workbookViewId="0">
      <selection activeCell="O12" sqref="O12"/>
    </sheetView>
  </sheetViews>
  <sheetFormatPr defaultRowHeight="14.5" x14ac:dyDescent="0.35"/>
  <cols>
    <col min="2" max="2" width="10.54296875" customWidth="1"/>
    <col min="3" max="6" width="9.1796875" style="1" customWidth="1"/>
  </cols>
  <sheetData>
    <row r="1" spans="2:17" x14ac:dyDescent="0.35">
      <c r="C1" s="1" t="s">
        <v>25</v>
      </c>
      <c r="D1" s="1" t="s">
        <v>30</v>
      </c>
      <c r="E1" s="1" t="s">
        <v>28</v>
      </c>
    </row>
    <row r="2" spans="2:17" x14ac:dyDescent="0.35">
      <c r="B2" t="s">
        <v>12</v>
      </c>
      <c r="C2" s="7">
        <v>8.5</v>
      </c>
      <c r="D2" s="7">
        <v>1.111</v>
      </c>
      <c r="E2" s="7">
        <v>8.48</v>
      </c>
      <c r="H2" t="s">
        <v>10</v>
      </c>
      <c r="I2" t="s">
        <v>11</v>
      </c>
      <c r="J2" t="s">
        <v>19</v>
      </c>
      <c r="L2" s="4" t="s">
        <v>25</v>
      </c>
      <c r="M2" s="4" t="s">
        <v>27</v>
      </c>
      <c r="N2" s="4" t="s">
        <v>28</v>
      </c>
      <c r="O2" s="4" t="s">
        <v>29</v>
      </c>
      <c r="P2" s="4" t="s">
        <v>26</v>
      </c>
      <c r="Q2" s="4" t="s">
        <v>31</v>
      </c>
    </row>
    <row r="3" spans="2:17" x14ac:dyDescent="0.35">
      <c r="B3" t="s">
        <v>13</v>
      </c>
      <c r="C3" s="7">
        <v>2</v>
      </c>
      <c r="D3" s="7">
        <v>7.6539999999999999</v>
      </c>
      <c r="E3" s="7">
        <v>1.903</v>
      </c>
      <c r="H3" t="s">
        <v>7</v>
      </c>
      <c r="I3" t="s">
        <v>8</v>
      </c>
      <c r="J3" t="s">
        <v>9</v>
      </c>
      <c r="K3" t="s">
        <v>23</v>
      </c>
      <c r="L3">
        <v>8.5</v>
      </c>
      <c r="M3" s="6">
        <v>1.1105</v>
      </c>
      <c r="N3" s="6">
        <v>8.48</v>
      </c>
      <c r="O3" s="6">
        <f>N3-Q3</f>
        <v>-5.0259819654741023E-4</v>
      </c>
      <c r="P3" s="6">
        <v>8.5050000000000008</v>
      </c>
      <c r="Q3" s="5">
        <f>$D$5*M3+$D$6</f>
        <v>8.4805025981965478</v>
      </c>
    </row>
    <row r="4" spans="2:17" x14ac:dyDescent="0.35">
      <c r="L4">
        <v>7</v>
      </c>
      <c r="M4" s="6">
        <v>2.6190000000000002</v>
      </c>
      <c r="N4" s="6">
        <v>6.9660000000000002</v>
      </c>
      <c r="O4" s="6">
        <f t="shared" ref="O4:O7" si="0">N4-Q4</f>
        <v>1.8361607825152504E-3</v>
      </c>
      <c r="P4" s="6">
        <v>7.0140000000000002</v>
      </c>
      <c r="Q4" s="5">
        <f t="shared" ref="Q4:Q7" si="1">$D$5*M4+$D$6</f>
        <v>6.9641638392174849</v>
      </c>
    </row>
    <row r="5" spans="2:17" x14ac:dyDescent="0.35">
      <c r="B5" t="s">
        <v>1</v>
      </c>
      <c r="C5" s="1" t="s">
        <v>0</v>
      </c>
      <c r="D5" s="1">
        <f>(E3-E2)/(D3-D2)</f>
        <v>-1.0051963930918539</v>
      </c>
      <c r="L5">
        <v>5</v>
      </c>
      <c r="M5" s="6">
        <v>4.6319999999999997</v>
      </c>
      <c r="N5" s="6">
        <v>4.9400000000000004</v>
      </c>
      <c r="O5" s="6">
        <f t="shared" si="0"/>
        <v>-7.0349992358309521E-4</v>
      </c>
      <c r="P5" s="6">
        <v>5.0129999999999999</v>
      </c>
      <c r="Q5" s="5">
        <f t="shared" si="1"/>
        <v>4.9407034999235835</v>
      </c>
    </row>
    <row r="6" spans="2:17" x14ac:dyDescent="0.35">
      <c r="C6" s="1" t="s">
        <v>2</v>
      </c>
      <c r="D6" s="1">
        <f>E2-D5*D2</f>
        <v>9.5967731927250508</v>
      </c>
      <c r="L6">
        <v>3</v>
      </c>
      <c r="M6" s="6">
        <v>6.6449999999999996</v>
      </c>
      <c r="N6" s="6">
        <v>2.915</v>
      </c>
      <c r="O6" s="6">
        <f t="shared" si="0"/>
        <v>-2.243160629681995E-3</v>
      </c>
      <c r="P6" s="6">
        <v>3.0129999999999999</v>
      </c>
      <c r="Q6" s="5">
        <f t="shared" si="1"/>
        <v>2.917243160629682</v>
      </c>
    </row>
    <row r="7" spans="2:17" x14ac:dyDescent="0.35">
      <c r="K7" t="s">
        <v>24</v>
      </c>
      <c r="L7">
        <v>2</v>
      </c>
      <c r="M7" s="6">
        <v>7.6520000000000001</v>
      </c>
      <c r="N7" s="6">
        <v>1.903</v>
      </c>
      <c r="O7" s="6">
        <f t="shared" si="0"/>
        <v>-2.0103927861847559E-3</v>
      </c>
      <c r="P7" s="6">
        <v>2.0129999999999999</v>
      </c>
      <c r="Q7" s="5">
        <f t="shared" si="1"/>
        <v>1.9050103927861848</v>
      </c>
    </row>
    <row r="8" spans="2:17" x14ac:dyDescent="0.35">
      <c r="C8" s="1" t="s">
        <v>16</v>
      </c>
      <c r="D8" s="1" t="s">
        <v>17</v>
      </c>
    </row>
    <row r="9" spans="2:17" x14ac:dyDescent="0.35">
      <c r="B9" t="s">
        <v>15</v>
      </c>
      <c r="C9" s="2">
        <v>2.5</v>
      </c>
      <c r="D9" s="1">
        <f>D5*C9+D6</f>
        <v>7.083782209995416</v>
      </c>
    </row>
    <row r="10" spans="2:17" x14ac:dyDescent="0.35">
      <c r="B10" t="s">
        <v>14</v>
      </c>
      <c r="C10" s="2">
        <v>8.5</v>
      </c>
      <c r="D10" s="1">
        <f>(C10-D6)/D5</f>
        <v>1.0911033906036198</v>
      </c>
    </row>
    <row r="12" spans="2:17" x14ac:dyDescent="0.35">
      <c r="B12" t="s">
        <v>3</v>
      </c>
      <c r="C12" s="1" t="s">
        <v>18</v>
      </c>
      <c r="D12" s="1">
        <f>(E3-E2)/(C3-C2)</f>
        <v>1.0118461538461538</v>
      </c>
    </row>
    <row r="13" spans="2:17" x14ac:dyDescent="0.35">
      <c r="C13" s="1" t="s">
        <v>21</v>
      </c>
      <c r="D13" s="1">
        <f>C2</f>
        <v>8.5</v>
      </c>
    </row>
    <row r="14" spans="2:17" x14ac:dyDescent="0.35">
      <c r="C14" s="1" t="s">
        <v>19</v>
      </c>
      <c r="D14" s="1">
        <f>E2</f>
        <v>8.48</v>
      </c>
    </row>
    <row r="15" spans="2:17" x14ac:dyDescent="0.35">
      <c r="C15" s="1" t="s">
        <v>5</v>
      </c>
      <c r="D15" s="1" t="s">
        <v>4</v>
      </c>
      <c r="E15" s="1" t="s">
        <v>6</v>
      </c>
    </row>
    <row r="16" spans="2:17" x14ac:dyDescent="0.35">
      <c r="B16" t="s">
        <v>20</v>
      </c>
      <c r="C16" s="1">
        <v>8.1999999999999993</v>
      </c>
      <c r="D16" s="1">
        <f>(C16-D2)*D5+E2</f>
        <v>1.3541627693718485</v>
      </c>
    </row>
    <row r="19" spans="1:4" x14ac:dyDescent="0.35">
      <c r="B19" t="s">
        <v>22</v>
      </c>
      <c r="C19" s="1" t="s">
        <v>4</v>
      </c>
      <c r="D19" s="1" t="s">
        <v>6</v>
      </c>
    </row>
    <row r="20" spans="1:4" x14ac:dyDescent="0.35">
      <c r="A20" t="s">
        <v>23</v>
      </c>
      <c r="B20">
        <v>1</v>
      </c>
      <c r="C20" s="3">
        <f>(D20-$D$13)*$D$12+$D$14</f>
        <v>8.5726616324903908</v>
      </c>
      <c r="D20" s="3">
        <f>B20*$D$5+$D$6</f>
        <v>8.5915767996331969</v>
      </c>
    </row>
    <row r="21" spans="1:4" x14ac:dyDescent="0.35">
      <c r="B21" s="2">
        <v>1.1195999999999999</v>
      </c>
      <c r="C21" s="3">
        <f t="shared" ref="C21:C27" si="2">(D21-$D$13)*$D$12+$D$14</f>
        <v>8.451015981626874</v>
      </c>
      <c r="D21" s="3">
        <f t="shared" ref="D21:D27" si="3">B21*$D$5+$D$6</f>
        <v>8.471355311019412</v>
      </c>
    </row>
    <row r="22" spans="1:4" x14ac:dyDescent="0.35">
      <c r="B22">
        <v>3</v>
      </c>
      <c r="C22" s="3">
        <f t="shared" si="2"/>
        <v>6.5384534240703527</v>
      </c>
      <c r="D22" s="3">
        <f t="shared" si="3"/>
        <v>6.581184013449489</v>
      </c>
    </row>
    <row r="23" spans="1:4" x14ac:dyDescent="0.35">
      <c r="B23">
        <v>4</v>
      </c>
      <c r="C23" s="3">
        <f t="shared" si="2"/>
        <v>5.5213493198603336</v>
      </c>
      <c r="D23" s="3">
        <f t="shared" si="3"/>
        <v>5.5759876203576351</v>
      </c>
    </row>
    <row r="24" spans="1:4" x14ac:dyDescent="0.35">
      <c r="B24">
        <v>5</v>
      </c>
      <c r="C24" s="3">
        <f t="shared" si="2"/>
        <v>4.5042452156503145</v>
      </c>
      <c r="D24" s="3">
        <f t="shared" si="3"/>
        <v>4.5707912272657811</v>
      </c>
    </row>
    <row r="25" spans="1:4" x14ac:dyDescent="0.35">
      <c r="B25">
        <v>6</v>
      </c>
      <c r="C25" s="3">
        <f t="shared" si="2"/>
        <v>3.4871411114402955</v>
      </c>
      <c r="D25" s="3">
        <f t="shared" si="3"/>
        <v>3.5655948341739272</v>
      </c>
    </row>
    <row r="26" spans="1:4" x14ac:dyDescent="0.35">
      <c r="B26" s="2">
        <v>7.6657999999999999</v>
      </c>
      <c r="C26" s="3">
        <f t="shared" si="2"/>
        <v>1.7928490946472468</v>
      </c>
      <c r="D26" s="3">
        <f t="shared" si="3"/>
        <v>1.8911386825615173</v>
      </c>
    </row>
    <row r="27" spans="1:4" x14ac:dyDescent="0.35">
      <c r="A27" t="s">
        <v>24</v>
      </c>
      <c r="B27">
        <v>8</v>
      </c>
      <c r="C27" s="3">
        <f t="shared" si="2"/>
        <v>1.4529329030202573</v>
      </c>
      <c r="D27" s="3">
        <f t="shared" si="3"/>
        <v>1.5552020479902193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EE94-87B5-4FED-946A-4BC9514D2347}">
  <dimension ref="A1:E6"/>
  <sheetViews>
    <sheetView workbookViewId="0">
      <selection activeCellId="2" sqref="A7:E7 A6:D6 A1:E5"/>
    </sheetView>
  </sheetViews>
  <sheetFormatPr defaultRowHeight="14.5" x14ac:dyDescent="0.35"/>
  <sheetData>
    <row r="1" spans="1:5" x14ac:dyDescent="0.3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</row>
    <row r="2" spans="1:5" x14ac:dyDescent="0.35">
      <c r="A2">
        <v>8.5</v>
      </c>
      <c r="B2" s="6">
        <v>8.5050000000000008</v>
      </c>
      <c r="C2" s="6">
        <v>1.1105</v>
      </c>
      <c r="D2" s="6">
        <v>8.48</v>
      </c>
      <c r="E2" s="6">
        <f>D2-B2</f>
        <v>-2.5000000000000355E-2</v>
      </c>
    </row>
    <row r="3" spans="1:5" x14ac:dyDescent="0.35">
      <c r="A3">
        <v>7</v>
      </c>
      <c r="B3" s="6">
        <v>7.0140000000000002</v>
      </c>
      <c r="C3" s="6">
        <v>2.6190000000000002</v>
      </c>
      <c r="D3" s="6">
        <v>6.9660000000000002</v>
      </c>
      <c r="E3" s="6">
        <f t="shared" ref="E3:E6" si="0">D3-B3</f>
        <v>-4.8000000000000043E-2</v>
      </c>
    </row>
    <row r="4" spans="1:5" x14ac:dyDescent="0.35">
      <c r="A4">
        <v>5</v>
      </c>
      <c r="B4" s="6">
        <v>5.0129999999999999</v>
      </c>
      <c r="C4" s="6">
        <v>4.6319999999999997</v>
      </c>
      <c r="D4" s="6">
        <v>4.9400000000000004</v>
      </c>
      <c r="E4" s="6">
        <f t="shared" si="0"/>
        <v>-7.299999999999951E-2</v>
      </c>
    </row>
    <row r="5" spans="1:5" x14ac:dyDescent="0.35">
      <c r="A5">
        <v>3</v>
      </c>
      <c r="B5" s="6">
        <v>3.0129999999999999</v>
      </c>
      <c r="C5" s="6">
        <v>6.6449999999999996</v>
      </c>
      <c r="D5" s="6">
        <v>2.915</v>
      </c>
      <c r="E5" s="6">
        <f t="shared" si="0"/>
        <v>-9.7999999999999865E-2</v>
      </c>
    </row>
    <row r="6" spans="1:5" x14ac:dyDescent="0.35">
      <c r="A6">
        <v>2</v>
      </c>
      <c r="B6" s="6">
        <v>2.0129999999999999</v>
      </c>
      <c r="C6" s="6">
        <v>7.6520000000000001</v>
      </c>
      <c r="D6" s="6">
        <v>1.903</v>
      </c>
      <c r="E6" s="6">
        <f t="shared" si="0"/>
        <v>-0.10999999999999988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Level Calibrations</vt:lpstr>
      <vt:lpstr>Cal_4-30</vt:lpstr>
      <vt:lpstr>LKe</vt:lpstr>
      <vt:lpstr>LKf</vt:lpstr>
      <vt:lpstr>LMe</vt:lpstr>
      <vt:lpstr>LMf</vt:lpstr>
      <vt:lpstr>LSe</vt:lpstr>
      <vt:lpstr>LSf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2024-04-19T21:07:31Z</dcterms:created>
  <dcterms:modified xsi:type="dcterms:W3CDTF">2024-05-04T18:48:39Z</dcterms:modified>
</cp:coreProperties>
</file>