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llenProjects\PWC-OLS\$ReportFiles\"/>
    </mc:Choice>
  </mc:AlternateContent>
  <xr:revisionPtr revIDLastSave="0" documentId="13_ncr:1_{BF7311B6-6CFB-425A-BFEB-B56CC3CCF90C}" xr6:coauthVersionLast="47" xr6:coauthVersionMax="47" xr10:uidLastSave="{00000000-0000-0000-0000-000000000000}"/>
  <bookViews>
    <workbookView xWindow="380" yWindow="380" windowWidth="18790" windowHeight="10170" xr2:uid="{05A1F908-5A36-4E9D-9115-B77F403BBC12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2" i="1" l="1"/>
  <c r="AK112" i="1"/>
  <c r="AL112" i="1"/>
  <c r="AM112" i="1"/>
  <c r="AN112" i="1"/>
  <c r="AN114" i="1" s="1"/>
  <c r="AJ113" i="1"/>
  <c r="AJ115" i="1" s="1"/>
  <c r="AK113" i="1"/>
  <c r="AK115" i="1" s="1"/>
  <c r="AL113" i="1"/>
  <c r="AL115" i="1" s="1"/>
  <c r="AM113" i="1"/>
  <c r="AN113" i="1"/>
  <c r="AJ114" i="1"/>
  <c r="AK114" i="1"/>
  <c r="AL114" i="1"/>
  <c r="AM114" i="1"/>
  <c r="AM115" i="1"/>
  <c r="AN115" i="1"/>
  <c r="AI115" i="1"/>
  <c r="AI114" i="1"/>
  <c r="AI113" i="1"/>
  <c r="N112" i="1"/>
  <c r="O112" i="1"/>
  <c r="P112" i="1"/>
  <c r="Q112" i="1"/>
  <c r="Q114" i="1" s="1"/>
  <c r="R112" i="1"/>
  <c r="N113" i="1"/>
  <c r="N115" i="1" s="1"/>
  <c r="O113" i="1"/>
  <c r="O115" i="1" s="1"/>
  <c r="P113" i="1"/>
  <c r="Q113" i="1"/>
  <c r="Q115" i="1" s="1"/>
  <c r="R113" i="1"/>
  <c r="R115" i="1" s="1"/>
  <c r="N114" i="1"/>
  <c r="O114" i="1"/>
  <c r="P114" i="1"/>
  <c r="R114" i="1"/>
  <c r="P115" i="1"/>
  <c r="M115" i="1"/>
  <c r="M114" i="1"/>
  <c r="M113" i="1"/>
  <c r="AB111" i="1"/>
  <c r="X111" i="1"/>
  <c r="F111" i="1"/>
  <c r="AM110" i="1"/>
  <c r="R110" i="1"/>
  <c r="N110" i="1"/>
  <c r="F110" i="1"/>
  <c r="B110" i="1"/>
  <c r="AN109" i="1"/>
  <c r="AC109" i="1"/>
  <c r="AB109" i="1"/>
  <c r="Q109" i="1"/>
  <c r="N109" i="1"/>
  <c r="B109" i="1"/>
  <c r="AJ108" i="1"/>
  <c r="Y108" i="1"/>
  <c r="X108" i="1"/>
  <c r="R108" i="1"/>
  <c r="F108" i="1"/>
  <c r="AM107" i="1"/>
  <c r="R107" i="1"/>
  <c r="N107" i="1"/>
  <c r="F107" i="1"/>
  <c r="C107" i="1"/>
  <c r="B107" i="1"/>
  <c r="AN106" i="1"/>
  <c r="AC106" i="1"/>
  <c r="AB106" i="1"/>
  <c r="Q106" i="1"/>
  <c r="N106" i="1"/>
  <c r="F106" i="1"/>
  <c r="D106" i="1"/>
  <c r="B106" i="1"/>
  <c r="AJ105" i="1"/>
  <c r="Y105" i="1"/>
  <c r="X105" i="1"/>
  <c r="AG105" i="1" s="1"/>
  <c r="R105" i="1"/>
  <c r="N105" i="1"/>
  <c r="M105" i="1"/>
  <c r="G105" i="1"/>
  <c r="F105" i="1"/>
  <c r="B105" i="1"/>
  <c r="AM104" i="1"/>
  <c r="R104" i="1"/>
  <c r="N104" i="1"/>
  <c r="F104" i="1"/>
  <c r="C104" i="1"/>
  <c r="B104" i="1"/>
  <c r="K104" i="1" s="1"/>
  <c r="AN103" i="1"/>
  <c r="AI103" i="1"/>
  <c r="AC103" i="1"/>
  <c r="AB103" i="1"/>
  <c r="R103" i="1"/>
  <c r="Q103" i="1"/>
  <c r="P103" i="1"/>
  <c r="N103" i="1"/>
  <c r="F103" i="1"/>
  <c r="D103" i="1"/>
  <c r="B103" i="1"/>
  <c r="AJ102" i="1"/>
  <c r="Y102" i="1"/>
  <c r="X102" i="1"/>
  <c r="R102" i="1"/>
  <c r="Q102" i="1"/>
  <c r="N102" i="1"/>
  <c r="M102" i="1"/>
  <c r="G102" i="1"/>
  <c r="F102" i="1"/>
  <c r="B102" i="1"/>
  <c r="AM101" i="1"/>
  <c r="R101" i="1"/>
  <c r="N101" i="1"/>
  <c r="AF97" i="1"/>
  <c r="AE97" i="1"/>
  <c r="AD97" i="1"/>
  <c r="AC97" i="1"/>
  <c r="AB97" i="1"/>
  <c r="AA97" i="1"/>
  <c r="Y97" i="1"/>
  <c r="AC111" i="1" s="1"/>
  <c r="X97" i="1"/>
  <c r="W97" i="1"/>
  <c r="AA111" i="1" s="1"/>
  <c r="V97" i="1"/>
  <c r="Z111" i="1" s="1"/>
  <c r="U97" i="1"/>
  <c r="Y111" i="1" s="1"/>
  <c r="T97" i="1"/>
  <c r="R97" i="1"/>
  <c r="Q97" i="1"/>
  <c r="P97" i="1"/>
  <c r="O97" i="1"/>
  <c r="N97" i="1"/>
  <c r="M97" i="1"/>
  <c r="G97" i="1"/>
  <c r="G111" i="1" s="1"/>
  <c r="F97" i="1"/>
  <c r="E97" i="1"/>
  <c r="E111" i="1" s="1"/>
  <c r="D97" i="1"/>
  <c r="D111" i="1" s="1"/>
  <c r="C97" i="1"/>
  <c r="C111" i="1" s="1"/>
  <c r="B97" i="1"/>
  <c r="B111" i="1" s="1"/>
  <c r="AF96" i="1"/>
  <c r="AN110" i="1" s="1"/>
  <c r="AE96" i="1"/>
  <c r="AD96" i="1"/>
  <c r="AL110" i="1" s="1"/>
  <c r="AC96" i="1"/>
  <c r="AK110" i="1" s="1"/>
  <c r="AB96" i="1"/>
  <c r="AJ110" i="1" s="1"/>
  <c r="AA96" i="1"/>
  <c r="AI110" i="1" s="1"/>
  <c r="Y96" i="1"/>
  <c r="AC110" i="1" s="1"/>
  <c r="X96" i="1"/>
  <c r="AB110" i="1" s="1"/>
  <c r="W96" i="1"/>
  <c r="AA110" i="1" s="1"/>
  <c r="V96" i="1"/>
  <c r="Z110" i="1" s="1"/>
  <c r="U96" i="1"/>
  <c r="Y110" i="1" s="1"/>
  <c r="T96" i="1"/>
  <c r="X110" i="1" s="1"/>
  <c r="R96" i="1"/>
  <c r="Q96" i="1"/>
  <c r="Q110" i="1" s="1"/>
  <c r="P96" i="1"/>
  <c r="P110" i="1" s="1"/>
  <c r="O96" i="1"/>
  <c r="O110" i="1" s="1"/>
  <c r="N96" i="1"/>
  <c r="M96" i="1"/>
  <c r="M110" i="1" s="1"/>
  <c r="G96" i="1"/>
  <c r="G110" i="1" s="1"/>
  <c r="F96" i="1"/>
  <c r="E96" i="1"/>
  <c r="E110" i="1" s="1"/>
  <c r="D96" i="1"/>
  <c r="D110" i="1" s="1"/>
  <c r="C96" i="1"/>
  <c r="C110" i="1" s="1"/>
  <c r="B96" i="1"/>
  <c r="AF95" i="1"/>
  <c r="AE95" i="1"/>
  <c r="AM109" i="1" s="1"/>
  <c r="AD95" i="1"/>
  <c r="AL109" i="1" s="1"/>
  <c r="AC95" i="1"/>
  <c r="AK109" i="1" s="1"/>
  <c r="AB95" i="1"/>
  <c r="AJ109" i="1" s="1"/>
  <c r="AA95" i="1"/>
  <c r="AI109" i="1" s="1"/>
  <c r="Y95" i="1"/>
  <c r="X95" i="1"/>
  <c r="W95" i="1"/>
  <c r="AA109" i="1" s="1"/>
  <c r="V95" i="1"/>
  <c r="Z109" i="1" s="1"/>
  <c r="U95" i="1"/>
  <c r="Y109" i="1" s="1"/>
  <c r="T95" i="1"/>
  <c r="X109" i="1" s="1"/>
  <c r="R95" i="1"/>
  <c r="R109" i="1" s="1"/>
  <c r="Q95" i="1"/>
  <c r="P95" i="1"/>
  <c r="P109" i="1" s="1"/>
  <c r="O95" i="1"/>
  <c r="O109" i="1" s="1"/>
  <c r="N95" i="1"/>
  <c r="M95" i="1"/>
  <c r="M109" i="1" s="1"/>
  <c r="G95" i="1"/>
  <c r="G109" i="1" s="1"/>
  <c r="F95" i="1"/>
  <c r="F109" i="1" s="1"/>
  <c r="E95" i="1"/>
  <c r="E109" i="1" s="1"/>
  <c r="D95" i="1"/>
  <c r="D109" i="1" s="1"/>
  <c r="C95" i="1"/>
  <c r="C109" i="1" s="1"/>
  <c r="B95" i="1"/>
  <c r="AF94" i="1"/>
  <c r="AN108" i="1" s="1"/>
  <c r="AE94" i="1"/>
  <c r="AM108" i="1" s="1"/>
  <c r="AD94" i="1"/>
  <c r="AL108" i="1" s="1"/>
  <c r="AC94" i="1"/>
  <c r="AK108" i="1" s="1"/>
  <c r="AB94" i="1"/>
  <c r="AA94" i="1"/>
  <c r="AI108" i="1" s="1"/>
  <c r="Y94" i="1"/>
  <c r="AC108" i="1" s="1"/>
  <c r="X94" i="1"/>
  <c r="AB108" i="1" s="1"/>
  <c r="W94" i="1"/>
  <c r="AA108" i="1" s="1"/>
  <c r="V94" i="1"/>
  <c r="Z108" i="1" s="1"/>
  <c r="U94" i="1"/>
  <c r="T94" i="1"/>
  <c r="R94" i="1"/>
  <c r="Q94" i="1"/>
  <c r="Q108" i="1" s="1"/>
  <c r="P94" i="1"/>
  <c r="P108" i="1" s="1"/>
  <c r="O94" i="1"/>
  <c r="O108" i="1" s="1"/>
  <c r="N94" i="1"/>
  <c r="N108" i="1" s="1"/>
  <c r="M94" i="1"/>
  <c r="M108" i="1" s="1"/>
  <c r="G94" i="1"/>
  <c r="G108" i="1" s="1"/>
  <c r="F94" i="1"/>
  <c r="E94" i="1"/>
  <c r="E108" i="1" s="1"/>
  <c r="D94" i="1"/>
  <c r="D108" i="1" s="1"/>
  <c r="C94" i="1"/>
  <c r="C108" i="1" s="1"/>
  <c r="B94" i="1"/>
  <c r="B108" i="1" s="1"/>
  <c r="AF93" i="1"/>
  <c r="AN107" i="1" s="1"/>
  <c r="AE93" i="1"/>
  <c r="AD93" i="1"/>
  <c r="AL107" i="1" s="1"/>
  <c r="AC93" i="1"/>
  <c r="AK107" i="1" s="1"/>
  <c r="AB93" i="1"/>
  <c r="AJ107" i="1" s="1"/>
  <c r="AA93" i="1"/>
  <c r="AI107" i="1" s="1"/>
  <c r="Y93" i="1"/>
  <c r="AC107" i="1" s="1"/>
  <c r="X93" i="1"/>
  <c r="AB107" i="1" s="1"/>
  <c r="W93" i="1"/>
  <c r="AA107" i="1" s="1"/>
  <c r="V93" i="1"/>
  <c r="Z107" i="1" s="1"/>
  <c r="U93" i="1"/>
  <c r="Y107" i="1" s="1"/>
  <c r="T93" i="1"/>
  <c r="X107" i="1" s="1"/>
  <c r="R93" i="1"/>
  <c r="Q93" i="1"/>
  <c r="Q107" i="1" s="1"/>
  <c r="P93" i="1"/>
  <c r="P107" i="1" s="1"/>
  <c r="O93" i="1"/>
  <c r="O107" i="1" s="1"/>
  <c r="N93" i="1"/>
  <c r="M93" i="1"/>
  <c r="M107" i="1" s="1"/>
  <c r="G93" i="1"/>
  <c r="G107" i="1" s="1"/>
  <c r="F93" i="1"/>
  <c r="E93" i="1"/>
  <c r="E107" i="1" s="1"/>
  <c r="D93" i="1"/>
  <c r="D107" i="1" s="1"/>
  <c r="C93" i="1"/>
  <c r="B93" i="1"/>
  <c r="AF92" i="1"/>
  <c r="AE92" i="1"/>
  <c r="AM106" i="1" s="1"/>
  <c r="AD92" i="1"/>
  <c r="AL106" i="1" s="1"/>
  <c r="AC92" i="1"/>
  <c r="AK106" i="1" s="1"/>
  <c r="AB92" i="1"/>
  <c r="AJ106" i="1" s="1"/>
  <c r="AA92" i="1"/>
  <c r="AI106" i="1" s="1"/>
  <c r="Y92" i="1"/>
  <c r="X92" i="1"/>
  <c r="W92" i="1"/>
  <c r="AA106" i="1" s="1"/>
  <c r="V92" i="1"/>
  <c r="Z106" i="1" s="1"/>
  <c r="U92" i="1"/>
  <c r="Y106" i="1" s="1"/>
  <c r="T92" i="1"/>
  <c r="X106" i="1" s="1"/>
  <c r="R92" i="1"/>
  <c r="R106" i="1" s="1"/>
  <c r="Q92" i="1"/>
  <c r="P92" i="1"/>
  <c r="P106" i="1" s="1"/>
  <c r="O92" i="1"/>
  <c r="O106" i="1" s="1"/>
  <c r="N92" i="1"/>
  <c r="M92" i="1"/>
  <c r="M106" i="1" s="1"/>
  <c r="G92" i="1"/>
  <c r="G106" i="1" s="1"/>
  <c r="F92" i="1"/>
  <c r="E92" i="1"/>
  <c r="E106" i="1" s="1"/>
  <c r="D92" i="1"/>
  <c r="C92" i="1"/>
  <c r="C106" i="1" s="1"/>
  <c r="K106" i="1" s="1"/>
  <c r="B92" i="1"/>
  <c r="AF91" i="1"/>
  <c r="AN105" i="1" s="1"/>
  <c r="AE91" i="1"/>
  <c r="AM105" i="1" s="1"/>
  <c r="AD91" i="1"/>
  <c r="AL105" i="1" s="1"/>
  <c r="AC91" i="1"/>
  <c r="AK105" i="1" s="1"/>
  <c r="AB91" i="1"/>
  <c r="AA91" i="1"/>
  <c r="AI105" i="1" s="1"/>
  <c r="Y91" i="1"/>
  <c r="AC105" i="1" s="1"/>
  <c r="X91" i="1"/>
  <c r="AB105" i="1" s="1"/>
  <c r="W91" i="1"/>
  <c r="AA105" i="1" s="1"/>
  <c r="V91" i="1"/>
  <c r="Z105" i="1" s="1"/>
  <c r="U91" i="1"/>
  <c r="T91" i="1"/>
  <c r="R91" i="1"/>
  <c r="Q91" i="1"/>
  <c r="Q105" i="1" s="1"/>
  <c r="P91" i="1"/>
  <c r="P105" i="1" s="1"/>
  <c r="O91" i="1"/>
  <c r="O105" i="1" s="1"/>
  <c r="N91" i="1"/>
  <c r="M91" i="1"/>
  <c r="G91" i="1"/>
  <c r="F91" i="1"/>
  <c r="E91" i="1"/>
  <c r="E105" i="1" s="1"/>
  <c r="D91" i="1"/>
  <c r="D105" i="1" s="1"/>
  <c r="C91" i="1"/>
  <c r="C105" i="1" s="1"/>
  <c r="B91" i="1"/>
  <c r="AF90" i="1"/>
  <c r="AN104" i="1" s="1"/>
  <c r="AE90" i="1"/>
  <c r="AD90" i="1"/>
  <c r="AL104" i="1" s="1"/>
  <c r="AC90" i="1"/>
  <c r="AK104" i="1" s="1"/>
  <c r="AB90" i="1"/>
  <c r="AJ104" i="1" s="1"/>
  <c r="AA90" i="1"/>
  <c r="AI104" i="1" s="1"/>
  <c r="Y90" i="1"/>
  <c r="AC104" i="1" s="1"/>
  <c r="X90" i="1"/>
  <c r="AB104" i="1" s="1"/>
  <c r="W90" i="1"/>
  <c r="AA104" i="1" s="1"/>
  <c r="V90" i="1"/>
  <c r="Z104" i="1" s="1"/>
  <c r="U90" i="1"/>
  <c r="Y104" i="1" s="1"/>
  <c r="T90" i="1"/>
  <c r="X104" i="1" s="1"/>
  <c r="R90" i="1"/>
  <c r="Q90" i="1"/>
  <c r="Q104" i="1" s="1"/>
  <c r="P90" i="1"/>
  <c r="P104" i="1" s="1"/>
  <c r="O90" i="1"/>
  <c r="O104" i="1" s="1"/>
  <c r="N90" i="1"/>
  <c r="M90" i="1"/>
  <c r="M104" i="1" s="1"/>
  <c r="G90" i="1"/>
  <c r="G104" i="1" s="1"/>
  <c r="F90" i="1"/>
  <c r="E90" i="1"/>
  <c r="E104" i="1" s="1"/>
  <c r="D90" i="1"/>
  <c r="D104" i="1" s="1"/>
  <c r="H104" i="1" s="1"/>
  <c r="C90" i="1"/>
  <c r="B90" i="1"/>
  <c r="AF89" i="1"/>
  <c r="AE89" i="1"/>
  <c r="AM103" i="1" s="1"/>
  <c r="AD89" i="1"/>
  <c r="AL103" i="1" s="1"/>
  <c r="AC89" i="1"/>
  <c r="AK103" i="1" s="1"/>
  <c r="AB89" i="1"/>
  <c r="AJ103" i="1" s="1"/>
  <c r="AA89" i="1"/>
  <c r="Y89" i="1"/>
  <c r="X89" i="1"/>
  <c r="W89" i="1"/>
  <c r="AA103" i="1" s="1"/>
  <c r="V89" i="1"/>
  <c r="Z103" i="1" s="1"/>
  <c r="U89" i="1"/>
  <c r="Y103" i="1" s="1"/>
  <c r="T89" i="1"/>
  <c r="X103" i="1" s="1"/>
  <c r="R89" i="1"/>
  <c r="Q89" i="1"/>
  <c r="P89" i="1"/>
  <c r="O89" i="1"/>
  <c r="O103" i="1" s="1"/>
  <c r="N89" i="1"/>
  <c r="M89" i="1"/>
  <c r="M103" i="1" s="1"/>
  <c r="G89" i="1"/>
  <c r="G103" i="1" s="1"/>
  <c r="F89" i="1"/>
  <c r="E89" i="1"/>
  <c r="E103" i="1" s="1"/>
  <c r="D89" i="1"/>
  <c r="C89" i="1"/>
  <c r="C103" i="1" s="1"/>
  <c r="K103" i="1" s="1"/>
  <c r="B89" i="1"/>
  <c r="AF88" i="1"/>
  <c r="AN102" i="1" s="1"/>
  <c r="AE88" i="1"/>
  <c r="AM102" i="1" s="1"/>
  <c r="AD88" i="1"/>
  <c r="AL102" i="1" s="1"/>
  <c r="AC88" i="1"/>
  <c r="AK102" i="1" s="1"/>
  <c r="AB88" i="1"/>
  <c r="AA88" i="1"/>
  <c r="AI102" i="1" s="1"/>
  <c r="Y88" i="1"/>
  <c r="AC102" i="1" s="1"/>
  <c r="X88" i="1"/>
  <c r="AB102" i="1" s="1"/>
  <c r="W88" i="1"/>
  <c r="AA102" i="1" s="1"/>
  <c r="V88" i="1"/>
  <c r="Z102" i="1" s="1"/>
  <c r="U88" i="1"/>
  <c r="T88" i="1"/>
  <c r="R88" i="1"/>
  <c r="Q88" i="1"/>
  <c r="P88" i="1"/>
  <c r="P102" i="1" s="1"/>
  <c r="O88" i="1"/>
  <c r="O102" i="1" s="1"/>
  <c r="N88" i="1"/>
  <c r="M88" i="1"/>
  <c r="G88" i="1"/>
  <c r="F88" i="1"/>
  <c r="E88" i="1"/>
  <c r="E102" i="1" s="1"/>
  <c r="D88" i="1"/>
  <c r="D102" i="1" s="1"/>
  <c r="C88" i="1"/>
  <c r="C102" i="1" s="1"/>
  <c r="B88" i="1"/>
  <c r="AF87" i="1"/>
  <c r="AN101" i="1" s="1"/>
  <c r="AE87" i="1"/>
  <c r="AD87" i="1"/>
  <c r="AL101" i="1" s="1"/>
  <c r="AC87" i="1"/>
  <c r="AK101" i="1" s="1"/>
  <c r="AB87" i="1"/>
  <c r="AJ101" i="1" s="1"/>
  <c r="AA87" i="1"/>
  <c r="AI101" i="1" s="1"/>
  <c r="Y87" i="1"/>
  <c r="X87" i="1"/>
  <c r="W87" i="1"/>
  <c r="V87" i="1"/>
  <c r="U87" i="1"/>
  <c r="T87" i="1"/>
  <c r="R87" i="1"/>
  <c r="Q87" i="1"/>
  <c r="Q101" i="1" s="1"/>
  <c r="P87" i="1"/>
  <c r="P101" i="1" s="1"/>
  <c r="O87" i="1"/>
  <c r="O101" i="1" s="1"/>
  <c r="N87" i="1"/>
  <c r="M87" i="1"/>
  <c r="M101" i="1" s="1"/>
  <c r="G87" i="1"/>
  <c r="F87" i="1"/>
  <c r="E87" i="1"/>
  <c r="D87" i="1"/>
  <c r="C87" i="1"/>
  <c r="B87" i="1"/>
  <c r="K109" i="1" l="1"/>
  <c r="I110" i="1"/>
  <c r="H110" i="1"/>
  <c r="J103" i="1"/>
  <c r="L103" i="1" s="1"/>
  <c r="I104" i="1"/>
  <c r="K111" i="1"/>
  <c r="J111" i="1"/>
  <c r="L111" i="1" s="1"/>
  <c r="I111" i="1"/>
  <c r="H111" i="1"/>
  <c r="Z115" i="1"/>
  <c r="Z114" i="1"/>
  <c r="Z113" i="1"/>
  <c r="Z112" i="1"/>
  <c r="AG109" i="1"/>
  <c r="AF109" i="1"/>
  <c r="AH109" i="1" s="1"/>
  <c r="AE109" i="1"/>
  <c r="AD109" i="1"/>
  <c r="J102" i="1"/>
  <c r="L102" i="1" s="1"/>
  <c r="I102" i="1"/>
  <c r="C115" i="1"/>
  <c r="C112" i="1"/>
  <c r="C113" i="1"/>
  <c r="C114" i="1"/>
  <c r="E115" i="1"/>
  <c r="E114" i="1"/>
  <c r="E113" i="1"/>
  <c r="E112" i="1"/>
  <c r="K102" i="1"/>
  <c r="J106" i="1"/>
  <c r="L106" i="1" s="1"/>
  <c r="AA115" i="1"/>
  <c r="AA114" i="1"/>
  <c r="AA113" i="1"/>
  <c r="AA112" i="1"/>
  <c r="F115" i="1"/>
  <c r="K110" i="1"/>
  <c r="AG103" i="1"/>
  <c r="AF103" i="1"/>
  <c r="AE103" i="1"/>
  <c r="AD103" i="1"/>
  <c r="AE110" i="1"/>
  <c r="AD110" i="1"/>
  <c r="AG110" i="1"/>
  <c r="AF110" i="1"/>
  <c r="AH110" i="1" s="1"/>
  <c r="J105" i="1"/>
  <c r="L105" i="1" s="1"/>
  <c r="I105" i="1"/>
  <c r="AB115" i="1"/>
  <c r="AB114" i="1"/>
  <c r="AB113" i="1"/>
  <c r="AB112" i="1"/>
  <c r="AC115" i="1"/>
  <c r="AC114" i="1"/>
  <c r="AC113" i="1"/>
  <c r="AC112" i="1"/>
  <c r="G115" i="1"/>
  <c r="AG106" i="1"/>
  <c r="AF106" i="1"/>
  <c r="AH106" i="1" s="1"/>
  <c r="AE106" i="1"/>
  <c r="AD106" i="1"/>
  <c r="D115" i="1"/>
  <c r="D114" i="1"/>
  <c r="D113" i="1"/>
  <c r="D112" i="1"/>
  <c r="I107" i="1"/>
  <c r="H107" i="1"/>
  <c r="T101" i="1"/>
  <c r="S101" i="1"/>
  <c r="M112" i="1"/>
  <c r="U101" i="1"/>
  <c r="W101" i="1" s="1"/>
  <c r="V101" i="1"/>
  <c r="AQ101" i="1"/>
  <c r="AP101" i="1"/>
  <c r="AO101" i="1"/>
  <c r="AI112" i="1"/>
  <c r="AR101" i="1"/>
  <c r="AQ102" i="1"/>
  <c r="AR102" i="1"/>
  <c r="AP102" i="1"/>
  <c r="AO102" i="1"/>
  <c r="V103" i="1"/>
  <c r="U103" i="1"/>
  <c r="W103" i="1" s="1"/>
  <c r="T103" i="1"/>
  <c r="S103" i="1"/>
  <c r="S104" i="1"/>
  <c r="U104" i="1"/>
  <c r="T104" i="1"/>
  <c r="V104" i="1"/>
  <c r="AQ104" i="1"/>
  <c r="AS104" i="1" s="1"/>
  <c r="AP104" i="1"/>
  <c r="AO104" i="1"/>
  <c r="AR104" i="1"/>
  <c r="AR105" i="1"/>
  <c r="AQ105" i="1"/>
  <c r="AP105" i="1"/>
  <c r="AO105" i="1"/>
  <c r="V106" i="1"/>
  <c r="U106" i="1"/>
  <c r="W106" i="1" s="1"/>
  <c r="T106" i="1"/>
  <c r="S106" i="1"/>
  <c r="AR106" i="1"/>
  <c r="AO106" i="1"/>
  <c r="AQ106" i="1"/>
  <c r="AS106" i="1" s="1"/>
  <c r="AP106" i="1"/>
  <c r="S107" i="1"/>
  <c r="U107" i="1"/>
  <c r="V107" i="1"/>
  <c r="T107" i="1"/>
  <c r="AQ107" i="1"/>
  <c r="AS107" i="1" s="1"/>
  <c r="AP107" i="1"/>
  <c r="AO107" i="1"/>
  <c r="AR107" i="1"/>
  <c r="V108" i="1"/>
  <c r="U108" i="1"/>
  <c r="W108" i="1" s="1"/>
  <c r="T108" i="1"/>
  <c r="S108" i="1"/>
  <c r="AR108" i="1"/>
  <c r="AQ108" i="1"/>
  <c r="AP108" i="1"/>
  <c r="AO108" i="1"/>
  <c r="V109" i="1"/>
  <c r="U109" i="1"/>
  <c r="W109" i="1" s="1"/>
  <c r="T109" i="1"/>
  <c r="S109" i="1"/>
  <c r="AR109" i="1"/>
  <c r="AO109" i="1"/>
  <c r="AQ109" i="1"/>
  <c r="AS109" i="1" s="1"/>
  <c r="AP109" i="1"/>
  <c r="S110" i="1"/>
  <c r="U110" i="1"/>
  <c r="V110" i="1"/>
  <c r="T110" i="1"/>
  <c r="AQ110" i="1"/>
  <c r="AS110" i="1" s="1"/>
  <c r="AP110" i="1"/>
  <c r="AO110" i="1"/>
  <c r="AR110" i="1"/>
  <c r="V102" i="1"/>
  <c r="K105" i="1"/>
  <c r="AE104" i="1"/>
  <c r="AD104" i="1"/>
  <c r="AG104" i="1"/>
  <c r="AF104" i="1"/>
  <c r="AH104" i="1" s="1"/>
  <c r="K108" i="1"/>
  <c r="J108" i="1"/>
  <c r="L108" i="1" s="1"/>
  <c r="I108" i="1"/>
  <c r="H108" i="1"/>
  <c r="AG108" i="1"/>
  <c r="V105" i="1"/>
  <c r="Y115" i="1"/>
  <c r="AG102" i="1"/>
  <c r="J109" i="1"/>
  <c r="L109" i="1" s="1"/>
  <c r="AG111" i="1"/>
  <c r="AE107" i="1"/>
  <c r="AD107" i="1"/>
  <c r="AG107" i="1"/>
  <c r="AF107" i="1"/>
  <c r="AH107" i="1" s="1"/>
  <c r="S102" i="1"/>
  <c r="Y113" i="1"/>
  <c r="K107" i="1"/>
  <c r="B112" i="1"/>
  <c r="X112" i="1"/>
  <c r="B113" i="1"/>
  <c r="X113" i="1"/>
  <c r="B114" i="1"/>
  <c r="X114" i="1"/>
  <c r="B115" i="1"/>
  <c r="X115" i="1"/>
  <c r="AO103" i="1"/>
  <c r="Y112" i="1"/>
  <c r="AP103" i="1"/>
  <c r="J104" i="1"/>
  <c r="L104" i="1" s="1"/>
  <c r="J107" i="1"/>
  <c r="L107" i="1" s="1"/>
  <c r="J110" i="1"/>
  <c r="L110" i="1" s="1"/>
  <c r="Y114" i="1"/>
  <c r="AQ103" i="1"/>
  <c r="H103" i="1"/>
  <c r="AR103" i="1"/>
  <c r="H106" i="1"/>
  <c r="H109" i="1"/>
  <c r="F112" i="1"/>
  <c r="F113" i="1"/>
  <c r="F114" i="1"/>
  <c r="I103" i="1"/>
  <c r="I106" i="1"/>
  <c r="I109" i="1"/>
  <c r="G112" i="1"/>
  <c r="G113" i="1"/>
  <c r="G114" i="1"/>
  <c r="AD102" i="1"/>
  <c r="AD105" i="1"/>
  <c r="AD108" i="1"/>
  <c r="AE102" i="1"/>
  <c r="AE105" i="1"/>
  <c r="S105" i="1"/>
  <c r="AE108" i="1"/>
  <c r="AD111" i="1"/>
  <c r="H102" i="1"/>
  <c r="T102" i="1"/>
  <c r="AF102" i="1"/>
  <c r="AH102" i="1" s="1"/>
  <c r="H105" i="1"/>
  <c r="T105" i="1"/>
  <c r="AF105" i="1"/>
  <c r="AH105" i="1" s="1"/>
  <c r="AF108" i="1"/>
  <c r="AH108" i="1" s="1"/>
  <c r="AE111" i="1"/>
  <c r="U102" i="1"/>
  <c r="W102" i="1" s="1"/>
  <c r="U105" i="1"/>
  <c r="AF111" i="1"/>
  <c r="AS102" i="1" l="1"/>
  <c r="W104" i="1"/>
  <c r="AH111" i="1"/>
  <c r="W110" i="1"/>
  <c r="AS108" i="1"/>
  <c r="W107" i="1"/>
  <c r="AS105" i="1"/>
  <c r="AH103" i="1"/>
  <c r="AS101" i="1"/>
  <c r="AS103" i="1"/>
  <c r="W105" i="1"/>
</calcChain>
</file>

<file path=xl/sharedStrings.xml><?xml version="1.0" encoding="utf-8"?>
<sst xmlns="http://schemas.openxmlformats.org/spreadsheetml/2006/main" count="551" uniqueCount="66">
  <si>
    <t>OLR001--TU13-1-2406191316</t>
  </si>
  <si>
    <t>Specification</t>
  </si>
  <si>
    <t xml:space="preserve">Num </t>
  </si>
  <si>
    <t>ChA R</t>
  </si>
  <si>
    <t>ChA Fill</t>
  </si>
  <si>
    <t>ChA Drain</t>
  </si>
  <si>
    <t>Resistance P/F</t>
  </si>
  <si>
    <t>Switch Level P/F</t>
  </si>
  <si>
    <t>ChB R</t>
  </si>
  <si>
    <t>ChB Fill</t>
  </si>
  <si>
    <t>ChB Drain</t>
  </si>
  <si>
    <t>PASS</t>
  </si>
  <si>
    <t>FAIL</t>
  </si>
  <si>
    <t>OLR001--TU13-1-2406191306</t>
  </si>
  <si>
    <t>OLR001--TU13-1-2406191256</t>
  </si>
  <si>
    <t>OLR001--TU13-1-2406191246</t>
  </si>
  <si>
    <t>OLR001--TU13-1-2406191236</t>
  </si>
  <si>
    <t>OLR001--TU13-1-2406191225</t>
  </si>
  <si>
    <t>CHA Fill</t>
  </si>
  <si>
    <t>CHA Drain</t>
  </si>
  <si>
    <t>CHB Fill</t>
  </si>
  <si>
    <t>CHB Drain</t>
  </si>
  <si>
    <t>Run 1</t>
  </si>
  <si>
    <t>Run 2</t>
  </si>
  <si>
    <t>Run 3</t>
  </si>
  <si>
    <t>Run 4</t>
  </si>
  <si>
    <t>Run 5</t>
  </si>
  <si>
    <t>Run 6</t>
  </si>
  <si>
    <t>Average</t>
  </si>
  <si>
    <t>StdDev.P</t>
  </si>
  <si>
    <t>Max</t>
  </si>
  <si>
    <t>Min</t>
  </si>
  <si>
    <t>NA</t>
  </si>
  <si>
    <t>Anova: Two-Factor Without Replication</t>
  </si>
  <si>
    <t>SUMMARY</t>
  </si>
  <si>
    <t>Count</t>
  </si>
  <si>
    <t>Sum</t>
  </si>
  <si>
    <t>Variance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</si>
  <si>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</si>
  <si>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</si>
  <si>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</si>
  <si>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</si>
  <si>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</si>
  <si>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</si>
  <si>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</si>
  <si>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</si>
  <si>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</si>
  <si>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</si>
  <si>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Column 1</t>
  </si>
  <si>
    <t>Column 2</t>
  </si>
  <si>
    <t>Column 3</t>
  </si>
  <si>
    <t>Column 4</t>
  </si>
  <si>
    <t>Column 5</t>
  </si>
  <si>
    <t>Column 6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</si>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</sst>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2" fontId="3" fillId="2" borderId="0" xfId="0" applyNumberFormat="1" applyFont="1" applyFill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1" fontId="3" fillId="0" borderId="1" xfId="0" applyNumberFormat="1" applyFont="1" applyBorder="1"/>
    <xf numFmtId="164" fontId="3" fillId="0" borderId="1" xfId="0" applyNumberFormat="1" applyFont="1" applyBorder="1"/>
    <xf numFmtId="166" fontId="3" fillId="0" borderId="1" xfId="0" applyNumberFormat="1" applyFont="1" applyBorder="1"/>
    <xf numFmtId="165" fontId="3" fillId="0" borderId="1" xfId="0" applyNumberFormat="1" applyFont="1" applyBorder="1"/>
    <xf numFmtId="0" fontId="3" fillId="0" borderId="1" xfId="0" applyFont="1" applyBorder="1"/>
    <xf numFmtId="166" fontId="0" fillId="0" borderId="0" xfId="1" applyNumberFormat="1" applyFont="1"/>
    <xf numFmtId="2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  <xf numFmtId="0" fontId="3" fillId="0" borderId="0" xfId="0" applyFont="1"/>
    <xf numFmtId="166" fontId="0" fillId="0" borderId="1" xfId="0" applyNumberFormat="1" applyBorder="1"/>
    <xf numFmtId="166" fontId="0" fillId="3" borderId="0" xfId="0" applyNumberFormat="1" applyFill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0" fontId="4" fillId="0" borderId="6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4" fillId="0" borderId="6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1"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B26A-398A-4769-9FF7-18397164AF6D}">
  <dimension ref="A1:AS145"/>
  <sheetViews>
    <sheetView tabSelected="1" topLeftCell="A106" workbookViewId="0">
      <selection activeCell="J118" sqref="J118"/>
    </sheetView>
  </sheetViews>
  <sheetFormatPr defaultRowHeight="14.5" x14ac:dyDescent="0.35"/>
  <sheetData>
    <row r="1" spans="1:32" x14ac:dyDescent="0.35">
      <c r="A1" s="1" t="s">
        <v>0</v>
      </c>
      <c r="B1" s="2"/>
      <c r="C1" s="2"/>
      <c r="D1" s="3"/>
      <c r="E1" s="4"/>
      <c r="U1" s="5" t="s">
        <v>1</v>
      </c>
    </row>
    <row r="2" spans="1:32" x14ac:dyDescent="0.35">
      <c r="A2" s="6" t="s">
        <v>2</v>
      </c>
      <c r="B2" s="7" t="s">
        <v>3</v>
      </c>
      <c r="C2" s="8" t="s">
        <v>4</v>
      </c>
      <c r="D2" s="9" t="s">
        <v>5</v>
      </c>
      <c r="E2" s="10" t="s">
        <v>6</v>
      </c>
      <c r="F2" s="10" t="s">
        <v>7</v>
      </c>
      <c r="L2" s="6" t="s">
        <v>2</v>
      </c>
      <c r="M2" s="7" t="s">
        <v>8</v>
      </c>
      <c r="N2" s="8" t="s">
        <v>9</v>
      </c>
      <c r="O2" s="8" t="s">
        <v>10</v>
      </c>
      <c r="P2" s="10" t="s">
        <v>6</v>
      </c>
      <c r="Q2" s="10" t="s">
        <v>7</v>
      </c>
    </row>
    <row r="3" spans="1:32" x14ac:dyDescent="0.35">
      <c r="A3" s="6">
        <v>1</v>
      </c>
      <c r="B3" s="7">
        <v>100.4</v>
      </c>
      <c r="C3" s="8">
        <v>0</v>
      </c>
      <c r="D3" s="9">
        <v>7.55</v>
      </c>
      <c r="E3" s="10" t="s">
        <v>11</v>
      </c>
      <c r="F3" s="10" t="s">
        <v>11</v>
      </c>
      <c r="L3" s="6">
        <v>1</v>
      </c>
      <c r="M3" s="7">
        <v>100.4</v>
      </c>
      <c r="N3" s="8">
        <v>0</v>
      </c>
      <c r="O3" s="8">
        <v>7.3250000000000002</v>
      </c>
      <c r="P3" s="10" t="s">
        <v>11</v>
      </c>
      <c r="Q3" s="10" t="s">
        <v>11</v>
      </c>
      <c r="U3">
        <v>98</v>
      </c>
      <c r="V3">
        <v>102</v>
      </c>
      <c r="W3" s="11">
        <v>7.91</v>
      </c>
      <c r="X3" s="11">
        <v>8.01</v>
      </c>
      <c r="Y3" s="11">
        <v>7.55</v>
      </c>
      <c r="Z3" s="11">
        <v>7.65</v>
      </c>
      <c r="AA3">
        <v>98</v>
      </c>
      <c r="AB3">
        <v>102</v>
      </c>
      <c r="AC3" s="4">
        <v>7.6849999999999996</v>
      </c>
      <c r="AD3" s="4">
        <v>7.7850000000000001</v>
      </c>
      <c r="AE3" s="4">
        <v>7.3250000000000002</v>
      </c>
      <c r="AF3" s="4">
        <v>7.4249999999999998</v>
      </c>
    </row>
    <row r="4" spans="1:32" x14ac:dyDescent="0.35">
      <c r="A4" s="6">
        <v>2</v>
      </c>
      <c r="B4" s="7">
        <v>199.6</v>
      </c>
      <c r="C4" s="8">
        <v>7.4809999999999999</v>
      </c>
      <c r="D4" s="9">
        <v>7.101</v>
      </c>
      <c r="E4" s="10" t="s">
        <v>12</v>
      </c>
      <c r="F4" s="10" t="s">
        <v>11</v>
      </c>
      <c r="L4" s="6">
        <v>2</v>
      </c>
      <c r="M4" s="7">
        <v>200</v>
      </c>
      <c r="N4" s="8">
        <v>7.2539999999999996</v>
      </c>
      <c r="O4" s="8">
        <v>6.875</v>
      </c>
      <c r="P4" s="10" t="s">
        <v>12</v>
      </c>
      <c r="Q4" s="10" t="s">
        <v>11</v>
      </c>
      <c r="U4">
        <v>197</v>
      </c>
      <c r="V4">
        <v>203</v>
      </c>
      <c r="W4" s="11">
        <v>7.46</v>
      </c>
      <c r="X4" s="11">
        <v>7.56</v>
      </c>
      <c r="Y4" s="11">
        <v>7.1</v>
      </c>
      <c r="Z4" s="11">
        <v>7.2</v>
      </c>
      <c r="AA4">
        <v>197</v>
      </c>
      <c r="AB4">
        <v>203</v>
      </c>
      <c r="AC4" s="4">
        <v>7.2350000000000003</v>
      </c>
      <c r="AD4" s="4">
        <v>7.335</v>
      </c>
      <c r="AE4" s="4">
        <v>6.875</v>
      </c>
      <c r="AF4" s="4">
        <v>6.9749999999999996</v>
      </c>
    </row>
    <row r="5" spans="1:32" x14ac:dyDescent="0.35">
      <c r="A5" s="6">
        <v>3</v>
      </c>
      <c r="B5" s="7">
        <v>299</v>
      </c>
      <c r="C5" s="8">
        <v>7.0279999999999996</v>
      </c>
      <c r="D5" s="9">
        <v>6.6509999999999998</v>
      </c>
      <c r="E5" s="10" t="s">
        <v>12</v>
      </c>
      <c r="F5" s="10" t="s">
        <v>11</v>
      </c>
      <c r="L5" s="6">
        <v>3</v>
      </c>
      <c r="M5" s="7">
        <v>299.3</v>
      </c>
      <c r="N5" s="8">
        <v>6.8090000000000002</v>
      </c>
      <c r="O5" s="8">
        <v>6.4260000000000002</v>
      </c>
      <c r="P5" s="10" t="s">
        <v>12</v>
      </c>
      <c r="Q5" s="10" t="s">
        <v>11</v>
      </c>
      <c r="U5">
        <v>296</v>
      </c>
      <c r="V5">
        <v>304</v>
      </c>
      <c r="W5" s="11">
        <v>7.01</v>
      </c>
      <c r="X5" s="11">
        <v>7.11</v>
      </c>
      <c r="Y5" s="11">
        <v>6.65</v>
      </c>
      <c r="Z5" s="11">
        <v>6.75</v>
      </c>
      <c r="AA5">
        <v>296</v>
      </c>
      <c r="AB5">
        <v>304</v>
      </c>
      <c r="AC5" s="4">
        <v>6.7850000000000001</v>
      </c>
      <c r="AD5" s="4">
        <v>6.8849999999999998</v>
      </c>
      <c r="AE5" s="4">
        <v>6.4249999999999998</v>
      </c>
      <c r="AF5" s="4">
        <v>6.5250000000000004</v>
      </c>
    </row>
    <row r="6" spans="1:32" x14ac:dyDescent="0.35">
      <c r="A6" s="6">
        <v>4</v>
      </c>
      <c r="B6" s="7">
        <v>398.1</v>
      </c>
      <c r="C6" s="8">
        <v>6.5679999999999996</v>
      </c>
      <c r="D6" s="9">
        <v>6.2</v>
      </c>
      <c r="E6" s="10" t="s">
        <v>12</v>
      </c>
      <c r="F6" s="10" t="s">
        <v>11</v>
      </c>
      <c r="L6" s="6">
        <v>4</v>
      </c>
      <c r="M6" s="7">
        <v>398.6</v>
      </c>
      <c r="N6" s="8">
        <v>6.343</v>
      </c>
      <c r="O6" s="8">
        <v>5.976</v>
      </c>
      <c r="P6" s="10" t="s">
        <v>12</v>
      </c>
      <c r="Q6" s="10" t="s">
        <v>11</v>
      </c>
      <c r="U6">
        <v>395</v>
      </c>
      <c r="V6">
        <v>405</v>
      </c>
      <c r="W6" s="11">
        <v>6.56</v>
      </c>
      <c r="X6" s="11">
        <v>6.66</v>
      </c>
      <c r="Y6" s="11">
        <v>6.2</v>
      </c>
      <c r="Z6" s="11">
        <v>6.3</v>
      </c>
      <c r="AA6">
        <v>395</v>
      </c>
      <c r="AB6">
        <v>405</v>
      </c>
      <c r="AC6" s="4">
        <v>6.335</v>
      </c>
      <c r="AD6" s="4">
        <v>6.4349999999999996</v>
      </c>
      <c r="AE6" s="4">
        <v>5.9749999999999996</v>
      </c>
      <c r="AF6" s="4">
        <v>6.0750000000000002</v>
      </c>
    </row>
    <row r="7" spans="1:32" x14ac:dyDescent="0.35">
      <c r="A7" s="6">
        <v>5</v>
      </c>
      <c r="B7" s="7">
        <v>498</v>
      </c>
      <c r="C7" s="8">
        <v>6.1310000000000002</v>
      </c>
      <c r="D7" s="9">
        <v>5.75</v>
      </c>
      <c r="E7" s="10" t="s">
        <v>12</v>
      </c>
      <c r="F7" s="10" t="s">
        <v>11</v>
      </c>
      <c r="L7" s="6">
        <v>5</v>
      </c>
      <c r="M7" s="7">
        <v>498.4</v>
      </c>
      <c r="N7" s="8">
        <v>5.8979999999999997</v>
      </c>
      <c r="O7" s="8">
        <v>5.5250000000000004</v>
      </c>
      <c r="P7" s="10" t="s">
        <v>12</v>
      </c>
      <c r="Q7" s="10" t="s">
        <v>11</v>
      </c>
      <c r="U7">
        <v>494</v>
      </c>
      <c r="V7">
        <v>506</v>
      </c>
      <c r="W7" s="11">
        <v>6.11</v>
      </c>
      <c r="X7" s="11">
        <v>6.21</v>
      </c>
      <c r="Y7" s="11">
        <v>5.75</v>
      </c>
      <c r="Z7" s="11">
        <v>5.85</v>
      </c>
      <c r="AA7">
        <v>494</v>
      </c>
      <c r="AB7">
        <v>506</v>
      </c>
      <c r="AC7" s="4">
        <v>5.8849999999999998</v>
      </c>
      <c r="AD7" s="4">
        <v>5.9850000000000003</v>
      </c>
      <c r="AE7" s="4">
        <v>5.5250000000000004</v>
      </c>
      <c r="AF7" s="4">
        <v>5.625</v>
      </c>
    </row>
    <row r="8" spans="1:32" x14ac:dyDescent="0.35">
      <c r="A8" s="6">
        <v>6</v>
      </c>
      <c r="B8" s="7">
        <v>598.1</v>
      </c>
      <c r="C8" s="8">
        <v>5.6760000000000002</v>
      </c>
      <c r="D8" s="9">
        <v>5.3010000000000002</v>
      </c>
      <c r="E8" s="10" t="s">
        <v>12</v>
      </c>
      <c r="F8" s="10" t="s">
        <v>11</v>
      </c>
      <c r="L8" s="6">
        <v>6</v>
      </c>
      <c r="M8" s="7">
        <v>598.4</v>
      </c>
      <c r="N8" s="8">
        <v>5.4580000000000002</v>
      </c>
      <c r="O8" s="8">
        <v>5.0750000000000002</v>
      </c>
      <c r="P8" s="10" t="s">
        <v>12</v>
      </c>
      <c r="Q8" s="10" t="s">
        <v>11</v>
      </c>
      <c r="U8">
        <v>593</v>
      </c>
      <c r="V8">
        <v>607</v>
      </c>
      <c r="W8" s="11">
        <v>5.66</v>
      </c>
      <c r="X8" s="11">
        <v>5.76</v>
      </c>
      <c r="Y8" s="11">
        <v>5.3</v>
      </c>
      <c r="Z8" s="11">
        <v>5.4</v>
      </c>
      <c r="AA8">
        <v>593</v>
      </c>
      <c r="AB8">
        <v>607</v>
      </c>
      <c r="AC8" s="4">
        <v>5.4349999999999996</v>
      </c>
      <c r="AD8" s="4">
        <v>5.5350000000000001</v>
      </c>
      <c r="AE8" s="4">
        <v>5.0750000000000002</v>
      </c>
      <c r="AF8" s="4">
        <v>5.1749999999999998</v>
      </c>
    </row>
    <row r="9" spans="1:32" x14ac:dyDescent="0.35">
      <c r="A9" s="6">
        <v>7</v>
      </c>
      <c r="B9" s="7">
        <v>698.2</v>
      </c>
      <c r="C9" s="8">
        <v>5.2210000000000001</v>
      </c>
      <c r="D9" s="9">
        <v>4.851</v>
      </c>
      <c r="E9" s="10" t="s">
        <v>12</v>
      </c>
      <c r="F9" s="10" t="s">
        <v>11</v>
      </c>
      <c r="L9" s="6">
        <v>7</v>
      </c>
      <c r="M9" s="7">
        <v>698.3</v>
      </c>
      <c r="N9" s="8">
        <v>5.008</v>
      </c>
      <c r="O9" s="8">
        <v>4.625</v>
      </c>
      <c r="P9" s="10" t="s">
        <v>12</v>
      </c>
      <c r="Q9" s="10" t="s">
        <v>11</v>
      </c>
      <c r="U9">
        <v>692</v>
      </c>
      <c r="V9">
        <v>708</v>
      </c>
      <c r="W9" s="11">
        <v>5.21</v>
      </c>
      <c r="X9" s="11">
        <v>5.31</v>
      </c>
      <c r="Y9" s="11">
        <v>4.8499999999999996</v>
      </c>
      <c r="Z9" s="11">
        <v>4.95</v>
      </c>
      <c r="AA9">
        <v>692</v>
      </c>
      <c r="AB9">
        <v>708</v>
      </c>
      <c r="AC9" s="4">
        <v>4.9850000000000003</v>
      </c>
      <c r="AD9" s="4">
        <v>5.085</v>
      </c>
      <c r="AE9" s="4">
        <v>4.625</v>
      </c>
      <c r="AF9" s="4">
        <v>4.7249999999999996</v>
      </c>
    </row>
    <row r="10" spans="1:32" x14ac:dyDescent="0.35">
      <c r="A10" s="6">
        <v>8</v>
      </c>
      <c r="B10" s="7">
        <v>798.4</v>
      </c>
      <c r="C10" s="8">
        <v>4.7809999999999997</v>
      </c>
      <c r="D10" s="9">
        <v>4.4009999999999998</v>
      </c>
      <c r="E10" s="10" t="s">
        <v>12</v>
      </c>
      <c r="F10" s="10" t="s">
        <v>11</v>
      </c>
      <c r="L10" s="6">
        <v>8</v>
      </c>
      <c r="M10" s="7">
        <v>798.8</v>
      </c>
      <c r="N10" s="8">
        <v>4.5490000000000004</v>
      </c>
      <c r="O10" s="8">
        <v>4.1760000000000002</v>
      </c>
      <c r="P10" s="10" t="s">
        <v>12</v>
      </c>
      <c r="Q10" s="10" t="s">
        <v>11</v>
      </c>
      <c r="U10">
        <v>791</v>
      </c>
      <c r="V10">
        <v>809</v>
      </c>
      <c r="W10" s="11">
        <v>4.76</v>
      </c>
      <c r="X10" s="11">
        <v>4.8600000000000003</v>
      </c>
      <c r="Y10" s="11">
        <v>4.4000000000000004</v>
      </c>
      <c r="Z10" s="11">
        <v>4.5</v>
      </c>
      <c r="AA10">
        <v>791</v>
      </c>
      <c r="AB10">
        <v>809</v>
      </c>
      <c r="AC10" s="4">
        <v>4.5350000000000001</v>
      </c>
      <c r="AD10" s="4">
        <v>4.6349999999999998</v>
      </c>
      <c r="AE10" s="4">
        <v>4.1749999999999998</v>
      </c>
      <c r="AF10" s="4">
        <v>4.2750000000000004</v>
      </c>
    </row>
    <row r="11" spans="1:32" x14ac:dyDescent="0.35">
      <c r="A11" s="6">
        <v>9</v>
      </c>
      <c r="B11" s="7">
        <v>897.8</v>
      </c>
      <c r="C11" s="8">
        <v>4.3170000000000002</v>
      </c>
      <c r="D11" s="9">
        <v>3.95</v>
      </c>
      <c r="E11" s="10" t="s">
        <v>12</v>
      </c>
      <c r="F11" s="10" t="s">
        <v>11</v>
      </c>
      <c r="L11" s="6">
        <v>9</v>
      </c>
      <c r="M11" s="7">
        <v>898.4</v>
      </c>
      <c r="N11" s="8">
        <v>4.0860000000000003</v>
      </c>
      <c r="O11" s="8">
        <v>3.7250000000000001</v>
      </c>
      <c r="P11" s="10" t="s">
        <v>12</v>
      </c>
      <c r="Q11" s="10" t="s">
        <v>11</v>
      </c>
      <c r="U11">
        <v>890</v>
      </c>
      <c r="V11">
        <v>910</v>
      </c>
      <c r="W11" s="11">
        <v>4.3099999999999996</v>
      </c>
      <c r="X11" s="11">
        <v>4.41</v>
      </c>
      <c r="Y11" s="11">
        <v>3.95</v>
      </c>
      <c r="Z11" s="11">
        <v>4.05</v>
      </c>
      <c r="AA11">
        <v>890</v>
      </c>
      <c r="AB11">
        <v>910</v>
      </c>
      <c r="AC11" s="4">
        <v>4.085</v>
      </c>
      <c r="AD11" s="4">
        <v>4.1849999999999996</v>
      </c>
      <c r="AE11" s="4">
        <v>3.7250000000000001</v>
      </c>
      <c r="AF11" s="4">
        <v>3.8250000000000002</v>
      </c>
    </row>
    <row r="12" spans="1:32" x14ac:dyDescent="0.35">
      <c r="A12" s="6">
        <v>10</v>
      </c>
      <c r="B12" s="7">
        <v>997.9</v>
      </c>
      <c r="C12" s="8">
        <v>3.8849999999999998</v>
      </c>
      <c r="D12" s="9">
        <v>3.5009999999999999</v>
      </c>
      <c r="E12" s="10" t="s">
        <v>12</v>
      </c>
      <c r="F12" s="10" t="s">
        <v>11</v>
      </c>
      <c r="L12" s="6">
        <v>10</v>
      </c>
      <c r="M12" s="7">
        <v>998.8</v>
      </c>
      <c r="N12" s="8">
        <v>3.6419999999999999</v>
      </c>
      <c r="O12" s="8">
        <v>3.2759999999999998</v>
      </c>
      <c r="P12" s="10" t="s">
        <v>12</v>
      </c>
      <c r="Q12" s="10" t="s">
        <v>11</v>
      </c>
      <c r="U12">
        <v>989</v>
      </c>
      <c r="V12">
        <v>1011</v>
      </c>
      <c r="W12" s="11">
        <v>3.86</v>
      </c>
      <c r="X12" s="11">
        <v>3.96</v>
      </c>
      <c r="Y12" s="11">
        <v>3.5</v>
      </c>
      <c r="Z12" s="11">
        <v>3.6</v>
      </c>
      <c r="AA12">
        <v>989</v>
      </c>
      <c r="AB12">
        <v>1011</v>
      </c>
      <c r="AC12" s="4">
        <v>3.6349999999999998</v>
      </c>
      <c r="AD12" s="4">
        <v>3.7349999999999999</v>
      </c>
      <c r="AE12" s="4">
        <v>3.2749999999999999</v>
      </c>
      <c r="AF12" s="4">
        <v>3.375</v>
      </c>
    </row>
    <row r="13" spans="1:32" x14ac:dyDescent="0.35">
      <c r="A13" s="6">
        <v>11</v>
      </c>
      <c r="B13" s="7">
        <v>1098.9000000000001</v>
      </c>
      <c r="C13" s="8">
        <v>3.4169999999999998</v>
      </c>
      <c r="D13" s="9">
        <v>3.47</v>
      </c>
      <c r="E13" s="10" t="s">
        <v>12</v>
      </c>
      <c r="F13" s="10" t="s">
        <v>12</v>
      </c>
      <c r="L13" s="6">
        <v>11</v>
      </c>
      <c r="M13" s="7">
        <v>1099.3</v>
      </c>
      <c r="N13" s="8">
        <v>3.1709999999999998</v>
      </c>
      <c r="O13" s="8">
        <v>3.26</v>
      </c>
      <c r="P13" s="10" t="s">
        <v>12</v>
      </c>
      <c r="Q13" s="10" t="s">
        <v>12</v>
      </c>
      <c r="U13">
        <v>1088</v>
      </c>
      <c r="V13">
        <v>1112</v>
      </c>
      <c r="W13" s="11">
        <v>3.41</v>
      </c>
      <c r="X13" s="11">
        <v>3.51</v>
      </c>
      <c r="Y13" s="11">
        <v>3.05</v>
      </c>
      <c r="Z13" s="11">
        <v>3.15</v>
      </c>
      <c r="AA13">
        <v>1088</v>
      </c>
      <c r="AB13">
        <v>1112</v>
      </c>
      <c r="AC13" s="4">
        <v>3.1850000000000001</v>
      </c>
      <c r="AD13" s="4">
        <v>3.2850000000000001</v>
      </c>
      <c r="AE13" s="4">
        <v>2.8250000000000002</v>
      </c>
      <c r="AF13" s="4">
        <v>2.9249999999999998</v>
      </c>
    </row>
    <row r="14" spans="1:32" x14ac:dyDescent="0.35">
      <c r="A14" s="12"/>
      <c r="B14" s="2"/>
      <c r="C14" s="2"/>
      <c r="D14" s="3"/>
      <c r="E14" s="4"/>
    </row>
    <row r="15" spans="1:32" x14ac:dyDescent="0.35">
      <c r="A15" s="1" t="s">
        <v>13</v>
      </c>
      <c r="B15" s="2"/>
      <c r="C15" s="2"/>
      <c r="D15" s="3"/>
      <c r="E15" s="4"/>
    </row>
    <row r="16" spans="1:32" x14ac:dyDescent="0.35">
      <c r="A16" s="6" t="s">
        <v>2</v>
      </c>
      <c r="B16" s="7" t="s">
        <v>3</v>
      </c>
      <c r="C16" s="8" t="s">
        <v>4</v>
      </c>
      <c r="D16" s="9" t="s">
        <v>5</v>
      </c>
      <c r="E16" s="10" t="s">
        <v>6</v>
      </c>
      <c r="F16" s="10" t="s">
        <v>7</v>
      </c>
      <c r="L16" s="6" t="s">
        <v>2</v>
      </c>
      <c r="M16" s="7" t="s">
        <v>8</v>
      </c>
      <c r="N16" s="8" t="s">
        <v>9</v>
      </c>
      <c r="O16" s="8" t="s">
        <v>10</v>
      </c>
      <c r="P16" s="10" t="s">
        <v>6</v>
      </c>
      <c r="Q16" s="10" t="s">
        <v>7</v>
      </c>
    </row>
    <row r="17" spans="1:17" x14ac:dyDescent="0.35">
      <c r="A17" s="6">
        <v>1</v>
      </c>
      <c r="B17" s="7">
        <v>100.4</v>
      </c>
      <c r="C17" s="8">
        <v>0</v>
      </c>
      <c r="D17" s="9">
        <v>7.5510000000000002</v>
      </c>
      <c r="E17" s="10" t="s">
        <v>11</v>
      </c>
      <c r="F17" s="10" t="s">
        <v>11</v>
      </c>
      <c r="L17" s="6">
        <v>1</v>
      </c>
      <c r="M17" s="7">
        <v>100.4</v>
      </c>
      <c r="N17" s="8">
        <v>0</v>
      </c>
      <c r="O17" s="8">
        <v>7.3250000000000002</v>
      </c>
      <c r="P17" s="10" t="s">
        <v>11</v>
      </c>
      <c r="Q17" s="10" t="s">
        <v>11</v>
      </c>
    </row>
    <row r="18" spans="1:17" x14ac:dyDescent="0.35">
      <c r="A18" s="6">
        <v>2</v>
      </c>
      <c r="B18" s="7">
        <v>199.6</v>
      </c>
      <c r="C18" s="8">
        <v>7.4710000000000001</v>
      </c>
      <c r="D18" s="9">
        <v>7.101</v>
      </c>
      <c r="E18" s="10" t="s">
        <v>12</v>
      </c>
      <c r="F18" s="10" t="s">
        <v>11</v>
      </c>
      <c r="L18" s="6">
        <v>2</v>
      </c>
      <c r="M18" s="7">
        <v>200</v>
      </c>
      <c r="N18" s="8">
        <v>7.2480000000000002</v>
      </c>
      <c r="O18" s="8">
        <v>6.8760000000000003</v>
      </c>
      <c r="P18" s="10" t="s">
        <v>12</v>
      </c>
      <c r="Q18" s="10" t="s">
        <v>11</v>
      </c>
    </row>
    <row r="19" spans="1:17" x14ac:dyDescent="0.35">
      <c r="A19" s="6">
        <v>3</v>
      </c>
      <c r="B19" s="7">
        <v>299</v>
      </c>
      <c r="C19" s="8">
        <v>7.03</v>
      </c>
      <c r="D19" s="9">
        <v>6.6509999999999998</v>
      </c>
      <c r="E19" s="10" t="s">
        <v>12</v>
      </c>
      <c r="F19" s="10" t="s">
        <v>11</v>
      </c>
      <c r="L19" s="6">
        <v>3</v>
      </c>
      <c r="M19" s="7">
        <v>299.3</v>
      </c>
      <c r="N19" s="8">
        <v>6.8070000000000004</v>
      </c>
      <c r="O19" s="8">
        <v>6.4260000000000002</v>
      </c>
      <c r="P19" s="10" t="s">
        <v>12</v>
      </c>
      <c r="Q19" s="10" t="s">
        <v>11</v>
      </c>
    </row>
    <row r="20" spans="1:17" x14ac:dyDescent="0.35">
      <c r="A20" s="6">
        <v>4</v>
      </c>
      <c r="B20" s="7">
        <v>398.1</v>
      </c>
      <c r="C20" s="8">
        <v>6.57</v>
      </c>
      <c r="D20" s="9">
        <v>6.2</v>
      </c>
      <c r="E20" s="10" t="s">
        <v>12</v>
      </c>
      <c r="F20" s="10" t="s">
        <v>11</v>
      </c>
      <c r="L20" s="6">
        <v>4</v>
      </c>
      <c r="M20" s="7">
        <v>398.5</v>
      </c>
      <c r="N20" s="8">
        <v>6.34</v>
      </c>
      <c r="O20" s="8">
        <v>5.976</v>
      </c>
      <c r="P20" s="10" t="s">
        <v>12</v>
      </c>
      <c r="Q20" s="10" t="s">
        <v>11</v>
      </c>
    </row>
    <row r="21" spans="1:17" x14ac:dyDescent="0.35">
      <c r="A21" s="6">
        <v>5</v>
      </c>
      <c r="B21" s="7">
        <v>498</v>
      </c>
      <c r="C21" s="8">
        <v>6.1369999999999996</v>
      </c>
      <c r="D21" s="9">
        <v>5.7510000000000003</v>
      </c>
      <c r="E21" s="10" t="s">
        <v>12</v>
      </c>
      <c r="F21" s="10" t="s">
        <v>11</v>
      </c>
      <c r="L21" s="6">
        <v>5</v>
      </c>
      <c r="M21" s="7">
        <v>498.4</v>
      </c>
      <c r="N21" s="8">
        <v>5.9039999999999999</v>
      </c>
      <c r="O21" s="8">
        <v>5.5259999999999998</v>
      </c>
      <c r="P21" s="10" t="s">
        <v>12</v>
      </c>
      <c r="Q21" s="10" t="s">
        <v>11</v>
      </c>
    </row>
    <row r="22" spans="1:17" x14ac:dyDescent="0.35">
      <c r="A22" s="6">
        <v>6</v>
      </c>
      <c r="B22" s="7">
        <v>598.1</v>
      </c>
      <c r="C22" s="8">
        <v>5.6849999999999996</v>
      </c>
      <c r="D22" s="9">
        <v>5.3010000000000002</v>
      </c>
      <c r="E22" s="10" t="s">
        <v>12</v>
      </c>
      <c r="F22" s="10" t="s">
        <v>11</v>
      </c>
      <c r="L22" s="6">
        <v>6</v>
      </c>
      <c r="M22" s="7">
        <v>598.29999999999995</v>
      </c>
      <c r="N22" s="8">
        <v>5.4610000000000003</v>
      </c>
      <c r="O22" s="8">
        <v>5.0750000000000002</v>
      </c>
      <c r="P22" s="10" t="s">
        <v>12</v>
      </c>
      <c r="Q22" s="10" t="s">
        <v>11</v>
      </c>
    </row>
    <row r="23" spans="1:17" x14ac:dyDescent="0.35">
      <c r="A23" s="6">
        <v>7</v>
      </c>
      <c r="B23" s="7">
        <v>698.1</v>
      </c>
      <c r="C23" s="8">
        <v>5.226</v>
      </c>
      <c r="D23" s="9">
        <v>4.851</v>
      </c>
      <c r="E23" s="10" t="s">
        <v>12</v>
      </c>
      <c r="F23" s="10" t="s">
        <v>11</v>
      </c>
      <c r="L23" s="6">
        <v>7</v>
      </c>
      <c r="M23" s="7">
        <v>698.3</v>
      </c>
      <c r="N23" s="8">
        <v>5.0069999999999997</v>
      </c>
      <c r="O23" s="8">
        <v>4.625</v>
      </c>
      <c r="P23" s="10" t="s">
        <v>12</v>
      </c>
      <c r="Q23" s="10" t="s">
        <v>11</v>
      </c>
    </row>
    <row r="24" spans="1:17" x14ac:dyDescent="0.35">
      <c r="A24" s="6">
        <v>8</v>
      </c>
      <c r="B24" s="7">
        <v>798.2</v>
      </c>
      <c r="C24" s="8">
        <v>4.7910000000000004</v>
      </c>
      <c r="D24" s="9">
        <v>4.4000000000000004</v>
      </c>
      <c r="E24" s="10" t="s">
        <v>12</v>
      </c>
      <c r="F24" s="10" t="s">
        <v>11</v>
      </c>
      <c r="L24" s="6">
        <v>8</v>
      </c>
      <c r="M24" s="7">
        <v>798.8</v>
      </c>
      <c r="N24" s="8">
        <v>4.5579999999999998</v>
      </c>
      <c r="O24" s="8">
        <v>4.1749999999999998</v>
      </c>
      <c r="P24" s="10" t="s">
        <v>12</v>
      </c>
      <c r="Q24" s="10" t="s">
        <v>11</v>
      </c>
    </row>
    <row r="25" spans="1:17" x14ac:dyDescent="0.35">
      <c r="A25" s="6">
        <v>9</v>
      </c>
      <c r="B25" s="7">
        <v>897.7</v>
      </c>
      <c r="C25" s="8">
        <v>4.3339999999999996</v>
      </c>
      <c r="D25" s="9">
        <v>3.9510000000000001</v>
      </c>
      <c r="E25" s="10" t="s">
        <v>12</v>
      </c>
      <c r="F25" s="10" t="s">
        <v>11</v>
      </c>
      <c r="L25" s="6">
        <v>9</v>
      </c>
      <c r="M25" s="7">
        <v>898.5</v>
      </c>
      <c r="N25" s="8">
        <v>4.0919999999999996</v>
      </c>
      <c r="O25" s="8">
        <v>3.726</v>
      </c>
      <c r="P25" s="10" t="s">
        <v>12</v>
      </c>
      <c r="Q25" s="10" t="s">
        <v>11</v>
      </c>
    </row>
    <row r="26" spans="1:17" x14ac:dyDescent="0.35">
      <c r="A26" s="6">
        <v>10</v>
      </c>
      <c r="B26" s="7">
        <v>998</v>
      </c>
      <c r="C26" s="8">
        <v>3.89</v>
      </c>
      <c r="D26" s="9">
        <v>3.5</v>
      </c>
      <c r="E26" s="10" t="s">
        <v>12</v>
      </c>
      <c r="F26" s="10" t="s">
        <v>11</v>
      </c>
      <c r="L26" s="6">
        <v>10</v>
      </c>
      <c r="M26" s="7">
        <v>998.8</v>
      </c>
      <c r="N26" s="8">
        <v>3.64</v>
      </c>
      <c r="O26" s="8">
        <v>3.2759999999999998</v>
      </c>
      <c r="P26" s="10" t="s">
        <v>12</v>
      </c>
      <c r="Q26" s="10" t="s">
        <v>11</v>
      </c>
    </row>
    <row r="27" spans="1:17" x14ac:dyDescent="0.35">
      <c r="A27" s="6">
        <v>11</v>
      </c>
      <c r="B27" s="7">
        <v>1098.7</v>
      </c>
      <c r="C27" s="8">
        <v>3.4220000000000002</v>
      </c>
      <c r="D27" s="9">
        <v>3.48</v>
      </c>
      <c r="E27" s="10" t="s">
        <v>12</v>
      </c>
      <c r="F27" s="10" t="s">
        <v>12</v>
      </c>
      <c r="L27" s="6">
        <v>11</v>
      </c>
      <c r="M27" s="7">
        <v>1099.4000000000001</v>
      </c>
      <c r="N27" s="8">
        <v>3.1829999999999998</v>
      </c>
      <c r="O27" s="8">
        <v>3.274</v>
      </c>
      <c r="P27" s="10" t="s">
        <v>12</v>
      </c>
      <c r="Q27" s="10" t="s">
        <v>12</v>
      </c>
    </row>
    <row r="29" spans="1:17" x14ac:dyDescent="0.35">
      <c r="A29" s="1" t="s">
        <v>14</v>
      </c>
      <c r="B29" s="2"/>
      <c r="C29" s="2"/>
      <c r="D29" s="3"/>
      <c r="E29" s="4"/>
    </row>
    <row r="30" spans="1:17" x14ac:dyDescent="0.35">
      <c r="A30" s="6" t="s">
        <v>2</v>
      </c>
      <c r="B30" s="7" t="s">
        <v>3</v>
      </c>
      <c r="C30" s="8" t="s">
        <v>4</v>
      </c>
      <c r="D30" s="9" t="s">
        <v>5</v>
      </c>
      <c r="E30" s="10" t="s">
        <v>6</v>
      </c>
      <c r="F30" s="10" t="s">
        <v>7</v>
      </c>
      <c r="L30" s="6" t="s">
        <v>2</v>
      </c>
      <c r="M30" s="7" t="s">
        <v>8</v>
      </c>
      <c r="N30" s="8" t="s">
        <v>9</v>
      </c>
      <c r="O30" s="8" t="s">
        <v>10</v>
      </c>
      <c r="P30" s="10" t="s">
        <v>6</v>
      </c>
      <c r="Q30" s="10" t="s">
        <v>7</v>
      </c>
    </row>
    <row r="31" spans="1:17" x14ac:dyDescent="0.35">
      <c r="A31" s="6">
        <v>1</v>
      </c>
      <c r="B31" s="7">
        <v>100.4</v>
      </c>
      <c r="C31" s="8">
        <v>0</v>
      </c>
      <c r="D31" s="9">
        <v>7.55</v>
      </c>
      <c r="E31" s="10" t="s">
        <v>11</v>
      </c>
      <c r="F31" s="10" t="s">
        <v>11</v>
      </c>
      <c r="L31" s="6">
        <v>1</v>
      </c>
      <c r="M31" s="7">
        <v>100.4</v>
      </c>
      <c r="N31" s="8">
        <v>0</v>
      </c>
      <c r="O31" s="8">
        <v>7.3250000000000002</v>
      </c>
      <c r="P31" s="10" t="s">
        <v>11</v>
      </c>
      <c r="Q31" s="10" t="s">
        <v>11</v>
      </c>
    </row>
    <row r="32" spans="1:17" x14ac:dyDescent="0.35">
      <c r="A32" s="6">
        <v>2</v>
      </c>
      <c r="B32" s="7">
        <v>199.6</v>
      </c>
      <c r="C32" s="8">
        <v>7.476</v>
      </c>
      <c r="D32" s="9">
        <v>7.1</v>
      </c>
      <c r="E32" s="10" t="s">
        <v>12</v>
      </c>
      <c r="F32" s="10" t="s">
        <v>11</v>
      </c>
      <c r="L32" s="6">
        <v>2</v>
      </c>
      <c r="M32" s="7">
        <v>200</v>
      </c>
      <c r="N32" s="8">
        <v>7.2469999999999999</v>
      </c>
      <c r="O32" s="8">
        <v>6.875</v>
      </c>
      <c r="P32" s="10" t="s">
        <v>12</v>
      </c>
      <c r="Q32" s="10" t="s">
        <v>11</v>
      </c>
    </row>
    <row r="33" spans="1:17" x14ac:dyDescent="0.35">
      <c r="A33" s="6">
        <v>3</v>
      </c>
      <c r="B33" s="7">
        <v>299</v>
      </c>
      <c r="C33" s="8">
        <v>7.0289999999999999</v>
      </c>
      <c r="D33" s="9">
        <v>6.6509999999999998</v>
      </c>
      <c r="E33" s="10" t="s">
        <v>12</v>
      </c>
      <c r="F33" s="10" t="s">
        <v>11</v>
      </c>
      <c r="L33" s="6">
        <v>3</v>
      </c>
      <c r="M33" s="7">
        <v>299.3</v>
      </c>
      <c r="N33" s="8">
        <v>6.8019999999999996</v>
      </c>
      <c r="O33" s="8">
        <v>6.4249999999999998</v>
      </c>
      <c r="P33" s="10" t="s">
        <v>12</v>
      </c>
      <c r="Q33" s="10" t="s">
        <v>11</v>
      </c>
    </row>
    <row r="34" spans="1:17" x14ac:dyDescent="0.35">
      <c r="A34" s="6">
        <v>4</v>
      </c>
      <c r="B34" s="7">
        <v>398.2</v>
      </c>
      <c r="C34" s="8">
        <v>6.5650000000000004</v>
      </c>
      <c r="D34" s="9">
        <v>6.2009999999999996</v>
      </c>
      <c r="E34" s="10" t="s">
        <v>12</v>
      </c>
      <c r="F34" s="10" t="s">
        <v>11</v>
      </c>
      <c r="L34" s="6">
        <v>4</v>
      </c>
      <c r="M34" s="7">
        <v>398.6</v>
      </c>
      <c r="N34" s="8">
        <v>6.3360000000000003</v>
      </c>
      <c r="O34" s="8">
        <v>5.9749999999999996</v>
      </c>
      <c r="P34" s="10" t="s">
        <v>12</v>
      </c>
      <c r="Q34" s="10" t="s">
        <v>11</v>
      </c>
    </row>
    <row r="35" spans="1:17" x14ac:dyDescent="0.35">
      <c r="A35" s="6">
        <v>5</v>
      </c>
      <c r="B35" s="7">
        <v>498</v>
      </c>
      <c r="C35" s="8">
        <v>6.1239999999999997</v>
      </c>
      <c r="D35" s="9">
        <v>5.7510000000000003</v>
      </c>
      <c r="E35" s="10" t="s">
        <v>12</v>
      </c>
      <c r="F35" s="10" t="s">
        <v>11</v>
      </c>
      <c r="L35" s="6">
        <v>5</v>
      </c>
      <c r="M35" s="7">
        <v>498.4</v>
      </c>
      <c r="N35" s="8">
        <v>5.8940000000000001</v>
      </c>
      <c r="O35" s="8">
        <v>5.5259999999999998</v>
      </c>
      <c r="P35" s="10" t="s">
        <v>12</v>
      </c>
      <c r="Q35" s="10" t="s">
        <v>11</v>
      </c>
    </row>
    <row r="36" spans="1:17" x14ac:dyDescent="0.35">
      <c r="A36" s="6">
        <v>6</v>
      </c>
      <c r="B36" s="7">
        <v>598.20000000000005</v>
      </c>
      <c r="C36" s="8">
        <v>5.6749999999999998</v>
      </c>
      <c r="D36" s="9">
        <v>5.3</v>
      </c>
      <c r="E36" s="10" t="s">
        <v>12</v>
      </c>
      <c r="F36" s="10" t="s">
        <v>11</v>
      </c>
      <c r="L36" s="6">
        <v>6</v>
      </c>
      <c r="M36" s="7">
        <v>598.29999999999995</v>
      </c>
      <c r="N36" s="8">
        <v>5.4539999999999997</v>
      </c>
      <c r="O36" s="8">
        <v>5.0759999999999996</v>
      </c>
      <c r="P36" s="10" t="s">
        <v>12</v>
      </c>
      <c r="Q36" s="10" t="s">
        <v>11</v>
      </c>
    </row>
    <row r="37" spans="1:17" x14ac:dyDescent="0.35">
      <c r="A37" s="6">
        <v>7</v>
      </c>
      <c r="B37" s="7">
        <v>698.1</v>
      </c>
      <c r="C37" s="8">
        <v>5.2110000000000003</v>
      </c>
      <c r="D37" s="9">
        <v>4.851</v>
      </c>
      <c r="E37" s="10" t="s">
        <v>12</v>
      </c>
      <c r="F37" s="10" t="s">
        <v>11</v>
      </c>
      <c r="L37" s="6">
        <v>7</v>
      </c>
      <c r="M37" s="7">
        <v>698.3</v>
      </c>
      <c r="N37" s="8">
        <v>4.9969999999999999</v>
      </c>
      <c r="O37" s="8">
        <v>4.625</v>
      </c>
      <c r="P37" s="10" t="s">
        <v>12</v>
      </c>
      <c r="Q37" s="10" t="s">
        <v>11</v>
      </c>
    </row>
    <row r="38" spans="1:17" x14ac:dyDescent="0.35">
      <c r="A38" s="6">
        <v>8</v>
      </c>
      <c r="B38" s="7">
        <v>798.3</v>
      </c>
      <c r="C38" s="8">
        <v>4.7789999999999999</v>
      </c>
      <c r="D38" s="9">
        <v>4.4000000000000004</v>
      </c>
      <c r="E38" s="10" t="s">
        <v>12</v>
      </c>
      <c r="F38" s="10" t="s">
        <v>11</v>
      </c>
      <c r="L38" s="6">
        <v>8</v>
      </c>
      <c r="M38" s="7">
        <v>798.7</v>
      </c>
      <c r="N38" s="8">
        <v>4.5449999999999999</v>
      </c>
      <c r="O38" s="8">
        <v>4.1760000000000002</v>
      </c>
      <c r="P38" s="10" t="s">
        <v>12</v>
      </c>
      <c r="Q38" s="10" t="s">
        <v>11</v>
      </c>
    </row>
    <row r="39" spans="1:17" x14ac:dyDescent="0.35">
      <c r="A39" s="6">
        <v>9</v>
      </c>
      <c r="B39" s="7">
        <v>897.7</v>
      </c>
      <c r="C39" s="8">
        <v>4.32</v>
      </c>
      <c r="D39" s="9">
        <v>3.9510000000000001</v>
      </c>
      <c r="E39" s="10" t="s">
        <v>12</v>
      </c>
      <c r="F39" s="10" t="s">
        <v>11</v>
      </c>
      <c r="L39" s="6">
        <v>9</v>
      </c>
      <c r="M39" s="7">
        <v>898.4</v>
      </c>
      <c r="N39" s="8">
        <v>4.0830000000000002</v>
      </c>
      <c r="O39" s="8">
        <v>3.726</v>
      </c>
      <c r="P39" s="10" t="s">
        <v>12</v>
      </c>
      <c r="Q39" s="10" t="s">
        <v>12</v>
      </c>
    </row>
    <row r="40" spans="1:17" x14ac:dyDescent="0.35">
      <c r="A40" s="6">
        <v>10</v>
      </c>
      <c r="B40" s="7">
        <v>998.1</v>
      </c>
      <c r="C40" s="8">
        <v>3.88</v>
      </c>
      <c r="D40" s="9">
        <v>3.5</v>
      </c>
      <c r="E40" s="10" t="s">
        <v>12</v>
      </c>
      <c r="F40" s="10" t="s">
        <v>11</v>
      </c>
      <c r="L40" s="6">
        <v>10</v>
      </c>
      <c r="M40" s="7">
        <v>998.7</v>
      </c>
      <c r="N40" s="8">
        <v>3.6240000000000001</v>
      </c>
      <c r="O40" s="8">
        <v>3.2749999999999999</v>
      </c>
      <c r="P40" s="10" t="s">
        <v>12</v>
      </c>
      <c r="Q40" s="10" t="s">
        <v>12</v>
      </c>
    </row>
    <row r="41" spans="1:17" x14ac:dyDescent="0.35">
      <c r="A41" s="6">
        <v>11</v>
      </c>
      <c r="B41" s="7">
        <v>1098.9000000000001</v>
      </c>
      <c r="C41" s="8">
        <v>3.4119999999999999</v>
      </c>
      <c r="D41" s="9">
        <v>3.4649999999999999</v>
      </c>
      <c r="E41" s="10" t="s">
        <v>12</v>
      </c>
      <c r="F41" s="10" t="s">
        <v>12</v>
      </c>
      <c r="L41" s="6">
        <v>11</v>
      </c>
      <c r="M41" s="7">
        <v>1099.7</v>
      </c>
      <c r="N41" s="8">
        <v>3.1739999999999999</v>
      </c>
      <c r="O41" s="8">
        <v>3.26</v>
      </c>
      <c r="P41" s="10" t="s">
        <v>12</v>
      </c>
      <c r="Q41" s="10" t="s">
        <v>12</v>
      </c>
    </row>
    <row r="43" spans="1:17" x14ac:dyDescent="0.35">
      <c r="A43" s="1" t="s">
        <v>15</v>
      </c>
      <c r="B43" s="2"/>
      <c r="C43" s="2"/>
      <c r="D43" s="3"/>
      <c r="E43" s="4"/>
    </row>
    <row r="44" spans="1:17" x14ac:dyDescent="0.35">
      <c r="A44" s="6" t="s">
        <v>2</v>
      </c>
      <c r="B44" s="7" t="s">
        <v>3</v>
      </c>
      <c r="C44" s="8" t="s">
        <v>4</v>
      </c>
      <c r="D44" s="9" t="s">
        <v>5</v>
      </c>
      <c r="E44" s="10" t="s">
        <v>6</v>
      </c>
      <c r="F44" s="10" t="s">
        <v>7</v>
      </c>
      <c r="L44" s="6" t="s">
        <v>2</v>
      </c>
      <c r="M44" s="7" t="s">
        <v>8</v>
      </c>
      <c r="N44" s="8" t="s">
        <v>9</v>
      </c>
      <c r="O44" s="8" t="s">
        <v>10</v>
      </c>
      <c r="P44" s="10" t="s">
        <v>6</v>
      </c>
      <c r="Q44" s="10" t="s">
        <v>7</v>
      </c>
    </row>
    <row r="45" spans="1:17" x14ac:dyDescent="0.35">
      <c r="A45" s="6">
        <v>1</v>
      </c>
      <c r="B45" s="7">
        <v>100.4</v>
      </c>
      <c r="C45" s="8">
        <v>0</v>
      </c>
      <c r="D45" s="9">
        <v>7.5510000000000002</v>
      </c>
      <c r="E45" s="10" t="s">
        <v>11</v>
      </c>
      <c r="F45" s="10" t="s">
        <v>11</v>
      </c>
      <c r="L45" s="6">
        <v>1</v>
      </c>
      <c r="M45" s="7">
        <v>100.4</v>
      </c>
      <c r="N45" s="8">
        <v>0</v>
      </c>
      <c r="O45" s="8">
        <v>7.3250000000000002</v>
      </c>
      <c r="P45" s="10" t="s">
        <v>11</v>
      </c>
      <c r="Q45" s="10" t="s">
        <v>11</v>
      </c>
    </row>
    <row r="46" spans="1:17" x14ac:dyDescent="0.35">
      <c r="A46" s="6">
        <v>2</v>
      </c>
      <c r="B46" s="7">
        <v>199.6</v>
      </c>
      <c r="C46" s="8">
        <v>7.4809999999999999</v>
      </c>
      <c r="D46" s="9">
        <v>7.1</v>
      </c>
      <c r="E46" s="10" t="s">
        <v>12</v>
      </c>
      <c r="F46" s="10" t="s">
        <v>11</v>
      </c>
      <c r="L46" s="6">
        <v>2</v>
      </c>
      <c r="M46" s="7">
        <v>200</v>
      </c>
      <c r="N46" s="8">
        <v>7.2510000000000003</v>
      </c>
      <c r="O46" s="8">
        <v>6.8760000000000003</v>
      </c>
      <c r="P46" s="10" t="s">
        <v>12</v>
      </c>
      <c r="Q46" s="10" t="s">
        <v>11</v>
      </c>
    </row>
    <row r="47" spans="1:17" x14ac:dyDescent="0.35">
      <c r="A47" s="6">
        <v>3</v>
      </c>
      <c r="B47" s="7">
        <v>299</v>
      </c>
      <c r="C47" s="8">
        <v>7.03</v>
      </c>
      <c r="D47" s="9">
        <v>6.65</v>
      </c>
      <c r="E47" s="10" t="s">
        <v>12</v>
      </c>
      <c r="F47" s="10" t="s">
        <v>11</v>
      </c>
      <c r="L47" s="6">
        <v>3</v>
      </c>
      <c r="M47" s="7">
        <v>299.3</v>
      </c>
      <c r="N47" s="8">
        <v>6.8120000000000003</v>
      </c>
      <c r="O47" s="8">
        <v>6.4249999999999998</v>
      </c>
      <c r="P47" s="10" t="s">
        <v>12</v>
      </c>
      <c r="Q47" s="10" t="s">
        <v>11</v>
      </c>
    </row>
    <row r="48" spans="1:17" x14ac:dyDescent="0.35">
      <c r="A48" s="6">
        <v>4</v>
      </c>
      <c r="B48" s="7">
        <v>398.1</v>
      </c>
      <c r="C48" s="8">
        <v>6.5759999999999996</v>
      </c>
      <c r="D48" s="9">
        <v>6.2009999999999996</v>
      </c>
      <c r="E48" s="10" t="s">
        <v>12</v>
      </c>
      <c r="F48" s="10" t="s">
        <v>11</v>
      </c>
      <c r="L48" s="6">
        <v>4</v>
      </c>
      <c r="M48" s="7">
        <v>398.6</v>
      </c>
      <c r="N48" s="8">
        <v>6.3470000000000004</v>
      </c>
      <c r="O48" s="8">
        <v>5.976</v>
      </c>
      <c r="P48" s="10" t="s">
        <v>12</v>
      </c>
      <c r="Q48" s="10" t="s">
        <v>11</v>
      </c>
    </row>
    <row r="49" spans="1:17" x14ac:dyDescent="0.35">
      <c r="A49" s="6">
        <v>5</v>
      </c>
      <c r="B49" s="7">
        <v>498</v>
      </c>
      <c r="C49" s="8">
        <v>6.1349999999999998</v>
      </c>
      <c r="D49" s="9">
        <v>5.7510000000000003</v>
      </c>
      <c r="E49" s="10" t="s">
        <v>12</v>
      </c>
      <c r="F49" s="10" t="s">
        <v>11</v>
      </c>
      <c r="L49" s="6">
        <v>5</v>
      </c>
      <c r="M49" s="7">
        <v>498.4</v>
      </c>
      <c r="N49" s="8">
        <v>5.9020000000000001</v>
      </c>
      <c r="O49" s="8">
        <v>5.5259999999999998</v>
      </c>
      <c r="P49" s="10" t="s">
        <v>12</v>
      </c>
      <c r="Q49" s="10" t="s">
        <v>11</v>
      </c>
    </row>
    <row r="50" spans="1:17" x14ac:dyDescent="0.35">
      <c r="A50" s="6">
        <v>6</v>
      </c>
      <c r="B50" s="7">
        <v>598.20000000000005</v>
      </c>
      <c r="C50" s="8">
        <v>5.6820000000000004</v>
      </c>
      <c r="D50" s="9">
        <v>5.3010000000000002</v>
      </c>
      <c r="E50" s="10" t="s">
        <v>12</v>
      </c>
      <c r="F50" s="10" t="s">
        <v>11</v>
      </c>
      <c r="L50" s="6">
        <v>6</v>
      </c>
      <c r="M50" s="7">
        <v>598.29999999999995</v>
      </c>
      <c r="N50" s="8">
        <v>5.4619999999999997</v>
      </c>
      <c r="O50" s="8">
        <v>5.0750000000000002</v>
      </c>
      <c r="P50" s="10" t="s">
        <v>12</v>
      </c>
      <c r="Q50" s="10" t="s">
        <v>11</v>
      </c>
    </row>
    <row r="51" spans="1:17" x14ac:dyDescent="0.35">
      <c r="A51" s="6">
        <v>7</v>
      </c>
      <c r="B51" s="7">
        <v>698.1</v>
      </c>
      <c r="C51" s="8">
        <v>5.2249999999999996</v>
      </c>
      <c r="D51" s="9">
        <v>4.851</v>
      </c>
      <c r="E51" s="10" t="s">
        <v>12</v>
      </c>
      <c r="F51" s="10" t="s">
        <v>11</v>
      </c>
      <c r="L51" s="6">
        <v>7</v>
      </c>
      <c r="M51" s="7">
        <v>698.4</v>
      </c>
      <c r="N51" s="8">
        <v>5.0049999999999999</v>
      </c>
      <c r="O51" s="8">
        <v>4.6260000000000003</v>
      </c>
      <c r="P51" s="10" t="s">
        <v>12</v>
      </c>
      <c r="Q51" s="10" t="s">
        <v>11</v>
      </c>
    </row>
    <row r="52" spans="1:17" x14ac:dyDescent="0.35">
      <c r="A52" s="6">
        <v>8</v>
      </c>
      <c r="B52" s="7">
        <v>798.3</v>
      </c>
      <c r="C52" s="8">
        <v>4.7839999999999998</v>
      </c>
      <c r="D52" s="9">
        <v>4.4009999999999998</v>
      </c>
      <c r="E52" s="10" t="s">
        <v>12</v>
      </c>
      <c r="F52" s="10" t="s">
        <v>11</v>
      </c>
      <c r="L52" s="6">
        <v>8</v>
      </c>
      <c r="M52" s="7">
        <v>798.7</v>
      </c>
      <c r="N52" s="8">
        <v>4.5579999999999998</v>
      </c>
      <c r="O52" s="8">
        <v>4.1749999999999998</v>
      </c>
      <c r="P52" s="10" t="s">
        <v>12</v>
      </c>
      <c r="Q52" s="10" t="s">
        <v>11</v>
      </c>
    </row>
    <row r="53" spans="1:17" x14ac:dyDescent="0.35">
      <c r="A53" s="6">
        <v>9</v>
      </c>
      <c r="B53" s="7">
        <v>897.8</v>
      </c>
      <c r="C53" s="8">
        <v>4.3220000000000001</v>
      </c>
      <c r="D53" s="9">
        <v>3.95</v>
      </c>
      <c r="E53" s="10" t="s">
        <v>12</v>
      </c>
      <c r="F53" s="10" t="s">
        <v>11</v>
      </c>
      <c r="L53" s="6">
        <v>9</v>
      </c>
      <c r="M53" s="7">
        <v>898.5</v>
      </c>
      <c r="N53" s="8">
        <v>4.0839999999999996</v>
      </c>
      <c r="O53" s="8">
        <v>3.726</v>
      </c>
      <c r="P53" s="10" t="s">
        <v>12</v>
      </c>
      <c r="Q53" s="10" t="s">
        <v>12</v>
      </c>
    </row>
    <row r="54" spans="1:17" x14ac:dyDescent="0.35">
      <c r="A54" s="6">
        <v>10</v>
      </c>
      <c r="B54" s="7">
        <v>998</v>
      </c>
      <c r="C54" s="8">
        <v>3.8889999999999998</v>
      </c>
      <c r="D54" s="9">
        <v>3.5009999999999999</v>
      </c>
      <c r="E54" s="10" t="s">
        <v>12</v>
      </c>
      <c r="F54" s="10" t="s">
        <v>11</v>
      </c>
      <c r="L54" s="6">
        <v>10</v>
      </c>
      <c r="M54" s="7">
        <v>998.8</v>
      </c>
      <c r="N54" s="8">
        <v>3.6339999999999999</v>
      </c>
      <c r="O54" s="8">
        <v>3.2759999999999998</v>
      </c>
      <c r="P54" s="10" t="s">
        <v>12</v>
      </c>
      <c r="Q54" s="10" t="s">
        <v>12</v>
      </c>
    </row>
    <row r="55" spans="1:17" x14ac:dyDescent="0.35">
      <c r="A55" s="6">
        <v>11</v>
      </c>
      <c r="B55" s="7">
        <v>1098.8</v>
      </c>
      <c r="C55" s="8">
        <v>3.4209999999999998</v>
      </c>
      <c r="D55" s="9">
        <v>3.4729999999999999</v>
      </c>
      <c r="E55" s="10" t="s">
        <v>12</v>
      </c>
      <c r="F55" s="10" t="s">
        <v>12</v>
      </c>
      <c r="L55" s="6">
        <v>11</v>
      </c>
      <c r="M55" s="7">
        <v>1099.0999999999999</v>
      </c>
      <c r="N55" s="8">
        <v>3.1829999999999998</v>
      </c>
      <c r="O55" s="8">
        <v>3.2679999999999998</v>
      </c>
      <c r="P55" s="10" t="s">
        <v>12</v>
      </c>
      <c r="Q55" s="10" t="s">
        <v>12</v>
      </c>
    </row>
    <row r="57" spans="1:17" x14ac:dyDescent="0.35">
      <c r="A57" s="1" t="s">
        <v>16</v>
      </c>
      <c r="B57" s="2"/>
      <c r="C57" s="2"/>
      <c r="D57" s="3"/>
      <c r="E57" s="4"/>
    </row>
    <row r="58" spans="1:17" x14ac:dyDescent="0.35">
      <c r="A58" s="6" t="s">
        <v>2</v>
      </c>
      <c r="B58" s="7" t="s">
        <v>3</v>
      </c>
      <c r="C58" s="8" t="s">
        <v>4</v>
      </c>
      <c r="D58" s="9" t="s">
        <v>5</v>
      </c>
      <c r="E58" s="10" t="s">
        <v>6</v>
      </c>
      <c r="F58" s="10" t="s">
        <v>7</v>
      </c>
      <c r="L58" s="6" t="s">
        <v>2</v>
      </c>
      <c r="M58" s="7" t="s">
        <v>8</v>
      </c>
      <c r="N58" s="8" t="s">
        <v>9</v>
      </c>
      <c r="O58" s="8" t="s">
        <v>10</v>
      </c>
      <c r="P58" s="10" t="s">
        <v>6</v>
      </c>
      <c r="Q58" s="10" t="s">
        <v>7</v>
      </c>
    </row>
    <row r="59" spans="1:17" x14ac:dyDescent="0.35">
      <c r="A59" s="6">
        <v>1</v>
      </c>
      <c r="B59" s="7">
        <v>100.4</v>
      </c>
      <c r="C59" s="8">
        <v>0</v>
      </c>
      <c r="D59" s="9">
        <v>7.5510000000000002</v>
      </c>
      <c r="E59" s="10" t="s">
        <v>11</v>
      </c>
      <c r="F59" s="10" t="s">
        <v>11</v>
      </c>
      <c r="L59" s="6">
        <v>1</v>
      </c>
      <c r="M59" s="7">
        <v>100.4</v>
      </c>
      <c r="N59" s="8">
        <v>0</v>
      </c>
      <c r="O59" s="8">
        <v>7.327</v>
      </c>
      <c r="P59" s="10" t="s">
        <v>11</v>
      </c>
      <c r="Q59" s="10" t="s">
        <v>11</v>
      </c>
    </row>
    <row r="60" spans="1:17" x14ac:dyDescent="0.35">
      <c r="A60" s="6">
        <v>2</v>
      </c>
      <c r="B60" s="7">
        <v>199.6</v>
      </c>
      <c r="C60" s="8">
        <v>7.4690000000000003</v>
      </c>
      <c r="D60" s="9">
        <v>7.101</v>
      </c>
      <c r="E60" s="10" t="s">
        <v>12</v>
      </c>
      <c r="F60" s="10" t="s">
        <v>11</v>
      </c>
      <c r="L60" s="6">
        <v>2</v>
      </c>
      <c r="M60" s="7">
        <v>200</v>
      </c>
      <c r="N60" s="8">
        <v>7.2380000000000004</v>
      </c>
      <c r="O60" s="8">
        <v>6.8760000000000003</v>
      </c>
      <c r="P60" s="10" t="s">
        <v>12</v>
      </c>
      <c r="Q60" s="10" t="s">
        <v>11</v>
      </c>
    </row>
    <row r="61" spans="1:17" x14ac:dyDescent="0.35">
      <c r="A61" s="6">
        <v>3</v>
      </c>
      <c r="B61" s="7">
        <v>299</v>
      </c>
      <c r="C61" s="8">
        <v>7.0229999999999997</v>
      </c>
      <c r="D61" s="9">
        <v>6.6509999999999998</v>
      </c>
      <c r="E61" s="10" t="s">
        <v>12</v>
      </c>
      <c r="F61" s="10" t="s">
        <v>11</v>
      </c>
      <c r="L61" s="6">
        <v>3</v>
      </c>
      <c r="M61" s="7">
        <v>299.3</v>
      </c>
      <c r="N61" s="8">
        <v>6.806</v>
      </c>
      <c r="O61" s="8">
        <v>6.4260000000000002</v>
      </c>
      <c r="P61" s="10" t="s">
        <v>12</v>
      </c>
      <c r="Q61" s="10" t="s">
        <v>11</v>
      </c>
    </row>
    <row r="62" spans="1:17" x14ac:dyDescent="0.35">
      <c r="A62" s="6">
        <v>4</v>
      </c>
      <c r="B62" s="7">
        <v>398.1</v>
      </c>
      <c r="C62" s="8">
        <v>6.5659999999999998</v>
      </c>
      <c r="D62" s="9">
        <v>6.2009999999999996</v>
      </c>
      <c r="E62" s="10" t="s">
        <v>12</v>
      </c>
      <c r="F62" s="10" t="s">
        <v>11</v>
      </c>
      <c r="L62" s="6">
        <v>4</v>
      </c>
      <c r="M62" s="7">
        <v>398.6</v>
      </c>
      <c r="N62" s="8">
        <v>6.335</v>
      </c>
      <c r="O62" s="8">
        <v>5.9749999999999996</v>
      </c>
      <c r="P62" s="10" t="s">
        <v>12</v>
      </c>
      <c r="Q62" s="10" t="s">
        <v>11</v>
      </c>
    </row>
    <row r="63" spans="1:17" x14ac:dyDescent="0.35">
      <c r="A63" s="6">
        <v>5</v>
      </c>
      <c r="B63" s="7">
        <v>498</v>
      </c>
      <c r="C63" s="8">
        <v>6.12</v>
      </c>
      <c r="D63" s="9">
        <v>5.7510000000000003</v>
      </c>
      <c r="E63" s="10" t="s">
        <v>12</v>
      </c>
      <c r="F63" s="10" t="s">
        <v>11</v>
      </c>
      <c r="L63" s="6">
        <v>5</v>
      </c>
      <c r="M63" s="7">
        <v>498.4</v>
      </c>
      <c r="N63" s="8">
        <v>5.8940000000000001</v>
      </c>
      <c r="O63" s="8">
        <v>5.5250000000000004</v>
      </c>
      <c r="P63" s="10" t="s">
        <v>12</v>
      </c>
      <c r="Q63" s="10" t="s">
        <v>11</v>
      </c>
    </row>
    <row r="64" spans="1:17" x14ac:dyDescent="0.35">
      <c r="A64" s="6">
        <v>6</v>
      </c>
      <c r="B64" s="7">
        <v>598.20000000000005</v>
      </c>
      <c r="C64" s="8">
        <v>5.6619999999999999</v>
      </c>
      <c r="D64" s="9">
        <v>5.3</v>
      </c>
      <c r="E64" s="10" t="s">
        <v>12</v>
      </c>
      <c r="F64" s="10" t="s">
        <v>11</v>
      </c>
      <c r="L64" s="6">
        <v>6</v>
      </c>
      <c r="M64" s="7">
        <v>598.4</v>
      </c>
      <c r="N64" s="8">
        <v>5.4539999999999997</v>
      </c>
      <c r="O64" s="8">
        <v>5.0750000000000002</v>
      </c>
      <c r="P64" s="10" t="s">
        <v>12</v>
      </c>
      <c r="Q64" s="10" t="s">
        <v>11</v>
      </c>
    </row>
    <row r="65" spans="1:17" x14ac:dyDescent="0.35">
      <c r="A65" s="6">
        <v>7</v>
      </c>
      <c r="B65" s="7">
        <v>698.2</v>
      </c>
      <c r="C65" s="8">
        <v>5.2149999999999999</v>
      </c>
      <c r="D65" s="9">
        <v>4.8499999999999996</v>
      </c>
      <c r="E65" s="10" t="s">
        <v>12</v>
      </c>
      <c r="F65" s="10" t="s">
        <v>11</v>
      </c>
      <c r="L65" s="6">
        <v>7</v>
      </c>
      <c r="M65" s="7">
        <v>698.4</v>
      </c>
      <c r="N65" s="8">
        <v>4.992</v>
      </c>
      <c r="O65" s="8">
        <v>4.6260000000000003</v>
      </c>
      <c r="P65" s="10" t="s">
        <v>12</v>
      </c>
      <c r="Q65" s="10" t="s">
        <v>11</v>
      </c>
    </row>
    <row r="66" spans="1:17" x14ac:dyDescent="0.35">
      <c r="A66" s="6">
        <v>8</v>
      </c>
      <c r="B66" s="7">
        <v>798.3</v>
      </c>
      <c r="C66" s="8">
        <v>4.7699999999999996</v>
      </c>
      <c r="D66" s="9">
        <v>4.4009999999999998</v>
      </c>
      <c r="E66" s="10" t="s">
        <v>12</v>
      </c>
      <c r="F66" s="10" t="s">
        <v>11</v>
      </c>
      <c r="L66" s="6">
        <v>8</v>
      </c>
      <c r="M66" s="7">
        <v>798.8</v>
      </c>
      <c r="N66" s="8">
        <v>4.5439999999999996</v>
      </c>
      <c r="O66" s="8">
        <v>4.1749999999999998</v>
      </c>
      <c r="P66" s="10" t="s">
        <v>12</v>
      </c>
      <c r="Q66" s="10" t="s">
        <v>11</v>
      </c>
    </row>
    <row r="67" spans="1:17" x14ac:dyDescent="0.35">
      <c r="A67" s="6">
        <v>9</v>
      </c>
      <c r="B67" s="7">
        <v>897.9</v>
      </c>
      <c r="C67" s="8">
        <v>4.3099999999999996</v>
      </c>
      <c r="D67" s="9">
        <v>3.9510000000000001</v>
      </c>
      <c r="E67" s="10" t="s">
        <v>12</v>
      </c>
      <c r="F67" s="10" t="s">
        <v>12</v>
      </c>
      <c r="L67" s="6">
        <v>9</v>
      </c>
      <c r="M67" s="7">
        <v>898.4</v>
      </c>
      <c r="N67" s="8">
        <v>4.08</v>
      </c>
      <c r="O67" s="8">
        <v>3.726</v>
      </c>
      <c r="P67" s="10" t="s">
        <v>12</v>
      </c>
      <c r="Q67" s="10" t="s">
        <v>12</v>
      </c>
    </row>
    <row r="68" spans="1:17" x14ac:dyDescent="0.35">
      <c r="A68" s="6">
        <v>10</v>
      </c>
      <c r="B68" s="7">
        <v>998</v>
      </c>
      <c r="C68" s="8">
        <v>3.8639999999999999</v>
      </c>
      <c r="D68" s="9">
        <v>3.5009999999999999</v>
      </c>
      <c r="E68" s="10" t="s">
        <v>12</v>
      </c>
      <c r="F68" s="10" t="s">
        <v>11</v>
      </c>
      <c r="L68" s="6">
        <v>10</v>
      </c>
      <c r="M68" s="7">
        <v>999</v>
      </c>
      <c r="N68" s="8">
        <v>3.609</v>
      </c>
      <c r="O68" s="8">
        <v>3.2759999999999998</v>
      </c>
      <c r="P68" s="10" t="s">
        <v>12</v>
      </c>
      <c r="Q68" s="10" t="s">
        <v>12</v>
      </c>
    </row>
    <row r="69" spans="1:17" x14ac:dyDescent="0.35">
      <c r="A69" s="6">
        <v>11</v>
      </c>
      <c r="B69" s="7">
        <v>1098.9000000000001</v>
      </c>
      <c r="C69" s="8">
        <v>3.399</v>
      </c>
      <c r="D69" s="9">
        <v>3.4609999999999999</v>
      </c>
      <c r="E69" s="10" t="s">
        <v>12</v>
      </c>
      <c r="F69" s="10" t="s">
        <v>12</v>
      </c>
      <c r="L69" s="6">
        <v>11</v>
      </c>
      <c r="M69" s="7">
        <v>1099.5</v>
      </c>
      <c r="N69" s="8">
        <v>3.1659999999999999</v>
      </c>
      <c r="O69" s="8">
        <v>3.2629999999999999</v>
      </c>
      <c r="P69" s="10" t="s">
        <v>12</v>
      </c>
      <c r="Q69" s="10" t="s">
        <v>12</v>
      </c>
    </row>
    <row r="71" spans="1:17" x14ac:dyDescent="0.35">
      <c r="A71" s="1" t="s">
        <v>17</v>
      </c>
      <c r="B71" s="2"/>
      <c r="C71" s="2"/>
      <c r="D71" s="3"/>
      <c r="E71" s="4"/>
    </row>
    <row r="72" spans="1:17" x14ac:dyDescent="0.35">
      <c r="A72" s="6" t="s">
        <v>2</v>
      </c>
      <c r="B72" s="7" t="s">
        <v>3</v>
      </c>
      <c r="C72" s="8" t="s">
        <v>4</v>
      </c>
      <c r="D72" s="9" t="s">
        <v>5</v>
      </c>
      <c r="E72" s="10" t="s">
        <v>6</v>
      </c>
      <c r="F72" s="10" t="s">
        <v>7</v>
      </c>
      <c r="L72" s="6" t="s">
        <v>2</v>
      </c>
      <c r="M72" s="7" t="s">
        <v>8</v>
      </c>
      <c r="N72" s="8" t="s">
        <v>9</v>
      </c>
      <c r="O72" s="8" t="s">
        <v>10</v>
      </c>
      <c r="P72" s="10" t="s">
        <v>6</v>
      </c>
      <c r="Q72" s="10" t="s">
        <v>7</v>
      </c>
    </row>
    <row r="73" spans="1:17" x14ac:dyDescent="0.35">
      <c r="A73" s="6">
        <v>1</v>
      </c>
      <c r="B73" s="7">
        <v>100.4</v>
      </c>
      <c r="C73" s="8">
        <v>0</v>
      </c>
      <c r="D73" s="9">
        <v>7.5510000000000002</v>
      </c>
      <c r="E73" s="10" t="s">
        <v>11</v>
      </c>
      <c r="F73" s="10" t="s">
        <v>11</v>
      </c>
      <c r="L73" s="6">
        <v>1</v>
      </c>
      <c r="M73" s="7">
        <v>100.4</v>
      </c>
      <c r="N73" s="8">
        <v>0</v>
      </c>
      <c r="O73" s="8">
        <v>7.3259999999999996</v>
      </c>
      <c r="P73" s="10" t="s">
        <v>11</v>
      </c>
      <c r="Q73" s="10" t="s">
        <v>11</v>
      </c>
    </row>
    <row r="74" spans="1:17" x14ac:dyDescent="0.35">
      <c r="A74" s="6">
        <v>2</v>
      </c>
      <c r="B74" s="7">
        <v>199.6</v>
      </c>
      <c r="C74" s="8">
        <v>7.4640000000000004</v>
      </c>
      <c r="D74" s="9">
        <v>7.1</v>
      </c>
      <c r="E74" s="10" t="s">
        <v>12</v>
      </c>
      <c r="F74" s="10" t="s">
        <v>11</v>
      </c>
      <c r="L74" s="6">
        <v>2</v>
      </c>
      <c r="M74" s="7">
        <v>200</v>
      </c>
      <c r="N74" s="8">
        <v>7.2460000000000004</v>
      </c>
      <c r="O74" s="8">
        <v>6.875</v>
      </c>
      <c r="P74" s="10" t="s">
        <v>12</v>
      </c>
      <c r="Q74" s="10" t="s">
        <v>11</v>
      </c>
    </row>
    <row r="75" spans="1:17" x14ac:dyDescent="0.35">
      <c r="A75" s="6">
        <v>3</v>
      </c>
      <c r="B75" s="7">
        <v>299</v>
      </c>
      <c r="C75" s="8">
        <v>7.0289999999999999</v>
      </c>
      <c r="D75" s="9">
        <v>6.6509999999999998</v>
      </c>
      <c r="E75" s="10" t="s">
        <v>12</v>
      </c>
      <c r="F75" s="10" t="s">
        <v>11</v>
      </c>
      <c r="L75" s="6">
        <v>3</v>
      </c>
      <c r="M75" s="7">
        <v>299.3</v>
      </c>
      <c r="N75" s="8">
        <v>6.8129999999999997</v>
      </c>
      <c r="O75" s="8">
        <v>6.4260000000000002</v>
      </c>
      <c r="P75" s="10" t="s">
        <v>12</v>
      </c>
      <c r="Q75" s="10" t="s">
        <v>11</v>
      </c>
    </row>
    <row r="76" spans="1:17" x14ac:dyDescent="0.35">
      <c r="A76" s="6">
        <v>4</v>
      </c>
      <c r="B76" s="7">
        <v>398.2</v>
      </c>
      <c r="C76" s="8">
        <v>6.5659999999999998</v>
      </c>
      <c r="D76" s="9">
        <v>6.2009999999999996</v>
      </c>
      <c r="E76" s="10" t="s">
        <v>12</v>
      </c>
      <c r="F76" s="10" t="s">
        <v>11</v>
      </c>
      <c r="L76" s="6">
        <v>4</v>
      </c>
      <c r="M76" s="7">
        <v>398.6</v>
      </c>
      <c r="N76" s="8">
        <v>6.3410000000000002</v>
      </c>
      <c r="O76" s="8">
        <v>5.976</v>
      </c>
      <c r="P76" s="10" t="s">
        <v>12</v>
      </c>
      <c r="Q76" s="10" t="s">
        <v>11</v>
      </c>
    </row>
    <row r="77" spans="1:17" x14ac:dyDescent="0.35">
      <c r="A77" s="6">
        <v>5</v>
      </c>
      <c r="B77" s="7">
        <v>498.1</v>
      </c>
      <c r="C77" s="8">
        <v>6.1260000000000003</v>
      </c>
      <c r="D77" s="9">
        <v>5.7510000000000003</v>
      </c>
      <c r="E77" s="10" t="s">
        <v>12</v>
      </c>
      <c r="F77" s="10" t="s">
        <v>11</v>
      </c>
      <c r="L77" s="6">
        <v>5</v>
      </c>
      <c r="M77" s="7">
        <v>498.4</v>
      </c>
      <c r="N77" s="8">
        <v>5.9009999999999998</v>
      </c>
      <c r="O77" s="8">
        <v>5.5250000000000004</v>
      </c>
      <c r="P77" s="10" t="s">
        <v>12</v>
      </c>
      <c r="Q77" s="10" t="s">
        <v>11</v>
      </c>
    </row>
    <row r="78" spans="1:17" x14ac:dyDescent="0.35">
      <c r="A78" s="6">
        <v>6</v>
      </c>
      <c r="B78" s="7">
        <v>598.20000000000005</v>
      </c>
      <c r="C78" s="8">
        <v>5.6779999999999999</v>
      </c>
      <c r="D78" s="9">
        <v>5.3</v>
      </c>
      <c r="E78" s="10" t="s">
        <v>12</v>
      </c>
      <c r="F78" s="10" t="s">
        <v>11</v>
      </c>
      <c r="L78" s="6">
        <v>6</v>
      </c>
      <c r="M78" s="7">
        <v>598.4</v>
      </c>
      <c r="N78" s="8">
        <v>5.4459999999999997</v>
      </c>
      <c r="O78" s="8">
        <v>5.0759999999999996</v>
      </c>
      <c r="P78" s="10" t="s">
        <v>12</v>
      </c>
      <c r="Q78" s="10" t="s">
        <v>11</v>
      </c>
    </row>
    <row r="79" spans="1:17" x14ac:dyDescent="0.35">
      <c r="A79" s="6">
        <v>7</v>
      </c>
      <c r="B79" s="7">
        <v>698.3</v>
      </c>
      <c r="C79" s="8">
        <v>5.2249999999999996</v>
      </c>
      <c r="D79" s="9">
        <v>4.8499999999999996</v>
      </c>
      <c r="E79" s="10" t="s">
        <v>12</v>
      </c>
      <c r="F79" s="10" t="s">
        <v>11</v>
      </c>
      <c r="L79" s="6">
        <v>7</v>
      </c>
      <c r="M79" s="7">
        <v>698.3</v>
      </c>
      <c r="N79" s="8">
        <v>4.9589999999999996</v>
      </c>
      <c r="O79" s="8">
        <v>4.625</v>
      </c>
      <c r="P79" s="10" t="s">
        <v>12</v>
      </c>
      <c r="Q79" s="10" t="s">
        <v>12</v>
      </c>
    </row>
    <row r="80" spans="1:17" x14ac:dyDescent="0.35">
      <c r="A80" s="6">
        <v>8</v>
      </c>
      <c r="B80" s="7">
        <v>798.4</v>
      </c>
      <c r="C80" s="8">
        <v>4.7830000000000004</v>
      </c>
      <c r="D80" s="9">
        <v>4.4009999999999998</v>
      </c>
      <c r="E80" s="10" t="s">
        <v>12</v>
      </c>
      <c r="F80" s="10" t="s">
        <v>11</v>
      </c>
      <c r="L80" s="6">
        <v>8</v>
      </c>
      <c r="M80" s="7">
        <v>798.9</v>
      </c>
      <c r="N80" s="8">
        <v>4.5439999999999996</v>
      </c>
      <c r="O80" s="8">
        <v>4.1760000000000002</v>
      </c>
      <c r="P80" s="10" t="s">
        <v>12</v>
      </c>
      <c r="Q80" s="10" t="s">
        <v>11</v>
      </c>
    </row>
    <row r="81" spans="1:32" x14ac:dyDescent="0.35">
      <c r="A81" s="6">
        <v>9</v>
      </c>
      <c r="B81" s="7">
        <v>897.8</v>
      </c>
      <c r="C81" s="8">
        <v>4.3259999999999996</v>
      </c>
      <c r="D81" s="9">
        <v>3.9510000000000001</v>
      </c>
      <c r="E81" s="10" t="s">
        <v>12</v>
      </c>
      <c r="F81" s="10" t="s">
        <v>11</v>
      </c>
      <c r="L81" s="6">
        <v>9</v>
      </c>
      <c r="M81" s="7">
        <v>898.4</v>
      </c>
      <c r="N81" s="8">
        <v>4.0860000000000003</v>
      </c>
      <c r="O81" s="8">
        <v>3.7250000000000001</v>
      </c>
      <c r="P81" s="10" t="s">
        <v>12</v>
      </c>
      <c r="Q81" s="10" t="s">
        <v>11</v>
      </c>
    </row>
    <row r="82" spans="1:32" x14ac:dyDescent="0.35">
      <c r="A82" s="6">
        <v>10</v>
      </c>
      <c r="B82" s="7">
        <v>998.1</v>
      </c>
      <c r="C82" s="8">
        <v>3.8820000000000001</v>
      </c>
      <c r="D82" s="9">
        <v>3.5009999999999999</v>
      </c>
      <c r="E82" s="10" t="s">
        <v>12</v>
      </c>
      <c r="F82" s="10" t="s">
        <v>11</v>
      </c>
      <c r="L82" s="6">
        <v>10</v>
      </c>
      <c r="M82" s="7">
        <v>998.9</v>
      </c>
      <c r="N82" s="8">
        <v>3.637</v>
      </c>
      <c r="O82" s="8">
        <v>3.2850000000000001</v>
      </c>
      <c r="P82" s="10" t="s">
        <v>12</v>
      </c>
      <c r="Q82" s="10" t="s">
        <v>11</v>
      </c>
    </row>
    <row r="83" spans="1:32" x14ac:dyDescent="0.35">
      <c r="A83" s="6">
        <v>11</v>
      </c>
      <c r="B83" s="7">
        <v>1098.9000000000001</v>
      </c>
      <c r="C83" s="8">
        <v>3.419</v>
      </c>
      <c r="D83" s="9">
        <v>3.472</v>
      </c>
      <c r="E83" s="10" t="s">
        <v>12</v>
      </c>
      <c r="F83" s="10" t="s">
        <v>12</v>
      </c>
      <c r="L83" s="6">
        <v>11</v>
      </c>
      <c r="M83" s="7">
        <v>1099.5</v>
      </c>
      <c r="N83" s="8">
        <v>3.18</v>
      </c>
      <c r="O83" s="8">
        <v>0</v>
      </c>
      <c r="P83" s="10" t="s">
        <v>12</v>
      </c>
      <c r="Q83" s="10" t="s">
        <v>12</v>
      </c>
    </row>
    <row r="84" spans="1:32" x14ac:dyDescent="0.35">
      <c r="A84" s="13"/>
      <c r="B84" s="14"/>
      <c r="C84" s="15"/>
      <c r="D84" s="16"/>
      <c r="E84" s="17"/>
      <c r="F84" s="17"/>
      <c r="L84" s="13"/>
      <c r="M84" s="14"/>
      <c r="N84" s="15"/>
      <c r="O84" s="15"/>
      <c r="P84" s="17"/>
      <c r="Q84" s="17"/>
    </row>
    <row r="85" spans="1:32" x14ac:dyDescent="0.35">
      <c r="A85" s="13"/>
      <c r="B85" s="14" t="s">
        <v>18</v>
      </c>
      <c r="C85" s="15"/>
      <c r="D85" s="16"/>
      <c r="E85" s="17"/>
      <c r="F85" s="17"/>
      <c r="L85" s="13"/>
      <c r="M85" s="14" t="s">
        <v>19</v>
      </c>
      <c r="N85" s="15"/>
      <c r="O85" s="16"/>
      <c r="P85" s="17"/>
      <c r="Q85" s="17"/>
      <c r="T85" s="14" t="s">
        <v>20</v>
      </c>
      <c r="U85" s="15"/>
      <c r="V85" s="16"/>
      <c r="W85" s="17"/>
      <c r="X85" s="17"/>
      <c r="AA85" s="14" t="s">
        <v>21</v>
      </c>
      <c r="AB85" s="15"/>
      <c r="AC85" s="16"/>
      <c r="AD85" s="17"/>
      <c r="AE85" s="17"/>
    </row>
    <row r="86" spans="1:32" x14ac:dyDescent="0.35">
      <c r="B86" t="s">
        <v>22</v>
      </c>
      <c r="C86" t="s">
        <v>23</v>
      </c>
      <c r="D86" t="s">
        <v>24</v>
      </c>
      <c r="E86" t="s">
        <v>25</v>
      </c>
      <c r="F86" t="s">
        <v>26</v>
      </c>
      <c r="G86" t="s">
        <v>27</v>
      </c>
      <c r="M86" t="s">
        <v>22</v>
      </c>
      <c r="N86" t="s">
        <v>23</v>
      </c>
      <c r="O86" t="s">
        <v>24</v>
      </c>
      <c r="P86" t="s">
        <v>25</v>
      </c>
      <c r="Q86" t="s">
        <v>26</v>
      </c>
      <c r="R86" t="s">
        <v>27</v>
      </c>
      <c r="T86" t="s">
        <v>22</v>
      </c>
      <c r="U86" t="s">
        <v>23</v>
      </c>
      <c r="V86" t="s">
        <v>24</v>
      </c>
      <c r="W86" t="s">
        <v>25</v>
      </c>
      <c r="X86" t="s">
        <v>26</v>
      </c>
      <c r="Y86" t="s">
        <v>27</v>
      </c>
      <c r="AA86" t="s">
        <v>22</v>
      </c>
      <c r="AB86" t="s">
        <v>23</v>
      </c>
      <c r="AC86" t="s">
        <v>24</v>
      </c>
      <c r="AD86" t="s">
        <v>25</v>
      </c>
      <c r="AE86" t="s">
        <v>26</v>
      </c>
      <c r="AF86" t="s">
        <v>27</v>
      </c>
    </row>
    <row r="87" spans="1:32" x14ac:dyDescent="0.35">
      <c r="B87" s="4">
        <f>C3</f>
        <v>0</v>
      </c>
      <c r="C87" s="4">
        <f>C17</f>
        <v>0</v>
      </c>
      <c r="D87" s="4">
        <f>C31</f>
        <v>0</v>
      </c>
      <c r="E87" s="4">
        <f>C45</f>
        <v>0</v>
      </c>
      <c r="F87" s="4">
        <f>C59</f>
        <v>0</v>
      </c>
      <c r="G87" s="4">
        <f>C73</f>
        <v>0</v>
      </c>
      <c r="H87" s="4"/>
      <c r="I87" s="4"/>
      <c r="J87" s="4"/>
      <c r="K87" s="4"/>
      <c r="L87" s="4"/>
      <c r="M87" s="4">
        <f>D3</f>
        <v>7.55</v>
      </c>
      <c r="N87" s="4">
        <f>D17</f>
        <v>7.5510000000000002</v>
      </c>
      <c r="O87" s="4">
        <f>D31</f>
        <v>7.55</v>
      </c>
      <c r="P87" s="4">
        <f>D45</f>
        <v>7.5510000000000002</v>
      </c>
      <c r="Q87" s="4">
        <f>D59</f>
        <v>7.5510000000000002</v>
      </c>
      <c r="R87" s="4">
        <f>D73</f>
        <v>7.5510000000000002</v>
      </c>
      <c r="S87" s="4"/>
      <c r="T87" s="4">
        <f>N3</f>
        <v>0</v>
      </c>
      <c r="U87" s="4">
        <f>N17</f>
        <v>0</v>
      </c>
      <c r="V87" s="4">
        <f>N31</f>
        <v>0</v>
      </c>
      <c r="W87" s="4">
        <f>N45</f>
        <v>0</v>
      </c>
      <c r="X87" s="4">
        <f>N59</f>
        <v>0</v>
      </c>
      <c r="Y87" s="4">
        <f>N73</f>
        <v>0</v>
      </c>
      <c r="Z87" s="4"/>
      <c r="AA87" s="4">
        <f>O3</f>
        <v>7.3250000000000002</v>
      </c>
      <c r="AB87" s="4">
        <f>O17</f>
        <v>7.3250000000000002</v>
      </c>
      <c r="AC87" s="4">
        <f>O31</f>
        <v>7.3250000000000002</v>
      </c>
      <c r="AD87" s="4">
        <f>O45</f>
        <v>7.3250000000000002</v>
      </c>
      <c r="AE87" s="4">
        <f>O59</f>
        <v>7.327</v>
      </c>
      <c r="AF87" s="4">
        <f>O73</f>
        <v>7.3259999999999996</v>
      </c>
    </row>
    <row r="88" spans="1:32" x14ac:dyDescent="0.35">
      <c r="B88" s="4">
        <f t="shared" ref="B88:B97" si="0">C4</f>
        <v>7.4809999999999999</v>
      </c>
      <c r="C88" s="4">
        <f t="shared" ref="C88:C97" si="1">C18</f>
        <v>7.4710000000000001</v>
      </c>
      <c r="D88" s="4">
        <f t="shared" ref="D88:D97" si="2">C32</f>
        <v>7.476</v>
      </c>
      <c r="E88" s="4">
        <f t="shared" ref="E88:E97" si="3">C46</f>
        <v>7.4809999999999999</v>
      </c>
      <c r="F88" s="4">
        <f t="shared" ref="F88:F97" si="4">C60</f>
        <v>7.4690000000000003</v>
      </c>
      <c r="G88" s="4">
        <f t="shared" ref="G88:G97" si="5">C74</f>
        <v>7.4640000000000004</v>
      </c>
      <c r="H88" s="4"/>
      <c r="I88" s="4"/>
      <c r="J88" s="4"/>
      <c r="K88" s="4"/>
      <c r="L88" s="4"/>
      <c r="M88" s="4">
        <f>D4</f>
        <v>7.101</v>
      </c>
      <c r="N88" s="4">
        <f>D18</f>
        <v>7.101</v>
      </c>
      <c r="O88" s="4">
        <f>D32</f>
        <v>7.1</v>
      </c>
      <c r="P88" s="4">
        <f>D46</f>
        <v>7.1</v>
      </c>
      <c r="Q88" s="4">
        <f>D60</f>
        <v>7.101</v>
      </c>
      <c r="R88" s="4">
        <f>D74</f>
        <v>7.1</v>
      </c>
      <c r="S88" s="4"/>
      <c r="T88" s="4">
        <f t="shared" ref="T88:T97" si="6">N4</f>
        <v>7.2539999999999996</v>
      </c>
      <c r="U88" s="4">
        <f t="shared" ref="U88:U97" si="7">N18</f>
        <v>7.2480000000000002</v>
      </c>
      <c r="V88" s="4">
        <f t="shared" ref="V88:V97" si="8">N32</f>
        <v>7.2469999999999999</v>
      </c>
      <c r="W88" s="4">
        <f t="shared" ref="W88:W97" si="9">N46</f>
        <v>7.2510000000000003</v>
      </c>
      <c r="X88" s="4">
        <f t="shared" ref="X88:X97" si="10">N60</f>
        <v>7.2380000000000004</v>
      </c>
      <c r="Y88" s="4">
        <f t="shared" ref="Y88:Y97" si="11">N74</f>
        <v>7.2460000000000004</v>
      </c>
      <c r="Z88" s="4"/>
      <c r="AA88" s="4">
        <f t="shared" ref="AA88:AA97" si="12">O4</f>
        <v>6.875</v>
      </c>
      <c r="AB88" s="4">
        <f t="shared" ref="AB88:AB97" si="13">O18</f>
        <v>6.8760000000000003</v>
      </c>
      <c r="AC88" s="4">
        <f t="shared" ref="AC88:AC97" si="14">O32</f>
        <v>6.875</v>
      </c>
      <c r="AD88" s="4">
        <f t="shared" ref="AD88:AD97" si="15">O46</f>
        <v>6.8760000000000003</v>
      </c>
      <c r="AE88" s="4">
        <f t="shared" ref="AE88:AE97" si="16">O60</f>
        <v>6.8760000000000003</v>
      </c>
      <c r="AF88" s="4">
        <f t="shared" ref="AF88:AF97" si="17">O74</f>
        <v>6.875</v>
      </c>
    </row>
    <row r="89" spans="1:32" x14ac:dyDescent="0.35">
      <c r="B89" s="4">
        <f t="shared" si="0"/>
        <v>7.0279999999999996</v>
      </c>
      <c r="C89" s="4">
        <f t="shared" si="1"/>
        <v>7.03</v>
      </c>
      <c r="D89" s="4">
        <f t="shared" si="2"/>
        <v>7.0289999999999999</v>
      </c>
      <c r="E89" s="4">
        <f t="shared" si="3"/>
        <v>7.03</v>
      </c>
      <c r="F89" s="4">
        <f t="shared" si="4"/>
        <v>7.0229999999999997</v>
      </c>
      <c r="G89" s="4">
        <f t="shared" si="5"/>
        <v>7.0289999999999999</v>
      </c>
      <c r="H89" s="4"/>
      <c r="I89" s="4"/>
      <c r="J89" s="4"/>
      <c r="K89" s="4"/>
      <c r="L89" s="4"/>
      <c r="M89" s="4">
        <f>D5</f>
        <v>6.6509999999999998</v>
      </c>
      <c r="N89" s="4">
        <f>D19</f>
        <v>6.6509999999999998</v>
      </c>
      <c r="O89" s="4">
        <f>D33</f>
        <v>6.6509999999999998</v>
      </c>
      <c r="P89" s="4">
        <f>D47</f>
        <v>6.65</v>
      </c>
      <c r="Q89" s="4">
        <f>D61</f>
        <v>6.6509999999999998</v>
      </c>
      <c r="R89" s="4">
        <f>D75</f>
        <v>6.6509999999999998</v>
      </c>
      <c r="S89" s="4"/>
      <c r="T89" s="4">
        <f t="shared" si="6"/>
        <v>6.8090000000000002</v>
      </c>
      <c r="U89" s="4">
        <f t="shared" si="7"/>
        <v>6.8070000000000004</v>
      </c>
      <c r="V89" s="4">
        <f t="shared" si="8"/>
        <v>6.8019999999999996</v>
      </c>
      <c r="W89" s="4">
        <f t="shared" si="9"/>
        <v>6.8120000000000003</v>
      </c>
      <c r="X89" s="4">
        <f t="shared" si="10"/>
        <v>6.806</v>
      </c>
      <c r="Y89" s="4">
        <f t="shared" si="11"/>
        <v>6.8129999999999997</v>
      </c>
      <c r="Z89" s="4"/>
      <c r="AA89" s="4">
        <f t="shared" si="12"/>
        <v>6.4260000000000002</v>
      </c>
      <c r="AB89" s="4">
        <f t="shared" si="13"/>
        <v>6.4260000000000002</v>
      </c>
      <c r="AC89" s="4">
        <f t="shared" si="14"/>
        <v>6.4249999999999998</v>
      </c>
      <c r="AD89" s="4">
        <f t="shared" si="15"/>
        <v>6.4249999999999998</v>
      </c>
      <c r="AE89" s="4">
        <f t="shared" si="16"/>
        <v>6.4260000000000002</v>
      </c>
      <c r="AF89" s="4">
        <f t="shared" si="17"/>
        <v>6.4260000000000002</v>
      </c>
    </row>
    <row r="90" spans="1:32" x14ac:dyDescent="0.35">
      <c r="B90" s="4">
        <f t="shared" si="0"/>
        <v>6.5679999999999996</v>
      </c>
      <c r="C90" s="4">
        <f t="shared" si="1"/>
        <v>6.57</v>
      </c>
      <c r="D90" s="4">
        <f t="shared" si="2"/>
        <v>6.5650000000000004</v>
      </c>
      <c r="E90" s="4">
        <f t="shared" si="3"/>
        <v>6.5759999999999996</v>
      </c>
      <c r="F90" s="4">
        <f t="shared" si="4"/>
        <v>6.5659999999999998</v>
      </c>
      <c r="G90" s="4">
        <f t="shared" si="5"/>
        <v>6.5659999999999998</v>
      </c>
      <c r="H90" s="4"/>
      <c r="I90" s="4"/>
      <c r="J90" s="4"/>
      <c r="K90" s="4"/>
      <c r="L90" s="4"/>
      <c r="M90" s="4">
        <f>D6</f>
        <v>6.2</v>
      </c>
      <c r="N90" s="4">
        <f>D20</f>
        <v>6.2</v>
      </c>
      <c r="O90" s="4">
        <f>D34</f>
        <v>6.2009999999999996</v>
      </c>
      <c r="P90" s="4">
        <f>D48</f>
        <v>6.2009999999999996</v>
      </c>
      <c r="Q90" s="4">
        <f>D62</f>
        <v>6.2009999999999996</v>
      </c>
      <c r="R90" s="4">
        <f>D76</f>
        <v>6.2009999999999996</v>
      </c>
      <c r="S90" s="4"/>
      <c r="T90" s="4">
        <f t="shared" si="6"/>
        <v>6.343</v>
      </c>
      <c r="U90" s="4">
        <f t="shared" si="7"/>
        <v>6.34</v>
      </c>
      <c r="V90" s="4">
        <f t="shared" si="8"/>
        <v>6.3360000000000003</v>
      </c>
      <c r="W90" s="4">
        <f t="shared" si="9"/>
        <v>6.3470000000000004</v>
      </c>
      <c r="X90" s="4">
        <f t="shared" si="10"/>
        <v>6.335</v>
      </c>
      <c r="Y90" s="4">
        <f t="shared" si="11"/>
        <v>6.3410000000000002</v>
      </c>
      <c r="Z90" s="4"/>
      <c r="AA90" s="4">
        <f t="shared" si="12"/>
        <v>5.976</v>
      </c>
      <c r="AB90" s="4">
        <f t="shared" si="13"/>
        <v>5.976</v>
      </c>
      <c r="AC90" s="4">
        <f t="shared" si="14"/>
        <v>5.9749999999999996</v>
      </c>
      <c r="AD90" s="4">
        <f t="shared" si="15"/>
        <v>5.976</v>
      </c>
      <c r="AE90" s="4">
        <f t="shared" si="16"/>
        <v>5.9749999999999996</v>
      </c>
      <c r="AF90" s="4">
        <f t="shared" si="17"/>
        <v>5.976</v>
      </c>
    </row>
    <row r="91" spans="1:32" x14ac:dyDescent="0.35">
      <c r="B91" s="4">
        <f t="shared" si="0"/>
        <v>6.1310000000000002</v>
      </c>
      <c r="C91" s="4">
        <f t="shared" si="1"/>
        <v>6.1369999999999996</v>
      </c>
      <c r="D91" s="4">
        <f t="shared" si="2"/>
        <v>6.1239999999999997</v>
      </c>
      <c r="E91" s="4">
        <f t="shared" si="3"/>
        <v>6.1349999999999998</v>
      </c>
      <c r="F91" s="4">
        <f t="shared" si="4"/>
        <v>6.12</v>
      </c>
      <c r="G91" s="4">
        <f t="shared" si="5"/>
        <v>6.1260000000000003</v>
      </c>
      <c r="H91" s="4"/>
      <c r="I91" s="4"/>
      <c r="J91" s="4"/>
      <c r="K91" s="4"/>
      <c r="L91" s="4"/>
      <c r="M91" s="4">
        <f>D7</f>
        <v>5.75</v>
      </c>
      <c r="N91" s="4">
        <f>D21</f>
        <v>5.7510000000000003</v>
      </c>
      <c r="O91" s="4">
        <f>D35</f>
        <v>5.7510000000000003</v>
      </c>
      <c r="P91" s="4">
        <f>D49</f>
        <v>5.7510000000000003</v>
      </c>
      <c r="Q91" s="4">
        <f>D63</f>
        <v>5.7510000000000003</v>
      </c>
      <c r="R91" s="4">
        <f>D77</f>
        <v>5.7510000000000003</v>
      </c>
      <c r="S91" s="4"/>
      <c r="T91" s="4">
        <f t="shared" si="6"/>
        <v>5.8979999999999997</v>
      </c>
      <c r="U91" s="4">
        <f t="shared" si="7"/>
        <v>5.9039999999999999</v>
      </c>
      <c r="V91" s="4">
        <f t="shared" si="8"/>
        <v>5.8940000000000001</v>
      </c>
      <c r="W91" s="4">
        <f t="shared" si="9"/>
        <v>5.9020000000000001</v>
      </c>
      <c r="X91" s="4">
        <f t="shared" si="10"/>
        <v>5.8940000000000001</v>
      </c>
      <c r="Y91" s="4">
        <f t="shared" si="11"/>
        <v>5.9009999999999998</v>
      </c>
      <c r="Z91" s="4"/>
      <c r="AA91" s="4">
        <f t="shared" si="12"/>
        <v>5.5250000000000004</v>
      </c>
      <c r="AB91" s="4">
        <f t="shared" si="13"/>
        <v>5.5259999999999998</v>
      </c>
      <c r="AC91" s="4">
        <f t="shared" si="14"/>
        <v>5.5259999999999998</v>
      </c>
      <c r="AD91" s="4">
        <f t="shared" si="15"/>
        <v>5.5259999999999998</v>
      </c>
      <c r="AE91" s="4">
        <f t="shared" si="16"/>
        <v>5.5250000000000004</v>
      </c>
      <c r="AF91" s="4">
        <f t="shared" si="17"/>
        <v>5.5250000000000004</v>
      </c>
    </row>
    <row r="92" spans="1:32" x14ac:dyDescent="0.35">
      <c r="B92" s="4">
        <f t="shared" si="0"/>
        <v>5.6760000000000002</v>
      </c>
      <c r="C92" s="4">
        <f t="shared" si="1"/>
        <v>5.6849999999999996</v>
      </c>
      <c r="D92" s="4">
        <f t="shared" si="2"/>
        <v>5.6749999999999998</v>
      </c>
      <c r="E92" s="4">
        <f t="shared" si="3"/>
        <v>5.6820000000000004</v>
      </c>
      <c r="F92" s="4">
        <f t="shared" si="4"/>
        <v>5.6619999999999999</v>
      </c>
      <c r="G92" s="4">
        <f t="shared" si="5"/>
        <v>5.6779999999999999</v>
      </c>
      <c r="H92" s="4"/>
      <c r="I92" s="4"/>
      <c r="J92" s="4"/>
      <c r="K92" s="4"/>
      <c r="L92" s="4"/>
      <c r="M92" s="4">
        <f>D8</f>
        <v>5.3010000000000002</v>
      </c>
      <c r="N92" s="4">
        <f>D22</f>
        <v>5.3010000000000002</v>
      </c>
      <c r="O92" s="4">
        <f>D36</f>
        <v>5.3</v>
      </c>
      <c r="P92" s="4">
        <f>D50</f>
        <v>5.3010000000000002</v>
      </c>
      <c r="Q92" s="4">
        <f>D64</f>
        <v>5.3</v>
      </c>
      <c r="R92" s="4">
        <f>D78</f>
        <v>5.3</v>
      </c>
      <c r="S92" s="4"/>
      <c r="T92" s="4">
        <f t="shared" si="6"/>
        <v>5.4580000000000002</v>
      </c>
      <c r="U92" s="4">
        <f t="shared" si="7"/>
        <v>5.4610000000000003</v>
      </c>
      <c r="V92" s="4">
        <f t="shared" si="8"/>
        <v>5.4539999999999997</v>
      </c>
      <c r="W92" s="4">
        <f t="shared" si="9"/>
        <v>5.4619999999999997</v>
      </c>
      <c r="X92" s="4">
        <f t="shared" si="10"/>
        <v>5.4539999999999997</v>
      </c>
      <c r="Y92" s="4">
        <f t="shared" si="11"/>
        <v>5.4459999999999997</v>
      </c>
      <c r="Z92" s="4"/>
      <c r="AA92" s="4">
        <f t="shared" si="12"/>
        <v>5.0750000000000002</v>
      </c>
      <c r="AB92" s="4">
        <f t="shared" si="13"/>
        <v>5.0750000000000002</v>
      </c>
      <c r="AC92" s="4">
        <f t="shared" si="14"/>
        <v>5.0759999999999996</v>
      </c>
      <c r="AD92" s="4">
        <f t="shared" si="15"/>
        <v>5.0750000000000002</v>
      </c>
      <c r="AE92" s="4">
        <f t="shared" si="16"/>
        <v>5.0750000000000002</v>
      </c>
      <c r="AF92" s="4">
        <f t="shared" si="17"/>
        <v>5.0759999999999996</v>
      </c>
    </row>
    <row r="93" spans="1:32" x14ac:dyDescent="0.35">
      <c r="B93" s="4">
        <f t="shared" si="0"/>
        <v>5.2210000000000001</v>
      </c>
      <c r="C93" s="4">
        <f t="shared" si="1"/>
        <v>5.226</v>
      </c>
      <c r="D93" s="4">
        <f t="shared" si="2"/>
        <v>5.2110000000000003</v>
      </c>
      <c r="E93" s="4">
        <f t="shared" si="3"/>
        <v>5.2249999999999996</v>
      </c>
      <c r="F93" s="4">
        <f t="shared" si="4"/>
        <v>5.2149999999999999</v>
      </c>
      <c r="G93" s="4">
        <f t="shared" si="5"/>
        <v>5.2249999999999996</v>
      </c>
      <c r="H93" s="4"/>
      <c r="I93" s="4"/>
      <c r="J93" s="4"/>
      <c r="K93" s="4"/>
      <c r="L93" s="4"/>
      <c r="M93" s="4">
        <f>D9</f>
        <v>4.851</v>
      </c>
      <c r="N93" s="4">
        <f>D23</f>
        <v>4.851</v>
      </c>
      <c r="O93" s="4">
        <f>D37</f>
        <v>4.851</v>
      </c>
      <c r="P93" s="4">
        <f>D51</f>
        <v>4.851</v>
      </c>
      <c r="Q93" s="4">
        <f>D65</f>
        <v>4.8499999999999996</v>
      </c>
      <c r="R93" s="4">
        <f>D79</f>
        <v>4.8499999999999996</v>
      </c>
      <c r="S93" s="4"/>
      <c r="T93" s="4">
        <f t="shared" si="6"/>
        <v>5.008</v>
      </c>
      <c r="U93" s="4">
        <f t="shared" si="7"/>
        <v>5.0069999999999997</v>
      </c>
      <c r="V93" s="4">
        <f t="shared" si="8"/>
        <v>4.9969999999999999</v>
      </c>
      <c r="W93" s="4">
        <f t="shared" si="9"/>
        <v>5.0049999999999999</v>
      </c>
      <c r="X93" s="4">
        <f t="shared" si="10"/>
        <v>4.992</v>
      </c>
      <c r="Y93" s="4">
        <f t="shared" si="11"/>
        <v>4.9589999999999996</v>
      </c>
      <c r="Z93" s="4"/>
      <c r="AA93" s="4">
        <f t="shared" si="12"/>
        <v>4.625</v>
      </c>
      <c r="AB93" s="4">
        <f t="shared" si="13"/>
        <v>4.625</v>
      </c>
      <c r="AC93" s="4">
        <f t="shared" si="14"/>
        <v>4.625</v>
      </c>
      <c r="AD93" s="4">
        <f t="shared" si="15"/>
        <v>4.6260000000000003</v>
      </c>
      <c r="AE93" s="4">
        <f t="shared" si="16"/>
        <v>4.6260000000000003</v>
      </c>
      <c r="AF93" s="4">
        <f t="shared" si="17"/>
        <v>4.625</v>
      </c>
    </row>
    <row r="94" spans="1:32" x14ac:dyDescent="0.35">
      <c r="B94" s="4">
        <f t="shared" si="0"/>
        <v>4.7809999999999997</v>
      </c>
      <c r="C94" s="4">
        <f t="shared" si="1"/>
        <v>4.7910000000000004</v>
      </c>
      <c r="D94" s="4">
        <f t="shared" si="2"/>
        <v>4.7789999999999999</v>
      </c>
      <c r="E94" s="4">
        <f t="shared" si="3"/>
        <v>4.7839999999999998</v>
      </c>
      <c r="F94" s="4">
        <f t="shared" si="4"/>
        <v>4.7699999999999996</v>
      </c>
      <c r="G94" s="4">
        <f t="shared" si="5"/>
        <v>4.7830000000000004</v>
      </c>
      <c r="H94" s="4"/>
      <c r="I94" s="4"/>
      <c r="J94" s="4"/>
      <c r="K94" s="4"/>
      <c r="L94" s="4"/>
      <c r="M94" s="4">
        <f>D10</f>
        <v>4.4009999999999998</v>
      </c>
      <c r="N94" s="4">
        <f>D24</f>
        <v>4.4000000000000004</v>
      </c>
      <c r="O94" s="4">
        <f>D38</f>
        <v>4.4000000000000004</v>
      </c>
      <c r="P94" s="4">
        <f>D52</f>
        <v>4.4009999999999998</v>
      </c>
      <c r="Q94" s="4">
        <f>D66</f>
        <v>4.4009999999999998</v>
      </c>
      <c r="R94" s="4">
        <f>D80</f>
        <v>4.4009999999999998</v>
      </c>
      <c r="S94" s="4"/>
      <c r="T94" s="4">
        <f t="shared" si="6"/>
        <v>4.5490000000000004</v>
      </c>
      <c r="U94" s="4">
        <f t="shared" si="7"/>
        <v>4.5579999999999998</v>
      </c>
      <c r="V94" s="4">
        <f t="shared" si="8"/>
        <v>4.5449999999999999</v>
      </c>
      <c r="W94" s="4">
        <f t="shared" si="9"/>
        <v>4.5579999999999998</v>
      </c>
      <c r="X94" s="4">
        <f t="shared" si="10"/>
        <v>4.5439999999999996</v>
      </c>
      <c r="Y94" s="4">
        <f t="shared" si="11"/>
        <v>4.5439999999999996</v>
      </c>
      <c r="Z94" s="4"/>
      <c r="AA94" s="4">
        <f t="shared" si="12"/>
        <v>4.1760000000000002</v>
      </c>
      <c r="AB94" s="4">
        <f t="shared" si="13"/>
        <v>4.1749999999999998</v>
      </c>
      <c r="AC94" s="4">
        <f t="shared" si="14"/>
        <v>4.1760000000000002</v>
      </c>
      <c r="AD94" s="4">
        <f t="shared" si="15"/>
        <v>4.1749999999999998</v>
      </c>
      <c r="AE94" s="4">
        <f t="shared" si="16"/>
        <v>4.1749999999999998</v>
      </c>
      <c r="AF94" s="4">
        <f t="shared" si="17"/>
        <v>4.1760000000000002</v>
      </c>
    </row>
    <row r="95" spans="1:32" x14ac:dyDescent="0.35">
      <c r="B95" s="4">
        <f t="shared" si="0"/>
        <v>4.3170000000000002</v>
      </c>
      <c r="C95" s="4">
        <f t="shared" si="1"/>
        <v>4.3339999999999996</v>
      </c>
      <c r="D95" s="4">
        <f t="shared" si="2"/>
        <v>4.32</v>
      </c>
      <c r="E95" s="4">
        <f t="shared" si="3"/>
        <v>4.3220000000000001</v>
      </c>
      <c r="F95" s="4">
        <f t="shared" si="4"/>
        <v>4.3099999999999996</v>
      </c>
      <c r="G95" s="4">
        <f t="shared" si="5"/>
        <v>4.3259999999999996</v>
      </c>
      <c r="H95" s="4"/>
      <c r="I95" s="4"/>
      <c r="J95" s="4"/>
      <c r="K95" s="4"/>
      <c r="L95" s="4"/>
      <c r="M95" s="4">
        <f>D11</f>
        <v>3.95</v>
      </c>
      <c r="N95" s="4">
        <f>D25</f>
        <v>3.9510000000000001</v>
      </c>
      <c r="O95" s="4">
        <f>D39</f>
        <v>3.9510000000000001</v>
      </c>
      <c r="P95" s="4">
        <f>D53</f>
        <v>3.95</v>
      </c>
      <c r="Q95" s="4">
        <f>D67</f>
        <v>3.9510000000000001</v>
      </c>
      <c r="R95" s="4">
        <f>D81</f>
        <v>3.9510000000000001</v>
      </c>
      <c r="S95" s="4"/>
      <c r="T95" s="4">
        <f t="shared" si="6"/>
        <v>4.0860000000000003</v>
      </c>
      <c r="U95" s="4">
        <f t="shared" si="7"/>
        <v>4.0919999999999996</v>
      </c>
      <c r="V95" s="4">
        <f t="shared" si="8"/>
        <v>4.0830000000000002</v>
      </c>
      <c r="W95" s="4">
        <f t="shared" si="9"/>
        <v>4.0839999999999996</v>
      </c>
      <c r="X95" s="4">
        <f t="shared" si="10"/>
        <v>4.08</v>
      </c>
      <c r="Y95" s="4">
        <f t="shared" si="11"/>
        <v>4.0860000000000003</v>
      </c>
      <c r="Z95" s="4"/>
      <c r="AA95" s="4">
        <f t="shared" si="12"/>
        <v>3.7250000000000001</v>
      </c>
      <c r="AB95" s="4">
        <f t="shared" si="13"/>
        <v>3.726</v>
      </c>
      <c r="AC95" s="4">
        <f t="shared" si="14"/>
        <v>3.726</v>
      </c>
      <c r="AD95" s="4">
        <f t="shared" si="15"/>
        <v>3.726</v>
      </c>
      <c r="AE95" s="4">
        <f t="shared" si="16"/>
        <v>3.726</v>
      </c>
      <c r="AF95" s="4">
        <f t="shared" si="17"/>
        <v>3.7250000000000001</v>
      </c>
    </row>
    <row r="96" spans="1:32" x14ac:dyDescent="0.35">
      <c r="B96" s="4">
        <f t="shared" si="0"/>
        <v>3.8849999999999998</v>
      </c>
      <c r="C96" s="4">
        <f t="shared" si="1"/>
        <v>3.89</v>
      </c>
      <c r="D96" s="4">
        <f t="shared" si="2"/>
        <v>3.88</v>
      </c>
      <c r="E96" s="4">
        <f t="shared" si="3"/>
        <v>3.8889999999999998</v>
      </c>
      <c r="F96" s="4">
        <f t="shared" si="4"/>
        <v>3.8639999999999999</v>
      </c>
      <c r="G96" s="4">
        <f t="shared" si="5"/>
        <v>3.8820000000000001</v>
      </c>
      <c r="H96" s="4"/>
      <c r="I96" s="4"/>
      <c r="J96" s="4"/>
      <c r="K96" s="4"/>
      <c r="L96" s="4"/>
      <c r="M96" s="4">
        <f>D12</f>
        <v>3.5009999999999999</v>
      </c>
      <c r="N96" s="4">
        <f>D26</f>
        <v>3.5</v>
      </c>
      <c r="O96" s="4">
        <f>D40</f>
        <v>3.5</v>
      </c>
      <c r="P96" s="4">
        <f>D54</f>
        <v>3.5009999999999999</v>
      </c>
      <c r="Q96" s="4">
        <f>D68</f>
        <v>3.5009999999999999</v>
      </c>
      <c r="R96" s="4">
        <f>D82</f>
        <v>3.5009999999999999</v>
      </c>
      <c r="S96" s="4"/>
      <c r="T96" s="4">
        <f t="shared" si="6"/>
        <v>3.6419999999999999</v>
      </c>
      <c r="U96" s="4">
        <f t="shared" si="7"/>
        <v>3.64</v>
      </c>
      <c r="V96" s="4">
        <f t="shared" si="8"/>
        <v>3.6240000000000001</v>
      </c>
      <c r="W96" s="4">
        <f t="shared" si="9"/>
        <v>3.6339999999999999</v>
      </c>
      <c r="X96" s="4">
        <f t="shared" si="10"/>
        <v>3.609</v>
      </c>
      <c r="Y96" s="4">
        <f t="shared" si="11"/>
        <v>3.637</v>
      </c>
      <c r="Z96" s="4"/>
      <c r="AA96" s="4">
        <f t="shared" si="12"/>
        <v>3.2759999999999998</v>
      </c>
      <c r="AB96" s="4">
        <f t="shared" si="13"/>
        <v>3.2759999999999998</v>
      </c>
      <c r="AC96" s="4">
        <f t="shared" si="14"/>
        <v>3.2749999999999999</v>
      </c>
      <c r="AD96" s="4">
        <f t="shared" si="15"/>
        <v>3.2759999999999998</v>
      </c>
      <c r="AE96" s="4">
        <f t="shared" si="16"/>
        <v>3.2759999999999998</v>
      </c>
      <c r="AF96" s="4">
        <f t="shared" si="17"/>
        <v>3.2850000000000001</v>
      </c>
    </row>
    <row r="97" spans="1:45" x14ac:dyDescent="0.35">
      <c r="B97" s="4">
        <f t="shared" si="0"/>
        <v>3.4169999999999998</v>
      </c>
      <c r="C97" s="4">
        <f t="shared" si="1"/>
        <v>3.4220000000000002</v>
      </c>
      <c r="D97" s="4">
        <f t="shared" si="2"/>
        <v>3.4119999999999999</v>
      </c>
      <c r="E97" s="4">
        <f t="shared" si="3"/>
        <v>3.4209999999999998</v>
      </c>
      <c r="F97" s="4">
        <f t="shared" si="4"/>
        <v>3.399</v>
      </c>
      <c r="G97" s="4">
        <f t="shared" si="5"/>
        <v>3.419</v>
      </c>
      <c r="H97" s="4"/>
      <c r="I97" s="4"/>
      <c r="J97" s="4"/>
      <c r="K97" s="4"/>
      <c r="L97" s="4"/>
      <c r="M97" s="4">
        <f>D13</f>
        <v>3.47</v>
      </c>
      <c r="N97" s="4">
        <f>D27</f>
        <v>3.48</v>
      </c>
      <c r="O97" s="4">
        <f>D41</f>
        <v>3.4649999999999999</v>
      </c>
      <c r="P97" s="4">
        <f>D55</f>
        <v>3.4729999999999999</v>
      </c>
      <c r="Q97" s="4">
        <f>D69</f>
        <v>3.4609999999999999</v>
      </c>
      <c r="R97" s="4">
        <f>D83</f>
        <v>3.472</v>
      </c>
      <c r="S97" s="4"/>
      <c r="T97" s="4">
        <f t="shared" si="6"/>
        <v>3.1709999999999998</v>
      </c>
      <c r="U97" s="4">
        <f t="shared" si="7"/>
        <v>3.1829999999999998</v>
      </c>
      <c r="V97" s="4">
        <f t="shared" si="8"/>
        <v>3.1739999999999999</v>
      </c>
      <c r="W97" s="4">
        <f t="shared" si="9"/>
        <v>3.1829999999999998</v>
      </c>
      <c r="X97" s="4">
        <f t="shared" si="10"/>
        <v>3.1659999999999999</v>
      </c>
      <c r="Y97" s="4">
        <f t="shared" si="11"/>
        <v>3.18</v>
      </c>
      <c r="Z97" s="4"/>
      <c r="AA97" s="4">
        <f t="shared" si="12"/>
        <v>3.26</v>
      </c>
      <c r="AB97" s="4">
        <f t="shared" si="13"/>
        <v>3.274</v>
      </c>
      <c r="AC97" s="4">
        <f t="shared" si="14"/>
        <v>3.26</v>
      </c>
      <c r="AD97" s="4">
        <f t="shared" si="15"/>
        <v>3.2679999999999998</v>
      </c>
      <c r="AE97" s="4">
        <f t="shared" si="16"/>
        <v>3.2629999999999999</v>
      </c>
      <c r="AF97" s="4">
        <f t="shared" si="17"/>
        <v>0</v>
      </c>
    </row>
    <row r="98" spans="1:45" x14ac:dyDescent="0.3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45" x14ac:dyDescent="0.3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45" x14ac:dyDescent="0.35">
      <c r="B100" s="4"/>
      <c r="C100" s="4"/>
      <c r="D100" s="4"/>
      <c r="E100" s="4"/>
      <c r="F100" s="4"/>
      <c r="G100" s="4"/>
      <c r="H100" s="4" t="s">
        <v>28</v>
      </c>
      <c r="I100" s="4" t="s">
        <v>29</v>
      </c>
      <c r="J100" s="4" t="s">
        <v>30</v>
      </c>
      <c r="K100" s="4" t="s">
        <v>31</v>
      </c>
      <c r="L100" s="4"/>
      <c r="M100" s="4"/>
      <c r="N100" s="4"/>
      <c r="O100" s="4"/>
      <c r="P100" s="4"/>
      <c r="Q100" s="4"/>
      <c r="R100" s="4"/>
      <c r="S100" s="4" t="s">
        <v>28</v>
      </c>
      <c r="T100" s="4" t="s">
        <v>29</v>
      </c>
      <c r="U100" s="4" t="s">
        <v>30</v>
      </c>
      <c r="V100" s="4" t="s">
        <v>31</v>
      </c>
      <c r="W100" s="4"/>
      <c r="X100" s="4"/>
      <c r="Y100" s="4"/>
      <c r="Z100" s="4"/>
      <c r="AA100" s="4"/>
      <c r="AB100" s="4"/>
      <c r="AC100" s="4"/>
      <c r="AD100" s="4" t="s">
        <v>28</v>
      </c>
      <c r="AE100" s="4" t="s">
        <v>29</v>
      </c>
      <c r="AF100" s="4" t="s">
        <v>30</v>
      </c>
      <c r="AG100" s="4" t="s">
        <v>31</v>
      </c>
      <c r="AH100" s="4"/>
      <c r="AI100" s="4"/>
      <c r="AJ100" s="4"/>
      <c r="AK100" s="4"/>
      <c r="AL100" s="4"/>
      <c r="AM100" s="4"/>
      <c r="AN100" s="4"/>
      <c r="AO100" s="4" t="s">
        <v>28</v>
      </c>
      <c r="AP100" s="4" t="s">
        <v>29</v>
      </c>
      <c r="AQ100" s="4" t="s">
        <v>30</v>
      </c>
      <c r="AR100" s="4" t="s">
        <v>31</v>
      </c>
    </row>
    <row r="101" spans="1:45" x14ac:dyDescent="0.35">
      <c r="B101" s="18" t="s">
        <v>32</v>
      </c>
      <c r="C101" s="18" t="s">
        <v>32</v>
      </c>
      <c r="D101" s="18" t="s">
        <v>32</v>
      </c>
      <c r="E101" s="18" t="s">
        <v>32</v>
      </c>
      <c r="F101" s="18" t="s">
        <v>32</v>
      </c>
      <c r="G101" s="18" t="s">
        <v>32</v>
      </c>
      <c r="H101" s="4"/>
      <c r="I101" s="4"/>
      <c r="J101" s="4"/>
      <c r="K101" s="4"/>
      <c r="L101" s="4"/>
      <c r="M101" s="18">
        <f>M87-($Y3+$Z3)/2</f>
        <v>-4.9999999999999822E-2</v>
      </c>
      <c r="N101" s="18">
        <f t="shared" ref="N101:R101" si="18">N87-($Y3+$Z3)/2</f>
        <v>-4.8999999999999488E-2</v>
      </c>
      <c r="O101" s="18">
        <f t="shared" si="18"/>
        <v>-4.9999999999999822E-2</v>
      </c>
      <c r="P101" s="18">
        <f t="shared" si="18"/>
        <v>-4.8999999999999488E-2</v>
      </c>
      <c r="Q101" s="18">
        <f t="shared" si="18"/>
        <v>-4.8999999999999488E-2</v>
      </c>
      <c r="R101" s="18">
        <f t="shared" si="18"/>
        <v>-4.8999999999999488E-2</v>
      </c>
      <c r="S101" s="4">
        <f>AVERAGE(M101:R101)</f>
        <v>-4.9333333333332931E-2</v>
      </c>
      <c r="T101" s="4">
        <f>_xlfn.STDEV.P(M101:R101)</f>
        <v>4.7140452079118912E-4</v>
      </c>
      <c r="U101" s="4">
        <f>MAX(M101:R101)</f>
        <v>-4.8999999999999488E-2</v>
      </c>
      <c r="V101" s="4">
        <f>MIN(M101:R101)</f>
        <v>-4.9999999999999822E-2</v>
      </c>
      <c r="W101" s="19">
        <f>U101-V101</f>
        <v>1.000000000000334E-3</v>
      </c>
      <c r="X101" s="18" t="s">
        <v>32</v>
      </c>
      <c r="Y101" s="18" t="s">
        <v>32</v>
      </c>
      <c r="Z101" s="18" t="s">
        <v>32</v>
      </c>
      <c r="AA101" s="18" t="s">
        <v>32</v>
      </c>
      <c r="AB101" s="18" t="s">
        <v>32</v>
      </c>
      <c r="AC101" s="18" t="s">
        <v>32</v>
      </c>
      <c r="AD101" s="4"/>
      <c r="AE101" s="4"/>
      <c r="AF101" s="4"/>
      <c r="AG101" s="4"/>
      <c r="AH101" s="4"/>
      <c r="AI101" s="18">
        <f>AA87-($AE3+$AF3)/2</f>
        <v>-4.9999999999999822E-2</v>
      </c>
      <c r="AJ101" s="18">
        <f>AB87-($AE3+$AF3)/2</f>
        <v>-4.9999999999999822E-2</v>
      </c>
      <c r="AK101" s="18">
        <f>AC87-($AE3+$AF3)/2</f>
        <v>-4.9999999999999822E-2</v>
      </c>
      <c r="AL101" s="18">
        <f>AD87-($AE3+$AF3)/2</f>
        <v>-4.9999999999999822E-2</v>
      </c>
      <c r="AM101" s="18">
        <f>AE87-($AE3+$AF3)/2</f>
        <v>-4.8000000000000043E-2</v>
      </c>
      <c r="AN101" s="18">
        <f>AF87-($AE3+$AF3)/2</f>
        <v>-4.9000000000000377E-2</v>
      </c>
      <c r="AO101" s="4">
        <f>AVERAGE(AI101:AN101)</f>
        <v>-4.9499999999999954E-2</v>
      </c>
      <c r="AP101" s="4">
        <f>_xlfn.STDEV.P(AI101:AN101)</f>
        <v>7.637626158258407E-4</v>
      </c>
      <c r="AQ101" s="4">
        <f>MAX(AI101:AN101)</f>
        <v>-4.8000000000000043E-2</v>
      </c>
      <c r="AR101" s="4">
        <f>MIN(AI101:AN101)</f>
        <v>-4.9999999999999822E-2</v>
      </c>
      <c r="AS101" s="19">
        <f>AQ101-AR101</f>
        <v>1.9999999999997797E-3</v>
      </c>
    </row>
    <row r="102" spans="1:45" x14ac:dyDescent="0.35">
      <c r="B102" s="18">
        <f>B88-($W4+$X4)/2</f>
        <v>-2.8999999999999915E-2</v>
      </c>
      <c r="C102" s="18">
        <f>C88-($W4+$X4)/2</f>
        <v>-3.8999999999999702E-2</v>
      </c>
      <c r="D102" s="18">
        <f>D88-($W4+$X4)/2</f>
        <v>-3.3999999999999808E-2</v>
      </c>
      <c r="E102" s="18">
        <f>E88-($W4+$X4)/2</f>
        <v>-2.8999999999999915E-2</v>
      </c>
      <c r="F102" s="18">
        <f>F88-($W4+$X4)/2</f>
        <v>-4.0999999999999481E-2</v>
      </c>
      <c r="G102" s="18">
        <f>G88-($W4+$X4)/2</f>
        <v>-4.5999999999999375E-2</v>
      </c>
      <c r="H102" s="4">
        <f>AVERAGE(B102:G102)</f>
        <v>-3.633333333333303E-2</v>
      </c>
      <c r="I102" s="4">
        <f>_xlfn.STDEV.P(B102:G102)</f>
        <v>6.2627647426851197E-3</v>
      </c>
      <c r="J102" s="4">
        <f>MAX(B102:G102)</f>
        <v>-2.8999999999999915E-2</v>
      </c>
      <c r="K102" s="4">
        <f>MIN(B102:G102)</f>
        <v>-4.5999999999999375E-2</v>
      </c>
      <c r="L102" s="19">
        <f>J102-K102</f>
        <v>1.699999999999946E-2</v>
      </c>
      <c r="M102" s="18">
        <f>M88-($Y4+$Z4)/2</f>
        <v>-4.9000000000000377E-2</v>
      </c>
      <c r="N102" s="18">
        <f>N88-($Y4+$Z4)/2</f>
        <v>-4.9000000000000377E-2</v>
      </c>
      <c r="O102" s="18">
        <f>O88-($Y4+$Z4)/2</f>
        <v>-5.0000000000000711E-2</v>
      </c>
      <c r="P102" s="18">
        <f>P88-($Y4+$Z4)/2</f>
        <v>-5.0000000000000711E-2</v>
      </c>
      <c r="Q102" s="18">
        <f>Q88-($Y4+$Z4)/2</f>
        <v>-4.9000000000000377E-2</v>
      </c>
      <c r="R102" s="18">
        <f>R88-($Y4+$Z4)/2</f>
        <v>-5.0000000000000711E-2</v>
      </c>
      <c r="S102" s="4">
        <f>AVERAGE(M102:R102)</f>
        <v>-4.9500000000000544E-2</v>
      </c>
      <c r="T102" s="4">
        <f>_xlfn.STDEV.P(M102:R102)</f>
        <v>5.0000000000016698E-4</v>
      </c>
      <c r="U102" s="4">
        <f>MAX(M102:R102)</f>
        <v>-4.9000000000000377E-2</v>
      </c>
      <c r="V102" s="4">
        <f>MIN(M102:R102)</f>
        <v>-5.0000000000000711E-2</v>
      </c>
      <c r="W102" s="19">
        <f t="shared" ref="W102:W110" si="19">U102-V102</f>
        <v>1.000000000000334E-3</v>
      </c>
      <c r="X102" s="18">
        <f>T88-($AC4+$AD4)/2</f>
        <v>-3.1000000000000583E-2</v>
      </c>
      <c r="Y102" s="18">
        <f>U88-($AC4+$AD4)/2</f>
        <v>-3.6999999999999922E-2</v>
      </c>
      <c r="Z102" s="18">
        <f>V88-($AC4+$AD4)/2</f>
        <v>-3.8000000000000256E-2</v>
      </c>
      <c r="AA102" s="18">
        <f>W88-($AC4+$AD4)/2</f>
        <v>-3.3999999999999808E-2</v>
      </c>
      <c r="AB102" s="18">
        <f>X88-($AC4+$AD4)/2</f>
        <v>-4.6999999999999709E-2</v>
      </c>
      <c r="AC102" s="18">
        <f>Y88-($AC4+$AD4)/2</f>
        <v>-3.8999999999999702E-2</v>
      </c>
      <c r="AD102" s="4">
        <f>AVERAGE(X102:AC102)</f>
        <v>-3.7666666666666661E-2</v>
      </c>
      <c r="AE102" s="4">
        <f>_xlfn.STDEV.P(X102:AC102)</f>
        <v>4.9553562491059617E-3</v>
      </c>
      <c r="AF102" s="4">
        <f>MAX(X102:AC102)</f>
        <v>-3.1000000000000583E-2</v>
      </c>
      <c r="AG102" s="4">
        <f>MIN(X102:AC102)</f>
        <v>-4.6999999999999709E-2</v>
      </c>
      <c r="AH102" s="19">
        <f>AF102-AG102</f>
        <v>1.5999999999999126E-2</v>
      </c>
      <c r="AI102" s="18">
        <f>AA88-($AE4+$AF4)/2</f>
        <v>-4.9999999999999822E-2</v>
      </c>
      <c r="AJ102" s="18">
        <f>AB88-($AE4+$AF4)/2</f>
        <v>-4.8999999999999488E-2</v>
      </c>
      <c r="AK102" s="18">
        <f>AC88-($AE4+$AF4)/2</f>
        <v>-4.9999999999999822E-2</v>
      </c>
      <c r="AL102" s="18">
        <f>AD88-($AE4+$AF4)/2</f>
        <v>-4.8999999999999488E-2</v>
      </c>
      <c r="AM102" s="18">
        <f>AE88-($AE4+$AF4)/2</f>
        <v>-4.8999999999999488E-2</v>
      </c>
      <c r="AN102" s="18">
        <f>AF88-($AE4+$AF4)/2</f>
        <v>-4.9999999999999822E-2</v>
      </c>
      <c r="AO102" s="4">
        <f>AVERAGE(AI102:AN102)</f>
        <v>-4.9499999999999655E-2</v>
      </c>
      <c r="AP102" s="4">
        <f>_xlfn.STDEV.P(AI102:AN102)</f>
        <v>5.0000000000016698E-4</v>
      </c>
      <c r="AQ102" s="4">
        <f>MAX(AI102:AN102)</f>
        <v>-4.8999999999999488E-2</v>
      </c>
      <c r="AR102" s="4">
        <f>MIN(AI102:AN102)</f>
        <v>-4.9999999999999822E-2</v>
      </c>
      <c r="AS102" s="19">
        <f t="shared" ref="AS102:AS110" si="20">AQ102-AR102</f>
        <v>1.000000000000334E-3</v>
      </c>
    </row>
    <row r="103" spans="1:45" x14ac:dyDescent="0.35">
      <c r="B103" s="18">
        <f>B89-($W5+$X5)/2</f>
        <v>-3.2000000000000917E-2</v>
      </c>
      <c r="C103" s="18">
        <f>C89-($W5+$X5)/2</f>
        <v>-3.0000000000000249E-2</v>
      </c>
      <c r="D103" s="18">
        <f>D89-($W5+$X5)/2</f>
        <v>-3.1000000000000583E-2</v>
      </c>
      <c r="E103" s="18">
        <f>E89-($W5+$X5)/2</f>
        <v>-3.0000000000000249E-2</v>
      </c>
      <c r="F103" s="18">
        <f>F89-($W5+$X5)/2</f>
        <v>-3.700000000000081E-2</v>
      </c>
      <c r="G103" s="18">
        <f>G89-($W5+$X5)/2</f>
        <v>-3.1000000000000583E-2</v>
      </c>
      <c r="H103" s="4">
        <f t="shared" ref="H103:H111" si="21">AVERAGE(B103:G103)</f>
        <v>-3.1833333333333901E-2</v>
      </c>
      <c r="I103" s="4">
        <f t="shared" ref="I103:I115" si="22">_xlfn.STDEV.P(B103:G103)</f>
        <v>2.4094720491336635E-3</v>
      </c>
      <c r="J103" s="4">
        <f t="shared" ref="J103:J115" si="23">MAX(B103:G103)</f>
        <v>-3.0000000000000249E-2</v>
      </c>
      <c r="K103" s="4">
        <f t="shared" ref="K103:K115" si="24">MIN(B103:G103)</f>
        <v>-3.700000000000081E-2</v>
      </c>
      <c r="L103" s="19">
        <f t="shared" ref="L103:L111" si="25">J103-K103</f>
        <v>7.0000000000005613E-3</v>
      </c>
      <c r="M103" s="18">
        <f>M89-($Y5+$Z5)/2</f>
        <v>-4.9000000000000377E-2</v>
      </c>
      <c r="N103" s="18">
        <f>N89-($Y5+$Z5)/2</f>
        <v>-4.9000000000000377E-2</v>
      </c>
      <c r="O103" s="18">
        <f>O89-($Y5+$Z5)/2</f>
        <v>-4.9000000000000377E-2</v>
      </c>
      <c r="P103" s="18">
        <f>P89-($Y5+$Z5)/2</f>
        <v>-4.9999999999999822E-2</v>
      </c>
      <c r="Q103" s="18">
        <f>Q89-($Y5+$Z5)/2</f>
        <v>-4.9000000000000377E-2</v>
      </c>
      <c r="R103" s="18">
        <f>R89-($Y5+$Z5)/2</f>
        <v>-4.9000000000000377E-2</v>
      </c>
      <c r="S103" s="4">
        <f t="shared" ref="S103:S110" si="26">AVERAGE(M103:R103)</f>
        <v>-4.9166666666666949E-2</v>
      </c>
      <c r="T103" s="4">
        <f t="shared" ref="T103:T115" si="27">_xlfn.STDEV.P(M103:R103)</f>
        <v>3.7267799624975839E-4</v>
      </c>
      <c r="U103" s="4">
        <f t="shared" ref="U103:U115" si="28">MAX(M103:R103)</f>
        <v>-4.9000000000000377E-2</v>
      </c>
      <c r="V103" s="4">
        <f t="shared" ref="V103:V115" si="29">MIN(M103:R103)</f>
        <v>-4.9999999999999822E-2</v>
      </c>
      <c r="W103" s="19">
        <f t="shared" si="19"/>
        <v>9.9999999999944578E-4</v>
      </c>
      <c r="X103" s="18">
        <f>T89-($AC5+$AD5)/2</f>
        <v>-2.5999999999999801E-2</v>
      </c>
      <c r="Y103" s="18">
        <f>U89-($AC5+$AD5)/2</f>
        <v>-2.7999999999999581E-2</v>
      </c>
      <c r="Z103" s="18">
        <f>V89-($AC5+$AD5)/2</f>
        <v>-3.3000000000000362E-2</v>
      </c>
      <c r="AA103" s="18">
        <f>W89-($AC5+$AD5)/2</f>
        <v>-2.2999999999999687E-2</v>
      </c>
      <c r="AB103" s="18">
        <f>X89-($AC5+$AD5)/2</f>
        <v>-2.8999999999999915E-2</v>
      </c>
      <c r="AC103" s="18">
        <f>Y89-($AC5+$AD5)/2</f>
        <v>-2.2000000000000242E-2</v>
      </c>
      <c r="AD103" s="4">
        <f t="shared" ref="AD103:AD111" si="30">AVERAGE(X103:AC103)</f>
        <v>-2.6833333333333265E-2</v>
      </c>
      <c r="AE103" s="4">
        <f t="shared" ref="AE103:AE115" si="31">_xlfn.STDEV.P(X103:AC103)</f>
        <v>3.7155828016014044E-3</v>
      </c>
      <c r="AF103" s="4">
        <f t="shared" ref="AF103:AF115" si="32">MAX(X103:AC103)</f>
        <v>-2.2000000000000242E-2</v>
      </c>
      <c r="AG103" s="4">
        <f t="shared" ref="AG103:AG115" si="33">MIN(X103:AC103)</f>
        <v>-3.3000000000000362E-2</v>
      </c>
      <c r="AH103" s="19">
        <f t="shared" ref="AH103:AH111" si="34">AF103-AG103</f>
        <v>1.1000000000000121E-2</v>
      </c>
      <c r="AI103" s="18">
        <f>AA89-($AE5+$AF5)/2</f>
        <v>-4.8999999999999488E-2</v>
      </c>
      <c r="AJ103" s="18">
        <f>AB89-($AE5+$AF5)/2</f>
        <v>-4.8999999999999488E-2</v>
      </c>
      <c r="AK103" s="18">
        <f>AC89-($AE5+$AF5)/2</f>
        <v>-4.9999999999999822E-2</v>
      </c>
      <c r="AL103" s="18">
        <f>AD89-($AE5+$AF5)/2</f>
        <v>-4.9999999999999822E-2</v>
      </c>
      <c r="AM103" s="18">
        <f>AE89-($AE5+$AF5)/2</f>
        <v>-4.8999999999999488E-2</v>
      </c>
      <c r="AN103" s="18">
        <f>AF89-($AE5+$AF5)/2</f>
        <v>-4.8999999999999488E-2</v>
      </c>
      <c r="AO103" s="4">
        <f t="shared" ref="AO103:AO110" si="35">AVERAGE(AI103:AN103)</f>
        <v>-4.9333333333332931E-2</v>
      </c>
      <c r="AP103" s="4">
        <f t="shared" ref="AP103:AP115" si="36">_xlfn.STDEV.P(AI103:AN103)</f>
        <v>4.7140452079118907E-4</v>
      </c>
      <c r="AQ103" s="4">
        <f t="shared" ref="AQ103:AQ115" si="37">MAX(AI103:AN103)</f>
        <v>-4.8999999999999488E-2</v>
      </c>
      <c r="AR103" s="4">
        <f t="shared" ref="AR103:AR115" si="38">MIN(AI103:AN103)</f>
        <v>-4.9999999999999822E-2</v>
      </c>
      <c r="AS103" s="19">
        <f t="shared" si="20"/>
        <v>1.000000000000334E-3</v>
      </c>
    </row>
    <row r="104" spans="1:45" x14ac:dyDescent="0.35">
      <c r="B104" s="18">
        <f>B90-($W6+$X6)/2</f>
        <v>-4.1999999999999815E-2</v>
      </c>
      <c r="C104" s="18">
        <f>C90-($W6+$X6)/2</f>
        <v>-3.9999999999999147E-2</v>
      </c>
      <c r="D104" s="18">
        <f>D90-($W6+$X6)/2</f>
        <v>-4.4999999999999041E-2</v>
      </c>
      <c r="E104" s="18">
        <f>E90-($W6+$X6)/2</f>
        <v>-3.3999999999999808E-2</v>
      </c>
      <c r="F104" s="18">
        <f>F90-($W6+$X6)/2</f>
        <v>-4.3999999999999595E-2</v>
      </c>
      <c r="G104" s="18">
        <f>G90-($W6+$X6)/2</f>
        <v>-4.3999999999999595E-2</v>
      </c>
      <c r="H104" s="4">
        <f t="shared" si="21"/>
        <v>-4.1499999999999503E-2</v>
      </c>
      <c r="I104" s="4">
        <f t="shared" si="22"/>
        <v>3.730504880933109E-3</v>
      </c>
      <c r="J104" s="4">
        <f t="shared" si="23"/>
        <v>-3.3999999999999808E-2</v>
      </c>
      <c r="K104" s="4">
        <f t="shared" si="24"/>
        <v>-4.4999999999999041E-2</v>
      </c>
      <c r="L104" s="19">
        <f t="shared" si="25"/>
        <v>1.0999999999999233E-2</v>
      </c>
      <c r="M104" s="18">
        <f>M90-($Y6+$Z6)/2</f>
        <v>-4.9999999999999822E-2</v>
      </c>
      <c r="N104" s="18">
        <f>N90-($Y6+$Z6)/2</f>
        <v>-4.9999999999999822E-2</v>
      </c>
      <c r="O104" s="18">
        <f>O90-($Y6+$Z6)/2</f>
        <v>-4.9000000000000377E-2</v>
      </c>
      <c r="P104" s="18">
        <f>P90-($Y6+$Z6)/2</f>
        <v>-4.9000000000000377E-2</v>
      </c>
      <c r="Q104" s="18">
        <f>Q90-($Y6+$Z6)/2</f>
        <v>-4.9000000000000377E-2</v>
      </c>
      <c r="R104" s="18">
        <f>R90-($Y6+$Z6)/2</f>
        <v>-4.9000000000000377E-2</v>
      </c>
      <c r="S104" s="4">
        <f t="shared" si="26"/>
        <v>-4.9333333333333527E-2</v>
      </c>
      <c r="T104" s="4">
        <f t="shared" si="27"/>
        <v>4.7140452079077045E-4</v>
      </c>
      <c r="U104" s="4">
        <f t="shared" si="28"/>
        <v>-4.9000000000000377E-2</v>
      </c>
      <c r="V104" s="4">
        <f t="shared" si="29"/>
        <v>-4.9999999999999822E-2</v>
      </c>
      <c r="W104" s="19">
        <f t="shared" si="19"/>
        <v>9.9999999999944578E-4</v>
      </c>
      <c r="X104" s="18">
        <f>T90-($AC6+$AD6)/2</f>
        <v>-4.1999999999999815E-2</v>
      </c>
      <c r="Y104" s="18">
        <f>U90-($AC6+$AD6)/2</f>
        <v>-4.4999999999999929E-2</v>
      </c>
      <c r="Z104" s="18">
        <f>V90-($AC6+$AD6)/2</f>
        <v>-4.8999999999999488E-2</v>
      </c>
      <c r="AA104" s="18">
        <f>W90-($AC6+$AD6)/2</f>
        <v>-3.7999999999999368E-2</v>
      </c>
      <c r="AB104" s="18">
        <f>X90-($AC6+$AD6)/2</f>
        <v>-4.9999999999999822E-2</v>
      </c>
      <c r="AC104" s="18">
        <f>Y90-($AC6+$AD6)/2</f>
        <v>-4.3999999999999595E-2</v>
      </c>
      <c r="AD104" s="4">
        <f t="shared" si="30"/>
        <v>-4.4666666666666334E-2</v>
      </c>
      <c r="AE104" s="4">
        <f t="shared" si="31"/>
        <v>4.068851871911308E-3</v>
      </c>
      <c r="AF104" s="4">
        <f t="shared" si="32"/>
        <v>-3.7999999999999368E-2</v>
      </c>
      <c r="AG104" s="4">
        <f t="shared" si="33"/>
        <v>-4.9999999999999822E-2</v>
      </c>
      <c r="AH104" s="19">
        <f t="shared" si="34"/>
        <v>1.2000000000000455E-2</v>
      </c>
      <c r="AI104" s="18">
        <f>AA90-($AE6+$AF6)/2</f>
        <v>-4.9000000000000377E-2</v>
      </c>
      <c r="AJ104" s="18">
        <f>AB90-($AE6+$AF6)/2</f>
        <v>-4.9000000000000377E-2</v>
      </c>
      <c r="AK104" s="18">
        <f>AC90-($AE6+$AF6)/2</f>
        <v>-5.0000000000000711E-2</v>
      </c>
      <c r="AL104" s="18">
        <f>AD90-($AE6+$AF6)/2</f>
        <v>-4.9000000000000377E-2</v>
      </c>
      <c r="AM104" s="18">
        <f>AE90-($AE6+$AF6)/2</f>
        <v>-5.0000000000000711E-2</v>
      </c>
      <c r="AN104" s="18">
        <f>AF90-($AE6+$AF6)/2</f>
        <v>-4.9000000000000377E-2</v>
      </c>
      <c r="AO104" s="4">
        <f t="shared" si="35"/>
        <v>-4.9333333333333819E-2</v>
      </c>
      <c r="AP104" s="4">
        <f t="shared" si="36"/>
        <v>4.7140452079118912E-4</v>
      </c>
      <c r="AQ104" s="4">
        <f t="shared" si="37"/>
        <v>-4.9000000000000377E-2</v>
      </c>
      <c r="AR104" s="4">
        <f t="shared" si="38"/>
        <v>-5.0000000000000711E-2</v>
      </c>
      <c r="AS104" s="19">
        <f t="shared" si="20"/>
        <v>1.000000000000334E-3</v>
      </c>
    </row>
    <row r="105" spans="1:45" x14ac:dyDescent="0.35">
      <c r="B105" s="18">
        <f>B91-($W7+$X7)/2</f>
        <v>-2.8999999999999915E-2</v>
      </c>
      <c r="C105" s="18">
        <f>C91-($W7+$X7)/2</f>
        <v>-2.3000000000000576E-2</v>
      </c>
      <c r="D105" s="18">
        <f>D91-($W7+$X7)/2</f>
        <v>-3.6000000000000476E-2</v>
      </c>
      <c r="E105" s="18">
        <f>E91-($W7+$X7)/2</f>
        <v>-2.5000000000000355E-2</v>
      </c>
      <c r="F105" s="18">
        <f>F91-($W7+$X7)/2</f>
        <v>-4.0000000000000036E-2</v>
      </c>
      <c r="G105" s="18">
        <f>G91-($W7+$X7)/2</f>
        <v>-3.3999999999999808E-2</v>
      </c>
      <c r="H105" s="4">
        <f t="shared" si="21"/>
        <v>-3.116666666666686E-2</v>
      </c>
      <c r="I105" s="4">
        <f t="shared" si="22"/>
        <v>6.0392236439976892E-3</v>
      </c>
      <c r="J105" s="4">
        <f t="shared" si="23"/>
        <v>-2.3000000000000576E-2</v>
      </c>
      <c r="K105" s="4">
        <f t="shared" si="24"/>
        <v>-4.0000000000000036E-2</v>
      </c>
      <c r="L105" s="19">
        <f t="shared" si="25"/>
        <v>1.699999999999946E-2</v>
      </c>
      <c r="M105" s="18">
        <f>M91-($Y7+$Z7)/2</f>
        <v>-4.9999999999999822E-2</v>
      </c>
      <c r="N105" s="18">
        <f>N91-($Y7+$Z7)/2</f>
        <v>-4.8999999999999488E-2</v>
      </c>
      <c r="O105" s="18">
        <f>O91-($Y7+$Z7)/2</f>
        <v>-4.8999999999999488E-2</v>
      </c>
      <c r="P105" s="18">
        <f>P91-($Y7+$Z7)/2</f>
        <v>-4.8999999999999488E-2</v>
      </c>
      <c r="Q105" s="18">
        <f>Q91-($Y7+$Z7)/2</f>
        <v>-4.8999999999999488E-2</v>
      </c>
      <c r="R105" s="18">
        <f>R91-($Y7+$Z7)/2</f>
        <v>-4.8999999999999488E-2</v>
      </c>
      <c r="S105" s="4">
        <f t="shared" si="26"/>
        <v>-4.9166666666666213E-2</v>
      </c>
      <c r="T105" s="4">
        <f t="shared" si="27"/>
        <v>3.7267799625008945E-4</v>
      </c>
      <c r="U105" s="4">
        <f t="shared" si="28"/>
        <v>-4.8999999999999488E-2</v>
      </c>
      <c r="V105" s="4">
        <f t="shared" si="29"/>
        <v>-4.9999999999999822E-2</v>
      </c>
      <c r="W105" s="19">
        <f t="shared" si="19"/>
        <v>1.000000000000334E-3</v>
      </c>
      <c r="X105" s="18">
        <f>T91-($AC7+$AD7)/2</f>
        <v>-3.700000000000081E-2</v>
      </c>
      <c r="Y105" s="18">
        <f>U91-($AC7+$AD7)/2</f>
        <v>-3.1000000000000583E-2</v>
      </c>
      <c r="Z105" s="18">
        <f>V91-($AC7+$AD7)/2</f>
        <v>-4.1000000000000369E-2</v>
      </c>
      <c r="AA105" s="18">
        <f>W91-($AC7+$AD7)/2</f>
        <v>-3.3000000000000362E-2</v>
      </c>
      <c r="AB105" s="18">
        <f>X91-($AC7+$AD7)/2</f>
        <v>-4.1000000000000369E-2</v>
      </c>
      <c r="AC105" s="18">
        <f>Y91-($AC7+$AD7)/2</f>
        <v>-3.4000000000000696E-2</v>
      </c>
      <c r="AD105" s="4">
        <f t="shared" si="30"/>
        <v>-3.6166666666667201E-2</v>
      </c>
      <c r="AE105" s="4">
        <f t="shared" si="31"/>
        <v>3.847798793538337E-3</v>
      </c>
      <c r="AF105" s="4">
        <f t="shared" si="32"/>
        <v>-3.1000000000000583E-2</v>
      </c>
      <c r="AG105" s="4">
        <f t="shared" si="33"/>
        <v>-4.1000000000000369E-2</v>
      </c>
      <c r="AH105" s="19">
        <f t="shared" si="34"/>
        <v>9.9999999999997868E-3</v>
      </c>
      <c r="AI105" s="18">
        <f>AA91-($AE7+$AF7)/2</f>
        <v>-4.9999999999999822E-2</v>
      </c>
      <c r="AJ105" s="18">
        <f>AB91-($AE7+$AF7)/2</f>
        <v>-4.9000000000000377E-2</v>
      </c>
      <c r="AK105" s="18">
        <f>AC91-($AE7+$AF7)/2</f>
        <v>-4.9000000000000377E-2</v>
      </c>
      <c r="AL105" s="18">
        <f>AD91-($AE7+$AF7)/2</f>
        <v>-4.9000000000000377E-2</v>
      </c>
      <c r="AM105" s="18">
        <f>AE91-($AE7+$AF7)/2</f>
        <v>-4.9999999999999822E-2</v>
      </c>
      <c r="AN105" s="18">
        <f>AF91-($AE7+$AF7)/2</f>
        <v>-4.9999999999999822E-2</v>
      </c>
      <c r="AO105" s="4">
        <f t="shared" si="35"/>
        <v>-4.9500000000000099E-2</v>
      </c>
      <c r="AP105" s="4">
        <f t="shared" si="36"/>
        <v>4.9999999999972289E-4</v>
      </c>
      <c r="AQ105" s="4">
        <f t="shared" si="37"/>
        <v>-4.9000000000000377E-2</v>
      </c>
      <c r="AR105" s="4">
        <f t="shared" si="38"/>
        <v>-4.9999999999999822E-2</v>
      </c>
      <c r="AS105" s="19">
        <f t="shared" si="20"/>
        <v>9.9999999999944578E-4</v>
      </c>
    </row>
    <row r="106" spans="1:45" x14ac:dyDescent="0.35">
      <c r="B106" s="18">
        <f>B92-($W8+$X8)/2</f>
        <v>-3.3999999999999808E-2</v>
      </c>
      <c r="C106" s="18">
        <f>C92-($W8+$X8)/2</f>
        <v>-2.5000000000000355E-2</v>
      </c>
      <c r="D106" s="18">
        <f>D92-($W8+$X8)/2</f>
        <v>-3.5000000000000142E-2</v>
      </c>
      <c r="E106" s="18">
        <f>E92-($W8+$X8)/2</f>
        <v>-2.7999999999999581E-2</v>
      </c>
      <c r="F106" s="18">
        <f>F92-($W8+$X8)/2</f>
        <v>-4.8000000000000043E-2</v>
      </c>
      <c r="G106" s="18">
        <f>G92-($W8+$X8)/2</f>
        <v>-3.2000000000000028E-2</v>
      </c>
      <c r="H106" s="4">
        <f t="shared" si="21"/>
        <v>-3.3666666666666657E-2</v>
      </c>
      <c r="I106" s="4">
        <f t="shared" si="22"/>
        <v>7.2724747430904686E-3</v>
      </c>
      <c r="J106" s="4">
        <f t="shared" si="23"/>
        <v>-2.5000000000000355E-2</v>
      </c>
      <c r="K106" s="4">
        <f t="shared" si="24"/>
        <v>-4.8000000000000043E-2</v>
      </c>
      <c r="L106" s="19">
        <f t="shared" si="25"/>
        <v>2.2999999999999687E-2</v>
      </c>
      <c r="M106" s="18">
        <f>M92-($Y8+$Z8)/2</f>
        <v>-4.8999999999999488E-2</v>
      </c>
      <c r="N106" s="18">
        <f>N92-($Y8+$Z8)/2</f>
        <v>-4.8999999999999488E-2</v>
      </c>
      <c r="O106" s="18">
        <f>O92-($Y8+$Z8)/2</f>
        <v>-4.9999999999999822E-2</v>
      </c>
      <c r="P106" s="18">
        <f>P92-($Y8+$Z8)/2</f>
        <v>-4.8999999999999488E-2</v>
      </c>
      <c r="Q106" s="18">
        <f>Q92-($Y8+$Z8)/2</f>
        <v>-4.9999999999999822E-2</v>
      </c>
      <c r="R106" s="18">
        <f>R92-($Y8+$Z8)/2</f>
        <v>-4.9999999999999822E-2</v>
      </c>
      <c r="S106" s="4">
        <f t="shared" si="26"/>
        <v>-4.9499999999999655E-2</v>
      </c>
      <c r="T106" s="4">
        <f t="shared" si="27"/>
        <v>5.0000000000016698E-4</v>
      </c>
      <c r="U106" s="4">
        <f t="shared" si="28"/>
        <v>-4.8999999999999488E-2</v>
      </c>
      <c r="V106" s="4">
        <f t="shared" si="29"/>
        <v>-4.9999999999999822E-2</v>
      </c>
      <c r="W106" s="19">
        <f t="shared" si="19"/>
        <v>1.000000000000334E-3</v>
      </c>
      <c r="X106" s="18">
        <f>T92-($AC8+$AD8)/2</f>
        <v>-2.6999999999999247E-2</v>
      </c>
      <c r="Y106" s="18">
        <f>U92-($AC8+$AD8)/2</f>
        <v>-2.3999999999999133E-2</v>
      </c>
      <c r="Z106" s="18">
        <f>V92-($AC8+$AD8)/2</f>
        <v>-3.0999999999999694E-2</v>
      </c>
      <c r="AA106" s="18">
        <f>W92-($AC8+$AD8)/2</f>
        <v>-2.2999999999999687E-2</v>
      </c>
      <c r="AB106" s="18">
        <f>X92-($AC8+$AD8)/2</f>
        <v>-3.0999999999999694E-2</v>
      </c>
      <c r="AC106" s="18">
        <f>Y92-($AC8+$AD8)/2</f>
        <v>-3.8999999999999702E-2</v>
      </c>
      <c r="AD106" s="4">
        <f t="shared" si="30"/>
        <v>-2.9166666666666192E-2</v>
      </c>
      <c r="AE106" s="4">
        <f t="shared" si="31"/>
        <v>5.3670807293683303E-3</v>
      </c>
      <c r="AF106" s="4">
        <f t="shared" si="32"/>
        <v>-2.2999999999999687E-2</v>
      </c>
      <c r="AG106" s="4">
        <f t="shared" si="33"/>
        <v>-3.8999999999999702E-2</v>
      </c>
      <c r="AH106" s="19">
        <f t="shared" si="34"/>
        <v>1.6000000000000014E-2</v>
      </c>
      <c r="AI106" s="18">
        <f>AA92-($AE8+$AF8)/2</f>
        <v>-4.9999999999999822E-2</v>
      </c>
      <c r="AJ106" s="18">
        <f>AB92-($AE8+$AF8)/2</f>
        <v>-4.9999999999999822E-2</v>
      </c>
      <c r="AK106" s="18">
        <f>AC92-($AE8+$AF8)/2</f>
        <v>-4.9000000000000377E-2</v>
      </c>
      <c r="AL106" s="18">
        <f>AD92-($AE8+$AF8)/2</f>
        <v>-4.9999999999999822E-2</v>
      </c>
      <c r="AM106" s="18">
        <f>AE92-($AE8+$AF8)/2</f>
        <v>-4.9999999999999822E-2</v>
      </c>
      <c r="AN106" s="18">
        <f>AF92-($AE8+$AF8)/2</f>
        <v>-4.9000000000000377E-2</v>
      </c>
      <c r="AO106" s="4">
        <f t="shared" si="35"/>
        <v>-4.9666666666666671E-2</v>
      </c>
      <c r="AP106" s="4">
        <f t="shared" si="36"/>
        <v>4.714045207907704E-4</v>
      </c>
      <c r="AQ106" s="4">
        <f t="shared" si="37"/>
        <v>-4.9000000000000377E-2</v>
      </c>
      <c r="AR106" s="4">
        <f t="shared" si="38"/>
        <v>-4.9999999999999822E-2</v>
      </c>
      <c r="AS106" s="19">
        <f t="shared" si="20"/>
        <v>9.9999999999944578E-4</v>
      </c>
    </row>
    <row r="107" spans="1:45" x14ac:dyDescent="0.35">
      <c r="B107" s="18">
        <f>B93-($W9+$X9)/2</f>
        <v>-3.8999999999999702E-2</v>
      </c>
      <c r="C107" s="18">
        <f>C93-($W9+$X9)/2</f>
        <v>-3.3999999999999808E-2</v>
      </c>
      <c r="D107" s="18">
        <f>D93-($W9+$X9)/2</f>
        <v>-4.8999999999999488E-2</v>
      </c>
      <c r="E107" s="18">
        <f>E93-($W9+$X9)/2</f>
        <v>-3.5000000000000142E-2</v>
      </c>
      <c r="F107" s="18">
        <f>F93-($W9+$X9)/2</f>
        <v>-4.4999999999999929E-2</v>
      </c>
      <c r="G107" s="18">
        <f>G93-($W9+$X9)/2</f>
        <v>-3.5000000000000142E-2</v>
      </c>
      <c r="H107" s="4">
        <f t="shared" si="21"/>
        <v>-3.9499999999999869E-2</v>
      </c>
      <c r="I107" s="4">
        <f t="shared" si="22"/>
        <v>5.6494837522259407E-3</v>
      </c>
      <c r="J107" s="4">
        <f t="shared" si="23"/>
        <v>-3.3999999999999808E-2</v>
      </c>
      <c r="K107" s="4">
        <f t="shared" si="24"/>
        <v>-4.8999999999999488E-2</v>
      </c>
      <c r="L107" s="19">
        <f t="shared" si="25"/>
        <v>1.499999999999968E-2</v>
      </c>
      <c r="M107" s="18">
        <f>M93-($Y9+$Z9)/2</f>
        <v>-4.9000000000000377E-2</v>
      </c>
      <c r="N107" s="18">
        <f>N93-($Y9+$Z9)/2</f>
        <v>-4.9000000000000377E-2</v>
      </c>
      <c r="O107" s="18">
        <f>O93-($Y9+$Z9)/2</f>
        <v>-4.9000000000000377E-2</v>
      </c>
      <c r="P107" s="18">
        <f>P93-($Y9+$Z9)/2</f>
        <v>-4.9000000000000377E-2</v>
      </c>
      <c r="Q107" s="18">
        <f>Q93-($Y9+$Z9)/2</f>
        <v>-5.0000000000000711E-2</v>
      </c>
      <c r="R107" s="18">
        <f>R93-($Y9+$Z9)/2</f>
        <v>-5.0000000000000711E-2</v>
      </c>
      <c r="S107" s="4">
        <f t="shared" si="26"/>
        <v>-4.9333333333333819E-2</v>
      </c>
      <c r="T107" s="4">
        <f t="shared" si="27"/>
        <v>4.7140452079118912E-4</v>
      </c>
      <c r="U107" s="4">
        <f t="shared" si="28"/>
        <v>-4.9000000000000377E-2</v>
      </c>
      <c r="V107" s="4">
        <f t="shared" si="29"/>
        <v>-5.0000000000000711E-2</v>
      </c>
      <c r="W107" s="19">
        <f t="shared" si="19"/>
        <v>1.000000000000334E-3</v>
      </c>
      <c r="X107" s="18">
        <f>T93-($AC9+$AD9)/2</f>
        <v>-2.7000000000000135E-2</v>
      </c>
      <c r="Y107" s="18">
        <f>U93-($AC9+$AD9)/2</f>
        <v>-2.8000000000000469E-2</v>
      </c>
      <c r="Z107" s="18">
        <f>V93-($AC9+$AD9)/2</f>
        <v>-3.8000000000000256E-2</v>
      </c>
      <c r="AA107" s="18">
        <f>W93-($AC9+$AD9)/2</f>
        <v>-3.0000000000000249E-2</v>
      </c>
      <c r="AB107" s="18">
        <f>X93-($AC9+$AD9)/2</f>
        <v>-4.3000000000000149E-2</v>
      </c>
      <c r="AC107" s="18">
        <f>Y93-($AC9+$AD9)/2</f>
        <v>-7.6000000000000512E-2</v>
      </c>
      <c r="AD107" s="4">
        <f t="shared" si="30"/>
        <v>-4.0333333333333631E-2</v>
      </c>
      <c r="AE107" s="4">
        <f t="shared" si="31"/>
        <v>1.6937794687883409E-2</v>
      </c>
      <c r="AF107" s="4">
        <f t="shared" si="32"/>
        <v>-2.7000000000000135E-2</v>
      </c>
      <c r="AG107" s="4">
        <f t="shared" si="33"/>
        <v>-7.6000000000000512E-2</v>
      </c>
      <c r="AH107" s="19">
        <f t="shared" si="34"/>
        <v>4.9000000000000377E-2</v>
      </c>
      <c r="AI107" s="18">
        <f>AA93-($AE9+$AF9)/2</f>
        <v>-4.9999999999999822E-2</v>
      </c>
      <c r="AJ107" s="18">
        <f>AB93-($AE9+$AF9)/2</f>
        <v>-4.9999999999999822E-2</v>
      </c>
      <c r="AK107" s="18">
        <f>AC93-($AE9+$AF9)/2</f>
        <v>-4.9999999999999822E-2</v>
      </c>
      <c r="AL107" s="18">
        <f>AD93-($AE9+$AF9)/2</f>
        <v>-4.8999999999999488E-2</v>
      </c>
      <c r="AM107" s="18">
        <f>AE93-($AE9+$AF9)/2</f>
        <v>-4.8999999999999488E-2</v>
      </c>
      <c r="AN107" s="18">
        <f>AF93-($AE9+$AF9)/2</f>
        <v>-4.9999999999999822E-2</v>
      </c>
      <c r="AO107" s="4">
        <f t="shared" si="35"/>
        <v>-4.966666666666638E-2</v>
      </c>
      <c r="AP107" s="4">
        <f t="shared" si="36"/>
        <v>4.7140452079118912E-4</v>
      </c>
      <c r="AQ107" s="4">
        <f t="shared" si="37"/>
        <v>-4.8999999999999488E-2</v>
      </c>
      <c r="AR107" s="4">
        <f t="shared" si="38"/>
        <v>-4.9999999999999822E-2</v>
      </c>
      <c r="AS107" s="19">
        <f t="shared" si="20"/>
        <v>1.000000000000334E-3</v>
      </c>
    </row>
    <row r="108" spans="1:45" x14ac:dyDescent="0.35">
      <c r="B108" s="18">
        <f>B94-($W10+$X10)/2</f>
        <v>-2.9000000000000803E-2</v>
      </c>
      <c r="C108" s="18">
        <f>C94-($W10+$X10)/2</f>
        <v>-1.9000000000000128E-2</v>
      </c>
      <c r="D108" s="18">
        <f>D94-($W10+$X10)/2</f>
        <v>-3.1000000000000583E-2</v>
      </c>
      <c r="E108" s="18">
        <f>E94-($W10+$X10)/2</f>
        <v>-2.6000000000000689E-2</v>
      </c>
      <c r="F108" s="18">
        <f>F94-($W10+$X10)/2</f>
        <v>-4.0000000000000924E-2</v>
      </c>
      <c r="G108" s="18">
        <f>G94-($W10+$X10)/2</f>
        <v>-2.7000000000000135E-2</v>
      </c>
      <c r="H108" s="4">
        <f t="shared" si="21"/>
        <v>-2.8666666666667211E-2</v>
      </c>
      <c r="I108" s="4">
        <f t="shared" si="22"/>
        <v>6.2893207547046357E-3</v>
      </c>
      <c r="J108" s="4">
        <f t="shared" si="23"/>
        <v>-1.9000000000000128E-2</v>
      </c>
      <c r="K108" s="4">
        <f t="shared" si="24"/>
        <v>-4.0000000000000924E-2</v>
      </c>
      <c r="L108" s="19">
        <f t="shared" si="25"/>
        <v>2.1000000000000796E-2</v>
      </c>
      <c r="M108" s="18">
        <f>M94-($Y10+$Z10)/2</f>
        <v>-4.9000000000000377E-2</v>
      </c>
      <c r="N108" s="18">
        <f>N94-($Y10+$Z10)/2</f>
        <v>-4.9999999999999822E-2</v>
      </c>
      <c r="O108" s="18">
        <f>O94-($Y10+$Z10)/2</f>
        <v>-4.9999999999999822E-2</v>
      </c>
      <c r="P108" s="18">
        <f>P94-($Y10+$Z10)/2</f>
        <v>-4.9000000000000377E-2</v>
      </c>
      <c r="Q108" s="18">
        <f>Q94-($Y10+$Z10)/2</f>
        <v>-4.9000000000000377E-2</v>
      </c>
      <c r="R108" s="18">
        <f>R94-($Y10+$Z10)/2</f>
        <v>-4.9000000000000377E-2</v>
      </c>
      <c r="S108" s="4">
        <f t="shared" si="26"/>
        <v>-4.9333333333333527E-2</v>
      </c>
      <c r="T108" s="4">
        <f t="shared" si="27"/>
        <v>4.7140452079077045E-4</v>
      </c>
      <c r="U108" s="4">
        <f t="shared" si="28"/>
        <v>-4.9000000000000377E-2</v>
      </c>
      <c r="V108" s="4">
        <f t="shared" si="29"/>
        <v>-4.9999999999999822E-2</v>
      </c>
      <c r="W108" s="19">
        <f t="shared" si="19"/>
        <v>9.9999999999944578E-4</v>
      </c>
      <c r="X108" s="18">
        <f>T94-($AC10+$AD10)/2</f>
        <v>-3.5999999999999588E-2</v>
      </c>
      <c r="Y108" s="18">
        <f>U94-($AC10+$AD10)/2</f>
        <v>-2.7000000000000135E-2</v>
      </c>
      <c r="Z108" s="18">
        <f>V94-($AC10+$AD10)/2</f>
        <v>-4.0000000000000036E-2</v>
      </c>
      <c r="AA108" s="18">
        <f>W94-($AC10+$AD10)/2</f>
        <v>-2.7000000000000135E-2</v>
      </c>
      <c r="AB108" s="18">
        <f>X94-($AC10+$AD10)/2</f>
        <v>-4.1000000000000369E-2</v>
      </c>
      <c r="AC108" s="18">
        <f>Y94-($AC10+$AD10)/2</f>
        <v>-4.1000000000000369E-2</v>
      </c>
      <c r="AD108" s="4">
        <f t="shared" si="30"/>
        <v>-3.5333333333333439E-2</v>
      </c>
      <c r="AE108" s="4">
        <f t="shared" si="31"/>
        <v>6.1282587702834726E-3</v>
      </c>
      <c r="AF108" s="4">
        <f t="shared" si="32"/>
        <v>-2.7000000000000135E-2</v>
      </c>
      <c r="AG108" s="4">
        <f t="shared" si="33"/>
        <v>-4.1000000000000369E-2</v>
      </c>
      <c r="AH108" s="19">
        <f t="shared" si="34"/>
        <v>1.4000000000000234E-2</v>
      </c>
      <c r="AI108" s="18">
        <f>AA94-($AE10+$AF10)/2</f>
        <v>-4.8999999999999488E-2</v>
      </c>
      <c r="AJ108" s="18">
        <f>AB94-($AE10+$AF10)/2</f>
        <v>-4.9999999999999822E-2</v>
      </c>
      <c r="AK108" s="18">
        <f>AC94-($AE10+$AF10)/2</f>
        <v>-4.8999999999999488E-2</v>
      </c>
      <c r="AL108" s="18">
        <f>AD94-($AE10+$AF10)/2</f>
        <v>-4.9999999999999822E-2</v>
      </c>
      <c r="AM108" s="18">
        <f>AE94-($AE10+$AF10)/2</f>
        <v>-4.9999999999999822E-2</v>
      </c>
      <c r="AN108" s="18">
        <f>AF94-($AE10+$AF10)/2</f>
        <v>-4.8999999999999488E-2</v>
      </c>
      <c r="AO108" s="4">
        <f t="shared" si="35"/>
        <v>-4.9499999999999655E-2</v>
      </c>
      <c r="AP108" s="4">
        <f t="shared" si="36"/>
        <v>5.0000000000016698E-4</v>
      </c>
      <c r="AQ108" s="4">
        <f t="shared" si="37"/>
        <v>-4.8999999999999488E-2</v>
      </c>
      <c r="AR108" s="4">
        <f t="shared" si="38"/>
        <v>-4.9999999999999822E-2</v>
      </c>
      <c r="AS108" s="19">
        <f t="shared" si="20"/>
        <v>1.000000000000334E-3</v>
      </c>
    </row>
    <row r="109" spans="1:45" x14ac:dyDescent="0.35">
      <c r="B109" s="18">
        <f>B95-($W11+$X11)/2</f>
        <v>-4.2999999999999261E-2</v>
      </c>
      <c r="C109" s="18">
        <f>C95-($W11+$X11)/2</f>
        <v>-2.5999999999999801E-2</v>
      </c>
      <c r="D109" s="18">
        <f>D95-($W11+$X11)/2</f>
        <v>-3.9999999999999147E-2</v>
      </c>
      <c r="E109" s="18">
        <f>E95-($W11+$X11)/2</f>
        <v>-3.7999999999999368E-2</v>
      </c>
      <c r="F109" s="18">
        <f>F95-($W11+$X11)/2</f>
        <v>-4.9999999999999822E-2</v>
      </c>
      <c r="G109" s="18">
        <f>G95-($W11+$X11)/2</f>
        <v>-3.3999999999999808E-2</v>
      </c>
      <c r="H109" s="4">
        <f t="shared" si="21"/>
        <v>-3.8499999999999535E-2</v>
      </c>
      <c r="I109" s="4">
        <f t="shared" si="22"/>
        <v>7.4330343736591833E-3</v>
      </c>
      <c r="J109" s="4">
        <f t="shared" si="23"/>
        <v>-2.5999999999999801E-2</v>
      </c>
      <c r="K109" s="4">
        <f t="shared" si="24"/>
        <v>-4.9999999999999822E-2</v>
      </c>
      <c r="L109" s="19">
        <f t="shared" si="25"/>
        <v>2.4000000000000021E-2</v>
      </c>
      <c r="M109" s="18">
        <f>M95-($Y11+$Z11)/2</f>
        <v>-4.9999999999999822E-2</v>
      </c>
      <c r="N109" s="18">
        <f>N95-($Y11+$Z11)/2</f>
        <v>-4.8999999999999932E-2</v>
      </c>
      <c r="O109" s="18">
        <f>O95-($Y11+$Z11)/2</f>
        <v>-4.8999999999999932E-2</v>
      </c>
      <c r="P109" s="18">
        <f>P95-($Y11+$Z11)/2</f>
        <v>-4.9999999999999822E-2</v>
      </c>
      <c r="Q109" s="18">
        <f>Q95-($Y11+$Z11)/2</f>
        <v>-4.8999999999999932E-2</v>
      </c>
      <c r="R109" s="18">
        <f>R95-($Y11+$Z11)/2</f>
        <v>-4.8999999999999932E-2</v>
      </c>
      <c r="S109" s="4">
        <f t="shared" si="26"/>
        <v>-4.9333333333333229E-2</v>
      </c>
      <c r="T109" s="4">
        <f t="shared" si="27"/>
        <v>4.7140452079097981E-4</v>
      </c>
      <c r="U109" s="4">
        <f t="shared" si="28"/>
        <v>-4.8999999999999932E-2</v>
      </c>
      <c r="V109" s="4">
        <f t="shared" si="29"/>
        <v>-4.9999999999999822E-2</v>
      </c>
      <c r="W109" s="19">
        <f t="shared" si="19"/>
        <v>9.9999999999988987E-4</v>
      </c>
      <c r="X109" s="18">
        <f>T95-($AC11+$AD11)/2</f>
        <v>-4.8999999999999488E-2</v>
      </c>
      <c r="Y109" s="18">
        <f>U95-($AC11+$AD11)/2</f>
        <v>-4.3000000000000149E-2</v>
      </c>
      <c r="Z109" s="18">
        <f>V95-($AC11+$AD11)/2</f>
        <v>-5.1999999999999602E-2</v>
      </c>
      <c r="AA109" s="18">
        <f>W95-($AC11+$AD11)/2</f>
        <v>-5.1000000000000156E-2</v>
      </c>
      <c r="AB109" s="18">
        <f>X95-($AC11+$AD11)/2</f>
        <v>-5.4999999999999716E-2</v>
      </c>
      <c r="AC109" s="18">
        <f>Y95-($AC11+$AD11)/2</f>
        <v>-4.8999999999999488E-2</v>
      </c>
      <c r="AD109" s="4">
        <f t="shared" si="30"/>
        <v>-4.9833333333333098E-2</v>
      </c>
      <c r="AE109" s="4">
        <f t="shared" si="31"/>
        <v>3.6704525909241016E-3</v>
      </c>
      <c r="AF109" s="4">
        <f t="shared" si="32"/>
        <v>-4.3000000000000149E-2</v>
      </c>
      <c r="AG109" s="4">
        <f t="shared" si="33"/>
        <v>-5.4999999999999716E-2</v>
      </c>
      <c r="AH109" s="19">
        <f t="shared" si="34"/>
        <v>1.1999999999999567E-2</v>
      </c>
      <c r="AI109" s="18">
        <f>AA95-($AE11+$AF11)/2</f>
        <v>-5.0000000000000266E-2</v>
      </c>
      <c r="AJ109" s="18">
        <f>AB95-($AE11+$AF11)/2</f>
        <v>-4.9000000000000377E-2</v>
      </c>
      <c r="AK109" s="18">
        <f>AC95-($AE11+$AF11)/2</f>
        <v>-4.9000000000000377E-2</v>
      </c>
      <c r="AL109" s="18">
        <f>AD95-($AE11+$AF11)/2</f>
        <v>-4.9000000000000377E-2</v>
      </c>
      <c r="AM109" s="18">
        <f>AE95-($AE11+$AF11)/2</f>
        <v>-4.9000000000000377E-2</v>
      </c>
      <c r="AN109" s="18">
        <f>AF95-($AE11+$AF11)/2</f>
        <v>-5.0000000000000266E-2</v>
      </c>
      <c r="AO109" s="4">
        <f t="shared" si="35"/>
        <v>-4.9333333333333673E-2</v>
      </c>
      <c r="AP109" s="4">
        <f t="shared" si="36"/>
        <v>4.7140452079097976E-4</v>
      </c>
      <c r="AQ109" s="4">
        <f t="shared" si="37"/>
        <v>-4.9000000000000377E-2</v>
      </c>
      <c r="AR109" s="4">
        <f t="shared" si="38"/>
        <v>-5.0000000000000266E-2</v>
      </c>
      <c r="AS109" s="19">
        <f t="shared" si="20"/>
        <v>9.9999999999988987E-4</v>
      </c>
    </row>
    <row r="110" spans="1:45" x14ac:dyDescent="0.35">
      <c r="B110" s="18">
        <f>B96-($W12+$X12)/2</f>
        <v>-2.5000000000000355E-2</v>
      </c>
      <c r="C110" s="18">
        <f>C96-($W12+$X12)/2</f>
        <v>-2.0000000000000018E-2</v>
      </c>
      <c r="D110" s="18">
        <f>D96-($W12+$X12)/2</f>
        <v>-3.0000000000000249E-2</v>
      </c>
      <c r="E110" s="18">
        <f>E96-($W12+$X12)/2</f>
        <v>-2.1000000000000352E-2</v>
      </c>
      <c r="F110" s="18">
        <f>F96-($W12+$X12)/2</f>
        <v>-4.6000000000000263E-2</v>
      </c>
      <c r="G110" s="18">
        <f>G96-($W12+$X12)/2</f>
        <v>-2.8000000000000025E-2</v>
      </c>
      <c r="H110" s="4">
        <f t="shared" si="21"/>
        <v>-2.8333333333333544E-2</v>
      </c>
      <c r="I110" s="4">
        <f t="shared" si="22"/>
        <v>8.6538366571648033E-3</v>
      </c>
      <c r="J110" s="4">
        <f t="shared" si="23"/>
        <v>-2.0000000000000018E-2</v>
      </c>
      <c r="K110" s="4">
        <f t="shared" si="24"/>
        <v>-4.6000000000000263E-2</v>
      </c>
      <c r="L110" s="19">
        <f t="shared" si="25"/>
        <v>2.6000000000000245E-2</v>
      </c>
      <c r="M110" s="18">
        <f>M96-($Y12+$Z12)/2</f>
        <v>-4.8999999999999932E-2</v>
      </c>
      <c r="N110" s="18">
        <f>N96-($Y12+$Z12)/2</f>
        <v>-4.9999999999999822E-2</v>
      </c>
      <c r="O110" s="18">
        <f>O96-($Y12+$Z12)/2</f>
        <v>-4.9999999999999822E-2</v>
      </c>
      <c r="P110" s="18">
        <f>P96-($Y12+$Z12)/2</f>
        <v>-4.8999999999999932E-2</v>
      </c>
      <c r="Q110" s="18">
        <f>Q96-($Y12+$Z12)/2</f>
        <v>-4.8999999999999932E-2</v>
      </c>
      <c r="R110" s="18">
        <f>R96-($Y12+$Z12)/2</f>
        <v>-4.8999999999999932E-2</v>
      </c>
      <c r="S110" s="4">
        <f t="shared" si="26"/>
        <v>-4.9333333333333229E-2</v>
      </c>
      <c r="T110" s="4">
        <f t="shared" si="27"/>
        <v>4.7140452079097981E-4</v>
      </c>
      <c r="U110" s="4">
        <f t="shared" si="28"/>
        <v>-4.8999999999999932E-2</v>
      </c>
      <c r="V110" s="4">
        <f t="shared" si="29"/>
        <v>-4.9999999999999822E-2</v>
      </c>
      <c r="W110" s="19">
        <f t="shared" si="19"/>
        <v>9.9999999999988987E-4</v>
      </c>
      <c r="X110" s="18">
        <f>T96-($AC12+$AD12)/2</f>
        <v>-4.2999999999999705E-2</v>
      </c>
      <c r="Y110" s="18">
        <f>U96-($AC12+$AD12)/2</f>
        <v>-4.4999999999999485E-2</v>
      </c>
      <c r="Z110" s="18">
        <f>V96-($AC12+$AD12)/2</f>
        <v>-6.0999999999999499E-2</v>
      </c>
      <c r="AA110" s="18">
        <f>W96-($AC12+$AD12)/2</f>
        <v>-5.0999999999999712E-2</v>
      </c>
      <c r="AB110" s="18">
        <f>X96-($AC12+$AD12)/2</f>
        <v>-7.5999999999999623E-2</v>
      </c>
      <c r="AC110" s="18">
        <f>Y96-($AC12+$AD12)/2</f>
        <v>-4.7999999999999599E-2</v>
      </c>
      <c r="AD110" s="4">
        <f t="shared" si="30"/>
        <v>-5.3999999999999604E-2</v>
      </c>
      <c r="AE110" s="4">
        <f t="shared" si="31"/>
        <v>1.1401754250991367E-2</v>
      </c>
      <c r="AF110" s="4">
        <f t="shared" si="32"/>
        <v>-4.2999999999999705E-2</v>
      </c>
      <c r="AG110" s="4">
        <f t="shared" si="33"/>
        <v>-7.5999999999999623E-2</v>
      </c>
      <c r="AH110" s="19">
        <f t="shared" si="34"/>
        <v>3.2999999999999918E-2</v>
      </c>
      <c r="AI110" s="18">
        <f>AA96-($AE12+$AF12)/2</f>
        <v>-4.9000000000000377E-2</v>
      </c>
      <c r="AJ110" s="18">
        <f>AB96-($AE12+$AF12)/2</f>
        <v>-4.9000000000000377E-2</v>
      </c>
      <c r="AK110" s="18">
        <f>AC96-($AE12+$AF12)/2</f>
        <v>-5.0000000000000266E-2</v>
      </c>
      <c r="AL110" s="18">
        <f>AD96-($AE12+$AF12)/2</f>
        <v>-4.9000000000000377E-2</v>
      </c>
      <c r="AM110" s="18">
        <f>AE96-($AE12+$AF12)/2</f>
        <v>-4.9000000000000377E-2</v>
      </c>
      <c r="AN110" s="18">
        <f>AF96-($AE12+$AF12)/2</f>
        <v>-4.0000000000000036E-2</v>
      </c>
      <c r="AO110" s="4">
        <f t="shared" si="35"/>
        <v>-4.7666666666666968E-2</v>
      </c>
      <c r="AP110" s="4">
        <f t="shared" si="36"/>
        <v>3.4480268109296475E-3</v>
      </c>
      <c r="AQ110" s="4">
        <f t="shared" si="37"/>
        <v>-4.0000000000000036E-2</v>
      </c>
      <c r="AR110" s="4">
        <f t="shared" si="38"/>
        <v>-5.0000000000000266E-2</v>
      </c>
      <c r="AS110" s="19">
        <f t="shared" si="20"/>
        <v>1.0000000000000231E-2</v>
      </c>
    </row>
    <row r="111" spans="1:45" x14ac:dyDescent="0.35">
      <c r="B111" s="18">
        <f>B97-($W13+$X13)/2</f>
        <v>-4.3000000000000149E-2</v>
      </c>
      <c r="C111" s="18">
        <f>C97-($W13+$X13)/2</f>
        <v>-3.7999999999999812E-2</v>
      </c>
      <c r="D111" s="18">
        <f>D97-($W13+$X13)/2</f>
        <v>-4.8000000000000043E-2</v>
      </c>
      <c r="E111" s="18">
        <f>E97-($W13+$X13)/2</f>
        <v>-3.9000000000000146E-2</v>
      </c>
      <c r="F111" s="18">
        <f>F97-($W13+$X13)/2</f>
        <v>-6.0999999999999943E-2</v>
      </c>
      <c r="G111" s="18">
        <f>G97-($W13+$X13)/2</f>
        <v>-4.0999999999999925E-2</v>
      </c>
      <c r="H111" s="20">
        <f t="shared" si="21"/>
        <v>-4.5000000000000005E-2</v>
      </c>
      <c r="I111" s="21">
        <f t="shared" si="22"/>
        <v>7.8528126595931395E-3</v>
      </c>
      <c r="J111" s="21">
        <f t="shared" si="23"/>
        <v>-3.7999999999999812E-2</v>
      </c>
      <c r="K111" s="21">
        <f t="shared" si="24"/>
        <v>-6.0999999999999943E-2</v>
      </c>
      <c r="L111" s="19">
        <f t="shared" si="25"/>
        <v>2.3000000000000131E-2</v>
      </c>
      <c r="M111" s="18" t="s">
        <v>32</v>
      </c>
      <c r="N111" s="18" t="s">
        <v>32</v>
      </c>
      <c r="O111" s="18" t="s">
        <v>32</v>
      </c>
      <c r="P111" s="18" t="s">
        <v>32</v>
      </c>
      <c r="Q111" s="18" t="s">
        <v>32</v>
      </c>
      <c r="R111" s="18" t="s">
        <v>32</v>
      </c>
      <c r="S111" s="20"/>
      <c r="T111" s="21"/>
      <c r="U111" s="21"/>
      <c r="V111" s="21"/>
      <c r="X111" s="18">
        <f>T97-($AC13+$AD13)/2</f>
        <v>-6.4000000000000501E-2</v>
      </c>
      <c r="Y111" s="18">
        <f>U97-($AC13+$AD13)/2</f>
        <v>-5.200000000000049E-2</v>
      </c>
      <c r="Z111" s="18">
        <f>V97-($AC13+$AD13)/2</f>
        <v>-6.1000000000000387E-2</v>
      </c>
      <c r="AA111" s="18">
        <f>W97-($AC13+$AD13)/2</f>
        <v>-5.200000000000049E-2</v>
      </c>
      <c r="AB111" s="18">
        <f>X97-($AC13+$AD13)/2</f>
        <v>-6.9000000000000394E-2</v>
      </c>
      <c r="AC111" s="18">
        <f>Y97-($AC13+$AD13)/2</f>
        <v>-5.500000000000016E-2</v>
      </c>
      <c r="AD111" s="20">
        <f t="shared" si="30"/>
        <v>-5.8833333333333737E-2</v>
      </c>
      <c r="AE111" s="21">
        <f t="shared" si="31"/>
        <v>6.3617782279974415E-3</v>
      </c>
      <c r="AF111" s="21">
        <f t="shared" si="32"/>
        <v>-5.200000000000049E-2</v>
      </c>
      <c r="AG111" s="21">
        <f t="shared" si="33"/>
        <v>-6.9000000000000394E-2</v>
      </c>
      <c r="AH111" s="19">
        <f t="shared" si="34"/>
        <v>1.6999999999999904E-2</v>
      </c>
      <c r="AI111" s="18" t="s">
        <v>32</v>
      </c>
      <c r="AJ111" s="18" t="s">
        <v>32</v>
      </c>
      <c r="AK111" s="18" t="s">
        <v>32</v>
      </c>
      <c r="AL111" s="18" t="s">
        <v>32</v>
      </c>
      <c r="AM111" s="18" t="s">
        <v>32</v>
      </c>
      <c r="AN111" s="18" t="s">
        <v>32</v>
      </c>
      <c r="AO111" s="20"/>
      <c r="AP111" s="21"/>
      <c r="AQ111" s="21"/>
      <c r="AR111" s="21"/>
    </row>
    <row r="112" spans="1:45" x14ac:dyDescent="0.35">
      <c r="A112" t="s">
        <v>28</v>
      </c>
      <c r="B112" s="4">
        <f>AVERAGE(B102:B111)</f>
        <v>-3.4500000000000065E-2</v>
      </c>
      <c r="C112" s="4">
        <f t="shared" ref="C112:G112" si="39">AVERAGE(C102:C111)</f>
        <v>-2.9399999999999961E-2</v>
      </c>
      <c r="D112" s="4">
        <f t="shared" si="39"/>
        <v>-3.7899999999999955E-2</v>
      </c>
      <c r="E112" s="4">
        <f t="shared" si="39"/>
        <v>-3.0500000000000062E-2</v>
      </c>
      <c r="F112" s="4">
        <f t="shared" si="39"/>
        <v>-4.5200000000000087E-2</v>
      </c>
      <c r="G112" s="22">
        <f t="shared" si="39"/>
        <v>-3.519999999999994E-2</v>
      </c>
      <c r="H112" s="4"/>
      <c r="I112" s="4"/>
      <c r="J112" s="4"/>
      <c r="K112" s="4"/>
      <c r="M112" s="4">
        <f>AVERAGE(M101:M110)</f>
        <v>-4.940000000000002E-2</v>
      </c>
      <c r="N112" s="4">
        <f t="shared" ref="N112:R112" si="40">AVERAGE(N101:N110)</f>
        <v>-4.9299999999999899E-2</v>
      </c>
      <c r="O112" s="4">
        <f t="shared" si="40"/>
        <v>-4.9500000000000058E-2</v>
      </c>
      <c r="P112" s="4">
        <f t="shared" si="40"/>
        <v>-4.929999999999999E-2</v>
      </c>
      <c r="Q112" s="4">
        <f t="shared" si="40"/>
        <v>-4.9200000000000091E-2</v>
      </c>
      <c r="R112" s="4">
        <f t="shared" si="40"/>
        <v>-4.9300000000000122E-2</v>
      </c>
      <c r="S112" s="4"/>
      <c r="T112" s="4"/>
      <c r="U112" s="4"/>
      <c r="V112" s="4"/>
      <c r="X112" s="4">
        <f>AVERAGE(X102:X111)</f>
        <v>-3.819999999999997E-2</v>
      </c>
      <c r="Y112" s="4">
        <f t="shared" ref="Y112:AC112" si="41">AVERAGE(Y102:Y111)</f>
        <v>-3.599999999999999E-2</v>
      </c>
      <c r="Z112" s="4">
        <f t="shared" si="41"/>
        <v>-4.4399999999999995E-2</v>
      </c>
      <c r="AA112" s="4">
        <f t="shared" si="41"/>
        <v>-3.6199999999999968E-2</v>
      </c>
      <c r="AB112" s="4">
        <f t="shared" si="41"/>
        <v>-4.8199999999999979E-2</v>
      </c>
      <c r="AC112" s="22">
        <f t="shared" si="41"/>
        <v>-4.4700000000000004E-2</v>
      </c>
      <c r="AD112" s="4"/>
      <c r="AE112" s="4"/>
      <c r="AF112" s="4"/>
      <c r="AG112" s="4"/>
      <c r="AI112" s="4">
        <f>AVERAGE(AI101:AI110)</f>
        <v>-4.9599999999999908E-2</v>
      </c>
      <c r="AJ112" s="4">
        <f t="shared" ref="AJ112:AN112" si="42">AVERAGE(AJ101:AJ110)</f>
        <v>-4.9399999999999979E-2</v>
      </c>
      <c r="AK112" s="4">
        <f t="shared" si="42"/>
        <v>-4.9600000000000088E-2</v>
      </c>
      <c r="AL112" s="4">
        <f t="shared" si="42"/>
        <v>-4.9399999999999979E-2</v>
      </c>
      <c r="AM112" s="4">
        <f t="shared" si="42"/>
        <v>-4.9299999999999941E-2</v>
      </c>
      <c r="AN112" s="4">
        <f t="shared" si="42"/>
        <v>-4.8499999999999988E-2</v>
      </c>
      <c r="AO112" s="4"/>
      <c r="AP112" s="4"/>
      <c r="AQ112" s="4"/>
      <c r="AR112" s="4"/>
    </row>
    <row r="113" spans="1:44" x14ac:dyDescent="0.35">
      <c r="A113" t="s">
        <v>29</v>
      </c>
      <c r="B113" s="4">
        <f>-_xlfn.STDEV.P(B102:B111)</f>
        <v>-6.3914004725096505E-3</v>
      </c>
      <c r="C113" s="4">
        <f t="shared" ref="C113:G113" si="43">-_xlfn.STDEV.P(C102:C111)</f>
        <v>-7.539230729988044E-3</v>
      </c>
      <c r="D113" s="4">
        <f t="shared" si="43"/>
        <v>-6.8183575734919585E-3</v>
      </c>
      <c r="E113" s="4">
        <f t="shared" si="43"/>
        <v>-5.5722526863018233E-3</v>
      </c>
      <c r="F113" s="4">
        <f t="shared" si="43"/>
        <v>-6.493073232299011E-3</v>
      </c>
      <c r="G113" s="23">
        <f t="shared" si="43"/>
        <v>-6.1449165982946623E-3</v>
      </c>
      <c r="H113" s="4"/>
      <c r="I113" s="4"/>
      <c r="J113" s="4"/>
      <c r="K113" s="4"/>
      <c r="M113" s="4">
        <f>_xlfn.STDEV.P(M102:M111)</f>
        <v>4.7140452079087508E-4</v>
      </c>
      <c r="N113" s="4">
        <f t="shared" ref="N113:R113" si="44">_xlfn.STDEV.P(N102:N111)</f>
        <v>4.7140452079094485E-4</v>
      </c>
      <c r="O113" s="4">
        <f t="shared" si="44"/>
        <v>4.969039949999206E-4</v>
      </c>
      <c r="P113" s="4">
        <f t="shared" si="44"/>
        <v>4.7140452079108444E-4</v>
      </c>
      <c r="Q113" s="4">
        <f t="shared" si="44"/>
        <v>4.157397096416087E-4</v>
      </c>
      <c r="R113" s="4">
        <f t="shared" si="44"/>
        <v>4.7140452079118917E-4</v>
      </c>
      <c r="S113" s="4"/>
      <c r="T113" s="4"/>
      <c r="U113" s="4"/>
      <c r="V113" s="4"/>
      <c r="X113" s="4">
        <f>-_xlfn.STDEV.P(X102:X111)</f>
        <v>-1.1303096920755923E-2</v>
      </c>
      <c r="Y113" s="4">
        <f t="shared" ref="Y113:AC113" si="45">-_xlfn.STDEV.P(Y102:Y111)</f>
        <v>-9.1978258300536384E-3</v>
      </c>
      <c r="Z113" s="4">
        <f t="shared" si="45"/>
        <v>-1.0258654882585623E-2</v>
      </c>
      <c r="AA113" s="4">
        <f t="shared" si="45"/>
        <v>-1.085172797300051E-2</v>
      </c>
      <c r="AB113" s="4">
        <f t="shared" si="45"/>
        <v>-1.4323407415835066E-2</v>
      </c>
      <c r="AC113" s="23">
        <f t="shared" si="45"/>
        <v>-1.3505924625881807E-2</v>
      </c>
      <c r="AD113" s="4"/>
      <c r="AE113" s="4"/>
      <c r="AF113" s="4"/>
      <c r="AG113" s="4"/>
      <c r="AI113" s="4">
        <f>_xlfn.STDEV.P(AI102:AI111)</f>
        <v>4.9690399499994261E-4</v>
      </c>
      <c r="AJ113" s="4">
        <f t="shared" ref="AJ113:AN113" si="46">_xlfn.STDEV.P(AJ102:AJ111)</f>
        <v>4.7140452079090994E-4</v>
      </c>
      <c r="AK113" s="4">
        <f t="shared" si="46"/>
        <v>4.969039949999206E-4</v>
      </c>
      <c r="AL113" s="4">
        <f t="shared" si="46"/>
        <v>4.7140452079090994E-4</v>
      </c>
      <c r="AM113" s="4">
        <f t="shared" si="46"/>
        <v>4.9690399500005298E-4</v>
      </c>
      <c r="AN113" s="4">
        <f t="shared" si="46"/>
        <v>3.0225490019411779E-3</v>
      </c>
      <c r="AO113" s="4"/>
      <c r="AP113" s="4"/>
      <c r="AQ113" s="4"/>
      <c r="AR113" s="4"/>
    </row>
    <row r="114" spans="1:44" x14ac:dyDescent="0.35">
      <c r="A114" t="s">
        <v>30</v>
      </c>
      <c r="B114" s="4">
        <f>MAX(B102:B111)</f>
        <v>-2.5000000000000355E-2</v>
      </c>
      <c r="C114" s="4">
        <f t="shared" ref="C114:G114" si="47">MAX(C102:C111)</f>
        <v>-1.9000000000000128E-2</v>
      </c>
      <c r="D114" s="4">
        <f t="shared" si="47"/>
        <v>-3.0000000000000249E-2</v>
      </c>
      <c r="E114" s="4">
        <f t="shared" si="47"/>
        <v>-2.1000000000000352E-2</v>
      </c>
      <c r="F114" s="4">
        <f t="shared" si="47"/>
        <v>-3.700000000000081E-2</v>
      </c>
      <c r="G114" s="23">
        <f t="shared" si="47"/>
        <v>-2.7000000000000135E-2</v>
      </c>
      <c r="H114" s="4"/>
      <c r="I114" s="4"/>
      <c r="J114" s="4"/>
      <c r="K114" s="4"/>
      <c r="M114" s="4">
        <f>MAX(M103:M112)</f>
        <v>-4.8999999999999488E-2</v>
      </c>
      <c r="N114" s="4">
        <f t="shared" ref="N114:R114" si="48">MAX(N103:N112)</f>
        <v>-4.8999999999999488E-2</v>
      </c>
      <c r="O114" s="4">
        <f t="shared" si="48"/>
        <v>-4.8999999999999488E-2</v>
      </c>
      <c r="P114" s="4">
        <f t="shared" si="48"/>
        <v>-4.8999999999999488E-2</v>
      </c>
      <c r="Q114" s="4">
        <f t="shared" si="48"/>
        <v>-4.8999999999999488E-2</v>
      </c>
      <c r="R114" s="4">
        <f t="shared" si="48"/>
        <v>-4.8999999999999488E-2</v>
      </c>
      <c r="S114" s="4"/>
      <c r="T114" s="4"/>
      <c r="U114" s="4"/>
      <c r="V114" s="4"/>
      <c r="X114" s="4">
        <f>MAX(X102:X111)</f>
        <v>-2.5999999999999801E-2</v>
      </c>
      <c r="Y114" s="4">
        <f t="shared" ref="Y114:AC114" si="49">MAX(Y102:Y111)</f>
        <v>-2.3999999999999133E-2</v>
      </c>
      <c r="Z114" s="4">
        <f t="shared" si="49"/>
        <v>-3.0999999999999694E-2</v>
      </c>
      <c r="AA114" s="4">
        <f t="shared" si="49"/>
        <v>-2.2999999999999687E-2</v>
      </c>
      <c r="AB114" s="4">
        <f t="shared" si="49"/>
        <v>-2.8999999999999915E-2</v>
      </c>
      <c r="AC114" s="23">
        <f t="shared" si="49"/>
        <v>-2.2000000000000242E-2</v>
      </c>
      <c r="AD114" s="4"/>
      <c r="AE114" s="4"/>
      <c r="AF114" s="4"/>
      <c r="AG114" s="4"/>
      <c r="AI114" s="4">
        <f>MAX(AI103:AI112)</f>
        <v>-4.8999999999999488E-2</v>
      </c>
      <c r="AJ114" s="4">
        <f t="shared" ref="AJ114:AN114" si="50">MAX(AJ103:AJ112)</f>
        <v>-4.8999999999999488E-2</v>
      </c>
      <c r="AK114" s="4">
        <f t="shared" si="50"/>
        <v>-4.8999999999999488E-2</v>
      </c>
      <c r="AL114" s="4">
        <f t="shared" si="50"/>
        <v>-4.8999999999999488E-2</v>
      </c>
      <c r="AM114" s="4">
        <f t="shared" si="50"/>
        <v>-4.8999999999999488E-2</v>
      </c>
      <c r="AN114" s="4">
        <f t="shared" si="50"/>
        <v>-4.0000000000000036E-2</v>
      </c>
      <c r="AO114" s="4"/>
      <c r="AP114" s="4"/>
      <c r="AQ114" s="4"/>
      <c r="AR114" s="4"/>
    </row>
    <row r="115" spans="1:44" x14ac:dyDescent="0.35">
      <c r="A115" t="s">
        <v>31</v>
      </c>
      <c r="B115" s="4">
        <f>MIN(B102:B111)</f>
        <v>-4.3000000000000149E-2</v>
      </c>
      <c r="C115" s="4">
        <f t="shared" ref="C115:G115" si="51">MIN(C102:C111)</f>
        <v>-3.9999999999999147E-2</v>
      </c>
      <c r="D115" s="4">
        <f t="shared" si="51"/>
        <v>-4.8999999999999488E-2</v>
      </c>
      <c r="E115" s="4">
        <f t="shared" si="51"/>
        <v>-3.9000000000000146E-2</v>
      </c>
      <c r="F115" s="4">
        <f t="shared" si="51"/>
        <v>-6.0999999999999943E-2</v>
      </c>
      <c r="G115" s="23">
        <f t="shared" si="51"/>
        <v>-4.5999999999999375E-2</v>
      </c>
      <c r="H115" s="4"/>
      <c r="I115" s="4"/>
      <c r="J115" s="4"/>
      <c r="K115" s="4"/>
      <c r="M115" s="4">
        <f>MIN(M104:M113)</f>
        <v>-4.9999999999999822E-2</v>
      </c>
      <c r="N115" s="4">
        <f t="shared" ref="N115:R115" si="52">MIN(N104:N113)</f>
        <v>-4.9999999999999822E-2</v>
      </c>
      <c r="O115" s="4">
        <f t="shared" si="52"/>
        <v>-4.9999999999999822E-2</v>
      </c>
      <c r="P115" s="4">
        <f t="shared" si="52"/>
        <v>-4.9999999999999822E-2</v>
      </c>
      <c r="Q115" s="4">
        <f t="shared" si="52"/>
        <v>-5.0000000000000711E-2</v>
      </c>
      <c r="R115" s="4">
        <f t="shared" si="52"/>
        <v>-5.0000000000000711E-2</v>
      </c>
      <c r="S115" s="4"/>
      <c r="T115" s="4"/>
      <c r="U115" s="4"/>
      <c r="V115" s="4"/>
      <c r="X115" s="4">
        <f>MIN(X102:X111)</f>
        <v>-6.4000000000000501E-2</v>
      </c>
      <c r="Y115" s="4">
        <f t="shared" ref="Y115:AC115" si="53">MIN(Y102:Y111)</f>
        <v>-5.200000000000049E-2</v>
      </c>
      <c r="Z115" s="4">
        <f t="shared" si="53"/>
        <v>-6.1000000000000387E-2</v>
      </c>
      <c r="AA115" s="4">
        <f t="shared" si="53"/>
        <v>-5.200000000000049E-2</v>
      </c>
      <c r="AB115" s="4">
        <f t="shared" si="53"/>
        <v>-7.5999999999999623E-2</v>
      </c>
      <c r="AC115" s="23">
        <f t="shared" si="53"/>
        <v>-7.6000000000000512E-2</v>
      </c>
      <c r="AD115" s="4"/>
      <c r="AE115" s="4"/>
      <c r="AF115" s="4"/>
      <c r="AG115" s="4"/>
      <c r="AI115" s="4">
        <f>MIN(AI104:AI113)</f>
        <v>-5.0000000000000266E-2</v>
      </c>
      <c r="AJ115" s="4">
        <f t="shared" ref="AJ115:AN115" si="54">MIN(AJ104:AJ113)</f>
        <v>-4.9999999999999822E-2</v>
      </c>
      <c r="AK115" s="4">
        <f t="shared" si="54"/>
        <v>-5.0000000000000711E-2</v>
      </c>
      <c r="AL115" s="4">
        <f t="shared" si="54"/>
        <v>-4.9999999999999822E-2</v>
      </c>
      <c r="AM115" s="4">
        <f t="shared" si="54"/>
        <v>-5.0000000000000711E-2</v>
      </c>
      <c r="AN115" s="4">
        <f t="shared" si="54"/>
        <v>-5.0000000000000266E-2</v>
      </c>
      <c r="AO115" s="4"/>
      <c r="AP115" s="4"/>
      <c r="AQ115" s="4"/>
      <c r="AR115" s="4"/>
    </row>
    <row r="117" spans="1:44" x14ac:dyDescent="0.35">
      <c r="B117" t="s">
        <v>33</v>
      </c>
      <c r="M117" t="s">
        <v>33</v>
      </c>
      <c r="X117" t="s">
        <v>33</v>
      </c>
      <c r="AI117" t="s">
        <v>33</v>
      </c>
    </row>
    <row r="118" spans="1:44" ht="15" thickBot="1" x14ac:dyDescent="0.4"/>
    <row r="119" spans="1:44" x14ac:dyDescent="0.35">
      <c r="B119" s="24" t="s">
        <v>34</v>
      </c>
      <c r="C119" s="24" t="s">
        <v>35</v>
      </c>
      <c r="D119" s="24" t="s">
        <v>36</v>
      </c>
      <c r="E119" s="24" t="s">
        <v>28</v>
      </c>
      <c r="F119" s="24" t="s">
        <v>37</v>
      </c>
      <c r="M119" s="24" t="s">
        <v>34</v>
      </c>
      <c r="N119" s="24" t="s">
        <v>35</v>
      </c>
      <c r="O119" s="24" t="s">
        <v>36</v>
      </c>
      <c r="P119" s="24" t="s">
        <v>28</v>
      </c>
      <c r="Q119" s="24" t="s">
        <v>37</v>
      </c>
      <c r="X119" s="28" t="s">
        <v>34</v>
      </c>
      <c r="Y119" s="28" t="s">
        <v>35</v>
      </c>
      <c r="Z119" s="28" t="s">
        <v>36</v>
      </c>
      <c r="AA119" s="28" t="s">
        <v>28</v>
      </c>
      <c r="AB119" s="28" t="s">
        <v>37</v>
      </c>
      <c r="AI119" s="28" t="s">
        <v>34</v>
      </c>
      <c r="AJ119" s="28" t="s">
        <v>35</v>
      </c>
      <c r="AK119" s="28" t="s">
        <v>36</v>
      </c>
      <c r="AL119" s="28" t="s">
        <v>28</v>
      </c>
      <c r="AM119" s="28" t="s">
        <v>37</v>
      </c>
    </row>
    <row r="120" spans="1:44" x14ac:dyDescent="0.35">
      <c r="B120" t="s">
        <v>38</v>
      </c>
      <c r="C120">
        <v>6</v>
      </c>
      <c r="D120">
        <v>-0.2179999999999982</v>
      </c>
      <c r="E120">
        <v>-3.633333333333303E-2</v>
      </c>
      <c r="F120">
        <v>4.7066666666663659E-5</v>
      </c>
      <c r="M120" t="s">
        <v>38</v>
      </c>
      <c r="N120">
        <v>6</v>
      </c>
      <c r="O120">
        <v>-0.2959999999999976</v>
      </c>
      <c r="P120">
        <v>-4.9333333333332931E-2</v>
      </c>
      <c r="Q120">
        <v>2.6666666666684476E-7</v>
      </c>
      <c r="X120" s="26" t="s">
        <v>38</v>
      </c>
      <c r="Y120" s="26">
        <v>6</v>
      </c>
      <c r="Z120" s="26">
        <v>-0.22599999999999998</v>
      </c>
      <c r="AA120" s="26">
        <v>-3.7666666666666661E-2</v>
      </c>
      <c r="AB120" s="26">
        <v>2.9466666666664204E-5</v>
      </c>
      <c r="AI120" s="26" t="s">
        <v>38</v>
      </c>
      <c r="AJ120" s="26">
        <v>6</v>
      </c>
      <c r="AK120" s="26">
        <v>-0.29699999999999971</v>
      </c>
      <c r="AL120" s="26">
        <v>-4.9499999999999954E-2</v>
      </c>
      <c r="AM120" s="26">
        <v>6.9999999999975687E-7</v>
      </c>
    </row>
    <row r="121" spans="1:44" x14ac:dyDescent="0.35">
      <c r="B121" t="s">
        <v>39</v>
      </c>
      <c r="C121">
        <v>6</v>
      </c>
      <c r="D121">
        <v>-0.19100000000000339</v>
      </c>
      <c r="E121">
        <v>-3.1833333333333901E-2</v>
      </c>
      <c r="F121">
        <v>6.9666666666676489E-6</v>
      </c>
      <c r="M121" t="s">
        <v>39</v>
      </c>
      <c r="N121">
        <v>6</v>
      </c>
      <c r="O121">
        <v>-0.29700000000000326</v>
      </c>
      <c r="P121">
        <v>-4.9500000000000544E-2</v>
      </c>
      <c r="Q121">
        <v>3.0000000000020036E-7</v>
      </c>
      <c r="X121" s="26" t="s">
        <v>39</v>
      </c>
      <c r="Y121" s="26">
        <v>6</v>
      </c>
      <c r="Z121" s="26">
        <v>-0.16099999999999959</v>
      </c>
      <c r="AA121" s="26">
        <v>-2.6833333333333265E-2</v>
      </c>
      <c r="AB121" s="26">
        <v>1.656666666666737E-5</v>
      </c>
      <c r="AI121" s="26" t="s">
        <v>39</v>
      </c>
      <c r="AJ121" s="26">
        <v>6</v>
      </c>
      <c r="AK121" s="26">
        <v>-0.29699999999999793</v>
      </c>
      <c r="AL121" s="26">
        <v>-4.9499999999999655E-2</v>
      </c>
      <c r="AM121" s="26">
        <v>3.0000000000020036E-7</v>
      </c>
    </row>
    <row r="122" spans="1:44" x14ac:dyDescent="0.35">
      <c r="B122" t="s">
        <v>40</v>
      </c>
      <c r="C122">
        <v>6</v>
      </c>
      <c r="D122">
        <v>-0.248999999999997</v>
      </c>
      <c r="E122">
        <v>-4.1499999999999503E-2</v>
      </c>
      <c r="F122">
        <v>1.6699999999998898E-5</v>
      </c>
      <c r="M122" t="s">
        <v>40</v>
      </c>
      <c r="N122">
        <v>6</v>
      </c>
      <c r="O122">
        <v>-0.29500000000000171</v>
      </c>
      <c r="P122">
        <v>-4.9166666666666949E-2</v>
      </c>
      <c r="Q122">
        <v>1.6666666666648192E-7</v>
      </c>
      <c r="X122" s="26" t="s">
        <v>40</v>
      </c>
      <c r="Y122" s="26">
        <v>6</v>
      </c>
      <c r="Z122" s="26">
        <v>-0.26799999999999802</v>
      </c>
      <c r="AA122" s="26">
        <v>-4.4666666666666334E-2</v>
      </c>
      <c r="AB122" s="26">
        <v>1.9866666666667382E-5</v>
      </c>
      <c r="AI122" s="26" t="s">
        <v>40</v>
      </c>
      <c r="AJ122" s="26">
        <v>6</v>
      </c>
      <c r="AK122" s="26">
        <v>-0.2959999999999976</v>
      </c>
      <c r="AL122" s="26">
        <v>-4.9333333333332931E-2</v>
      </c>
      <c r="AM122" s="26">
        <v>2.6666666666684471E-7</v>
      </c>
    </row>
    <row r="123" spans="1:44" x14ac:dyDescent="0.35">
      <c r="B123" t="s">
        <v>41</v>
      </c>
      <c r="C123">
        <v>6</v>
      </c>
      <c r="D123">
        <v>-0.18700000000000117</v>
      </c>
      <c r="E123">
        <v>-3.116666666666686E-2</v>
      </c>
      <c r="F123">
        <v>4.3766666666664873E-5</v>
      </c>
      <c r="M123" t="s">
        <v>41</v>
      </c>
      <c r="N123">
        <v>6</v>
      </c>
      <c r="O123">
        <v>-0.29600000000000115</v>
      </c>
      <c r="P123">
        <v>-4.9333333333333527E-2</v>
      </c>
      <c r="Q123">
        <v>2.6666666666637111E-7</v>
      </c>
      <c r="X123" s="26" t="s">
        <v>41</v>
      </c>
      <c r="Y123" s="26">
        <v>6</v>
      </c>
      <c r="Z123" s="26">
        <v>-0.21700000000000319</v>
      </c>
      <c r="AA123" s="26">
        <v>-3.6166666666667201E-2</v>
      </c>
      <c r="AB123" s="26">
        <v>1.7766666666666098E-5</v>
      </c>
      <c r="AI123" s="26" t="s">
        <v>41</v>
      </c>
      <c r="AJ123" s="26">
        <v>6</v>
      </c>
      <c r="AK123" s="26">
        <v>-0.29600000000000293</v>
      </c>
      <c r="AL123" s="26">
        <v>-4.9333333333333819E-2</v>
      </c>
      <c r="AM123" s="26">
        <v>2.6666666666684476E-7</v>
      </c>
    </row>
    <row r="124" spans="1:44" x14ac:dyDescent="0.35">
      <c r="B124" t="s">
        <v>42</v>
      </c>
      <c r="C124">
        <v>6</v>
      </c>
      <c r="D124">
        <v>-0.20199999999999996</v>
      </c>
      <c r="E124">
        <v>-3.3666666666666657E-2</v>
      </c>
      <c r="F124">
        <v>6.34666666666667E-5</v>
      </c>
      <c r="M124" t="s">
        <v>42</v>
      </c>
      <c r="N124">
        <v>6</v>
      </c>
      <c r="O124">
        <v>-0.29499999999999726</v>
      </c>
      <c r="P124">
        <v>-4.9166666666666213E-2</v>
      </c>
      <c r="Q124">
        <v>1.6666666666677804E-7</v>
      </c>
      <c r="X124" s="26" t="s">
        <v>42</v>
      </c>
      <c r="Y124" s="26">
        <v>6</v>
      </c>
      <c r="Z124" s="26">
        <v>-0.17499999999999716</v>
      </c>
      <c r="AA124" s="26">
        <v>-2.9166666666666192E-2</v>
      </c>
      <c r="AB124" s="26">
        <v>3.4566666666668336E-5</v>
      </c>
      <c r="AI124" s="26" t="s">
        <v>42</v>
      </c>
      <c r="AJ124" s="26">
        <v>6</v>
      </c>
      <c r="AK124" s="26">
        <v>-0.2970000000000006</v>
      </c>
      <c r="AL124" s="26">
        <v>-4.9500000000000099E-2</v>
      </c>
      <c r="AM124" s="26">
        <v>2.9999999999966753E-7</v>
      </c>
    </row>
    <row r="125" spans="1:44" x14ac:dyDescent="0.35">
      <c r="B125" t="s">
        <v>43</v>
      </c>
      <c r="C125">
        <v>6</v>
      </c>
      <c r="D125">
        <v>-0.23699999999999921</v>
      </c>
      <c r="E125">
        <v>-3.9499999999999869E-2</v>
      </c>
      <c r="F125">
        <v>3.8299999999997868E-5</v>
      </c>
      <c r="M125" t="s">
        <v>43</v>
      </c>
      <c r="N125">
        <v>6</v>
      </c>
      <c r="O125">
        <v>-0.29699999999999793</v>
      </c>
      <c r="P125">
        <v>-4.9499999999999655E-2</v>
      </c>
      <c r="Q125">
        <v>3.0000000000020036E-7</v>
      </c>
      <c r="X125" s="26" t="s">
        <v>43</v>
      </c>
      <c r="Y125" s="26">
        <v>6</v>
      </c>
      <c r="Z125" s="26">
        <v>-0.24200000000000177</v>
      </c>
      <c r="AA125" s="26">
        <v>-4.0333333333333631E-2</v>
      </c>
      <c r="AB125" s="26">
        <v>3.4426666666666981E-4</v>
      </c>
      <c r="AI125" s="26" t="s">
        <v>43</v>
      </c>
      <c r="AJ125" s="26">
        <v>6</v>
      </c>
      <c r="AK125" s="26">
        <v>-0.29800000000000004</v>
      </c>
      <c r="AL125" s="26">
        <v>-4.9666666666666671E-2</v>
      </c>
      <c r="AM125" s="26">
        <v>2.6666666666637106E-7</v>
      </c>
    </row>
    <row r="126" spans="1:44" x14ac:dyDescent="0.35">
      <c r="B126" t="s">
        <v>44</v>
      </c>
      <c r="C126">
        <v>6</v>
      </c>
      <c r="D126">
        <v>-0.17200000000000326</v>
      </c>
      <c r="E126">
        <v>-2.8666666666667211E-2</v>
      </c>
      <c r="F126">
        <v>4.7466666666670133E-5</v>
      </c>
      <c r="M126" t="s">
        <v>44</v>
      </c>
      <c r="N126">
        <v>6</v>
      </c>
      <c r="O126">
        <v>-0.29600000000000293</v>
      </c>
      <c r="P126">
        <v>-4.9333333333333819E-2</v>
      </c>
      <c r="Q126">
        <v>2.6666666666684476E-7</v>
      </c>
      <c r="X126" s="26" t="s">
        <v>44</v>
      </c>
      <c r="Y126" s="26">
        <v>6</v>
      </c>
      <c r="Z126" s="26">
        <v>-0.21200000000000063</v>
      </c>
      <c r="AA126" s="26">
        <v>-3.5333333333333439E-2</v>
      </c>
      <c r="AB126" s="26">
        <v>4.5066666666667561E-5</v>
      </c>
      <c r="AI126" s="26" t="s">
        <v>44</v>
      </c>
      <c r="AJ126" s="26">
        <v>6</v>
      </c>
      <c r="AK126" s="26">
        <v>-0.29799999999999827</v>
      </c>
      <c r="AL126" s="26">
        <v>-4.966666666666638E-2</v>
      </c>
      <c r="AM126" s="26">
        <v>2.6666666666684476E-7</v>
      </c>
    </row>
    <row r="127" spans="1:44" x14ac:dyDescent="0.35">
      <c r="B127" t="s">
        <v>45</v>
      </c>
      <c r="C127">
        <v>6</v>
      </c>
      <c r="D127">
        <v>-0.23099999999999721</v>
      </c>
      <c r="E127">
        <v>-3.8499999999999535E-2</v>
      </c>
      <c r="F127">
        <v>6.6299999999998657E-5</v>
      </c>
      <c r="M127" t="s">
        <v>45</v>
      </c>
      <c r="N127">
        <v>6</v>
      </c>
      <c r="O127">
        <v>-0.29600000000000115</v>
      </c>
      <c r="P127">
        <v>-4.9333333333333527E-2</v>
      </c>
      <c r="Q127">
        <v>2.6666666666637111E-7</v>
      </c>
      <c r="X127" s="26" t="s">
        <v>45</v>
      </c>
      <c r="Y127" s="26">
        <v>6</v>
      </c>
      <c r="Z127" s="26">
        <v>-0.2989999999999986</v>
      </c>
      <c r="AA127" s="26">
        <v>-4.9833333333333098E-2</v>
      </c>
      <c r="AB127" s="26">
        <v>1.6166666666665741E-5</v>
      </c>
      <c r="AI127" s="26" t="s">
        <v>45</v>
      </c>
      <c r="AJ127" s="26">
        <v>6</v>
      </c>
      <c r="AK127" s="26">
        <v>-0.29699999999999793</v>
      </c>
      <c r="AL127" s="26">
        <v>-4.9499999999999655E-2</v>
      </c>
      <c r="AM127" s="26">
        <v>3.0000000000020036E-7</v>
      </c>
    </row>
    <row r="128" spans="1:44" x14ac:dyDescent="0.35">
      <c r="B128" t="s">
        <v>46</v>
      </c>
      <c r="C128">
        <v>6</v>
      </c>
      <c r="D128">
        <v>-0.17000000000000126</v>
      </c>
      <c r="E128">
        <v>-2.8333333333333544E-2</v>
      </c>
      <c r="F128">
        <v>8.9866666666667261E-5</v>
      </c>
      <c r="M128" t="s">
        <v>46</v>
      </c>
      <c r="N128">
        <v>6</v>
      </c>
      <c r="O128">
        <v>-0.29599999999999937</v>
      </c>
      <c r="P128">
        <v>-4.9333333333333229E-2</v>
      </c>
      <c r="Q128">
        <v>2.6666666666660796E-7</v>
      </c>
      <c r="X128" s="26" t="s">
        <v>46</v>
      </c>
      <c r="Y128" s="26">
        <v>6</v>
      </c>
      <c r="Z128" s="26">
        <v>-0.32399999999999762</v>
      </c>
      <c r="AA128" s="26">
        <v>-5.3999999999999604E-2</v>
      </c>
      <c r="AB128" s="26">
        <v>1.5599999999999918E-4</v>
      </c>
      <c r="AI128" s="26" t="s">
        <v>46</v>
      </c>
      <c r="AJ128" s="26">
        <v>6</v>
      </c>
      <c r="AK128" s="26">
        <v>-0.29600000000000204</v>
      </c>
      <c r="AL128" s="26">
        <v>-4.9333333333333673E-2</v>
      </c>
      <c r="AM128" s="26">
        <v>2.6666666666660796E-7</v>
      </c>
    </row>
    <row r="129" spans="2:41" x14ac:dyDescent="0.35">
      <c r="B129" t="s">
        <v>47</v>
      </c>
      <c r="C129">
        <v>6</v>
      </c>
      <c r="D129">
        <v>-0.27</v>
      </c>
      <c r="E129">
        <v>-4.5000000000000005E-2</v>
      </c>
      <c r="F129">
        <v>7.3999999999999766E-5</v>
      </c>
      <c r="M129" t="s">
        <v>47</v>
      </c>
      <c r="N129">
        <v>6</v>
      </c>
      <c r="O129">
        <v>-0.29599999999999937</v>
      </c>
      <c r="P129">
        <v>-4.9333333333333229E-2</v>
      </c>
      <c r="Q129">
        <v>2.6666666666660796E-7</v>
      </c>
      <c r="X129" s="26" t="s">
        <v>47</v>
      </c>
      <c r="Y129" s="26">
        <v>6</v>
      </c>
      <c r="Z129" s="26">
        <v>-0.35300000000000242</v>
      </c>
      <c r="AA129" s="26">
        <v>-5.8833333333333737E-2</v>
      </c>
      <c r="AB129" s="26">
        <v>4.8566666666666718E-5</v>
      </c>
      <c r="AI129" s="26" t="s">
        <v>47</v>
      </c>
      <c r="AJ129" s="26">
        <v>6</v>
      </c>
      <c r="AK129" s="26">
        <v>-0.28600000000000181</v>
      </c>
      <c r="AL129" s="26">
        <v>-4.7666666666666968E-2</v>
      </c>
      <c r="AM129" s="26">
        <v>1.426666666666761E-5</v>
      </c>
    </row>
    <row r="130" spans="2:41" x14ac:dyDescent="0.35">
      <c r="X130" s="26"/>
      <c r="Y130" s="26"/>
      <c r="Z130" s="26"/>
      <c r="AA130" s="26"/>
      <c r="AB130" s="26"/>
      <c r="AI130" s="26"/>
      <c r="AJ130" s="26"/>
      <c r="AK130" s="26"/>
      <c r="AL130" s="26"/>
      <c r="AM130" s="26"/>
    </row>
    <row r="131" spans="2:41" x14ac:dyDescent="0.35">
      <c r="B131" t="s">
        <v>48</v>
      </c>
      <c r="C131">
        <v>10</v>
      </c>
      <c r="D131">
        <v>-0.34500000000000064</v>
      </c>
      <c r="E131">
        <v>-3.4500000000000065E-2</v>
      </c>
      <c r="F131">
        <v>4.5388888888885132E-5</v>
      </c>
      <c r="M131" t="s">
        <v>48</v>
      </c>
      <c r="N131">
        <v>10</v>
      </c>
      <c r="O131">
        <v>-0.49400000000000022</v>
      </c>
      <c r="P131">
        <v>-4.940000000000002E-2</v>
      </c>
      <c r="Q131">
        <v>2.6666666666648948E-7</v>
      </c>
      <c r="X131" s="26" t="s">
        <v>48</v>
      </c>
      <c r="Y131" s="26">
        <v>10</v>
      </c>
      <c r="Z131" s="26">
        <v>-0.38199999999999967</v>
      </c>
      <c r="AA131" s="26">
        <v>-3.819999999999997E-2</v>
      </c>
      <c r="AB131" s="26">
        <v>1.4195555555555789E-4</v>
      </c>
      <c r="AI131" s="26" t="s">
        <v>48</v>
      </c>
      <c r="AJ131" s="26">
        <v>10</v>
      </c>
      <c r="AK131" s="26">
        <v>-0.49599999999999911</v>
      </c>
      <c r="AL131" s="26">
        <v>-4.9599999999999908E-2</v>
      </c>
      <c r="AM131" s="26">
        <v>2.6666666666664746E-7</v>
      </c>
    </row>
    <row r="132" spans="2:41" x14ac:dyDescent="0.35">
      <c r="B132" t="s">
        <v>49</v>
      </c>
      <c r="C132">
        <v>10</v>
      </c>
      <c r="D132">
        <v>-0.29399999999999959</v>
      </c>
      <c r="E132">
        <v>-2.9399999999999961E-2</v>
      </c>
      <c r="F132">
        <v>6.3155555555551135E-5</v>
      </c>
      <c r="M132" t="s">
        <v>49</v>
      </c>
      <c r="N132">
        <v>10</v>
      </c>
      <c r="O132">
        <v>-0.49299999999999899</v>
      </c>
      <c r="P132">
        <v>-4.9299999999999899E-2</v>
      </c>
      <c r="Q132">
        <v>2.3333333333328193E-7</v>
      </c>
      <c r="X132" s="26" t="s">
        <v>49</v>
      </c>
      <c r="Y132" s="26">
        <v>10</v>
      </c>
      <c r="Z132" s="26">
        <v>-0.35999999999999988</v>
      </c>
      <c r="AA132" s="26">
        <v>-3.599999999999999E-2</v>
      </c>
      <c r="AB132" s="26">
        <v>9.4000000000002068E-5</v>
      </c>
      <c r="AI132" s="26" t="s">
        <v>49</v>
      </c>
      <c r="AJ132" s="26">
        <v>10</v>
      </c>
      <c r="AK132" s="26">
        <v>-0.49399999999999977</v>
      </c>
      <c r="AL132" s="26">
        <v>-4.9399999999999979E-2</v>
      </c>
      <c r="AM132" s="26">
        <v>2.6666666666652903E-7</v>
      </c>
    </row>
    <row r="133" spans="2:41" x14ac:dyDescent="0.35">
      <c r="B133" t="s">
        <v>50</v>
      </c>
      <c r="C133">
        <v>10</v>
      </c>
      <c r="D133">
        <v>-0.37899999999999956</v>
      </c>
      <c r="E133">
        <v>-3.7899999999999955E-2</v>
      </c>
      <c r="F133">
        <v>5.1655555555550049E-5</v>
      </c>
      <c r="M133" t="s">
        <v>50</v>
      </c>
      <c r="N133">
        <v>10</v>
      </c>
      <c r="O133">
        <v>-0.49500000000000055</v>
      </c>
      <c r="P133">
        <v>-4.9500000000000058E-2</v>
      </c>
      <c r="Q133">
        <v>2.7777777777771661E-7</v>
      </c>
      <c r="X133" s="26" t="s">
        <v>50</v>
      </c>
      <c r="Y133" s="26">
        <v>10</v>
      </c>
      <c r="Z133" s="26">
        <v>-0.44399999999999995</v>
      </c>
      <c r="AA133" s="26">
        <v>-4.4399999999999995E-2</v>
      </c>
      <c r="AB133" s="26">
        <v>1.1693333333333085E-4</v>
      </c>
      <c r="AI133" s="26" t="s">
        <v>50</v>
      </c>
      <c r="AJ133" s="26">
        <v>10</v>
      </c>
      <c r="AK133" s="26">
        <v>-0.49600000000000088</v>
      </c>
      <c r="AL133" s="26">
        <v>-4.9600000000000088E-2</v>
      </c>
      <c r="AM133" s="26">
        <v>2.6666666666660791E-7</v>
      </c>
    </row>
    <row r="134" spans="2:41" x14ac:dyDescent="0.35">
      <c r="B134" t="s">
        <v>51</v>
      </c>
      <c r="C134">
        <v>10</v>
      </c>
      <c r="D134">
        <v>-0.3050000000000006</v>
      </c>
      <c r="E134">
        <v>-3.0500000000000062E-2</v>
      </c>
      <c r="F134">
        <v>3.4499999999997688E-5</v>
      </c>
      <c r="M134" t="s">
        <v>51</v>
      </c>
      <c r="N134">
        <v>10</v>
      </c>
      <c r="O134">
        <v>-0.49299999999999988</v>
      </c>
      <c r="P134">
        <v>-4.929999999999999E-2</v>
      </c>
      <c r="Q134">
        <v>2.3333333333342007E-7</v>
      </c>
      <c r="X134" s="26" t="s">
        <v>51</v>
      </c>
      <c r="Y134" s="26">
        <v>10</v>
      </c>
      <c r="Z134" s="26">
        <v>-0.36199999999999966</v>
      </c>
      <c r="AA134" s="26">
        <v>-3.6199999999999968E-2</v>
      </c>
      <c r="AB134" s="26">
        <v>1.3084444444444647E-4</v>
      </c>
      <c r="AI134" s="26" t="s">
        <v>51</v>
      </c>
      <c r="AJ134" s="26">
        <v>10</v>
      </c>
      <c r="AK134" s="26">
        <v>-0.49399999999999977</v>
      </c>
      <c r="AL134" s="26">
        <v>-4.9399999999999979E-2</v>
      </c>
      <c r="AM134" s="26">
        <v>2.6666666666652903E-7</v>
      </c>
    </row>
    <row r="135" spans="2:41" x14ac:dyDescent="0.35">
      <c r="B135" t="s">
        <v>52</v>
      </c>
      <c r="C135">
        <v>10</v>
      </c>
      <c r="D135">
        <v>-0.45200000000000085</v>
      </c>
      <c r="E135">
        <v>-4.5200000000000087E-2</v>
      </c>
      <c r="F135">
        <v>4.6844444444441876E-5</v>
      </c>
      <c r="M135" t="s">
        <v>52</v>
      </c>
      <c r="N135">
        <v>10</v>
      </c>
      <c r="O135">
        <v>-0.49200000000000088</v>
      </c>
      <c r="P135">
        <v>-4.9200000000000091E-2</v>
      </c>
      <c r="Q135">
        <v>1.7777777777785704E-7</v>
      </c>
      <c r="X135" s="26" t="s">
        <v>52</v>
      </c>
      <c r="Y135" s="26">
        <v>10</v>
      </c>
      <c r="Z135" s="26">
        <v>-0.48199999999999976</v>
      </c>
      <c r="AA135" s="26">
        <v>-4.8199999999999979E-2</v>
      </c>
      <c r="AB135" s="26">
        <v>2.2795555555555448E-4</v>
      </c>
      <c r="AI135" s="26" t="s">
        <v>52</v>
      </c>
      <c r="AJ135" s="26">
        <v>10</v>
      </c>
      <c r="AK135" s="26">
        <v>-0.49299999999999944</v>
      </c>
      <c r="AL135" s="26">
        <v>-4.9299999999999941E-2</v>
      </c>
      <c r="AM135" s="26">
        <v>4.5555555555562302E-7</v>
      </c>
    </row>
    <row r="136" spans="2:41" ht="15" thickBot="1" x14ac:dyDescent="0.4">
      <c r="B136" s="25" t="s">
        <v>53</v>
      </c>
      <c r="C136" s="25">
        <v>10</v>
      </c>
      <c r="D136" s="25">
        <v>-0.35199999999999942</v>
      </c>
      <c r="E136" s="25">
        <v>-3.519999999999994E-2</v>
      </c>
      <c r="F136" s="25">
        <v>4.1955555555552531E-5</v>
      </c>
      <c r="M136" s="25" t="s">
        <v>53</v>
      </c>
      <c r="N136" s="25">
        <v>10</v>
      </c>
      <c r="O136" s="25">
        <v>-0.49300000000000122</v>
      </c>
      <c r="P136" s="25">
        <v>-4.9300000000000122E-2</v>
      </c>
      <c r="Q136" s="25">
        <v>2.3333333333352871E-7</v>
      </c>
      <c r="X136" s="27" t="s">
        <v>53</v>
      </c>
      <c r="Y136" s="27">
        <v>10</v>
      </c>
      <c r="Z136" s="27">
        <v>-0.44700000000000006</v>
      </c>
      <c r="AA136" s="27">
        <v>-4.4700000000000004E-2</v>
      </c>
      <c r="AB136" s="27">
        <v>2.0267777777777839E-4</v>
      </c>
      <c r="AI136" s="27" t="s">
        <v>53</v>
      </c>
      <c r="AJ136" s="27">
        <v>10</v>
      </c>
      <c r="AK136" s="27">
        <v>-0.48499999999999988</v>
      </c>
      <c r="AL136" s="27">
        <v>-4.8499999999999988E-2</v>
      </c>
      <c r="AM136" s="27">
        <v>9.1666666666665224E-6</v>
      </c>
    </row>
    <row r="139" spans="2:41" ht="15" thickBot="1" x14ac:dyDescent="0.4">
      <c r="B139" t="s">
        <v>54</v>
      </c>
      <c r="M139" t="s">
        <v>54</v>
      </c>
      <c r="X139" t="s">
        <v>54</v>
      </c>
      <c r="AI139" t="s">
        <v>54</v>
      </c>
    </row>
    <row r="140" spans="2:41" x14ac:dyDescent="0.35">
      <c r="B140" s="24" t="s">
        <v>55</v>
      </c>
      <c r="C140" s="24" t="s">
        <v>56</v>
      </c>
      <c r="D140" s="24" t="s">
        <v>57</v>
      </c>
      <c r="E140" s="24" t="s">
        <v>58</v>
      </c>
      <c r="F140" s="24" t="s">
        <v>59</v>
      </c>
      <c r="G140" s="24" t="s">
        <v>60</v>
      </c>
      <c r="H140" s="24" t="s">
        <v>61</v>
      </c>
      <c r="M140" s="24" t="s">
        <v>55</v>
      </c>
      <c r="N140" s="24" t="s">
        <v>56</v>
      </c>
      <c r="O140" s="24" t="s">
        <v>57</v>
      </c>
      <c r="P140" s="24" t="s">
        <v>58</v>
      </c>
      <c r="Q140" s="24" t="s">
        <v>59</v>
      </c>
      <c r="R140" s="24" t="s">
        <v>60</v>
      </c>
      <c r="S140" s="24" t="s">
        <v>61</v>
      </c>
      <c r="X140" s="28" t="s">
        <v>55</v>
      </c>
      <c r="Y140" s="28" t="s">
        <v>56</v>
      </c>
      <c r="Z140" s="28" t="s">
        <v>57</v>
      </c>
      <c r="AA140" s="28" t="s">
        <v>58</v>
      </c>
      <c r="AB140" s="28" t="s">
        <v>59</v>
      </c>
      <c r="AC140" s="28" t="s">
        <v>60</v>
      </c>
      <c r="AD140" s="28" t="s">
        <v>61</v>
      </c>
      <c r="AI140" s="28" t="s">
        <v>55</v>
      </c>
      <c r="AJ140" s="28" t="s">
        <v>56</v>
      </c>
      <c r="AK140" s="28" t="s">
        <v>57</v>
      </c>
      <c r="AL140" s="28" t="s">
        <v>58</v>
      </c>
      <c r="AM140" s="28" t="s">
        <v>59</v>
      </c>
      <c r="AN140" s="28" t="s">
        <v>60</v>
      </c>
      <c r="AO140" s="28" t="s">
        <v>61</v>
      </c>
    </row>
    <row r="141" spans="2:41" x14ac:dyDescent="0.35">
      <c r="B141" t="s">
        <v>62</v>
      </c>
      <c r="C141">
        <v>1.7133499999998415E-3</v>
      </c>
      <c r="D141">
        <v>9</v>
      </c>
      <c r="E141">
        <v>1.903722222222046E-4</v>
      </c>
      <c r="F141">
        <v>10.221022490007236</v>
      </c>
      <c r="G141">
        <v>2.2870445401904473E-8</v>
      </c>
      <c r="H141">
        <v>2.0957550937252747</v>
      </c>
      <c r="M141" t="s">
        <v>62</v>
      </c>
      <c r="N141">
        <v>6.6666666666739833E-7</v>
      </c>
      <c r="O141">
        <v>9</v>
      </c>
      <c r="P141">
        <v>7.4074074074155375E-8</v>
      </c>
      <c r="Q141">
        <v>0.27472527472557823</v>
      </c>
      <c r="R141">
        <v>0.97836944420214711</v>
      </c>
      <c r="S141">
        <v>2.0957550937252747</v>
      </c>
      <c r="X141" s="26" t="s">
        <v>62</v>
      </c>
      <c r="Y141" s="26">
        <v>5.9126833333333568E-3</v>
      </c>
      <c r="Z141" s="26">
        <v>9</v>
      </c>
      <c r="AA141" s="26">
        <v>6.569648148148174E-4</v>
      </c>
      <c r="AB141" s="26">
        <v>12.761462477607418</v>
      </c>
      <c r="AC141" s="26">
        <v>8.8581620157735296E-10</v>
      </c>
      <c r="AD141" s="26">
        <v>2.0957550937252747</v>
      </c>
      <c r="AI141" s="26" t="s">
        <v>62</v>
      </c>
      <c r="AJ141" s="26">
        <v>1.859999999999148E-5</v>
      </c>
      <c r="AK141" s="26">
        <v>9</v>
      </c>
      <c r="AL141" s="26">
        <v>2.0666666666657201E-6</v>
      </c>
      <c r="AM141" s="26">
        <v>1.198453608246802</v>
      </c>
      <c r="AN141" s="26">
        <v>0.31960752962114058</v>
      </c>
      <c r="AO141" s="26">
        <v>2.0957550937252747</v>
      </c>
    </row>
    <row r="142" spans="2:41" x14ac:dyDescent="0.35">
      <c r="B142" t="s">
        <v>63</v>
      </c>
      <c r="C142">
        <v>1.6313500000000123E-3</v>
      </c>
      <c r="D142">
        <v>5</v>
      </c>
      <c r="E142">
        <v>3.2627000000000247E-4</v>
      </c>
      <c r="F142">
        <v>17.517329833562876</v>
      </c>
      <c r="G142">
        <v>1.3332125511712069E-9</v>
      </c>
      <c r="H142">
        <v>2.4220854657179149</v>
      </c>
      <c r="M142" t="s">
        <v>63</v>
      </c>
      <c r="N142">
        <v>5.333333333332966E-7</v>
      </c>
      <c r="O142">
        <v>5</v>
      </c>
      <c r="P142">
        <v>1.0666666666665932E-7</v>
      </c>
      <c r="Q142">
        <v>0.39560439560437122</v>
      </c>
      <c r="R142">
        <v>0.84924639753944686</v>
      </c>
      <c r="S142">
        <v>2.4220854657179149</v>
      </c>
      <c r="X142" s="26" t="s">
        <v>63</v>
      </c>
      <c r="Y142" s="26">
        <v>1.3248833333333355E-3</v>
      </c>
      <c r="Z142" s="26">
        <v>5</v>
      </c>
      <c r="AA142" s="26">
        <v>2.6497666666666712E-4</v>
      </c>
      <c r="AB142" s="26">
        <v>5.1471398663280334</v>
      </c>
      <c r="AC142" s="26">
        <v>8.1098667365192122E-4</v>
      </c>
      <c r="AD142" s="26">
        <v>2.4220854657179149</v>
      </c>
      <c r="AI142" s="26" t="s">
        <v>63</v>
      </c>
      <c r="AJ142" s="26">
        <v>8.4000000000000958E-6</v>
      </c>
      <c r="AK142" s="26">
        <v>5</v>
      </c>
      <c r="AL142" s="26">
        <v>1.6800000000000191E-6</v>
      </c>
      <c r="AM142" s="26">
        <v>0.97422680412366403</v>
      </c>
      <c r="AN142" s="26">
        <v>0.44382340877122495</v>
      </c>
      <c r="AO142" s="26">
        <v>2.4220854657179149</v>
      </c>
    </row>
    <row r="143" spans="2:41" x14ac:dyDescent="0.35">
      <c r="B143" t="s">
        <v>64</v>
      </c>
      <c r="C143">
        <v>8.3814999999996505E-4</v>
      </c>
      <c r="D143">
        <v>45</v>
      </c>
      <c r="E143">
        <v>1.8625555555554778E-5</v>
      </c>
      <c r="M143" t="s">
        <v>64</v>
      </c>
      <c r="N143">
        <v>1.2133333333333247E-5</v>
      </c>
      <c r="O143">
        <v>45</v>
      </c>
      <c r="P143">
        <v>2.6962962962962769E-7</v>
      </c>
      <c r="X143" s="26" t="s">
        <v>64</v>
      </c>
      <c r="Y143" s="26">
        <v>2.3166166666666781E-3</v>
      </c>
      <c r="Z143" s="26">
        <v>45</v>
      </c>
      <c r="AA143" s="26">
        <v>5.1480370370370625E-5</v>
      </c>
      <c r="AB143" s="26"/>
      <c r="AC143" s="26"/>
      <c r="AD143" s="26"/>
      <c r="AI143" s="26" t="s">
        <v>64</v>
      </c>
      <c r="AJ143" s="26">
        <v>7.7600000000004651E-5</v>
      </c>
      <c r="AK143" s="26">
        <v>45</v>
      </c>
      <c r="AL143" s="26">
        <v>1.7244444444445477E-6</v>
      </c>
      <c r="AM143" s="26"/>
      <c r="AN143" s="26"/>
      <c r="AO143" s="26"/>
    </row>
    <row r="144" spans="2:41" x14ac:dyDescent="0.35">
      <c r="X144" s="26"/>
      <c r="Y144" s="26"/>
      <c r="Z144" s="26"/>
      <c r="AA144" s="26"/>
      <c r="AB144" s="26"/>
      <c r="AC144" s="26"/>
      <c r="AD144" s="26"/>
      <c r="AI144" s="26"/>
      <c r="AJ144" s="26"/>
      <c r="AK144" s="26"/>
      <c r="AL144" s="26"/>
      <c r="AM144" s="26"/>
      <c r="AN144" s="26"/>
      <c r="AO144" s="26"/>
    </row>
    <row r="145" spans="2:41" ht="15" thickBot="1" x14ac:dyDescent="0.4">
      <c r="B145" s="25" t="s">
        <v>65</v>
      </c>
      <c r="C145" s="25">
        <v>4.1828499999998188E-3</v>
      </c>
      <c r="D145" s="25">
        <v>59</v>
      </c>
      <c r="E145" s="25"/>
      <c r="F145" s="25"/>
      <c r="G145" s="25"/>
      <c r="H145" s="25"/>
      <c r="M145" s="25" t="s">
        <v>65</v>
      </c>
      <c r="N145" s="25">
        <v>1.3333333333333941E-5</v>
      </c>
      <c r="O145" s="25">
        <v>59</v>
      </c>
      <c r="P145" s="25"/>
      <c r="Q145" s="25"/>
      <c r="R145" s="25"/>
      <c r="S145" s="25"/>
      <c r="X145" s="27" t="s">
        <v>65</v>
      </c>
      <c r="Y145" s="27">
        <v>9.5541833333333704E-3</v>
      </c>
      <c r="Z145" s="27">
        <v>59</v>
      </c>
      <c r="AA145" s="27"/>
      <c r="AB145" s="27"/>
      <c r="AC145" s="27"/>
      <c r="AD145" s="27"/>
      <c r="AI145" s="27" t="s">
        <v>65</v>
      </c>
      <c r="AJ145" s="27">
        <v>1.0459999999999623E-4</v>
      </c>
      <c r="AK145" s="27">
        <v>59</v>
      </c>
      <c r="AL145" s="27"/>
      <c r="AM145" s="27"/>
      <c r="AN145" s="27"/>
      <c r="AO145" s="27"/>
    </row>
  </sheetData>
  <conditionalFormatting sqref="E3:F13">
    <cfRule type="cellIs" dxfId="30" priority="28" operator="equal">
      <formula>"FAIL"</formula>
    </cfRule>
    <cfRule type="cellIs" dxfId="29" priority="29" operator="equal">
      <formula>"PASS"</formula>
    </cfRule>
  </conditionalFormatting>
  <conditionalFormatting sqref="P3:Q13">
    <cfRule type="cellIs" dxfId="28" priority="30" operator="equal">
      <formula>"PASS"</formula>
    </cfRule>
    <cfRule type="cellIs" dxfId="27" priority="31" operator="equal">
      <formula>"FAIL"</formula>
    </cfRule>
  </conditionalFormatting>
  <conditionalFormatting sqref="S4">
    <cfRule type="cellIs" dxfId="26" priority="27" operator="between">
      <formula>$W$4</formula>
      <formula>$X$3</formula>
    </cfRule>
  </conditionalFormatting>
  <conditionalFormatting sqref="E17:F27">
    <cfRule type="cellIs" dxfId="25" priority="23" operator="equal">
      <formula>"FAIL"</formula>
    </cfRule>
    <cfRule type="cellIs" dxfId="24" priority="24" operator="equal">
      <formula>"PASS"</formula>
    </cfRule>
  </conditionalFormatting>
  <conditionalFormatting sqref="P17:Q27">
    <cfRule type="cellIs" dxfId="23" priority="25" operator="equal">
      <formula>"PASS"</formula>
    </cfRule>
    <cfRule type="cellIs" dxfId="22" priority="26" operator="equal">
      <formula>"FAIL"</formula>
    </cfRule>
  </conditionalFormatting>
  <conditionalFormatting sqref="E31:F41">
    <cfRule type="cellIs" dxfId="21" priority="19" operator="equal">
      <formula>"FAIL"</formula>
    </cfRule>
    <cfRule type="cellIs" dxfId="20" priority="20" operator="equal">
      <formula>"PASS"</formula>
    </cfRule>
  </conditionalFormatting>
  <conditionalFormatting sqref="P31:Q41">
    <cfRule type="cellIs" dxfId="19" priority="21" operator="equal">
      <formula>"PASS"</formula>
    </cfRule>
    <cfRule type="cellIs" dxfId="18" priority="22" operator="equal">
      <formula>"FAIL"</formula>
    </cfRule>
  </conditionalFormatting>
  <conditionalFormatting sqref="E45:F55">
    <cfRule type="cellIs" dxfId="17" priority="15" operator="equal">
      <formula>"FAIL"</formula>
    </cfRule>
    <cfRule type="cellIs" dxfId="16" priority="16" operator="equal">
      <formula>"PASS"</formula>
    </cfRule>
  </conditionalFormatting>
  <conditionalFormatting sqref="P45:Q55">
    <cfRule type="cellIs" dxfId="15" priority="17" operator="equal">
      <formula>"PASS"</formula>
    </cfRule>
    <cfRule type="cellIs" dxfId="14" priority="18" operator="equal">
      <formula>"FAIL"</formula>
    </cfRule>
  </conditionalFormatting>
  <conditionalFormatting sqref="E59:F69">
    <cfRule type="cellIs" dxfId="13" priority="11" operator="equal">
      <formula>"FAIL"</formula>
    </cfRule>
    <cfRule type="cellIs" dxfId="12" priority="12" operator="equal">
      <formula>"PASS"</formula>
    </cfRule>
  </conditionalFormatting>
  <conditionalFormatting sqref="P59:Q69">
    <cfRule type="cellIs" dxfId="11" priority="13" operator="equal">
      <formula>"PASS"</formula>
    </cfRule>
    <cfRule type="cellIs" dxfId="10" priority="14" operator="equal">
      <formula>"FAIL"</formula>
    </cfRule>
  </conditionalFormatting>
  <conditionalFormatting sqref="E73:F85">
    <cfRule type="cellIs" dxfId="9" priority="7" operator="equal">
      <formula>"FAIL"</formula>
    </cfRule>
    <cfRule type="cellIs" dxfId="8" priority="8" operator="equal">
      <formula>"PASS"</formula>
    </cfRule>
  </conditionalFormatting>
  <conditionalFormatting sqref="P73:Q84">
    <cfRule type="cellIs" dxfId="7" priority="9" operator="equal">
      <formula>"PASS"</formula>
    </cfRule>
    <cfRule type="cellIs" dxfId="6" priority="10" operator="equal">
      <formula>"FAIL"</formula>
    </cfRule>
  </conditionalFormatting>
  <conditionalFormatting sqref="P85:Q85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W85:X85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AD85:AE8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2024-06-20T11:54:07Z</dcterms:created>
  <dcterms:modified xsi:type="dcterms:W3CDTF">2024-06-20T12:03:28Z</dcterms:modified>
</cp:coreProperties>
</file>