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umgaral\Data\2018_Taxes\"/>
    </mc:Choice>
  </mc:AlternateContent>
  <xr:revisionPtr revIDLastSave="0" documentId="13_ncr:1_{3C83CE36-D5A2-4C74-B993-664996EA3D5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ummary" sheetId="3" r:id="rId1"/>
    <sheet name="1.) 3721 Account" sheetId="2" r:id="rId2"/>
    <sheet name="2.) Business Account" sheetId="1" r:id="rId3"/>
    <sheet name="3.) Capital One 2018" sheetId="4" r:id="rId4"/>
  </sheets>
  <definedNames>
    <definedName name="_xlnm._FilterDatabase" localSheetId="1" hidden="1">'1.) 3721 Account'!$A$4:$G$111</definedName>
    <definedName name="_xlnm._FilterDatabase" localSheetId="2" hidden="1">'2.) Business Account'!$A$4:$I$136</definedName>
    <definedName name="_xlnm._FilterDatabase" localSheetId="3" hidden="1">'3.) Capital One 2018'!$A$4:$G$413</definedName>
    <definedName name="_xlnm.Print_Area" localSheetId="0">Summary!$A$1:$T$31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3" l="1"/>
  <c r="C18" i="3"/>
  <c r="C13" i="3"/>
  <c r="C20" i="3" l="1" a="1"/>
  <c r="C20" i="3" s="1"/>
  <c r="C29" i="3"/>
  <c r="E112" i="2" l="1"/>
  <c r="E20" i="2"/>
  <c r="C22" i="3" l="1" a="1"/>
  <c r="C22" i="3" s="1"/>
  <c r="C31" i="3"/>
  <c r="C30" i="3"/>
  <c r="C23" i="3" l="1" a="1"/>
  <c r="C23" i="3" s="1"/>
  <c r="C10" i="3"/>
  <c r="C9" i="3"/>
  <c r="C8" i="3"/>
  <c r="C6" i="3"/>
  <c r="C14" i="3" l="1"/>
  <c r="C24" i="3"/>
</calcChain>
</file>

<file path=xl/sharedStrings.xml><?xml version="1.0" encoding="utf-8"?>
<sst xmlns="http://schemas.openxmlformats.org/spreadsheetml/2006/main" count="2347" uniqueCount="605">
  <si>
    <t>Details</t>
  </si>
  <si>
    <t>Posting Date</t>
  </si>
  <si>
    <t>Description</t>
  </si>
  <si>
    <t>Amount</t>
  </si>
  <si>
    <t>Type</t>
  </si>
  <si>
    <t>Balance</t>
  </si>
  <si>
    <t>Check or Slip #</t>
  </si>
  <si>
    <t>CHECK</t>
  </si>
  <si>
    <t xml:space="preserve">CHECK 240  </t>
  </si>
  <si>
    <t>CHECK_PAID</t>
  </si>
  <si>
    <t>DEBIT</t>
  </si>
  <si>
    <t>Online Payment 7699293462 To Shark Pool and Services LLC 12/27</t>
  </si>
  <si>
    <t>BILLPAY</t>
  </si>
  <si>
    <t xml:space="preserve">CHECK 239  </t>
  </si>
  <si>
    <t>Online Payment 7696409385 To R&amp;K Pool Service 12/26</t>
  </si>
  <si>
    <t xml:space="preserve">CHECK 237  </t>
  </si>
  <si>
    <t xml:space="preserve">CHECK 275  </t>
  </si>
  <si>
    <t xml:space="preserve">CHECK 236  </t>
  </si>
  <si>
    <t xml:space="preserve">CHECK 274  </t>
  </si>
  <si>
    <t>Online Payment 7629072527 To Olive Glen Condo Association 12/05</t>
  </si>
  <si>
    <t>Online Payment 7629073913 To Olive Glen Condo Association 12/05</t>
  </si>
  <si>
    <t>Online Payment 7629209111 To Olive Glen Condo Association 12/03</t>
  </si>
  <si>
    <t>Online Payment 7629209147 To Olive Glen Condo Association 11/30</t>
  </si>
  <si>
    <t>Online Payment 7658499700 To Shark Pool and Services LLC 11/27</t>
  </si>
  <si>
    <t>Online Payment 7607212516 To R&amp;K Pool Service 11/26</t>
  </si>
  <si>
    <t xml:space="preserve">CHECK 235  </t>
  </si>
  <si>
    <t xml:space="preserve">CHECK 232  </t>
  </si>
  <si>
    <t xml:space="preserve">CHECK 231  </t>
  </si>
  <si>
    <t xml:space="preserve">CHECK 233  </t>
  </si>
  <si>
    <t xml:space="preserve">CHECK 234  </t>
  </si>
  <si>
    <t xml:space="preserve">CHECK 290  </t>
  </si>
  <si>
    <t xml:space="preserve">CHECK 230  </t>
  </si>
  <si>
    <t xml:space="preserve">CHECK 229  </t>
  </si>
  <si>
    <t>Online Payment 7545902913 To Olive Glen Condo Association 11/02</t>
  </si>
  <si>
    <t>Online Payment 7539503613 To Olive Glen Condo Association 11/02</t>
  </si>
  <si>
    <t>Online Payment 7545904440 To Olive Glen Condo Association 11/02</t>
  </si>
  <si>
    <t>Online Payment 7534797316 To Olive Glen Condo Association 11/02</t>
  </si>
  <si>
    <t>Online Payment 7520788036 To R&amp;K Pool Service 10/26</t>
  </si>
  <si>
    <t xml:space="preserve">CHECK 228  </t>
  </si>
  <si>
    <t xml:space="preserve">CHECK 227  </t>
  </si>
  <si>
    <t>Online Payment 7461310403 To Olive Glen Condo Association 10/04</t>
  </si>
  <si>
    <t>Online Payment 7461310815 To Olive Glen Condo Association 10/04</t>
  </si>
  <si>
    <t>Online Payment 7445291564 To Olive Glen Condo Association 10/02</t>
  </si>
  <si>
    <t>Online Payment 7442206038 To Olive Glen Condo Association 10/01</t>
  </si>
  <si>
    <t xml:space="preserve">CHECK 273  </t>
  </si>
  <si>
    <t>Online Payment 7506265312 To R&amp;K Pool Service 09/26</t>
  </si>
  <si>
    <t>Online Payment 7423506453 To R&amp;K Pool Service 09/21</t>
  </si>
  <si>
    <t xml:space="preserve">CHECK 272  </t>
  </si>
  <si>
    <t xml:space="preserve">CHECK 271  </t>
  </si>
  <si>
    <t xml:space="preserve">CHECK 270  </t>
  </si>
  <si>
    <t>Online Payment 7368752860 To Olive Glen Condo Association 09/05</t>
  </si>
  <si>
    <t>Online Payment 7368754086 To Olive Glen Condo Association 09/05</t>
  </si>
  <si>
    <t>Online Payment 7368857882 To Olive Glen Condo Association 08/31</t>
  </si>
  <si>
    <t xml:space="preserve">CHECK 268  </t>
  </si>
  <si>
    <t xml:space="preserve">CHECK 266  </t>
  </si>
  <si>
    <t xml:space="preserve">CHECK 269  </t>
  </si>
  <si>
    <t>Online Payment 7365303681 To Olive Glen Condo Association 08/30</t>
  </si>
  <si>
    <t>Online Payment 7336239473 To R&amp;K Pool Service 08/23</t>
  </si>
  <si>
    <t xml:space="preserve">CHECK 264  </t>
  </si>
  <si>
    <t xml:space="preserve">CHECK 267  </t>
  </si>
  <si>
    <t xml:space="preserve">CHECK 265  </t>
  </si>
  <si>
    <t xml:space="preserve">CHECK 263  </t>
  </si>
  <si>
    <t xml:space="preserve">CHECK 262  </t>
  </si>
  <si>
    <t xml:space="preserve">CHECK 261  </t>
  </si>
  <si>
    <t>Online Payment 7288308404 To Olive Glen Condo Association 08/03</t>
  </si>
  <si>
    <t>Online Payment 7279668614 To Olive Glen Condo Association 08/03</t>
  </si>
  <si>
    <t>Online Payment 7288309219 To Olive Glen Condo Association 08/03</t>
  </si>
  <si>
    <t>Online Payment 7269536171 To Olive Glen Condo Association 08/02</t>
  </si>
  <si>
    <t xml:space="preserve">CHECK 260  </t>
  </si>
  <si>
    <t>Online Payment 7251473451 To R&amp;K Pool Service 07/23</t>
  </si>
  <si>
    <t xml:space="preserve">CHECK 259  </t>
  </si>
  <si>
    <t>CHECK 258  07/13</t>
  </si>
  <si>
    <t xml:space="preserve">CHECK 288  </t>
  </si>
  <si>
    <t>Online Payment 7205573276 To Olive Glen Condo Association 07/05</t>
  </si>
  <si>
    <t>Online Payment 7205573618 To Olive Glen Condo Association 07/05</t>
  </si>
  <si>
    <t>Online Payment 7192315653 To Olive Glen Condo Association 07/02</t>
  </si>
  <si>
    <t>Online Payment 7192315679 To Olive Glen Condo Association 06/29</t>
  </si>
  <si>
    <t>Online Payment 7167216627 To R&amp;K Pool Service 06/22</t>
  </si>
  <si>
    <t xml:space="preserve">CHECK 257  </t>
  </si>
  <si>
    <t xml:space="preserve">CHECK 287  </t>
  </si>
  <si>
    <t xml:space="preserve">CHECK # 0284      PRIDE AIR        CHECKPAYMT        BOC ID: 2591676595  </t>
  </si>
  <si>
    <t xml:space="preserve">CHECK 286  </t>
  </si>
  <si>
    <t xml:space="preserve">CHECK 282  </t>
  </si>
  <si>
    <t xml:space="preserve">CHECK 283  </t>
  </si>
  <si>
    <t>Online Payment 7119008252 To Olive Glen Condo Association 06/05</t>
  </si>
  <si>
    <t>Online Payment 7119008937 To Olive Glen Condo Association 06/05</t>
  </si>
  <si>
    <t>Online Payment 7115736556 To Olive Glen Condo Association 06/01</t>
  </si>
  <si>
    <t>Online Payment 7112369729 To Olive Glen Condo Association 06/01</t>
  </si>
  <si>
    <t xml:space="preserve">CHECK # 0255      PRIDE AIR        CHECKPAYMT        BOC ID: 2591676595  </t>
  </si>
  <si>
    <t xml:space="preserve">CHECK 256  </t>
  </si>
  <si>
    <t xml:space="preserve">CHECK 281  </t>
  </si>
  <si>
    <t>Online Payment 7167216613 To R&amp;K Pool Service 05/22</t>
  </si>
  <si>
    <t xml:space="preserve">CHECK 280  </t>
  </si>
  <si>
    <t xml:space="preserve">CHECK 279  </t>
  </si>
  <si>
    <t>Online Payment 7039089442 To Olive Glen Condo Association 05/04</t>
  </si>
  <si>
    <t>Online Payment 7039090291 To Olive Glen Condo Association 05/04</t>
  </si>
  <si>
    <t xml:space="preserve">CHECK 278  </t>
  </si>
  <si>
    <t>Online Payment 7033140725 To Olive Glen Condo Association 05/03</t>
  </si>
  <si>
    <t>Online Payment 7029666649 To Olive Glen Condo Association 05/02</t>
  </si>
  <si>
    <t xml:space="preserve">CHECK 253  </t>
  </si>
  <si>
    <t xml:space="preserve">CHECK 277  </t>
  </si>
  <si>
    <t xml:space="preserve">CHECK 254  </t>
  </si>
  <si>
    <t xml:space="preserve">CHECK 276  </t>
  </si>
  <si>
    <t xml:space="preserve">CHECK 252  </t>
  </si>
  <si>
    <t>Online Payment 6955524095 To Olive Glen Condo Association 04/05</t>
  </si>
  <si>
    <t>Online Payment 6955524557 To Olive Glen Condo Association 04/05</t>
  </si>
  <si>
    <t>Online Payment 6946721387 To Olive Glen Condo Association 04/03</t>
  </si>
  <si>
    <t>Villa Dorada Con MAINT PYMT AP0022254426    CCD ID: 263191387</t>
  </si>
  <si>
    <t>ACH_DEBIT</t>
  </si>
  <si>
    <t>Online Payment 6946721386 To Olive Glen Condo Association 04/02</t>
  </si>
  <si>
    <t xml:space="preserve">CHECK 204  </t>
  </si>
  <si>
    <t>CHECK 203  03/29</t>
  </si>
  <si>
    <t xml:space="preserve">CHECK # 251       FPL PAYMENT CTR  BILL PYMT         ARC ID: LBX025576  </t>
  </si>
  <si>
    <t xml:space="preserve">CHECK 205  </t>
  </si>
  <si>
    <t xml:space="preserve">CHECK # 0202      PRIDE AIR        CHECKPAYMT        BOC ID: 2591676595  </t>
  </si>
  <si>
    <t xml:space="preserve">CHECK 175  </t>
  </si>
  <si>
    <t>Intuit *QuickBooks 800-446-8848 CA           03/03</t>
  </si>
  <si>
    <t>DEBIT_CARD</t>
  </si>
  <si>
    <t>Online Payment 6879142698 To Olive Glen Condo Association 03/05</t>
  </si>
  <si>
    <t>Online Payment 6879143119 To Olive Glen Condo Association 03/05</t>
  </si>
  <si>
    <t>Villa Dorada Con MAINT PYMT AP0021254426    CCD ID: 263191387</t>
  </si>
  <si>
    <t xml:space="preserve">CHECK 201  </t>
  </si>
  <si>
    <t xml:space="preserve">CHECK # 174       FPL PAYMENT CTR  BILL PYMT         ARC ID: LBX025576  </t>
  </si>
  <si>
    <t>Online Payment 6870602190 To Olive Glen Condo Association 03/02</t>
  </si>
  <si>
    <t>Online Payment 6870602220 To Olive Glen Condo Association 03/02</t>
  </si>
  <si>
    <t xml:space="preserve">CHECK # 0200      PRIDE AIR        CHECKPAYMT        BOC ID: 2591676595  </t>
  </si>
  <si>
    <t>Online Payment 6799951850 To Olive Glen Condo Association 02/05</t>
  </si>
  <si>
    <t>Online Payment 6799952902 To Olive Glen Condo Association 02/05</t>
  </si>
  <si>
    <t>Villa Dorada Con MAINT PYMT 0000821610a 21\ CCD ID: 263191387</t>
  </si>
  <si>
    <t>Online Payment 6790751144 To Olive Glen Condo Association 02/02</t>
  </si>
  <si>
    <t>Online Payment 6793902950 To Olive Glen Condo Association 02/02</t>
  </si>
  <si>
    <t xml:space="preserve">CHECK 198  </t>
  </si>
  <si>
    <t xml:space="preserve">CHECK 199  </t>
  </si>
  <si>
    <t>Online Payment 6776550038 To Pacific Commercial Services, LLC 01/25</t>
  </si>
  <si>
    <t xml:space="preserve">CHECK 197  </t>
  </si>
  <si>
    <t xml:space="preserve">CHECK 173  </t>
  </si>
  <si>
    <t>Online Payment 6807995176 To Evergreen, Inc. 01/08</t>
  </si>
  <si>
    <t xml:space="preserve">CHECK 171  </t>
  </si>
  <si>
    <t>Online Payment 6721329189 To Olive Glen Condo Association 01/05</t>
  </si>
  <si>
    <t>Online Payment 6721329603 To Olive Glen Condo Association 01/05</t>
  </si>
  <si>
    <t>Online Payment 6733378048 To Olive Glen Condo Association 01/03</t>
  </si>
  <si>
    <t>Online Payment 6733383120 To Olive Glen Condo Association 01/02</t>
  </si>
  <si>
    <t>TAX 3421</t>
  </si>
  <si>
    <t>TAX OLIVE GLEN</t>
  </si>
  <si>
    <t>MAINTENANCE</t>
  </si>
  <si>
    <t>POOL MAINT</t>
  </si>
  <si>
    <t>association fee</t>
  </si>
  <si>
    <t>city of pomp fee</t>
  </si>
  <si>
    <t>clean mainten</t>
  </si>
  <si>
    <t>air conditioning repair</t>
  </si>
  <si>
    <t>FPL villa dorada</t>
  </si>
  <si>
    <t>insurance 3421</t>
  </si>
  <si>
    <t>Insurance my business</t>
  </si>
  <si>
    <t>air cond 3101</t>
  </si>
  <si>
    <t>refund deposit 3105</t>
  </si>
  <si>
    <t>grass cut 3421</t>
  </si>
  <si>
    <t>my bussiness billing service</t>
  </si>
  <si>
    <t>air cond repair 3421</t>
  </si>
  <si>
    <t>replace air 3101</t>
  </si>
  <si>
    <t>roof cleaning 3421</t>
  </si>
  <si>
    <t>mainTENANCE 3111</t>
  </si>
  <si>
    <t>repair door 3105</t>
  </si>
  <si>
    <t>fence repair 3111</t>
  </si>
  <si>
    <t>door repair brookshire</t>
  </si>
  <si>
    <t>pool filter 3421</t>
  </si>
  <si>
    <t>pool maint</t>
  </si>
  <si>
    <t>maintenance</t>
  </si>
  <si>
    <t>pool service</t>
  </si>
  <si>
    <t>donation</t>
  </si>
  <si>
    <t>roof cleaning brookshire</t>
  </si>
  <si>
    <t>plumbing repair 3421</t>
  </si>
  <si>
    <t>glass cut 3421</t>
  </si>
  <si>
    <t>maintenance 3105</t>
  </si>
  <si>
    <t>regrigerator repair 3105</t>
  </si>
  <si>
    <t>landscape 3421</t>
  </si>
  <si>
    <t>house cleaning to maintain air bnb area and studio for patients</t>
  </si>
  <si>
    <t>Roof cleaning on Brookshire Terrace home (Air bnb is in this home):  can this be written off or no??</t>
  </si>
  <si>
    <t>Pool maintenance expense for 3421 North Hills Drive home (rented out)</t>
  </si>
  <si>
    <t>To repair door leading directly to Air bnb living quarters</t>
  </si>
  <si>
    <t>Pool maintenance expense for Brookshire Terrace home (Air bnb usage)</t>
  </si>
  <si>
    <t>Grounds maintenance expense for Brookshire Terrace home (Air bnb usage)</t>
  </si>
  <si>
    <t>Rental Property</t>
  </si>
  <si>
    <t>Air Bnb, Patient studio (Brooksh Terr)</t>
  </si>
  <si>
    <t>3101 NW 3 Ave</t>
  </si>
  <si>
    <t>3111 NW 4 Ave</t>
  </si>
  <si>
    <t>3105 NW 2 Terr</t>
  </si>
  <si>
    <t>3421 North Hills Drive</t>
  </si>
  <si>
    <t>Property Tax paid on Olive Glen Property</t>
  </si>
  <si>
    <t>CREDIT</t>
  </si>
  <si>
    <t>ACH_CREDIT</t>
  </si>
  <si>
    <t>Square Inc       181212P2                   PPD ID: 9424300002</t>
  </si>
  <si>
    <t>Square Inc       181211P2                   PPD ID: 9424300002</t>
  </si>
  <si>
    <t>Square Inc       181210P2                   PPD ID: 9424300002</t>
  </si>
  <si>
    <t xml:space="preserve">CHECK 248  </t>
  </si>
  <si>
    <t>Square Inc       181130P2                   PPD ID: 9424300002</t>
  </si>
  <si>
    <t>Square Inc       181128P2                   PPD ID: 9424300002</t>
  </si>
  <si>
    <t>Square Inc       181114P2                   PPD ID: 9424300002</t>
  </si>
  <si>
    <t>Square Inc       181112P2                   PPD ID: 9424300002</t>
  </si>
  <si>
    <t>Square Inc       181113P2                   PPD ID: 9424300002</t>
  </si>
  <si>
    <t>Square Inc       181109P2                   PPD ID: 9424300002</t>
  </si>
  <si>
    <t>Square Inc       181107P2                   PPD ID: 9424300002</t>
  </si>
  <si>
    <t>Square Inc       181106P2                   PPD ID: 9424300002</t>
  </si>
  <si>
    <t>Square Inc       181102P2                   PPD ID: 9424300002</t>
  </si>
  <si>
    <t>Square Inc       181031P2                   PPD ID: 9424300002</t>
  </si>
  <si>
    <t>Square Inc       181030P2                   PPD ID: 9424300002</t>
  </si>
  <si>
    <t>Square Inc       181025P2                   PPD ID: 9424300002</t>
  </si>
  <si>
    <t>Square Inc       181024P2                   PPD ID: 9424300002</t>
  </si>
  <si>
    <t>Square Inc       181023P2                   PPD ID: 9424300002</t>
  </si>
  <si>
    <t>Square Inc       181017P2                   PPD ID: 9424300002</t>
  </si>
  <si>
    <t>Square Inc       181016P2                   PPD ID: 9424300002</t>
  </si>
  <si>
    <t>Square Inc       181011P2                   PPD ID: 9424300002</t>
  </si>
  <si>
    <t>Square Inc       181010P2                   PPD ID: 9424300002</t>
  </si>
  <si>
    <t>Square Inc       181009P2                   PPD ID: 9424300002</t>
  </si>
  <si>
    <t>Square Inc       181004P2                   PPD ID: 9424300002</t>
  </si>
  <si>
    <t>Square Inc       180927P2                   PPD ID: 9424300002</t>
  </si>
  <si>
    <t>Square Inc       180926P2                   PPD ID: 9424300002</t>
  </si>
  <si>
    <t>Square Inc       180925P2                   PPD ID: 9424300002</t>
  </si>
  <si>
    <t>Square Inc       180919P2                   PPD ID: 9424300002</t>
  </si>
  <si>
    <t>Square Inc       180918P2                   PPD ID: 9424300002</t>
  </si>
  <si>
    <t>Square Inc       180913P2                   PPD ID: 9424300002</t>
  </si>
  <si>
    <t>Square Inc       180912P2                   PPD ID: 9424300002</t>
  </si>
  <si>
    <t>Square Inc       180911P2                   PPD ID: 9424300002</t>
  </si>
  <si>
    <t>Square Inc       180906P2                   PPD ID: 9424300002</t>
  </si>
  <si>
    <t>Square Inc       180830P2                   PPD ID: 9424300002</t>
  </si>
  <si>
    <t>Square Inc       180829P2                   PPD ID: 9424300002</t>
  </si>
  <si>
    <t>Square Inc       180828P2                   PPD ID: 9424300002</t>
  </si>
  <si>
    <t>Square Inc       180822P2                   PPD ID: 9424300002</t>
  </si>
  <si>
    <t>Square Inc       180815P2                   PPD ID: 9424300002</t>
  </si>
  <si>
    <t>Square Inc       180809P2                   PPD ID: 9424300002</t>
  </si>
  <si>
    <t>Square Inc       180808P2                   PPD ID: 9424300002</t>
  </si>
  <si>
    <t>Square Inc       180801P2                   PPD ID: 9424300002</t>
  </si>
  <si>
    <t>Square Inc       180725P2                   PPD ID: 9424300002</t>
  </si>
  <si>
    <t>Square Inc       180723P2                   PPD ID: 9424300002</t>
  </si>
  <si>
    <t>Square Inc       180720P2                   PPD ID: 9424300002</t>
  </si>
  <si>
    <t>Square Inc       180719P2                   PPD ID: 9424300002</t>
  </si>
  <si>
    <t>Square Inc       180713P2                   PPD ID: 9424300002</t>
  </si>
  <si>
    <t>Square Inc       180711P2                   PPD ID: 9424300002</t>
  </si>
  <si>
    <t>Square Inc       180706P2                   PPD ID: 9424300002</t>
  </si>
  <si>
    <t>Square Inc       180629P2                   PPD ID: 9424300002</t>
  </si>
  <si>
    <t>Square Inc       180627P2                   PPD ID: 9424300002</t>
  </si>
  <si>
    <t>Square Inc       180625P2                   PPD ID: 9424300002</t>
  </si>
  <si>
    <t>Square Inc       180620P2                   PPD ID: 9424300002</t>
  </si>
  <si>
    <t>Square Inc       180619P2                   PPD ID: 9424300002</t>
  </si>
  <si>
    <t>Square Inc       180618P2                   PPD ID: 9424300002</t>
  </si>
  <si>
    <t>Square Inc       180615P2                   PPD ID: 9424300002</t>
  </si>
  <si>
    <t>Square Inc       180613P2                   PPD ID: 9424300002</t>
  </si>
  <si>
    <t>Square Inc       180612P2                   PPD ID: 9424300002</t>
  </si>
  <si>
    <t>Square Inc       180611P2                   PPD ID: 9424300002</t>
  </si>
  <si>
    <t>Square Inc       180608P2                   PPD ID: 9424300002</t>
  </si>
  <si>
    <t>Square Inc       180607P2                   PPD ID: 9424300002</t>
  </si>
  <si>
    <t>Square Inc       180606P2                   PPD ID: 9424300002</t>
  </si>
  <si>
    <t>Square Inc       180605P2                   PPD ID: 9424300002</t>
  </si>
  <si>
    <t>Square Inc       180601P2                   PPD ID: 9424300002</t>
  </si>
  <si>
    <t>Square Inc       180523P2                   PPD ID: 9424300002</t>
  </si>
  <si>
    <t>Square Inc       180516P2                   PPD ID: 9424300002</t>
  </si>
  <si>
    <t>Square Inc       180509P2                   PPD ID: 9424300002</t>
  </si>
  <si>
    <t>Square Inc       180504P2                   PPD ID: 9424300002</t>
  </si>
  <si>
    <t>Square Inc       180502P2                   PPD ID: 9424300002</t>
  </si>
  <si>
    <t>Square Inc       180425P2                   PPD ID: 9424300002</t>
  </si>
  <si>
    <t>AUSTIN PEAY STATE UNIV CLARKSVILLE TN        04/20</t>
  </si>
  <si>
    <t>Square Inc       180419P2                   PPD ID: 9424300002</t>
  </si>
  <si>
    <t>THE HOME DEPOT #0204 BOCA RATON FL   985432  04/15</t>
  </si>
  <si>
    <t>Square Inc       180406P2                   PPD ID: 9424300002</t>
  </si>
  <si>
    <t>Square Inc       180316P2                   PPD ID: 9424300002</t>
  </si>
  <si>
    <t>Square Inc       180315P2                   PPD ID: 9424300002</t>
  </si>
  <si>
    <t>Square Inc       180308P2                   PPD ID: 9424300002</t>
  </si>
  <si>
    <t>Square Inc       180301P2                   PPD ID: 9424300002</t>
  </si>
  <si>
    <t>THE HOME DEPOT #0208 POMPANO BEACH FL078014  02/28</t>
  </si>
  <si>
    <t>Square Inc       180227P2                   PPD ID: 9424300002</t>
  </si>
  <si>
    <t>THE HOME DEPOT #0208 POMPANO BEACH FL815232  02/26</t>
  </si>
  <si>
    <t>Square Inc       180221P2                   PPD ID: 9424300002</t>
  </si>
  <si>
    <t>Square Inc       180214P2                   PPD ID: 9424300002</t>
  </si>
  <si>
    <t>Square Inc       180212P2                   PPD ID: 9424300002</t>
  </si>
  <si>
    <t>Square Inc       180209P2                   PPD ID: 9424300002</t>
  </si>
  <si>
    <t>Square Inc       180207P2                   PPD ID: 9424300002</t>
  </si>
  <si>
    <t>Square Inc       180201P2                   PPD ID: 9424300002</t>
  </si>
  <si>
    <t>Square Inc       180131P2                   PPD ID: 9424300002</t>
  </si>
  <si>
    <t>HSA BANK         PLAN DISTR SH075I900172757 WEB ID: 1390634250</t>
  </si>
  <si>
    <t>Square Inc       180125P2                   PPD ID: 9424300002</t>
  </si>
  <si>
    <t>Square Inc       180117P2                   PPD ID: 9424300002</t>
  </si>
  <si>
    <t>Square Inc       180115P2                   PPD ID: 9424300002</t>
  </si>
  <si>
    <t>Square Inc       180111P2                   PPD ID: 9424300002</t>
  </si>
  <si>
    <t>Square Inc       180103P2                   PPD ID: 9424300002</t>
  </si>
  <si>
    <t>Property Tax paid on Hollywood Property</t>
  </si>
  <si>
    <t>Income</t>
  </si>
  <si>
    <t>3421 North Hills Rental</t>
  </si>
  <si>
    <t>3101 Olive Glen</t>
  </si>
  <si>
    <t>3108 Olive Glen</t>
  </si>
  <si>
    <t>3105 Olive Glen</t>
  </si>
  <si>
    <t>3111 Olive Glen</t>
  </si>
  <si>
    <t>Subtotal Income:</t>
  </si>
  <si>
    <t>Subtotal Expenses:</t>
  </si>
  <si>
    <t>Education Expense (Austin Peay St Univ)</t>
  </si>
  <si>
    <t>HSA Bank medical exp distribution (1/12/18)</t>
  </si>
  <si>
    <t>HSA Bank medical exp distribution (1/31/18)</t>
  </si>
  <si>
    <t>Education expense</t>
  </si>
  <si>
    <t>Medical expense distribution</t>
  </si>
  <si>
    <t>Other Taxable Transactions in 2018?</t>
  </si>
  <si>
    <t>Transactions from 3721</t>
  </si>
  <si>
    <t>Summary of Other Income and Related Taxable Transactions</t>
  </si>
  <si>
    <t>Transactions from Business Account</t>
  </si>
  <si>
    <t>Tab #2</t>
  </si>
  <si>
    <t>OPEN ITEMS:</t>
  </si>
  <si>
    <t>x</t>
  </si>
  <si>
    <t>Subtotal expenses:</t>
  </si>
  <si>
    <t>Subtotal patient income:</t>
  </si>
  <si>
    <t>Transaction Date</t>
  </si>
  <si>
    <t>Posted Date</t>
  </si>
  <si>
    <t>Card No.</t>
  </si>
  <si>
    <t>Category</t>
  </si>
  <si>
    <t>LATINOS MEAT MARKET, IN</t>
  </si>
  <si>
    <t>Merchandise</t>
  </si>
  <si>
    <t>PP*MK CNSLT- Mariana Maga</t>
  </si>
  <si>
    <t>FARMERS TABLE</t>
  </si>
  <si>
    <t>Dining</t>
  </si>
  <si>
    <t>INTEREST CHARGE:CASH ADVANCES</t>
  </si>
  <si>
    <t>Fee/Interest Charge</t>
  </si>
  <si>
    <t>INTEREST CHARGE:PURCHASES</t>
  </si>
  <si>
    <t>THE HOME DEPOT #0204</t>
  </si>
  <si>
    <t>CAPITAL ONE AUTOPAY PYMT</t>
  </si>
  <si>
    <t>Payment/Credit</t>
  </si>
  <si>
    <t>BURLINGTON STORES 1057</t>
  </si>
  <si>
    <t>POLLO TROPICAL 10247</t>
  </si>
  <si>
    <t>012 GLOBAL</t>
  </si>
  <si>
    <t>Phone/Cable</t>
  </si>
  <si>
    <t>ZEN MASSAGE - BOCA RATON</t>
  </si>
  <si>
    <t>Other Services</t>
  </si>
  <si>
    <t>Netflix.com</t>
  </si>
  <si>
    <t>First Watch Restaurants 8</t>
  </si>
  <si>
    <t>WM SUPERCENTER #3858</t>
  </si>
  <si>
    <t>CAPITAL ONE MOBILE PYMT</t>
  </si>
  <si>
    <t>WALMART.COM 8009666546</t>
  </si>
  <si>
    <t>ATT*BILL PAYMENT</t>
  </si>
  <si>
    <t>AT&amp;T*BILL PAYMENT</t>
  </si>
  <si>
    <t>HOMEDEPOT.COM</t>
  </si>
  <si>
    <t>ROSS STORE #494</t>
  </si>
  <si>
    <t>WALMART.COM</t>
  </si>
  <si>
    <t>MCDONALD'S F12611</t>
  </si>
  <si>
    <t>COSTCO WHSE #0345</t>
  </si>
  <si>
    <t>PUBLIX #1159</t>
  </si>
  <si>
    <t>WHOLEFDS BCA 10130</t>
  </si>
  <si>
    <t>PICANHA BRAZIL STEAK HSE</t>
  </si>
  <si>
    <t>HOMEGOODS #367</t>
  </si>
  <si>
    <t>HM ALIM E BEB</t>
  </si>
  <si>
    <t>TAM LINH   AS CNF</t>
  </si>
  <si>
    <t>Airfare</t>
  </si>
  <si>
    <t>Uber do Brasil Tecnologia</t>
  </si>
  <si>
    <t>Other Travel</t>
  </si>
  <si>
    <t>FLOR DE LOTUS MODA FIT</t>
  </si>
  <si>
    <t>POSTO DIALA</t>
  </si>
  <si>
    <t>Gas/Automotive</t>
  </si>
  <si>
    <t>DYSPARATE</t>
  </si>
  <si>
    <t>SANTABOEMIA</t>
  </si>
  <si>
    <t>KAROL FASHION EIRELI</t>
  </si>
  <si>
    <t>AT&amp;T   *PAYMENT</t>
  </si>
  <si>
    <t>HOTEL ENGENHO DA SERRA</t>
  </si>
  <si>
    <t>Lodging</t>
  </si>
  <si>
    <t>VIA CAPITOLIO RESTAURA</t>
  </si>
  <si>
    <t>SILVANI PASSEIOS</t>
  </si>
  <si>
    <t>CASA DE CARNES CAPITOL</t>
  </si>
  <si>
    <t>CLEUSA FATIMA SANTOS C</t>
  </si>
  <si>
    <t>MILHAO</t>
  </si>
  <si>
    <t>INGRESSO RAPIDO</t>
  </si>
  <si>
    <t>Entertainment</t>
  </si>
  <si>
    <t>TAM LINH   AS GRU</t>
  </si>
  <si>
    <t>WAL-MART #3858</t>
  </si>
  <si>
    <t>DESHI BAZAR</t>
  </si>
  <si>
    <t>SQ *GOSQ.COM MIGUEL</t>
  </si>
  <si>
    <t>WALGREENS #1411</t>
  </si>
  <si>
    <t>Health Care</t>
  </si>
  <si>
    <t>SQ *TUBTEN KUNGA CENTER F</t>
  </si>
  <si>
    <t>CASH ADVANCE FEE</t>
  </si>
  <si>
    <t>WU *8075748564</t>
  </si>
  <si>
    <t>LAN AIRLINES0457220009439</t>
  </si>
  <si>
    <t>LAN AIRLINES0457220009438</t>
  </si>
  <si>
    <t>WWW.SHEIN.COM</t>
  </si>
  <si>
    <t>MAYA FLAVORS OF INDIA</t>
  </si>
  <si>
    <t>GROUPON INC</t>
  </si>
  <si>
    <t>NORTH PAVILION PARKING</t>
  </si>
  <si>
    <t>SPIRIT AIRL 4870189730609</t>
  </si>
  <si>
    <t>MOE'S 3810</t>
  </si>
  <si>
    <t>AMERICAN AIR0017214533736</t>
  </si>
  <si>
    <t>OLIVE GARDEN 0021809</t>
  </si>
  <si>
    <t>SPIRIT AIRL 4870189486672</t>
  </si>
  <si>
    <t>SORA JAPANESE &amp; SUSHI EWR</t>
  </si>
  <si>
    <t>HEALTHY FAMILY DENTISTRY</t>
  </si>
  <si>
    <t>CREDIT-CASH BACK REWARD</t>
  </si>
  <si>
    <t>ORCHARD SUPPLY #0122</t>
  </si>
  <si>
    <t>MARATHON PETRO149062</t>
  </si>
  <si>
    <t>SQ *GO BISTRO</t>
  </si>
  <si>
    <t>RAW JUCE</t>
  </si>
  <si>
    <t>Pride Air Conditioning an</t>
  </si>
  <si>
    <t>Professional Services</t>
  </si>
  <si>
    <t>RED APPLE FARMERS MARK</t>
  </si>
  <si>
    <t>EXPEDIA 7382158937553</t>
  </si>
  <si>
    <t>BP#2762441GIANT # 101</t>
  </si>
  <si>
    <t>SPIRIT AIRL 4870187331178</t>
  </si>
  <si>
    <t>LANDMARK</t>
  </si>
  <si>
    <t>Other</t>
  </si>
  <si>
    <t>SHEIN.COM</t>
  </si>
  <si>
    <t>MCDONALD'S F5931</t>
  </si>
  <si>
    <t>SAQUELLA CAFE</t>
  </si>
  <si>
    <t>JOEY ACCARDI CDJRS</t>
  </si>
  <si>
    <t>ZINBURGER BOCA</t>
  </si>
  <si>
    <t>THE KABBALAH CENTRE</t>
  </si>
  <si>
    <t>LYNORAS - WEST PALM BEACH</t>
  </si>
  <si>
    <t>SALLY BEAUTY #10079</t>
  </si>
  <si>
    <t>SQ *TUBTEN KUNGA CE</t>
  </si>
  <si>
    <t>TRADER JOE'S #771 QPS</t>
  </si>
  <si>
    <t>MICHAELS STORES 9824</t>
  </si>
  <si>
    <t>OISHII JAPANESE EXPRESS.</t>
  </si>
  <si>
    <t>WAYFAIR*Wayfair</t>
  </si>
  <si>
    <t>SMART FOR LIFE</t>
  </si>
  <si>
    <t>CUMBERLAND FARMS 9768</t>
  </si>
  <si>
    <t>FLOAT8</t>
  </si>
  <si>
    <t>CAPITAL ONE MEMBER FEE</t>
  </si>
  <si>
    <t>PAST DUE FEE ADJ</t>
  </si>
  <si>
    <t>TIRE KINGDOM 032</t>
  </si>
  <si>
    <t>PAST DUE FEE</t>
  </si>
  <si>
    <t>THE BUSHEL STOP DELR</t>
  </si>
  <si>
    <t>THE HOME DEPOT #6310</t>
  </si>
  <si>
    <t>MCDONALD'S F6615</t>
  </si>
  <si>
    <t>GASPARILLA MARINA</t>
  </si>
  <si>
    <t>THE HOME DEPOT #0224</t>
  </si>
  <si>
    <t>YOGA JOURNEY</t>
  </si>
  <si>
    <t>MARSHALLS #0473</t>
  </si>
  <si>
    <t>CVS/PHARMACY #03818</t>
  </si>
  <si>
    <t>THE HOME DEPOT #0208</t>
  </si>
  <si>
    <t>CITY OF LK WORTH PKG</t>
  </si>
  <si>
    <t>BENNYS ON THE BEACH</t>
  </si>
  <si>
    <t>MCDONALD'S F11666</t>
  </si>
  <si>
    <t>WM SUPERCENTER #2789</t>
  </si>
  <si>
    <t>KILWINS LAKE WORTH</t>
  </si>
  <si>
    <t>ZEN MASSAGE - CORAL GABLE</t>
  </si>
  <si>
    <t>MARATHON PETRO171306</t>
  </si>
  <si>
    <t>CREDIT-TRAVEL REWARD</t>
  </si>
  <si>
    <t>POLLO TROPICAL 10058</t>
  </si>
  <si>
    <t>EXXONMOBIL    97672943</t>
  </si>
  <si>
    <t>WAWA 5204     00052043</t>
  </si>
  <si>
    <t>BANANA RIVER RESORT</t>
  </si>
  <si>
    <t>DEERFIELD BCH RECREATION</t>
  </si>
  <si>
    <t>GULFEAGLE SUPPLY 9</t>
  </si>
  <si>
    <t>SAILFISH MARINA RESTAURAN</t>
  </si>
  <si>
    <t>GoOutdoorsFlorida.com</t>
  </si>
  <si>
    <t>MCDONALD'S F468</t>
  </si>
  <si>
    <t>SHELL OIL 57543606909</t>
  </si>
  <si>
    <t>RAFIKI TIKI</t>
  </si>
  <si>
    <t>BURGER CRAZE</t>
  </si>
  <si>
    <t>JUICE &amp; JAVA</t>
  </si>
  <si>
    <t>SQ *JOLIE DEMARCO'S</t>
  </si>
  <si>
    <t>MULTISPACE PRKG METERS</t>
  </si>
  <si>
    <t>TATTOO BLUES INC</t>
  </si>
  <si>
    <t>CUMBERLAND FARMS 9551</t>
  </si>
  <si>
    <t>JBS ON THE BEACH</t>
  </si>
  <si>
    <t>CAPITAL ONE ONLINE PYMT</t>
  </si>
  <si>
    <t>Awa Na VAPOR LOUNGE</t>
  </si>
  <si>
    <t>IKEA SUNRISE</t>
  </si>
  <si>
    <t>WALGREENS #4618</t>
  </si>
  <si>
    <t>KAPPYS MARKET LLC</t>
  </si>
  <si>
    <t>BOCA BRAZIL SUPERMERCADO</t>
  </si>
  <si>
    <t>TIPSY BOAR</t>
  </si>
  <si>
    <t>CITY OF MIAMI BEACH PARK</t>
  </si>
  <si>
    <t>CHEVRON 0047608</t>
  </si>
  <si>
    <t>AMERICAN AIR0015055109756</t>
  </si>
  <si>
    <t>PEI WEI ASIAN DINER#02</t>
  </si>
  <si>
    <t>GUITAR CENTER #791</t>
  </si>
  <si>
    <t>PANERA BREAD #204706</t>
  </si>
  <si>
    <t>LOCAL GREENS DELRAY</t>
  </si>
  <si>
    <t>THE VITAMIN SHOPPE#703</t>
  </si>
  <si>
    <t>EXXONMOBIL    97564876</t>
  </si>
  <si>
    <t>A &amp; J SEABRA SUPER</t>
  </si>
  <si>
    <t>PAPA JOHNS #477</t>
  </si>
  <si>
    <t>TUDO NO ESPETO</t>
  </si>
  <si>
    <t>TUDO LEGAL</t>
  </si>
  <si>
    <t>SPA DO VINHO</t>
  </si>
  <si>
    <t>POSTO NONEMACHER</t>
  </si>
  <si>
    <t>PIZZARIA FRAGATA</t>
  </si>
  <si>
    <t>NONO RESTAURANTE E PIZ</t>
  </si>
  <si>
    <t>RESERVA DA CANTINA</t>
  </si>
  <si>
    <t>HOTEL EXPRESS</t>
  </si>
  <si>
    <t>RISTORANTE E ARMAZEM NONO</t>
  </si>
  <si>
    <t>CAVE DE PEDRA</t>
  </si>
  <si>
    <t>RESTAURANTE SBORNEAS</t>
  </si>
  <si>
    <t>ALCINDO PAULO DOMINSKI</t>
  </si>
  <si>
    <t>CHOCOLATE FLORYBAL</t>
  </si>
  <si>
    <t>KYMBERLY DEON MACHADO</t>
  </si>
  <si>
    <t>BELAPAG*POUSADAVILLAA</t>
  </si>
  <si>
    <t>Uber Do Brasil Tecnologia</t>
  </si>
  <si>
    <t>GARDEN RESTAURANTE</t>
  </si>
  <si>
    <t>LOCALIZA RENT A CAR</t>
  </si>
  <si>
    <t>Car Rental</t>
  </si>
  <si>
    <t>COMERCIAL BIONATURAL</t>
  </si>
  <si>
    <t>PLN*RENTALCARS.COM</t>
  </si>
  <si>
    <t>ROSS STORES #1388</t>
  </si>
  <si>
    <t>NETFLIX.COM</t>
  </si>
  <si>
    <t>UBER   TRIP CBWYV</t>
  </si>
  <si>
    <t>HOTEL SKY</t>
  </si>
  <si>
    <t>UBER TRIP GUWQB HELP.UBER</t>
  </si>
  <si>
    <t>ROSS STORES #1328</t>
  </si>
  <si>
    <t>AZUL        0000000BHJ35U</t>
  </si>
  <si>
    <t>TAM AIRLINES9575053706875</t>
  </si>
  <si>
    <t>ALDI 77036</t>
  </si>
  <si>
    <t>COSTCO GAS #0345</t>
  </si>
  <si>
    <t>TST* VICO'S BAR</t>
  </si>
  <si>
    <t>PP*HEALTHY MINDS LLC</t>
  </si>
  <si>
    <t>DELRAY FRESH</t>
  </si>
  <si>
    <t>LYNDA.COM, INC.</t>
  </si>
  <si>
    <t>J &amp; J FARMS</t>
  </si>
  <si>
    <t>MUNCHIEZ LLC</t>
  </si>
  <si>
    <t>CHEVRON 0051657</t>
  </si>
  <si>
    <t>SUNBIZ.ORG / FL. FILIN</t>
  </si>
  <si>
    <t>VICO WINDOW INC</t>
  </si>
  <si>
    <t>STARBUCKS STORE 47041</t>
  </si>
  <si>
    <t>PRIP MART 199</t>
  </si>
  <si>
    <t>BARNES &amp; NOBLE #2053</t>
  </si>
  <si>
    <t>GUITARCENTER.COM INTERNET</t>
  </si>
  <si>
    <t>WINN-DIXIE   #0228</t>
  </si>
  <si>
    <t>GUITAR CENTER #783</t>
  </si>
  <si>
    <t>CHILI'S THE CREEK</t>
  </si>
  <si>
    <t>PAW*CAROLE FLASTER LCS</t>
  </si>
  <si>
    <t>MARATHON PETRO492595</t>
  </si>
  <si>
    <t>NAKAVA</t>
  </si>
  <si>
    <t>SWEET TOMATOES 80 Q14</t>
  </si>
  <si>
    <t>J   J FARMS</t>
  </si>
  <si>
    <t>STARBUCKS STORE 08476</t>
  </si>
  <si>
    <t>PEI WEI #0203  Q02</t>
  </si>
  <si>
    <t>PUBLIX #645</t>
  </si>
  <si>
    <t>CHEVRON 0202648</t>
  </si>
  <si>
    <t>SUNPASS*ACC12657282</t>
  </si>
  <si>
    <t>BEST BUY      00005546</t>
  </si>
  <si>
    <t>CHEVRON 0308377</t>
  </si>
  <si>
    <t>SUNFRESH CLEANERS</t>
  </si>
  <si>
    <t>MENCHIE'S BOCA RATON</t>
  </si>
  <si>
    <t>DNH*GODADDY.COM</t>
  </si>
  <si>
    <t>Internet</t>
  </si>
  <si>
    <t>ZEN MASSAGE</t>
  </si>
  <si>
    <t>REGAL CINEMSA CYPRESS CRE</t>
  </si>
  <si>
    <t>HOOTERS OF FT. LAU</t>
  </si>
  <si>
    <t>AUSTIN PEAY STATE UNIV</t>
  </si>
  <si>
    <t>SUPERCUTS</t>
  </si>
  <si>
    <t>SAM ASH MUSIC #32</t>
  </si>
  <si>
    <t>CRYSTAL LAKE CITGO</t>
  </si>
  <si>
    <t>DUNKIN #353914 Q35</t>
  </si>
  <si>
    <t>CVS/PHARMACY #03905</t>
  </si>
  <si>
    <t>Amazon.com</t>
  </si>
  <si>
    <t>TAP 42</t>
  </si>
  <si>
    <t>TRUE VALUE SAMPLE ROAD</t>
  </si>
  <si>
    <t>RUBY TUESDAY #7717</t>
  </si>
  <si>
    <t>AMAZON MKTPLACE PMTS WWW.</t>
  </si>
  <si>
    <t>OLIVE GARDEN 0021107</t>
  </si>
  <si>
    <t>AMAZON MKTPLACE PMTS</t>
  </si>
  <si>
    <t>BARNES &amp; NOBLE #2592</t>
  </si>
  <si>
    <t>LA FITNESS</t>
  </si>
  <si>
    <t>VITAMINSHOPPE618</t>
  </si>
  <si>
    <t>DUFFY'S OF BOCA</t>
  </si>
  <si>
    <t>SHELL OIL 47543701701</t>
  </si>
  <si>
    <t>FUNKY BUDDHA LOUNGE AND B</t>
  </si>
  <si>
    <t>LOWES #01069*</t>
  </si>
  <si>
    <t>SHENANIGANS SPORTS PU</t>
  </si>
  <si>
    <t>EXXONMOBIL    98703465</t>
  </si>
  <si>
    <t>WIX.COM*170876171</t>
  </si>
  <si>
    <t>Just go by the big "ticket numbers".</t>
  </si>
  <si>
    <t>There is Pride air conditioning, and also many others that are Home depot, and others that by the name you can see that's supply.</t>
  </si>
  <si>
    <t>Expense Related to Rental/Airbnb</t>
  </si>
  <si>
    <t>No</t>
  </si>
  <si>
    <t>Education Expense</t>
  </si>
  <si>
    <t>Air bnb</t>
  </si>
  <si>
    <t>CITY ELECTRIC BOCA RATON FL                  03/07</t>
  </si>
  <si>
    <t>CITY ELECTRIC BOCA RATON FL                  02/27</t>
  </si>
  <si>
    <t>FPL DIRECT DEBIT ELEC PYMT  2302557356 WEBI WEB ID: 3590247775</t>
  </si>
  <si>
    <t>Paid for electric at Aventura</t>
  </si>
  <si>
    <t>Airbnb</t>
  </si>
  <si>
    <t>Medical Distribution</t>
  </si>
  <si>
    <t>Aventura Expense</t>
  </si>
  <si>
    <t>Tab #1, Tab #3</t>
  </si>
  <si>
    <t>Transactions from Capital One Card</t>
  </si>
  <si>
    <t>Debit(Credit)</t>
  </si>
  <si>
    <t>Tab #1, #2, #3</t>
  </si>
  <si>
    <t>Patient Income on Square Inc</t>
  </si>
  <si>
    <t>Patient Income (Form 1099's)</t>
  </si>
  <si>
    <t>Documentation on rental income:</t>
  </si>
  <si>
    <t>Notes</t>
  </si>
  <si>
    <t>Square Inc Transactions:  declare this as income?  We have one 1099 from Cigna for $1,491</t>
  </si>
  <si>
    <t>Payment to Chase card ending in 7117 10/30</t>
  </si>
  <si>
    <t>Payment to Chase card ending in 7117 09/20</t>
  </si>
  <si>
    <t>Payment to Chase card ending in 7117 08/28</t>
  </si>
  <si>
    <t>Payment to Chase card ending in 7117 07/12</t>
  </si>
  <si>
    <t>ACCT_XFER</t>
  </si>
  <si>
    <t>Air bnb bedding, towels, etc.</t>
  </si>
  <si>
    <t>&lt;-- For Mike:  do we need to claim this?</t>
  </si>
  <si>
    <t>"Yard work" for Evergreen for air bnb</t>
  </si>
  <si>
    <t>Rental property repairs</t>
  </si>
  <si>
    <t>Airbnb (21078 Brooksh Terr)</t>
  </si>
  <si>
    <t>614 Gardens Drive #104</t>
  </si>
  <si>
    <t xml:space="preserve">     HOA expense</t>
  </si>
  <si>
    <t>Property Tax paid on Pompano Property</t>
  </si>
  <si>
    <t xml:space="preserve">     Repairs to rentals</t>
  </si>
  <si>
    <t>&gt;&gt; Jeep still being paid for?  Interest expense on loan vs. % of use for business?  Mileage?</t>
  </si>
  <si>
    <t>&gt;&gt; Ballpark purchase of Aventura?  Ballpark total repairs, expenses for fixing/maintaining?</t>
  </si>
  <si>
    <t>emailed earlier</t>
  </si>
  <si>
    <t>&gt;&gt; Continuing ed for Gladys? (classes, flights, etc)</t>
  </si>
  <si>
    <t>&gt;&gt; Business costs for clients? (paying for meals, anything?)</t>
  </si>
  <si>
    <t>&gt;&gt; License costs for LLC?  Mike is currently recording $138 paid in May to State of Florida for LLC</t>
  </si>
  <si>
    <t>Expenses Related to Rentals &amp; Air bnb</t>
  </si>
  <si>
    <t xml:space="preserve">     --&gt;  At this point, memory serves as saying the purchase price was $75K and the fix-up/capital improvements were $40K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</si>
</sst>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/yy"/>
    <numFmt numFmtId="166" formatCode="0.0%"/>
    <numFmt numFmtId="167" formatCode="m/d/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2"/>
      <color rgb="FF201F1E"/>
      <name val="Courier New"/>
      <family val="3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164" fontId="0" fillId="0" borderId="0" xfId="0" applyNumberFormat="1"/>
    <xf numFmtId="0" fontId="13" fillId="34" borderId="10" xfId="0" applyFont="1" applyFill="1" applyBorder="1" applyAlignment="1">
      <alignment horizontal="center"/>
    </xf>
    <xf numFmtId="0" fontId="0" fillId="0" borderId="11" xfId="0" applyBorder="1"/>
    <xf numFmtId="165" fontId="0" fillId="0" borderId="0" xfId="0" applyNumberFormat="1" applyAlignment="1">
      <alignment horizontal="left"/>
    </xf>
    <xf numFmtId="165" fontId="0" fillId="0" borderId="11" xfId="0" applyNumberFormat="1" applyBorder="1" applyAlignment="1">
      <alignment horizontal="left"/>
    </xf>
    <xf numFmtId="0" fontId="13" fillId="34" borderId="10" xfId="0" applyFont="1" applyFill="1" applyBorder="1" applyAlignment="1">
      <alignment horizontal="left"/>
    </xf>
    <xf numFmtId="0" fontId="0" fillId="0" borderId="11" xfId="0" applyFill="1" applyBorder="1"/>
    <xf numFmtId="165" fontId="0" fillId="0" borderId="11" xfId="0" applyNumberFormat="1" applyFill="1" applyBorder="1" applyAlignment="1">
      <alignment horizontal="left"/>
    </xf>
    <xf numFmtId="0" fontId="18" fillId="0" borderId="0" xfId="0" applyFont="1" applyFill="1"/>
    <xf numFmtId="0" fontId="0" fillId="0" borderId="0" xfId="0" applyFill="1" applyBorder="1"/>
    <xf numFmtId="164" fontId="0" fillId="0" borderId="11" xfId="42" applyNumberFormat="1" applyFont="1" applyFill="1" applyBorder="1"/>
    <xf numFmtId="0" fontId="0" fillId="0" borderId="11" xfId="0" applyFill="1" applyBorder="1" applyAlignment="1">
      <alignment horizontal="center"/>
    </xf>
    <xf numFmtId="0" fontId="0" fillId="0" borderId="0" xfId="0" applyFill="1"/>
    <xf numFmtId="164" fontId="0" fillId="0" borderId="0" xfId="42" applyNumberFormat="1" applyFont="1" applyFill="1"/>
    <xf numFmtId="0" fontId="0" fillId="0" borderId="0" xfId="0" applyFill="1" applyAlignment="1">
      <alignment horizontal="center"/>
    </xf>
    <xf numFmtId="165" fontId="0" fillId="0" borderId="0" xfId="0" applyNumberFormat="1" applyFill="1" applyBorder="1" applyAlignment="1">
      <alignment horizontal="left"/>
    </xf>
    <xf numFmtId="164" fontId="0" fillId="0" borderId="0" xfId="42" applyNumberFormat="1" applyFont="1" applyFill="1" applyBorder="1"/>
    <xf numFmtId="44" fontId="0" fillId="0" borderId="0" xfId="43" applyFont="1"/>
    <xf numFmtId="0" fontId="16" fillId="0" borderId="0" xfId="0" applyFont="1"/>
    <xf numFmtId="44" fontId="16" fillId="0" borderId="0" xfId="0" applyNumberFormat="1" applyFont="1"/>
    <xf numFmtId="44" fontId="0" fillId="0" borderId="12" xfId="43" applyFont="1" applyBorder="1"/>
    <xf numFmtId="14" fontId="0" fillId="0" borderId="0" xfId="0" applyNumberFormat="1" applyFill="1"/>
    <xf numFmtId="43" fontId="0" fillId="0" borderId="0" xfId="42" applyFont="1" applyFill="1"/>
    <xf numFmtId="0" fontId="19" fillId="0" borderId="0" xfId="0" applyFont="1" applyAlignment="1">
      <alignment horizontal="center"/>
    </xf>
    <xf numFmtId="166" fontId="0" fillId="0" borderId="0" xfId="44" applyNumberFormat="1" applyFont="1"/>
    <xf numFmtId="0" fontId="20" fillId="0" borderId="0" xfId="0" applyFont="1"/>
    <xf numFmtId="0" fontId="0" fillId="0" borderId="0" xfId="0" applyFill="1" applyAlignment="1">
      <alignment horizontal="right"/>
    </xf>
    <xf numFmtId="0" fontId="17" fillId="0" borderId="0" xfId="0" applyFont="1" applyFill="1" applyBorder="1"/>
    <xf numFmtId="0" fontId="17" fillId="0" borderId="0" xfId="0" applyFont="1"/>
    <xf numFmtId="0" fontId="17" fillId="0" borderId="0" xfId="0" applyFont="1" applyAlignment="1">
      <alignment horizontal="center"/>
    </xf>
    <xf numFmtId="0" fontId="13" fillId="0" borderId="0" xfId="0" applyFont="1" applyFill="1"/>
    <xf numFmtId="0" fontId="21" fillId="0" borderId="0" xfId="0" applyFont="1"/>
    <xf numFmtId="0" fontId="21" fillId="0" borderId="0" xfId="0" applyFont="1" applyBorder="1"/>
    <xf numFmtId="0" fontId="16" fillId="0" borderId="0" xfId="0" applyFont="1" applyFill="1" applyAlignment="1">
      <alignment horizontal="right"/>
    </xf>
    <xf numFmtId="43" fontId="16" fillId="0" borderId="0" xfId="42" applyFont="1" applyFill="1"/>
    <xf numFmtId="0" fontId="22" fillId="0" borderId="0" xfId="0" applyFont="1"/>
    <xf numFmtId="167" fontId="0" fillId="0" borderId="0" xfId="0" applyNumberFormat="1" applyAlignment="1">
      <alignment horizontal="center"/>
    </xf>
    <xf numFmtId="167" fontId="0" fillId="0" borderId="0" xfId="0" applyNumberFormat="1" applyFill="1" applyAlignment="1">
      <alignment horizontal="center"/>
    </xf>
    <xf numFmtId="44" fontId="0" fillId="0" borderId="0" xfId="43" applyFont="1" applyFill="1"/>
    <xf numFmtId="0" fontId="0" fillId="33" borderId="12" xfId="0" applyFill="1" applyBorder="1"/>
    <xf numFmtId="0" fontId="23" fillId="35" borderId="10" xfId="0" applyFont="1" applyFill="1" applyBorder="1" applyAlignment="1">
      <alignment horizontal="left"/>
    </xf>
    <xf numFmtId="0" fontId="25" fillId="0" borderId="0" xfId="0" applyFont="1"/>
    <xf numFmtId="0" fontId="24" fillId="0" borderId="0" xfId="0" applyFont="1" applyFill="1"/>
    <xf numFmtId="0" fontId="16" fillId="33" borderId="12" xfId="0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5</xdr:row>
      <xdr:rowOff>9525</xdr:rowOff>
    </xdr:from>
    <xdr:to>
      <xdr:col>19</xdr:col>
      <xdr:colOff>560839</xdr:colOff>
      <xdr:row>12</xdr:row>
      <xdr:rowOff>152171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BF5862-06D0-4612-80D6-0C1A5D0EAB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9273"/>
        <a:stretch/>
      </xdr:blipFill>
      <xdr:spPr>
        <a:xfrm>
          <a:off x="3686175" y="581025"/>
          <a:ext cx="9085714" cy="1476146"/>
        </a:xfrm>
        <a:prstGeom prst="rect">
          <a:avLst/>
        </a:prstGeom>
        <a:ln>
          <a:solidFill>
            <a:schemeClr val="bg1">
              <a:lumMod val="65000"/>
            </a:schemeClr>
          </a:solidFill>
          <a:prstDash val="sysDash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DF4D-354F-4BC1-BC7A-1291B2044A67}">
  <sheetPr>
    <tabColor rgb="FFAFEAFF"/>
    <pageSetUpPr fitToPage="1"/>
  </sheetPr>
  <dimension ref="A1:T31"/>
  <sheetViews>
    <sheetView showGridLines="0" tabSelected="1" workbookViewId="0">
      <selection activeCell="S1" sqref="S1"/>
    </sheetView>
  </sheetViews>
  <sheetFormatPr defaultRowHeight="15" x14ac:dyDescent="0.25"/>
  <cols>
    <col min="1" max="1" width="2.5703125" customWidth="1"/>
    <col min="2" max="2" width="40.7109375" customWidth="1"/>
    <col min="3" max="3" width="13.140625" customWidth="1"/>
    <col min="4" max="4" width="1.42578125" customWidth="1"/>
    <col min="5" max="5" width="4.28515625" customWidth="1"/>
  </cols>
  <sheetData>
    <row r="1" spans="1:6" ht="18.75" x14ac:dyDescent="0.3">
      <c r="A1" s="28" t="s">
        <v>299</v>
      </c>
    </row>
    <row r="5" spans="1:6" ht="18" x14ac:dyDescent="0.4">
      <c r="A5" s="34" t="s">
        <v>284</v>
      </c>
      <c r="C5" s="26" t="s">
        <v>3</v>
      </c>
      <c r="D5" s="26"/>
      <c r="F5" t="s">
        <v>580</v>
      </c>
    </row>
    <row r="6" spans="1:6" x14ac:dyDescent="0.25">
      <c r="B6" t="s">
        <v>285</v>
      </c>
      <c r="C6" s="20">
        <f>3300*12</f>
        <v>39600</v>
      </c>
    </row>
    <row r="7" spans="1:6" x14ac:dyDescent="0.25">
      <c r="B7" t="s">
        <v>593</v>
      </c>
      <c r="C7" s="20">
        <f>1250*11+N("one month for realtor's commission")</f>
        <v>13750</v>
      </c>
    </row>
    <row r="8" spans="1:6" x14ac:dyDescent="0.25">
      <c r="B8" t="s">
        <v>286</v>
      </c>
      <c r="C8" s="20">
        <f>1150*12</f>
        <v>13800</v>
      </c>
    </row>
    <row r="9" spans="1:6" x14ac:dyDescent="0.25">
      <c r="B9" t="s">
        <v>287</v>
      </c>
      <c r="C9" s="20">
        <f>1175*12</f>
        <v>14100</v>
      </c>
    </row>
    <row r="10" spans="1:6" x14ac:dyDescent="0.25">
      <c r="B10" t="s">
        <v>288</v>
      </c>
      <c r="C10" s="20">
        <f>1250*9</f>
        <v>11250</v>
      </c>
    </row>
    <row r="11" spans="1:6" x14ac:dyDescent="0.25">
      <c r="B11" t="s">
        <v>289</v>
      </c>
      <c r="C11" s="20">
        <v>1200</v>
      </c>
    </row>
    <row r="12" spans="1:6" x14ac:dyDescent="0.25">
      <c r="B12" t="s">
        <v>592</v>
      </c>
      <c r="C12" s="20">
        <v>1130.05</v>
      </c>
    </row>
    <row r="13" spans="1:6" x14ac:dyDescent="0.25">
      <c r="B13" t="s">
        <v>579</v>
      </c>
      <c r="C13" s="23">
        <f>11764-1490.87+1490.87+N("Cigna Healthcare Benefits")</f>
        <v>11764</v>
      </c>
    </row>
    <row r="14" spans="1:6" x14ac:dyDescent="0.25">
      <c r="B14" s="21" t="s">
        <v>290</v>
      </c>
      <c r="C14" s="22">
        <f>SUM(C6:C13)</f>
        <v>106594.05</v>
      </c>
    </row>
    <row r="16" spans="1:6" ht="15.75" x14ac:dyDescent="0.25">
      <c r="A16" s="35" t="s">
        <v>603</v>
      </c>
    </row>
    <row r="17" spans="1:20" x14ac:dyDescent="0.25">
      <c r="B17" t="s">
        <v>181</v>
      </c>
      <c r="C17" s="20"/>
      <c r="D17" s="27"/>
    </row>
    <row r="18" spans="1:20" x14ac:dyDescent="0.25">
      <c r="B18" t="s">
        <v>594</v>
      </c>
      <c r="C18" s="20">
        <f>12838+(299*12)</f>
        <v>16426</v>
      </c>
      <c r="D18" s="27"/>
      <c r="E18" t="s">
        <v>577</v>
      </c>
    </row>
    <row r="19" spans="1:20" x14ac:dyDescent="0.25">
      <c r="B19" t="s">
        <v>596</v>
      </c>
      <c r="C19" s="20">
        <v>12690</v>
      </c>
      <c r="D19" s="27"/>
      <c r="E19" t="s">
        <v>577</v>
      </c>
    </row>
    <row r="20" spans="1:20" x14ac:dyDescent="0.25">
      <c r="B20" t="s">
        <v>182</v>
      </c>
      <c r="C20" s="20">
        <f t="array" ref="C20">(SUM(IF('2.) Business Account'!$G$5:$G$135=B20,'2.) Business Account'!$D$5:$D$135)))+SUM(IF('1.) 3721 Account'!$D$5:$D$19="Airbnb",'1.) 3721 Account'!$E$5:$E$19))+SUM(IF('3.) Capital One 2018'!$E$5:$E$413="Air bnb",'3.) Capital One 2018'!$G$5:$G$413))</f>
        <v>6722.84</v>
      </c>
      <c r="D20" s="27"/>
      <c r="E20" t="s">
        <v>577</v>
      </c>
      <c r="I20" s="46" t="s">
        <v>302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0" x14ac:dyDescent="0.25">
      <c r="B21" t="s">
        <v>595</v>
      </c>
      <c r="C21" s="20">
        <v>2178.12</v>
      </c>
      <c r="D21" s="27"/>
      <c r="E21" t="s">
        <v>599</v>
      </c>
      <c r="I21" s="2" t="s">
        <v>600</v>
      </c>
    </row>
    <row r="22" spans="1:20" x14ac:dyDescent="0.25">
      <c r="B22" t="s">
        <v>283</v>
      </c>
      <c r="C22" s="20">
        <f t="array" ref="C22">SUM(IF('2.) Business Account'!$G$5:$G$135=B22,'2.) Business Account'!$D$5:$D$135))</f>
        <v>7385.68</v>
      </c>
      <c r="D22" s="27"/>
      <c r="E22" t="s">
        <v>301</v>
      </c>
      <c r="I22" s="2" t="s">
        <v>601</v>
      </c>
    </row>
    <row r="23" spans="1:20" x14ac:dyDescent="0.25">
      <c r="B23" t="s">
        <v>187</v>
      </c>
      <c r="C23" s="23">
        <f t="array" ref="C23">SUM(IF('2.) Business Account'!$G$5:$G$135=B23,'2.) Business Account'!$D$5:$D$135))</f>
        <v>4890.51</v>
      </c>
      <c r="E23" t="s">
        <v>301</v>
      </c>
      <c r="I23" s="2" t="s">
        <v>597</v>
      </c>
    </row>
    <row r="24" spans="1:20" x14ac:dyDescent="0.25">
      <c r="B24" s="21" t="s">
        <v>291</v>
      </c>
      <c r="C24" s="22">
        <f>SUM(C17:C23)</f>
        <v>50293.15</v>
      </c>
      <c r="I24" s="2" t="s">
        <v>602</v>
      </c>
    </row>
    <row r="25" spans="1:20" x14ac:dyDescent="0.25">
      <c r="B25" s="21"/>
      <c r="C25" s="22"/>
      <c r="I25" s="2" t="s">
        <v>598</v>
      </c>
    </row>
    <row r="26" spans="1:20" x14ac:dyDescent="0.25">
      <c r="B26" s="21"/>
      <c r="C26" s="22"/>
      <c r="I26" s="2" t="s">
        <v>604</v>
      </c>
    </row>
    <row r="27" spans="1:20" x14ac:dyDescent="0.25">
      <c r="B27" s="21"/>
      <c r="C27" s="22"/>
    </row>
    <row r="28" spans="1:20" ht="15.75" x14ac:dyDescent="0.25">
      <c r="A28" s="34" t="s">
        <v>297</v>
      </c>
    </row>
    <row r="29" spans="1:20" x14ac:dyDescent="0.25">
      <c r="B29" t="s">
        <v>292</v>
      </c>
      <c r="C29" s="20">
        <f>'1.) 3721 Account'!E5+'3.) Capital One 2018'!G360</f>
        <v>3365.92</v>
      </c>
      <c r="E29" t="s">
        <v>574</v>
      </c>
    </row>
    <row r="30" spans="1:20" x14ac:dyDescent="0.25">
      <c r="B30" t="s">
        <v>293</v>
      </c>
      <c r="C30" s="20">
        <f>'1.) 3721 Account'!E8</f>
        <v>155</v>
      </c>
      <c r="E30" s="2" t="s">
        <v>589</v>
      </c>
    </row>
    <row r="31" spans="1:20" x14ac:dyDescent="0.25">
      <c r="B31" t="s">
        <v>294</v>
      </c>
      <c r="C31" s="20">
        <f>'1.) 3721 Account'!E7</f>
        <v>699</v>
      </c>
      <c r="E31" s="2" t="s">
        <v>589</v>
      </c>
    </row>
  </sheetData>
  <pageMargins left="0.3" right="0.3" top="0.5" bottom="0.5" header="0.3" footer="0.3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D5C2-1628-47CE-BABC-BA1C1329CA71}">
  <sheetPr>
    <tabColor rgb="FFFFC000"/>
  </sheetPr>
  <dimension ref="A1:J112"/>
  <sheetViews>
    <sheetView showGridLines="0" zoomScale="90" zoomScaleNormal="90" workbookViewId="0">
      <pane ySplit="4" topLeftCell="A5" activePane="bottomLeft" state="frozen"/>
      <selection activeCell="K16" sqref="K16"/>
      <selection pane="bottomLeft" activeCell="K32" sqref="K32"/>
    </sheetView>
  </sheetViews>
  <sheetFormatPr defaultRowHeight="15" x14ac:dyDescent="0.25"/>
  <cols>
    <col min="1" max="1" width="10" customWidth="1"/>
    <col min="2" max="2" width="14.5703125" bestFit="1" customWidth="1"/>
    <col min="3" max="3" width="63.28515625" customWidth="1"/>
    <col min="4" max="4" width="34" bestFit="1" customWidth="1"/>
    <col min="5" max="5" width="11.140625" customWidth="1"/>
    <col min="6" max="6" width="13.28515625" customWidth="1"/>
    <col min="7" max="7" width="16.140625" bestFit="1" customWidth="1"/>
  </cols>
  <sheetData>
    <row r="1" spans="1:10" ht="18.75" x14ac:dyDescent="0.3">
      <c r="A1" s="28" t="s">
        <v>298</v>
      </c>
    </row>
    <row r="3" spans="1:10" ht="15.75" thickBot="1" x14ac:dyDescent="0.3"/>
    <row r="4" spans="1:10" ht="16.5" thickTop="1" thickBot="1" x14ac:dyDescent="0.3">
      <c r="A4" s="8" t="s">
        <v>0</v>
      </c>
      <c r="B4" s="8" t="s">
        <v>1</v>
      </c>
      <c r="C4" s="8" t="s">
        <v>2</v>
      </c>
      <c r="D4" s="43" t="s">
        <v>563</v>
      </c>
      <c r="E4" s="8" t="s">
        <v>3</v>
      </c>
      <c r="F4" s="4" t="s">
        <v>4</v>
      </c>
      <c r="G4" s="8" t="s">
        <v>6</v>
      </c>
    </row>
    <row r="5" spans="1:10" ht="15.75" thickTop="1" x14ac:dyDescent="0.25">
      <c r="A5" s="15" t="s">
        <v>10</v>
      </c>
      <c r="B5" s="24">
        <v>43213</v>
      </c>
      <c r="C5" s="15" t="s">
        <v>259</v>
      </c>
      <c r="D5" s="15" t="s">
        <v>565</v>
      </c>
      <c r="E5" s="25">
        <v>2739.58</v>
      </c>
      <c r="F5" s="29" t="s">
        <v>117</v>
      </c>
      <c r="G5" s="15"/>
      <c r="H5" s="44" t="s">
        <v>295</v>
      </c>
    </row>
    <row r="6" spans="1:10" x14ac:dyDescent="0.25">
      <c r="A6" s="15" t="s">
        <v>7</v>
      </c>
      <c r="B6" s="24">
        <v>43437</v>
      </c>
      <c r="C6" s="15" t="s">
        <v>193</v>
      </c>
      <c r="D6" s="15" t="s">
        <v>571</v>
      </c>
      <c r="E6" s="25">
        <v>20</v>
      </c>
      <c r="F6" s="29" t="s">
        <v>9</v>
      </c>
      <c r="G6" s="17">
        <v>248</v>
      </c>
      <c r="H6" s="44" t="s">
        <v>590</v>
      </c>
    </row>
    <row r="7" spans="1:10" x14ac:dyDescent="0.25">
      <c r="A7" s="15" t="s">
        <v>188</v>
      </c>
      <c r="B7" s="24">
        <v>43131</v>
      </c>
      <c r="C7" s="15" t="s">
        <v>277</v>
      </c>
      <c r="D7" s="15" t="s">
        <v>572</v>
      </c>
      <c r="E7" s="25">
        <v>699</v>
      </c>
      <c r="F7" s="29" t="s">
        <v>189</v>
      </c>
      <c r="G7" s="15"/>
      <c r="H7" s="44" t="s">
        <v>296</v>
      </c>
    </row>
    <row r="8" spans="1:10" x14ac:dyDescent="0.25">
      <c r="A8" s="15" t="s">
        <v>188</v>
      </c>
      <c r="B8" s="24">
        <v>43112</v>
      </c>
      <c r="C8" s="15" t="s">
        <v>277</v>
      </c>
      <c r="D8" s="15" t="s">
        <v>572</v>
      </c>
      <c r="E8" s="25">
        <v>155</v>
      </c>
      <c r="F8" s="29" t="s">
        <v>189</v>
      </c>
      <c r="G8" s="15"/>
      <c r="H8" s="44" t="s">
        <v>296</v>
      </c>
    </row>
    <row r="9" spans="1:10" x14ac:dyDescent="0.25">
      <c r="A9" s="15" t="s">
        <v>10</v>
      </c>
      <c r="B9" s="24">
        <v>43403</v>
      </c>
      <c r="C9" s="15" t="s">
        <v>583</v>
      </c>
      <c r="D9" s="15" t="s">
        <v>571</v>
      </c>
      <c r="E9" s="25">
        <v>84.98</v>
      </c>
      <c r="F9" s="29" t="s">
        <v>587</v>
      </c>
      <c r="G9" s="15"/>
      <c r="H9" s="44" t="s">
        <v>588</v>
      </c>
    </row>
    <row r="10" spans="1:10" x14ac:dyDescent="0.25">
      <c r="A10" s="15" t="s">
        <v>10</v>
      </c>
      <c r="B10" s="24">
        <v>43363</v>
      </c>
      <c r="C10" s="15" t="s">
        <v>584</v>
      </c>
      <c r="D10" s="15" t="s">
        <v>571</v>
      </c>
      <c r="E10" s="25">
        <v>18</v>
      </c>
      <c r="F10" s="29" t="s">
        <v>587</v>
      </c>
      <c r="G10" s="15"/>
      <c r="H10" s="44" t="s">
        <v>588</v>
      </c>
    </row>
    <row r="11" spans="1:10" x14ac:dyDescent="0.25">
      <c r="A11" s="15" t="s">
        <v>10</v>
      </c>
      <c r="B11" s="24">
        <v>43340</v>
      </c>
      <c r="C11" s="15" t="s">
        <v>585</v>
      </c>
      <c r="D11" s="15" t="s">
        <v>571</v>
      </c>
      <c r="E11" s="25">
        <v>92</v>
      </c>
      <c r="F11" s="29" t="s">
        <v>587</v>
      </c>
      <c r="G11" s="15"/>
      <c r="H11" s="44" t="s">
        <v>588</v>
      </c>
    </row>
    <row r="12" spans="1:10" x14ac:dyDescent="0.25">
      <c r="A12" s="15" t="s">
        <v>10</v>
      </c>
      <c r="B12" s="24">
        <v>43293</v>
      </c>
      <c r="C12" s="15" t="s">
        <v>586</v>
      </c>
      <c r="D12" s="15" t="s">
        <v>571</v>
      </c>
      <c r="E12" s="25">
        <v>22.94</v>
      </c>
      <c r="F12" s="29" t="s">
        <v>587</v>
      </c>
      <c r="G12" s="15"/>
      <c r="H12" s="44" t="s">
        <v>588</v>
      </c>
    </row>
    <row r="13" spans="1:10" x14ac:dyDescent="0.25">
      <c r="A13" s="15" t="s">
        <v>10</v>
      </c>
      <c r="B13" s="24">
        <v>43206</v>
      </c>
      <c r="C13" s="15" t="s">
        <v>261</v>
      </c>
      <c r="D13" s="15" t="s">
        <v>181</v>
      </c>
      <c r="E13" s="25">
        <v>16.850000000000001</v>
      </c>
      <c r="F13" s="29" t="s">
        <v>117</v>
      </c>
      <c r="G13" s="15"/>
      <c r="H13" s="44" t="s">
        <v>591</v>
      </c>
    </row>
    <row r="14" spans="1:10" x14ac:dyDescent="0.25">
      <c r="A14" s="15" t="s">
        <v>10</v>
      </c>
      <c r="B14" s="24">
        <v>43167</v>
      </c>
      <c r="C14" s="15" t="s">
        <v>567</v>
      </c>
      <c r="D14" s="15" t="s">
        <v>181</v>
      </c>
      <c r="E14" s="25">
        <v>84.26</v>
      </c>
      <c r="F14" s="29" t="s">
        <v>117</v>
      </c>
      <c r="G14" s="15"/>
      <c r="H14" s="44" t="s">
        <v>591</v>
      </c>
      <c r="I14" s="15"/>
      <c r="J14" s="15"/>
    </row>
    <row r="15" spans="1:10" x14ac:dyDescent="0.25">
      <c r="A15" s="15" t="s">
        <v>10</v>
      </c>
      <c r="B15" s="24">
        <v>43159</v>
      </c>
      <c r="C15" s="15" t="s">
        <v>568</v>
      </c>
      <c r="D15" s="15" t="s">
        <v>181</v>
      </c>
      <c r="E15" s="25">
        <v>119.57</v>
      </c>
      <c r="F15" s="29" t="s">
        <v>117</v>
      </c>
      <c r="G15" s="15"/>
      <c r="H15" s="44" t="s">
        <v>591</v>
      </c>
      <c r="I15" s="15"/>
      <c r="J15" s="15"/>
    </row>
    <row r="16" spans="1:10" x14ac:dyDescent="0.25">
      <c r="A16" s="15" t="s">
        <v>10</v>
      </c>
      <c r="B16" s="24">
        <v>43159</v>
      </c>
      <c r="C16" s="15" t="s">
        <v>267</v>
      </c>
      <c r="D16" s="15" t="s">
        <v>181</v>
      </c>
      <c r="E16" s="25">
        <v>104.9</v>
      </c>
      <c r="F16" s="29" t="s">
        <v>117</v>
      </c>
      <c r="G16" s="15"/>
      <c r="H16" s="44" t="s">
        <v>591</v>
      </c>
    </row>
    <row r="17" spans="1:8" x14ac:dyDescent="0.25">
      <c r="A17" s="15" t="s">
        <v>10</v>
      </c>
      <c r="B17" s="24">
        <v>43157</v>
      </c>
      <c r="C17" s="15" t="s">
        <v>269</v>
      </c>
      <c r="D17" s="15" t="s">
        <v>181</v>
      </c>
      <c r="E17" s="25">
        <v>11.7</v>
      </c>
      <c r="F17" s="29" t="s">
        <v>117</v>
      </c>
      <c r="G17" s="15"/>
      <c r="H17" s="44" t="s">
        <v>591</v>
      </c>
    </row>
    <row r="18" spans="1:8" x14ac:dyDescent="0.25">
      <c r="A18" s="15" t="s">
        <v>10</v>
      </c>
      <c r="B18" s="24">
        <v>43147</v>
      </c>
      <c r="C18" s="15" t="s">
        <v>569</v>
      </c>
      <c r="D18" s="15" t="s">
        <v>573</v>
      </c>
      <c r="E18" s="25">
        <v>86</v>
      </c>
      <c r="F18" s="29" t="s">
        <v>108</v>
      </c>
      <c r="G18" s="15"/>
      <c r="H18" s="44" t="s">
        <v>570</v>
      </c>
    </row>
    <row r="19" spans="1:8" x14ac:dyDescent="0.25">
      <c r="A19" s="15" t="s">
        <v>10</v>
      </c>
      <c r="B19" s="24">
        <v>43109</v>
      </c>
      <c r="C19" s="15" t="s">
        <v>569</v>
      </c>
      <c r="D19" s="15" t="s">
        <v>573</v>
      </c>
      <c r="E19" s="25">
        <v>54.95</v>
      </c>
      <c r="F19" s="29" t="s">
        <v>108</v>
      </c>
      <c r="G19" s="15"/>
      <c r="H19" s="44" t="s">
        <v>570</v>
      </c>
    </row>
    <row r="20" spans="1:8" x14ac:dyDescent="0.25">
      <c r="A20" s="15"/>
      <c r="B20" s="24"/>
      <c r="C20" s="36" t="s">
        <v>304</v>
      </c>
      <c r="D20" s="36"/>
      <c r="E20" s="37">
        <f>SUM(E5:E19)</f>
        <v>4309.7299999999996</v>
      </c>
      <c r="F20" s="29"/>
      <c r="G20" s="15"/>
      <c r="H20" s="2"/>
    </row>
    <row r="21" spans="1:8" x14ac:dyDescent="0.25">
      <c r="A21" s="15"/>
      <c r="B21" s="24"/>
      <c r="C21" s="15"/>
      <c r="D21" s="15"/>
      <c r="E21" s="25"/>
      <c r="F21" s="29"/>
      <c r="G21" s="15"/>
      <c r="H21" s="2"/>
    </row>
    <row r="22" spans="1:8" x14ac:dyDescent="0.25">
      <c r="A22" s="15"/>
      <c r="B22" s="24"/>
      <c r="C22" s="15"/>
      <c r="D22" s="15"/>
      <c r="E22" s="25"/>
      <c r="F22" s="29"/>
      <c r="G22" s="15"/>
      <c r="H22" s="2"/>
    </row>
    <row r="23" spans="1:8" ht="15.75" thickBot="1" x14ac:dyDescent="0.3">
      <c r="A23" s="45" t="s">
        <v>582</v>
      </c>
      <c r="B23" s="24"/>
      <c r="C23" s="15"/>
      <c r="D23" s="15"/>
      <c r="E23" s="25"/>
      <c r="F23" s="29"/>
      <c r="G23" s="15"/>
      <c r="H23" s="2"/>
    </row>
    <row r="24" spans="1:8" ht="16.5" thickTop="1" thickBot="1" x14ac:dyDescent="0.3">
      <c r="A24" s="8" t="s">
        <v>0</v>
      </c>
      <c r="B24" s="8" t="s">
        <v>1</v>
      </c>
      <c r="C24" s="8" t="s">
        <v>2</v>
      </c>
      <c r="D24" s="43" t="s">
        <v>578</v>
      </c>
      <c r="E24" s="8" t="s">
        <v>3</v>
      </c>
      <c r="F24" s="4" t="s">
        <v>4</v>
      </c>
      <c r="G24" s="8" t="s">
        <v>6</v>
      </c>
      <c r="H24" s="2"/>
    </row>
    <row r="25" spans="1:8" ht="15.75" thickTop="1" x14ac:dyDescent="0.25">
      <c r="A25" s="15" t="s">
        <v>188</v>
      </c>
      <c r="B25" s="24">
        <v>43103</v>
      </c>
      <c r="C25" s="15" t="s">
        <v>282</v>
      </c>
      <c r="D25" s="15"/>
      <c r="E25" s="15">
        <v>90.15</v>
      </c>
      <c r="F25" s="29" t="s">
        <v>189</v>
      </c>
    </row>
    <row r="26" spans="1:8" x14ac:dyDescent="0.25">
      <c r="A26" s="15" t="s">
        <v>188</v>
      </c>
      <c r="B26" s="24">
        <v>43111</v>
      </c>
      <c r="C26" s="15" t="s">
        <v>281</v>
      </c>
      <c r="D26" s="15"/>
      <c r="E26" s="15">
        <v>85.14</v>
      </c>
      <c r="F26" s="29" t="s">
        <v>189</v>
      </c>
    </row>
    <row r="27" spans="1:8" x14ac:dyDescent="0.25">
      <c r="A27" s="15" t="s">
        <v>188</v>
      </c>
      <c r="B27" s="24">
        <v>43116</v>
      </c>
      <c r="C27" s="15" t="s">
        <v>280</v>
      </c>
      <c r="D27" s="15"/>
      <c r="E27" s="15">
        <v>100.17</v>
      </c>
      <c r="F27" s="29" t="s">
        <v>189</v>
      </c>
    </row>
    <row r="28" spans="1:8" x14ac:dyDescent="0.25">
      <c r="A28" s="15" t="s">
        <v>188</v>
      </c>
      <c r="B28" s="24">
        <v>43117</v>
      </c>
      <c r="C28" s="15" t="s">
        <v>279</v>
      </c>
      <c r="D28" s="15"/>
      <c r="E28" s="15">
        <v>170.28</v>
      </c>
      <c r="F28" s="29" t="s">
        <v>189</v>
      </c>
    </row>
    <row r="29" spans="1:8" x14ac:dyDescent="0.25">
      <c r="A29" s="15" t="s">
        <v>188</v>
      </c>
      <c r="B29" s="24">
        <v>43125</v>
      </c>
      <c r="C29" s="15" t="s">
        <v>278</v>
      </c>
      <c r="D29" s="15"/>
      <c r="E29" s="15">
        <v>85.14</v>
      </c>
      <c r="F29" s="29" t="s">
        <v>189</v>
      </c>
    </row>
    <row r="30" spans="1:8" x14ac:dyDescent="0.25">
      <c r="A30" s="15" t="s">
        <v>188</v>
      </c>
      <c r="B30" s="24">
        <v>43131</v>
      </c>
      <c r="C30" s="15" t="s">
        <v>276</v>
      </c>
      <c r="D30" s="15"/>
      <c r="E30" s="15">
        <v>85.14</v>
      </c>
      <c r="F30" s="29" t="s">
        <v>189</v>
      </c>
    </row>
    <row r="31" spans="1:8" x14ac:dyDescent="0.25">
      <c r="A31" s="15" t="s">
        <v>188</v>
      </c>
      <c r="B31" s="24">
        <v>43132</v>
      </c>
      <c r="C31" s="15" t="s">
        <v>275</v>
      </c>
      <c r="D31" s="15"/>
      <c r="E31" s="15">
        <v>170.28</v>
      </c>
      <c r="F31" s="29" t="s">
        <v>189</v>
      </c>
    </row>
    <row r="32" spans="1:8" x14ac:dyDescent="0.25">
      <c r="A32" s="15" t="s">
        <v>188</v>
      </c>
      <c r="B32" s="24">
        <v>43138</v>
      </c>
      <c r="C32" s="15" t="s">
        <v>274</v>
      </c>
      <c r="D32" s="15"/>
      <c r="E32" s="15">
        <v>75.13</v>
      </c>
      <c r="F32" s="29" t="s">
        <v>189</v>
      </c>
    </row>
    <row r="33" spans="1:6" x14ac:dyDescent="0.25">
      <c r="A33" s="15" t="s">
        <v>188</v>
      </c>
      <c r="B33" s="24">
        <v>43140</v>
      </c>
      <c r="C33" s="15" t="s">
        <v>273</v>
      </c>
      <c r="D33" s="15"/>
      <c r="E33" s="15">
        <v>85.14</v>
      </c>
      <c r="F33" s="29" t="s">
        <v>189</v>
      </c>
    </row>
    <row r="34" spans="1:6" x14ac:dyDescent="0.25">
      <c r="A34" s="15" t="s">
        <v>188</v>
      </c>
      <c r="B34" s="24">
        <v>43143</v>
      </c>
      <c r="C34" s="15" t="s">
        <v>272</v>
      </c>
      <c r="D34" s="15"/>
      <c r="E34" s="15">
        <v>225.38</v>
      </c>
      <c r="F34" s="29" t="s">
        <v>189</v>
      </c>
    </row>
    <row r="35" spans="1:6" x14ac:dyDescent="0.25">
      <c r="A35" s="15" t="s">
        <v>188</v>
      </c>
      <c r="B35" s="24">
        <v>43145</v>
      </c>
      <c r="C35" s="15" t="s">
        <v>271</v>
      </c>
      <c r="D35" s="15"/>
      <c r="E35" s="15">
        <v>235.4</v>
      </c>
      <c r="F35" s="29" t="s">
        <v>189</v>
      </c>
    </row>
    <row r="36" spans="1:6" x14ac:dyDescent="0.25">
      <c r="A36" s="15" t="s">
        <v>188</v>
      </c>
      <c r="B36" s="24">
        <v>43152</v>
      </c>
      <c r="C36" s="15" t="s">
        <v>270</v>
      </c>
      <c r="D36" s="15"/>
      <c r="E36" s="15">
        <v>235.4</v>
      </c>
      <c r="F36" s="29" t="s">
        <v>189</v>
      </c>
    </row>
    <row r="37" spans="1:6" x14ac:dyDescent="0.25">
      <c r="A37" s="15" t="s">
        <v>188</v>
      </c>
      <c r="B37" s="24">
        <v>43158</v>
      </c>
      <c r="C37" s="15" t="s">
        <v>268</v>
      </c>
      <c r="D37" s="15"/>
      <c r="E37" s="15">
        <v>95.16</v>
      </c>
      <c r="F37" s="29" t="s">
        <v>189</v>
      </c>
    </row>
    <row r="38" spans="1:6" x14ac:dyDescent="0.25">
      <c r="A38" s="15" t="s">
        <v>188</v>
      </c>
      <c r="B38" s="24">
        <v>43160</v>
      </c>
      <c r="C38" s="15" t="s">
        <v>266</v>
      </c>
      <c r="D38" s="15"/>
      <c r="E38" s="15">
        <v>145.25</v>
      </c>
      <c r="F38" s="29" t="s">
        <v>189</v>
      </c>
    </row>
    <row r="39" spans="1:6" x14ac:dyDescent="0.25">
      <c r="A39" s="15" t="s">
        <v>188</v>
      </c>
      <c r="B39" s="24">
        <v>43167</v>
      </c>
      <c r="C39" s="15" t="s">
        <v>265</v>
      </c>
      <c r="D39" s="15"/>
      <c r="E39" s="15">
        <v>75.13</v>
      </c>
      <c r="F39" s="29" t="s">
        <v>189</v>
      </c>
    </row>
    <row r="40" spans="1:6" x14ac:dyDescent="0.25">
      <c r="A40" s="15" t="s">
        <v>188</v>
      </c>
      <c r="B40" s="24">
        <v>43174</v>
      </c>
      <c r="C40" s="15" t="s">
        <v>264</v>
      </c>
      <c r="D40" s="15"/>
      <c r="E40" s="15">
        <v>170.28</v>
      </c>
      <c r="F40" s="29" t="s">
        <v>189</v>
      </c>
    </row>
    <row r="41" spans="1:6" x14ac:dyDescent="0.25">
      <c r="A41" s="15" t="s">
        <v>188</v>
      </c>
      <c r="B41" s="24">
        <v>43175</v>
      </c>
      <c r="C41" s="15" t="s">
        <v>263</v>
      </c>
      <c r="D41" s="15"/>
      <c r="E41" s="15">
        <v>75.13</v>
      </c>
      <c r="F41" s="29" t="s">
        <v>189</v>
      </c>
    </row>
    <row r="42" spans="1:6" x14ac:dyDescent="0.25">
      <c r="A42" s="15" t="s">
        <v>188</v>
      </c>
      <c r="B42" s="24">
        <v>43196</v>
      </c>
      <c r="C42" s="15" t="s">
        <v>262</v>
      </c>
      <c r="D42" s="15"/>
      <c r="E42" s="15">
        <v>75.13</v>
      </c>
      <c r="F42" s="29" t="s">
        <v>189</v>
      </c>
    </row>
    <row r="43" spans="1:6" x14ac:dyDescent="0.25">
      <c r="A43" s="15" t="s">
        <v>188</v>
      </c>
      <c r="B43" s="24">
        <v>43209</v>
      </c>
      <c r="C43" s="15" t="s">
        <v>260</v>
      </c>
      <c r="D43" s="15"/>
      <c r="E43" s="15">
        <v>75.13</v>
      </c>
      <c r="F43" s="29" t="s">
        <v>189</v>
      </c>
    </row>
    <row r="44" spans="1:6" x14ac:dyDescent="0.25">
      <c r="A44" s="15" t="s">
        <v>188</v>
      </c>
      <c r="B44" s="24">
        <v>43215</v>
      </c>
      <c r="C44" s="15" t="s">
        <v>258</v>
      </c>
      <c r="D44" s="15"/>
      <c r="E44" s="15">
        <v>85.14</v>
      </c>
      <c r="F44" s="29" t="s">
        <v>189</v>
      </c>
    </row>
    <row r="45" spans="1:6" x14ac:dyDescent="0.25">
      <c r="A45" s="15" t="s">
        <v>188</v>
      </c>
      <c r="B45" s="24">
        <v>43222</v>
      </c>
      <c r="C45" s="15" t="s">
        <v>257</v>
      </c>
      <c r="D45" s="15"/>
      <c r="E45" s="15">
        <v>150.25</v>
      </c>
      <c r="F45" s="29" t="s">
        <v>189</v>
      </c>
    </row>
    <row r="46" spans="1:6" x14ac:dyDescent="0.25">
      <c r="A46" s="15" t="s">
        <v>188</v>
      </c>
      <c r="B46" s="24">
        <v>43224</v>
      </c>
      <c r="C46" s="15" t="s">
        <v>256</v>
      </c>
      <c r="D46" s="15"/>
      <c r="E46" s="15">
        <v>75.13</v>
      </c>
      <c r="F46" s="29" t="s">
        <v>189</v>
      </c>
    </row>
    <row r="47" spans="1:6" x14ac:dyDescent="0.25">
      <c r="A47" s="15" t="s">
        <v>188</v>
      </c>
      <c r="B47" s="24">
        <v>43229</v>
      </c>
      <c r="C47" s="15" t="s">
        <v>255</v>
      </c>
      <c r="D47" s="15"/>
      <c r="E47" s="15">
        <v>235.4</v>
      </c>
      <c r="F47" s="29" t="s">
        <v>189</v>
      </c>
    </row>
    <row r="48" spans="1:6" x14ac:dyDescent="0.25">
      <c r="A48" s="15" t="s">
        <v>188</v>
      </c>
      <c r="B48" s="24">
        <v>43236</v>
      </c>
      <c r="C48" s="15" t="s">
        <v>254</v>
      </c>
      <c r="D48" s="15"/>
      <c r="E48" s="15">
        <v>235.4</v>
      </c>
      <c r="F48" s="29" t="s">
        <v>189</v>
      </c>
    </row>
    <row r="49" spans="1:6" x14ac:dyDescent="0.25">
      <c r="A49" s="15" t="s">
        <v>188</v>
      </c>
      <c r="B49" s="24">
        <v>43243</v>
      </c>
      <c r="C49" s="15" t="s">
        <v>253</v>
      </c>
      <c r="D49" s="15"/>
      <c r="E49" s="15">
        <v>305.52</v>
      </c>
      <c r="F49" s="29" t="s">
        <v>189</v>
      </c>
    </row>
    <row r="50" spans="1:6" x14ac:dyDescent="0.25">
      <c r="A50" s="15" t="s">
        <v>188</v>
      </c>
      <c r="B50" s="24">
        <v>43252</v>
      </c>
      <c r="C50" s="15" t="s">
        <v>252</v>
      </c>
      <c r="D50" s="15"/>
      <c r="E50" s="15">
        <v>75.13</v>
      </c>
      <c r="F50" s="29" t="s">
        <v>189</v>
      </c>
    </row>
    <row r="51" spans="1:6" x14ac:dyDescent="0.25">
      <c r="A51" s="15" t="s">
        <v>188</v>
      </c>
      <c r="B51" s="24">
        <v>43256</v>
      </c>
      <c r="C51" s="15" t="s">
        <v>251</v>
      </c>
      <c r="D51" s="15"/>
      <c r="E51" s="15">
        <v>20.03</v>
      </c>
      <c r="F51" s="29" t="s">
        <v>189</v>
      </c>
    </row>
    <row r="52" spans="1:6" x14ac:dyDescent="0.25">
      <c r="A52" s="15" t="s">
        <v>188</v>
      </c>
      <c r="B52" s="24">
        <v>43257</v>
      </c>
      <c r="C52" s="15" t="s">
        <v>250</v>
      </c>
      <c r="D52" s="15"/>
      <c r="E52" s="15">
        <v>150.26</v>
      </c>
      <c r="F52" s="29" t="s">
        <v>189</v>
      </c>
    </row>
    <row r="53" spans="1:6" x14ac:dyDescent="0.25">
      <c r="A53" s="15" t="s">
        <v>188</v>
      </c>
      <c r="B53" s="24">
        <v>43258</v>
      </c>
      <c r="C53" s="15" t="s">
        <v>249</v>
      </c>
      <c r="D53" s="15"/>
      <c r="E53" s="15">
        <v>85.14</v>
      </c>
      <c r="F53" s="29" t="s">
        <v>189</v>
      </c>
    </row>
    <row r="54" spans="1:6" x14ac:dyDescent="0.25">
      <c r="A54" s="15" t="s">
        <v>188</v>
      </c>
      <c r="B54" s="24">
        <v>43259</v>
      </c>
      <c r="C54" s="15" t="s">
        <v>248</v>
      </c>
      <c r="D54" s="15"/>
      <c r="E54" s="15">
        <v>150.26</v>
      </c>
      <c r="F54" s="29" t="s">
        <v>189</v>
      </c>
    </row>
    <row r="55" spans="1:6" x14ac:dyDescent="0.25">
      <c r="A55" s="15" t="s">
        <v>188</v>
      </c>
      <c r="B55" s="24">
        <v>43262</v>
      </c>
      <c r="C55" s="15" t="s">
        <v>247</v>
      </c>
      <c r="D55" s="15"/>
      <c r="E55" s="15">
        <v>75.13</v>
      </c>
      <c r="F55" s="29" t="s">
        <v>189</v>
      </c>
    </row>
    <row r="56" spans="1:6" x14ac:dyDescent="0.25">
      <c r="A56" s="15" t="s">
        <v>188</v>
      </c>
      <c r="B56" s="24">
        <v>43263</v>
      </c>
      <c r="C56" s="15" t="s">
        <v>246</v>
      </c>
      <c r="D56" s="15"/>
      <c r="E56" s="15">
        <v>40.07</v>
      </c>
      <c r="F56" s="29" t="s">
        <v>189</v>
      </c>
    </row>
    <row r="57" spans="1:6" x14ac:dyDescent="0.25">
      <c r="A57" s="15" t="s">
        <v>188</v>
      </c>
      <c r="B57" s="24">
        <v>43264</v>
      </c>
      <c r="C57" s="15" t="s">
        <v>245</v>
      </c>
      <c r="D57" s="15"/>
      <c r="E57" s="15">
        <v>235.4</v>
      </c>
      <c r="F57" s="29" t="s">
        <v>189</v>
      </c>
    </row>
    <row r="58" spans="1:6" x14ac:dyDescent="0.25">
      <c r="A58" s="15" t="s">
        <v>188</v>
      </c>
      <c r="B58" s="24">
        <v>43266</v>
      </c>
      <c r="C58" s="15" t="s">
        <v>244</v>
      </c>
      <c r="D58" s="15"/>
      <c r="E58" s="15">
        <v>150.26</v>
      </c>
      <c r="F58" s="29" t="s">
        <v>189</v>
      </c>
    </row>
    <row r="59" spans="1:6" x14ac:dyDescent="0.25">
      <c r="A59" s="15" t="s">
        <v>188</v>
      </c>
      <c r="B59" s="24">
        <v>43269</v>
      </c>
      <c r="C59" s="15" t="s">
        <v>243</v>
      </c>
      <c r="D59" s="15"/>
      <c r="E59" s="15">
        <v>75.12</v>
      </c>
      <c r="F59" s="29" t="s">
        <v>189</v>
      </c>
    </row>
    <row r="60" spans="1:6" x14ac:dyDescent="0.25">
      <c r="A60" s="15" t="s">
        <v>188</v>
      </c>
      <c r="B60" s="24">
        <v>43270</v>
      </c>
      <c r="C60" s="15" t="s">
        <v>242</v>
      </c>
      <c r="D60" s="15"/>
      <c r="E60" s="15">
        <v>40.07</v>
      </c>
      <c r="F60" s="29" t="s">
        <v>189</v>
      </c>
    </row>
    <row r="61" spans="1:6" x14ac:dyDescent="0.25">
      <c r="A61" s="15" t="s">
        <v>188</v>
      </c>
      <c r="B61" s="24">
        <v>43271</v>
      </c>
      <c r="C61" s="15" t="s">
        <v>241</v>
      </c>
      <c r="D61" s="15"/>
      <c r="E61" s="15">
        <v>75.13</v>
      </c>
      <c r="F61" s="29" t="s">
        <v>189</v>
      </c>
    </row>
    <row r="62" spans="1:6" x14ac:dyDescent="0.25">
      <c r="A62" s="15" t="s">
        <v>188</v>
      </c>
      <c r="B62" s="24">
        <v>43276</v>
      </c>
      <c r="C62" s="15" t="s">
        <v>240</v>
      </c>
      <c r="D62" s="15"/>
      <c r="E62" s="15">
        <v>150.25</v>
      </c>
      <c r="F62" s="29" t="s">
        <v>189</v>
      </c>
    </row>
    <row r="63" spans="1:6" x14ac:dyDescent="0.25">
      <c r="A63" s="15" t="s">
        <v>188</v>
      </c>
      <c r="B63" s="24">
        <v>43278</v>
      </c>
      <c r="C63" s="15" t="s">
        <v>239</v>
      </c>
      <c r="D63" s="15"/>
      <c r="E63" s="15">
        <v>150.26</v>
      </c>
      <c r="F63" s="29" t="s">
        <v>189</v>
      </c>
    </row>
    <row r="64" spans="1:6" x14ac:dyDescent="0.25">
      <c r="A64" s="15" t="s">
        <v>188</v>
      </c>
      <c r="B64" s="24">
        <v>43280</v>
      </c>
      <c r="C64" s="15" t="s">
        <v>238</v>
      </c>
      <c r="D64" s="15"/>
      <c r="E64" s="15">
        <v>160.27000000000001</v>
      </c>
      <c r="F64" s="29" t="s">
        <v>189</v>
      </c>
    </row>
    <row r="65" spans="1:6" x14ac:dyDescent="0.25">
      <c r="A65" s="15" t="s">
        <v>188</v>
      </c>
      <c r="B65" s="24">
        <v>43287</v>
      </c>
      <c r="C65" s="15" t="s">
        <v>237</v>
      </c>
      <c r="D65" s="15"/>
      <c r="E65" s="15">
        <v>75.13</v>
      </c>
      <c r="F65" s="29" t="s">
        <v>189</v>
      </c>
    </row>
    <row r="66" spans="1:6" x14ac:dyDescent="0.25">
      <c r="A66" s="15" t="s">
        <v>188</v>
      </c>
      <c r="B66" s="24">
        <v>43292</v>
      </c>
      <c r="C66" s="15" t="s">
        <v>236</v>
      </c>
      <c r="D66" s="15"/>
      <c r="E66" s="15">
        <v>150.26</v>
      </c>
      <c r="F66" s="29" t="s">
        <v>189</v>
      </c>
    </row>
    <row r="67" spans="1:6" x14ac:dyDescent="0.25">
      <c r="A67" s="15" t="s">
        <v>188</v>
      </c>
      <c r="B67" s="24">
        <v>43294</v>
      </c>
      <c r="C67" s="15" t="s">
        <v>235</v>
      </c>
      <c r="D67" s="15"/>
      <c r="E67" s="15">
        <v>75.13</v>
      </c>
      <c r="F67" s="29" t="s">
        <v>189</v>
      </c>
    </row>
    <row r="68" spans="1:6" x14ac:dyDescent="0.25">
      <c r="A68" s="15" t="s">
        <v>188</v>
      </c>
      <c r="B68" s="24">
        <v>43300</v>
      </c>
      <c r="C68" s="15" t="s">
        <v>234</v>
      </c>
      <c r="D68" s="15"/>
      <c r="E68" s="15">
        <v>225.39</v>
      </c>
      <c r="F68" s="29" t="s">
        <v>189</v>
      </c>
    </row>
    <row r="69" spans="1:6" x14ac:dyDescent="0.25">
      <c r="A69" s="15" t="s">
        <v>188</v>
      </c>
      <c r="B69" s="24">
        <v>43301</v>
      </c>
      <c r="C69" s="15" t="s">
        <v>233</v>
      </c>
      <c r="D69" s="15"/>
      <c r="E69" s="15">
        <v>150.26</v>
      </c>
      <c r="F69" s="29" t="s">
        <v>189</v>
      </c>
    </row>
    <row r="70" spans="1:6" x14ac:dyDescent="0.25">
      <c r="A70" s="15" t="s">
        <v>188</v>
      </c>
      <c r="B70" s="24">
        <v>43304</v>
      </c>
      <c r="C70" s="15" t="s">
        <v>232</v>
      </c>
      <c r="D70" s="15"/>
      <c r="E70" s="15">
        <v>85.14</v>
      </c>
      <c r="F70" s="29" t="s">
        <v>189</v>
      </c>
    </row>
    <row r="71" spans="1:6" x14ac:dyDescent="0.25">
      <c r="A71" s="15" t="s">
        <v>188</v>
      </c>
      <c r="B71" s="24">
        <v>43306</v>
      </c>
      <c r="C71" s="15" t="s">
        <v>231</v>
      </c>
      <c r="D71" s="15"/>
      <c r="E71" s="15">
        <v>160.27000000000001</v>
      </c>
      <c r="F71" s="29" t="s">
        <v>189</v>
      </c>
    </row>
    <row r="72" spans="1:6" x14ac:dyDescent="0.25">
      <c r="A72" s="15" t="s">
        <v>188</v>
      </c>
      <c r="B72" s="24">
        <v>43313</v>
      </c>
      <c r="C72" s="15" t="s">
        <v>230</v>
      </c>
      <c r="D72" s="15"/>
      <c r="E72" s="15">
        <v>265.45</v>
      </c>
      <c r="F72" s="29" t="s">
        <v>189</v>
      </c>
    </row>
    <row r="73" spans="1:6" x14ac:dyDescent="0.25">
      <c r="A73" s="15" t="s">
        <v>188</v>
      </c>
      <c r="B73" s="24">
        <v>43320</v>
      </c>
      <c r="C73" s="15" t="s">
        <v>229</v>
      </c>
      <c r="D73" s="15"/>
      <c r="E73" s="15">
        <v>225.38</v>
      </c>
      <c r="F73" s="29" t="s">
        <v>189</v>
      </c>
    </row>
    <row r="74" spans="1:6" x14ac:dyDescent="0.25">
      <c r="A74" s="15" t="s">
        <v>188</v>
      </c>
      <c r="B74" s="24">
        <v>43321</v>
      </c>
      <c r="C74" s="15" t="s">
        <v>228</v>
      </c>
      <c r="D74" s="15"/>
      <c r="E74" s="15">
        <v>75.13</v>
      </c>
      <c r="F74" s="29" t="s">
        <v>189</v>
      </c>
    </row>
    <row r="75" spans="1:6" x14ac:dyDescent="0.25">
      <c r="A75" s="15" t="s">
        <v>188</v>
      </c>
      <c r="B75" s="24">
        <v>43327</v>
      </c>
      <c r="C75" s="15" t="s">
        <v>227</v>
      </c>
      <c r="D75" s="15"/>
      <c r="E75" s="15">
        <v>300.51</v>
      </c>
      <c r="F75" s="29" t="s">
        <v>189</v>
      </c>
    </row>
    <row r="76" spans="1:6" x14ac:dyDescent="0.25">
      <c r="A76" s="15" t="s">
        <v>188</v>
      </c>
      <c r="B76" s="24">
        <v>43334</v>
      </c>
      <c r="C76" s="15" t="s">
        <v>226</v>
      </c>
      <c r="D76" s="15"/>
      <c r="E76" s="15">
        <v>300.51</v>
      </c>
      <c r="F76" s="29" t="s">
        <v>189</v>
      </c>
    </row>
    <row r="77" spans="1:6" x14ac:dyDescent="0.25">
      <c r="A77" s="15" t="s">
        <v>188</v>
      </c>
      <c r="B77" s="24">
        <v>43340</v>
      </c>
      <c r="C77" s="15" t="s">
        <v>225</v>
      </c>
      <c r="D77" s="15"/>
      <c r="E77" s="15">
        <v>85.14</v>
      </c>
      <c r="F77" s="29" t="s">
        <v>189</v>
      </c>
    </row>
    <row r="78" spans="1:6" x14ac:dyDescent="0.25">
      <c r="A78" s="15" t="s">
        <v>188</v>
      </c>
      <c r="B78" s="24">
        <v>43341</v>
      </c>
      <c r="C78" s="15" t="s">
        <v>224</v>
      </c>
      <c r="D78" s="15"/>
      <c r="E78" s="15">
        <v>75.13</v>
      </c>
      <c r="F78" s="29" t="s">
        <v>189</v>
      </c>
    </row>
    <row r="79" spans="1:6" x14ac:dyDescent="0.25">
      <c r="A79" s="15" t="s">
        <v>188</v>
      </c>
      <c r="B79" s="24">
        <v>43342</v>
      </c>
      <c r="C79" s="15" t="s">
        <v>223</v>
      </c>
      <c r="D79" s="15"/>
      <c r="E79" s="15">
        <v>75.13</v>
      </c>
      <c r="F79" s="29" t="s">
        <v>189</v>
      </c>
    </row>
    <row r="80" spans="1:6" x14ac:dyDescent="0.25">
      <c r="A80" s="15" t="s">
        <v>188</v>
      </c>
      <c r="B80" s="24">
        <v>43349</v>
      </c>
      <c r="C80" s="15" t="s">
        <v>222</v>
      </c>
      <c r="D80" s="15"/>
      <c r="E80" s="15">
        <v>150.25</v>
      </c>
      <c r="F80" s="29" t="s">
        <v>189</v>
      </c>
    </row>
    <row r="81" spans="1:6" x14ac:dyDescent="0.25">
      <c r="A81" s="15" t="s">
        <v>188</v>
      </c>
      <c r="B81" s="24">
        <v>43354</v>
      </c>
      <c r="C81" s="15" t="s">
        <v>221</v>
      </c>
      <c r="D81" s="15"/>
      <c r="E81" s="15">
        <v>150.25</v>
      </c>
      <c r="F81" s="29" t="s">
        <v>189</v>
      </c>
    </row>
    <row r="82" spans="1:6" x14ac:dyDescent="0.25">
      <c r="A82" s="15" t="s">
        <v>188</v>
      </c>
      <c r="B82" s="24">
        <v>43355</v>
      </c>
      <c r="C82" s="15" t="s">
        <v>220</v>
      </c>
      <c r="D82" s="15"/>
      <c r="E82" s="15">
        <v>75.13</v>
      </c>
      <c r="F82" s="29" t="s">
        <v>189</v>
      </c>
    </row>
    <row r="83" spans="1:6" x14ac:dyDescent="0.25">
      <c r="A83" s="15" t="s">
        <v>188</v>
      </c>
      <c r="B83" s="24">
        <v>43356</v>
      </c>
      <c r="C83" s="15" t="s">
        <v>219</v>
      </c>
      <c r="D83" s="15"/>
      <c r="E83" s="15">
        <v>75.13</v>
      </c>
      <c r="F83" s="29" t="s">
        <v>189</v>
      </c>
    </row>
    <row r="84" spans="1:6" x14ac:dyDescent="0.25">
      <c r="A84" s="15" t="s">
        <v>188</v>
      </c>
      <c r="B84" s="24">
        <v>43361</v>
      </c>
      <c r="C84" s="15" t="s">
        <v>218</v>
      </c>
      <c r="D84" s="15"/>
      <c r="E84" s="15">
        <v>160.27000000000001</v>
      </c>
      <c r="F84" s="29" t="s">
        <v>189</v>
      </c>
    </row>
    <row r="85" spans="1:6" x14ac:dyDescent="0.25">
      <c r="A85" s="15" t="s">
        <v>188</v>
      </c>
      <c r="B85" s="24">
        <v>43362</v>
      </c>
      <c r="C85" s="15" t="s">
        <v>217</v>
      </c>
      <c r="D85" s="15"/>
      <c r="E85" s="15">
        <v>160.27000000000001</v>
      </c>
      <c r="F85" s="29" t="s">
        <v>189</v>
      </c>
    </row>
    <row r="86" spans="1:6" x14ac:dyDescent="0.25">
      <c r="A86" s="15" t="s">
        <v>188</v>
      </c>
      <c r="B86" s="24">
        <v>43368</v>
      </c>
      <c r="C86" s="15" t="s">
        <v>216</v>
      </c>
      <c r="D86" s="15"/>
      <c r="E86" s="15">
        <v>75.13</v>
      </c>
      <c r="F86" s="29" t="s">
        <v>189</v>
      </c>
    </row>
    <row r="87" spans="1:6" x14ac:dyDescent="0.25">
      <c r="A87" s="15" t="s">
        <v>188</v>
      </c>
      <c r="B87" s="24">
        <v>43369</v>
      </c>
      <c r="C87" s="15" t="s">
        <v>215</v>
      </c>
      <c r="D87" s="15"/>
      <c r="E87" s="15">
        <v>370.62</v>
      </c>
      <c r="F87" s="29" t="s">
        <v>189</v>
      </c>
    </row>
    <row r="88" spans="1:6" x14ac:dyDescent="0.25">
      <c r="A88" s="15" t="s">
        <v>188</v>
      </c>
      <c r="B88" s="24">
        <v>43370</v>
      </c>
      <c r="C88" s="15" t="s">
        <v>214</v>
      </c>
      <c r="D88" s="15"/>
      <c r="E88" s="15">
        <v>70.12</v>
      </c>
      <c r="F88" s="29" t="s">
        <v>189</v>
      </c>
    </row>
    <row r="89" spans="1:6" x14ac:dyDescent="0.25">
      <c r="A89" s="15" t="s">
        <v>188</v>
      </c>
      <c r="B89" s="24">
        <v>43377</v>
      </c>
      <c r="C89" s="15" t="s">
        <v>213</v>
      </c>
      <c r="D89" s="15"/>
      <c r="E89" s="15">
        <v>85.14</v>
      </c>
      <c r="F89" s="29" t="s">
        <v>189</v>
      </c>
    </row>
    <row r="90" spans="1:6" x14ac:dyDescent="0.25">
      <c r="A90" s="15" t="s">
        <v>188</v>
      </c>
      <c r="B90" s="24">
        <v>43382</v>
      </c>
      <c r="C90" s="15" t="s">
        <v>212</v>
      </c>
      <c r="D90" s="15"/>
      <c r="E90" s="15">
        <v>245.41</v>
      </c>
      <c r="F90" s="29" t="s">
        <v>189</v>
      </c>
    </row>
    <row r="91" spans="1:6" x14ac:dyDescent="0.25">
      <c r="A91" s="15" t="s">
        <v>188</v>
      </c>
      <c r="B91" s="24">
        <v>43383</v>
      </c>
      <c r="C91" s="15" t="s">
        <v>211</v>
      </c>
      <c r="D91" s="15"/>
      <c r="E91" s="15">
        <v>160.27000000000001</v>
      </c>
      <c r="F91" s="29" t="s">
        <v>189</v>
      </c>
    </row>
    <row r="92" spans="1:6" x14ac:dyDescent="0.25">
      <c r="A92" s="15" t="s">
        <v>188</v>
      </c>
      <c r="B92" s="24">
        <v>43384</v>
      </c>
      <c r="C92" s="15" t="s">
        <v>210</v>
      </c>
      <c r="D92" s="15"/>
      <c r="E92" s="15">
        <v>115.19</v>
      </c>
      <c r="F92" s="29" t="s">
        <v>189</v>
      </c>
    </row>
    <row r="93" spans="1:6" x14ac:dyDescent="0.25">
      <c r="A93" s="15" t="s">
        <v>188</v>
      </c>
      <c r="B93" s="24">
        <v>43389</v>
      </c>
      <c r="C93" s="15" t="s">
        <v>209</v>
      </c>
      <c r="D93" s="15"/>
      <c r="E93" s="15">
        <v>75.13</v>
      </c>
      <c r="F93" s="29" t="s">
        <v>189</v>
      </c>
    </row>
    <row r="94" spans="1:6" x14ac:dyDescent="0.25">
      <c r="A94" s="15" t="s">
        <v>188</v>
      </c>
      <c r="B94" s="24">
        <v>43390</v>
      </c>
      <c r="C94" s="15" t="s">
        <v>208</v>
      </c>
      <c r="D94" s="15"/>
      <c r="E94" s="15">
        <v>245.41</v>
      </c>
      <c r="F94" s="29" t="s">
        <v>189</v>
      </c>
    </row>
    <row r="95" spans="1:6" x14ac:dyDescent="0.25">
      <c r="A95" s="15" t="s">
        <v>188</v>
      </c>
      <c r="B95" s="24">
        <v>43396</v>
      </c>
      <c r="C95" s="15" t="s">
        <v>207</v>
      </c>
      <c r="D95" s="15"/>
      <c r="E95" s="15">
        <v>75.13</v>
      </c>
      <c r="F95" s="29" t="s">
        <v>189</v>
      </c>
    </row>
    <row r="96" spans="1:6" x14ac:dyDescent="0.25">
      <c r="A96" s="15" t="s">
        <v>188</v>
      </c>
      <c r="B96" s="24">
        <v>43397</v>
      </c>
      <c r="C96" s="15" t="s">
        <v>206</v>
      </c>
      <c r="D96" s="15"/>
      <c r="E96" s="15">
        <v>245.41</v>
      </c>
      <c r="F96" s="29" t="s">
        <v>189</v>
      </c>
    </row>
    <row r="97" spans="1:6" x14ac:dyDescent="0.25">
      <c r="A97" s="15" t="s">
        <v>188</v>
      </c>
      <c r="B97" s="24">
        <v>43398</v>
      </c>
      <c r="C97" s="15" t="s">
        <v>205</v>
      </c>
      <c r="D97" s="15"/>
      <c r="E97" s="15">
        <v>85.14</v>
      </c>
      <c r="F97" s="29" t="s">
        <v>189</v>
      </c>
    </row>
    <row r="98" spans="1:6" x14ac:dyDescent="0.25">
      <c r="A98" s="15" t="s">
        <v>188</v>
      </c>
      <c r="B98" s="24">
        <v>43403</v>
      </c>
      <c r="C98" s="15" t="s">
        <v>204</v>
      </c>
      <c r="D98" s="15"/>
      <c r="E98" s="15">
        <v>75.13</v>
      </c>
      <c r="F98" s="29" t="s">
        <v>189</v>
      </c>
    </row>
    <row r="99" spans="1:6" x14ac:dyDescent="0.25">
      <c r="A99" s="15" t="s">
        <v>188</v>
      </c>
      <c r="B99" s="24">
        <v>43404</v>
      </c>
      <c r="C99" s="15" t="s">
        <v>203</v>
      </c>
      <c r="D99" s="15"/>
      <c r="E99" s="15">
        <v>230.39</v>
      </c>
      <c r="F99" s="29" t="s">
        <v>189</v>
      </c>
    </row>
    <row r="100" spans="1:6" x14ac:dyDescent="0.25">
      <c r="A100" s="15" t="s">
        <v>188</v>
      </c>
      <c r="B100" s="24">
        <v>43406</v>
      </c>
      <c r="C100" s="15" t="s">
        <v>202</v>
      </c>
      <c r="D100" s="15"/>
      <c r="E100" s="15">
        <v>235.39</v>
      </c>
      <c r="F100" s="29" t="s">
        <v>189</v>
      </c>
    </row>
    <row r="101" spans="1:6" x14ac:dyDescent="0.25">
      <c r="A101" s="15" t="s">
        <v>188</v>
      </c>
      <c r="B101" s="24">
        <v>43410</v>
      </c>
      <c r="C101" s="15" t="s">
        <v>201</v>
      </c>
      <c r="D101" s="15"/>
      <c r="E101" s="15">
        <v>85.14</v>
      </c>
      <c r="F101" s="29" t="s">
        <v>189</v>
      </c>
    </row>
    <row r="102" spans="1:6" x14ac:dyDescent="0.25">
      <c r="A102" s="15" t="s">
        <v>188</v>
      </c>
      <c r="B102" s="24">
        <v>43411</v>
      </c>
      <c r="C102" s="15" t="s">
        <v>200</v>
      </c>
      <c r="D102" s="15"/>
      <c r="E102" s="15">
        <v>50.08</v>
      </c>
      <c r="F102" s="29" t="s">
        <v>189</v>
      </c>
    </row>
    <row r="103" spans="1:6" x14ac:dyDescent="0.25">
      <c r="A103" s="15" t="s">
        <v>188</v>
      </c>
      <c r="B103" s="24">
        <v>43413</v>
      </c>
      <c r="C103" s="15" t="s">
        <v>199</v>
      </c>
      <c r="D103" s="15"/>
      <c r="E103" s="15">
        <v>85.14</v>
      </c>
      <c r="F103" s="29" t="s">
        <v>189</v>
      </c>
    </row>
    <row r="104" spans="1:6" x14ac:dyDescent="0.25">
      <c r="A104" s="15" t="s">
        <v>188</v>
      </c>
      <c r="B104" s="24">
        <v>43417</v>
      </c>
      <c r="C104" s="15" t="s">
        <v>197</v>
      </c>
      <c r="D104" s="15"/>
      <c r="E104" s="15">
        <v>75.13</v>
      </c>
      <c r="F104" s="29" t="s">
        <v>189</v>
      </c>
    </row>
    <row r="105" spans="1:6" x14ac:dyDescent="0.25">
      <c r="A105" s="15" t="s">
        <v>188</v>
      </c>
      <c r="B105" s="24">
        <v>43417</v>
      </c>
      <c r="C105" s="15" t="s">
        <v>198</v>
      </c>
      <c r="D105" s="15"/>
      <c r="E105" s="15">
        <v>75.13</v>
      </c>
      <c r="F105" s="29" t="s">
        <v>189</v>
      </c>
    </row>
    <row r="106" spans="1:6" x14ac:dyDescent="0.25">
      <c r="A106" s="15" t="s">
        <v>188</v>
      </c>
      <c r="B106" s="24">
        <v>43418</v>
      </c>
      <c r="C106" s="15" t="s">
        <v>196</v>
      </c>
      <c r="D106" s="15"/>
      <c r="E106" s="15">
        <v>150.26</v>
      </c>
      <c r="F106" s="29" t="s">
        <v>189</v>
      </c>
    </row>
    <row r="107" spans="1:6" x14ac:dyDescent="0.25">
      <c r="A107" s="15" t="s">
        <v>188</v>
      </c>
      <c r="B107" s="24">
        <v>43432</v>
      </c>
      <c r="C107" s="15" t="s">
        <v>195</v>
      </c>
      <c r="D107" s="15"/>
      <c r="E107" s="15">
        <v>74.400000000000006</v>
      </c>
      <c r="F107" s="29" t="s">
        <v>189</v>
      </c>
    </row>
    <row r="108" spans="1:6" x14ac:dyDescent="0.25">
      <c r="A108" s="15" t="s">
        <v>188</v>
      </c>
      <c r="B108" s="24">
        <v>43434</v>
      </c>
      <c r="C108" s="15" t="s">
        <v>194</v>
      </c>
      <c r="D108" s="15"/>
      <c r="E108" s="15">
        <v>150.26</v>
      </c>
      <c r="F108" s="29" t="s">
        <v>189</v>
      </c>
    </row>
    <row r="109" spans="1:6" x14ac:dyDescent="0.25">
      <c r="A109" s="15" t="s">
        <v>188</v>
      </c>
      <c r="B109" s="24">
        <v>43444</v>
      </c>
      <c r="C109" s="15" t="s">
        <v>192</v>
      </c>
      <c r="D109" s="15"/>
      <c r="E109" s="15">
        <v>160.27000000000001</v>
      </c>
      <c r="F109" s="29" t="s">
        <v>189</v>
      </c>
    </row>
    <row r="110" spans="1:6" x14ac:dyDescent="0.25">
      <c r="A110" s="15" t="s">
        <v>188</v>
      </c>
      <c r="B110" s="24">
        <v>43445</v>
      </c>
      <c r="C110" s="15" t="s">
        <v>191</v>
      </c>
      <c r="D110" s="15"/>
      <c r="E110" s="15">
        <v>75.13</v>
      </c>
      <c r="F110" s="29" t="s">
        <v>189</v>
      </c>
    </row>
    <row r="111" spans="1:6" x14ac:dyDescent="0.25">
      <c r="A111" s="15" t="s">
        <v>188</v>
      </c>
      <c r="B111" s="24">
        <v>43446</v>
      </c>
      <c r="C111" s="15" t="s">
        <v>190</v>
      </c>
      <c r="D111" s="15"/>
      <c r="E111" s="15">
        <v>225.38</v>
      </c>
      <c r="F111" s="29" t="s">
        <v>189</v>
      </c>
    </row>
    <row r="112" spans="1:6" x14ac:dyDescent="0.25">
      <c r="C112" s="36" t="s">
        <v>305</v>
      </c>
      <c r="D112" s="36"/>
      <c r="E112" s="37">
        <f>SUM(E25:E111)</f>
        <v>11764.169999999998</v>
      </c>
    </row>
  </sheetData>
  <autoFilter ref="A4:G111" xr:uid="{91187DE0-3357-428C-B4D7-8E0EFB46DD1F}">
    <sortState xmlns:xlrd2="http://schemas.microsoft.com/office/spreadsheetml/2017/richdata2" ref="A5:G111">
      <sortCondition sortBy="cellColor" ref="E4:E111" dxfId="0"/>
    </sortState>
  </autoFilter>
  <sortState xmlns:xlrd2="http://schemas.microsoft.com/office/spreadsheetml/2017/richdata2" ref="A5:G111">
    <sortCondition ref="C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36"/>
  <sheetViews>
    <sheetView showGridLines="0" zoomScale="90" zoomScaleNormal="90" workbookViewId="0">
      <pane ySplit="4" topLeftCell="A5" activePane="bottomLeft" state="frozen"/>
      <selection activeCell="K16" sqref="K16"/>
      <selection pane="bottomLeft" activeCell="E1" sqref="E1"/>
    </sheetView>
  </sheetViews>
  <sheetFormatPr defaultRowHeight="15" x14ac:dyDescent="0.25"/>
  <cols>
    <col min="2" max="2" width="12.7109375" customWidth="1"/>
    <col min="3" max="3" width="64.140625" bestFit="1" customWidth="1"/>
    <col min="4" max="4" width="11.7109375" customWidth="1"/>
    <col min="5" max="5" width="16.85546875" customWidth="1"/>
    <col min="6" max="6" width="28.42578125" customWidth="1"/>
    <col min="7" max="7" width="38.28515625" bestFit="1" customWidth="1"/>
    <col min="8" max="8" width="16.140625" style="1" bestFit="1" customWidth="1"/>
    <col min="9" max="9" width="88.42578125" customWidth="1"/>
  </cols>
  <sheetData>
    <row r="1" spans="1:11" ht="18.75" x14ac:dyDescent="0.3">
      <c r="A1" s="28" t="s">
        <v>300</v>
      </c>
    </row>
    <row r="2" spans="1:11" x14ac:dyDescent="0.25">
      <c r="K2" s="2"/>
    </row>
    <row r="3" spans="1:11" ht="15.75" thickBot="1" x14ac:dyDescent="0.3"/>
    <row r="4" spans="1:11" ht="16.5" thickTop="1" thickBot="1" x14ac:dyDescent="0.3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43" t="s">
        <v>563</v>
      </c>
      <c r="H4" s="8" t="s">
        <v>6</v>
      </c>
      <c r="I4" s="8" t="s">
        <v>581</v>
      </c>
    </row>
    <row r="5" spans="1:11" ht="15.75" thickTop="1" x14ac:dyDescent="0.25">
      <c r="A5" t="s">
        <v>7</v>
      </c>
      <c r="B5" s="6">
        <v>43465</v>
      </c>
      <c r="C5" s="15" t="s">
        <v>8</v>
      </c>
      <c r="D5" s="16">
        <v>80</v>
      </c>
      <c r="E5" s="15" t="s">
        <v>9</v>
      </c>
      <c r="F5" s="15" t="s">
        <v>168</v>
      </c>
      <c r="G5" s="15" t="s">
        <v>181</v>
      </c>
      <c r="H5" s="17">
        <v>240</v>
      </c>
      <c r="J5" s="3"/>
    </row>
    <row r="6" spans="1:11" x14ac:dyDescent="0.25">
      <c r="A6" s="9" t="s">
        <v>10</v>
      </c>
      <c r="B6" s="10">
        <v>43461</v>
      </c>
      <c r="C6" s="9" t="s">
        <v>11</v>
      </c>
      <c r="D6" s="13">
        <v>70</v>
      </c>
      <c r="E6" s="9" t="s">
        <v>12</v>
      </c>
      <c r="F6" s="9" t="s">
        <v>145</v>
      </c>
      <c r="G6" s="9" t="s">
        <v>182</v>
      </c>
      <c r="H6" s="14"/>
      <c r="I6" s="12" t="s">
        <v>179</v>
      </c>
      <c r="J6" s="3"/>
    </row>
    <row r="7" spans="1:11" x14ac:dyDescent="0.25">
      <c r="A7" s="9" t="s">
        <v>7</v>
      </c>
      <c r="B7" s="10">
        <v>43461</v>
      </c>
      <c r="C7" s="9" t="s">
        <v>13</v>
      </c>
      <c r="D7" s="13">
        <v>50</v>
      </c>
      <c r="E7" s="9" t="s">
        <v>9</v>
      </c>
      <c r="F7" s="9" t="s">
        <v>172</v>
      </c>
      <c r="G7" s="9" t="s">
        <v>181</v>
      </c>
      <c r="H7" s="14">
        <v>239</v>
      </c>
      <c r="I7" s="15"/>
      <c r="J7" s="3"/>
    </row>
    <row r="8" spans="1:11" x14ac:dyDescent="0.25">
      <c r="A8" s="9" t="s">
        <v>10</v>
      </c>
      <c r="B8" s="10">
        <v>43460</v>
      </c>
      <c r="C8" s="9" t="s">
        <v>14</v>
      </c>
      <c r="D8" s="13">
        <v>80</v>
      </c>
      <c r="E8" s="9" t="s">
        <v>12</v>
      </c>
      <c r="F8" s="9" t="s">
        <v>145</v>
      </c>
      <c r="G8" s="9" t="s">
        <v>181</v>
      </c>
      <c r="H8" s="14"/>
      <c r="I8" s="15"/>
      <c r="J8" s="3"/>
    </row>
    <row r="9" spans="1:11" x14ac:dyDescent="0.25">
      <c r="A9" s="9" t="s">
        <v>7</v>
      </c>
      <c r="B9" s="10">
        <v>43458</v>
      </c>
      <c r="C9" s="9" t="s">
        <v>15</v>
      </c>
      <c r="D9" s="13">
        <v>220</v>
      </c>
      <c r="E9" s="9" t="s">
        <v>9</v>
      </c>
      <c r="F9" s="9" t="s">
        <v>148</v>
      </c>
      <c r="G9" s="9" t="s">
        <v>182</v>
      </c>
      <c r="H9" s="14">
        <v>237</v>
      </c>
      <c r="I9" s="12" t="s">
        <v>175</v>
      </c>
      <c r="J9" s="3"/>
    </row>
    <row r="10" spans="1:11" x14ac:dyDescent="0.25">
      <c r="A10" s="9" t="s">
        <v>7</v>
      </c>
      <c r="B10" s="10">
        <v>43455</v>
      </c>
      <c r="C10" s="9" t="s">
        <v>16</v>
      </c>
      <c r="D10" s="13">
        <v>280</v>
      </c>
      <c r="E10" s="9" t="s">
        <v>9</v>
      </c>
      <c r="F10" s="9" t="s">
        <v>171</v>
      </c>
      <c r="G10" s="9" t="s">
        <v>181</v>
      </c>
      <c r="H10" s="14">
        <v>275</v>
      </c>
      <c r="I10" s="15"/>
      <c r="J10" s="3"/>
    </row>
    <row r="11" spans="1:11" x14ac:dyDescent="0.25">
      <c r="A11" s="9" t="s">
        <v>7</v>
      </c>
      <c r="B11" s="10">
        <v>43455</v>
      </c>
      <c r="C11" s="9" t="s">
        <v>17</v>
      </c>
      <c r="D11" s="13">
        <v>30</v>
      </c>
      <c r="E11" s="9" t="s">
        <v>9</v>
      </c>
      <c r="F11" s="9" t="s">
        <v>160</v>
      </c>
      <c r="G11" s="9" t="s">
        <v>181</v>
      </c>
      <c r="H11" s="14">
        <v>236</v>
      </c>
      <c r="I11" s="15"/>
      <c r="J11" s="3"/>
    </row>
    <row r="12" spans="1:11" x14ac:dyDescent="0.25">
      <c r="A12" s="9" t="s">
        <v>7</v>
      </c>
      <c r="B12" s="10">
        <v>43444</v>
      </c>
      <c r="C12" s="9" t="s">
        <v>18</v>
      </c>
      <c r="D12" s="13">
        <v>110</v>
      </c>
      <c r="E12" s="9" t="s">
        <v>9</v>
      </c>
      <c r="F12" s="9" t="s">
        <v>148</v>
      </c>
      <c r="G12" s="9" t="s">
        <v>182</v>
      </c>
      <c r="H12" s="14">
        <v>274</v>
      </c>
      <c r="I12" s="12" t="s">
        <v>175</v>
      </c>
      <c r="J12" s="3"/>
    </row>
    <row r="13" spans="1:11" x14ac:dyDescent="0.25">
      <c r="A13" s="9" t="s">
        <v>10</v>
      </c>
      <c r="B13" s="10">
        <v>43439</v>
      </c>
      <c r="C13" s="9" t="s">
        <v>19</v>
      </c>
      <c r="D13" s="13">
        <v>220.52</v>
      </c>
      <c r="E13" s="9" t="s">
        <v>12</v>
      </c>
      <c r="F13" s="9" t="s">
        <v>146</v>
      </c>
      <c r="G13" s="9" t="s">
        <v>181</v>
      </c>
      <c r="H13" s="14"/>
      <c r="I13" s="15"/>
      <c r="J13" s="3"/>
    </row>
    <row r="14" spans="1:11" x14ac:dyDescent="0.25">
      <c r="A14" s="9" t="s">
        <v>10</v>
      </c>
      <c r="B14" s="10">
        <v>43439</v>
      </c>
      <c r="C14" s="9" t="s">
        <v>20</v>
      </c>
      <c r="D14" s="13">
        <v>218.94</v>
      </c>
      <c r="E14" s="9" t="s">
        <v>12</v>
      </c>
      <c r="F14" s="9" t="s">
        <v>146</v>
      </c>
      <c r="G14" s="9" t="s">
        <v>181</v>
      </c>
      <c r="H14" s="14"/>
      <c r="I14" s="15"/>
      <c r="J14" s="3"/>
    </row>
    <row r="15" spans="1:11" x14ac:dyDescent="0.25">
      <c r="A15" s="9" t="s">
        <v>10</v>
      </c>
      <c r="B15" s="10">
        <v>43437</v>
      </c>
      <c r="C15" s="9" t="s">
        <v>21</v>
      </c>
      <c r="D15" s="13">
        <v>218.94</v>
      </c>
      <c r="E15" s="9" t="s">
        <v>12</v>
      </c>
      <c r="F15" s="9" t="s">
        <v>146</v>
      </c>
      <c r="G15" s="9" t="s">
        <v>181</v>
      </c>
      <c r="H15" s="14"/>
      <c r="I15" s="15"/>
      <c r="J15" s="3"/>
    </row>
    <row r="16" spans="1:11" x14ac:dyDescent="0.25">
      <c r="A16" s="9" t="s">
        <v>10</v>
      </c>
      <c r="B16" s="10">
        <v>43434</v>
      </c>
      <c r="C16" s="9" t="s">
        <v>22</v>
      </c>
      <c r="D16" s="13">
        <v>218.94</v>
      </c>
      <c r="E16" s="9" t="s">
        <v>12</v>
      </c>
      <c r="F16" s="9" t="s">
        <v>146</v>
      </c>
      <c r="G16" s="9" t="s">
        <v>181</v>
      </c>
      <c r="H16" s="14"/>
      <c r="I16" s="15"/>
      <c r="J16" s="3"/>
    </row>
    <row r="17" spans="1:10" x14ac:dyDescent="0.25">
      <c r="A17" s="9" t="s">
        <v>10</v>
      </c>
      <c r="B17" s="10">
        <v>43431</v>
      </c>
      <c r="C17" s="9" t="s">
        <v>23</v>
      </c>
      <c r="D17" s="13">
        <v>70</v>
      </c>
      <c r="E17" s="9" t="s">
        <v>12</v>
      </c>
      <c r="F17" s="9" t="s">
        <v>145</v>
      </c>
      <c r="G17" s="9" t="s">
        <v>182</v>
      </c>
      <c r="H17" s="14"/>
      <c r="I17" s="12" t="s">
        <v>179</v>
      </c>
      <c r="J17" s="3"/>
    </row>
    <row r="18" spans="1:10" x14ac:dyDescent="0.25">
      <c r="A18" s="9" t="s">
        <v>10</v>
      </c>
      <c r="B18" s="10">
        <v>43430</v>
      </c>
      <c r="C18" s="9" t="s">
        <v>24</v>
      </c>
      <c r="D18" s="13">
        <v>80</v>
      </c>
      <c r="E18" s="9" t="s">
        <v>12</v>
      </c>
      <c r="F18" s="9" t="s">
        <v>145</v>
      </c>
      <c r="G18" s="9" t="s">
        <v>181</v>
      </c>
      <c r="H18" s="14"/>
      <c r="I18" s="12" t="s">
        <v>177</v>
      </c>
      <c r="J18" s="3"/>
    </row>
    <row r="19" spans="1:10" x14ac:dyDescent="0.25">
      <c r="A19" s="9" t="s">
        <v>7</v>
      </c>
      <c r="B19" s="10">
        <v>43423</v>
      </c>
      <c r="C19" s="9" t="s">
        <v>30</v>
      </c>
      <c r="D19" s="13">
        <v>100</v>
      </c>
      <c r="E19" s="9" t="s">
        <v>9</v>
      </c>
      <c r="F19" s="9" t="s">
        <v>144</v>
      </c>
      <c r="G19" s="9" t="s">
        <v>181</v>
      </c>
      <c r="H19" s="14">
        <v>290</v>
      </c>
      <c r="I19" s="15"/>
      <c r="J19" s="3"/>
    </row>
    <row r="20" spans="1:10" x14ac:dyDescent="0.25">
      <c r="A20" s="9" t="s">
        <v>7</v>
      </c>
      <c r="B20" s="10">
        <v>43412</v>
      </c>
      <c r="C20" s="9" t="s">
        <v>31</v>
      </c>
      <c r="D20" s="13">
        <v>250</v>
      </c>
      <c r="E20" s="9" t="s">
        <v>9</v>
      </c>
      <c r="F20" s="9" t="s">
        <v>170</v>
      </c>
      <c r="G20" s="9" t="s">
        <v>181</v>
      </c>
      <c r="H20" s="14">
        <v>230</v>
      </c>
      <c r="I20" s="15"/>
      <c r="J20" s="3"/>
    </row>
    <row r="21" spans="1:10" x14ac:dyDescent="0.25">
      <c r="A21" s="9" t="s">
        <v>7</v>
      </c>
      <c r="B21" s="10">
        <v>43409</v>
      </c>
      <c r="C21" s="9" t="s">
        <v>32</v>
      </c>
      <c r="D21" s="13">
        <v>100</v>
      </c>
      <c r="E21" s="9" t="s">
        <v>9</v>
      </c>
      <c r="F21" s="9" t="s">
        <v>144</v>
      </c>
      <c r="G21" s="9" t="s">
        <v>181</v>
      </c>
      <c r="H21" s="14">
        <v>229</v>
      </c>
      <c r="I21" s="15"/>
      <c r="J21" s="3"/>
    </row>
    <row r="22" spans="1:10" x14ac:dyDescent="0.25">
      <c r="A22" s="9" t="s">
        <v>10</v>
      </c>
      <c r="B22" s="10">
        <v>43406</v>
      </c>
      <c r="C22" s="9" t="s">
        <v>33</v>
      </c>
      <c r="D22" s="13">
        <v>224.52</v>
      </c>
      <c r="E22" s="9" t="s">
        <v>12</v>
      </c>
      <c r="F22" s="9" t="s">
        <v>146</v>
      </c>
      <c r="G22" s="9" t="s">
        <v>181</v>
      </c>
      <c r="H22" s="14"/>
      <c r="I22" s="15"/>
      <c r="J22" s="3"/>
    </row>
    <row r="23" spans="1:10" x14ac:dyDescent="0.25">
      <c r="A23" s="9" t="s">
        <v>10</v>
      </c>
      <c r="B23" s="10">
        <v>43406</v>
      </c>
      <c r="C23" s="9" t="s">
        <v>34</v>
      </c>
      <c r="D23" s="13">
        <v>222.94</v>
      </c>
      <c r="E23" s="9" t="s">
        <v>12</v>
      </c>
      <c r="F23" s="9" t="s">
        <v>146</v>
      </c>
      <c r="G23" s="9" t="s">
        <v>181</v>
      </c>
      <c r="H23" s="14"/>
      <c r="I23" s="15"/>
      <c r="J23" s="3"/>
    </row>
    <row r="24" spans="1:10" x14ac:dyDescent="0.25">
      <c r="A24" s="9" t="s">
        <v>10</v>
      </c>
      <c r="B24" s="10">
        <v>43406</v>
      </c>
      <c r="C24" s="9" t="s">
        <v>35</v>
      </c>
      <c r="D24" s="13">
        <v>218.94</v>
      </c>
      <c r="E24" s="9" t="s">
        <v>12</v>
      </c>
      <c r="F24" s="9" t="s">
        <v>146</v>
      </c>
      <c r="G24" s="9" t="s">
        <v>181</v>
      </c>
      <c r="H24" s="14"/>
      <c r="I24" s="15"/>
      <c r="J24" s="3"/>
    </row>
    <row r="25" spans="1:10" x14ac:dyDescent="0.25">
      <c r="A25" s="9" t="s">
        <v>10</v>
      </c>
      <c r="B25" s="10">
        <v>43406</v>
      </c>
      <c r="C25" s="9" t="s">
        <v>36</v>
      </c>
      <c r="D25" s="13">
        <v>218.94</v>
      </c>
      <c r="E25" s="9" t="s">
        <v>12</v>
      </c>
      <c r="F25" s="9" t="s">
        <v>146</v>
      </c>
      <c r="G25" s="9" t="s">
        <v>181</v>
      </c>
      <c r="H25" s="14"/>
      <c r="I25" s="15"/>
      <c r="J25" s="3"/>
    </row>
    <row r="26" spans="1:10" x14ac:dyDescent="0.25">
      <c r="A26" s="9" t="s">
        <v>10</v>
      </c>
      <c r="B26" s="10">
        <v>43399</v>
      </c>
      <c r="C26" s="9" t="s">
        <v>37</v>
      </c>
      <c r="D26" s="13">
        <v>80</v>
      </c>
      <c r="E26" s="9" t="s">
        <v>12</v>
      </c>
      <c r="F26" s="9" t="s">
        <v>145</v>
      </c>
      <c r="G26" s="9" t="s">
        <v>181</v>
      </c>
      <c r="H26" s="14"/>
      <c r="I26" s="12" t="s">
        <v>177</v>
      </c>
      <c r="J26" s="3"/>
    </row>
    <row r="27" spans="1:10" x14ac:dyDescent="0.25">
      <c r="A27" s="9" t="s">
        <v>7</v>
      </c>
      <c r="B27" s="10">
        <v>43389</v>
      </c>
      <c r="C27" s="9" t="s">
        <v>38</v>
      </c>
      <c r="D27" s="13">
        <v>110</v>
      </c>
      <c r="E27" s="9" t="s">
        <v>9</v>
      </c>
      <c r="F27" s="9" t="s">
        <v>148</v>
      </c>
      <c r="G27" s="9" t="s">
        <v>182</v>
      </c>
      <c r="H27" s="14">
        <v>228</v>
      </c>
      <c r="I27" s="12" t="s">
        <v>175</v>
      </c>
      <c r="J27" s="3"/>
    </row>
    <row r="28" spans="1:10" x14ac:dyDescent="0.25">
      <c r="A28" s="9" t="s">
        <v>7</v>
      </c>
      <c r="B28" s="10">
        <v>43378</v>
      </c>
      <c r="C28" s="9" t="s">
        <v>39</v>
      </c>
      <c r="D28" s="13">
        <v>139</v>
      </c>
      <c r="E28" s="9" t="s">
        <v>9</v>
      </c>
      <c r="F28" s="9" t="s">
        <v>169</v>
      </c>
      <c r="G28" s="9" t="s">
        <v>182</v>
      </c>
      <c r="H28" s="14">
        <v>227</v>
      </c>
      <c r="I28" s="12" t="s">
        <v>176</v>
      </c>
      <c r="J28" s="3"/>
    </row>
    <row r="29" spans="1:10" x14ac:dyDescent="0.25">
      <c r="A29" s="5" t="s">
        <v>10</v>
      </c>
      <c r="B29" s="7">
        <v>43377</v>
      </c>
      <c r="C29" s="9" t="s">
        <v>40</v>
      </c>
      <c r="D29" s="13">
        <v>224.52</v>
      </c>
      <c r="E29" s="9" t="s">
        <v>12</v>
      </c>
      <c r="F29" s="9" t="s">
        <v>146</v>
      </c>
      <c r="G29" s="9" t="s">
        <v>181</v>
      </c>
      <c r="H29" s="14"/>
      <c r="J29" s="3"/>
    </row>
    <row r="30" spans="1:10" x14ac:dyDescent="0.25">
      <c r="A30" s="5" t="s">
        <v>10</v>
      </c>
      <c r="B30" s="7">
        <v>43377</v>
      </c>
      <c r="C30" s="9" t="s">
        <v>41</v>
      </c>
      <c r="D30" s="13">
        <v>218.94</v>
      </c>
      <c r="E30" s="9" t="s">
        <v>12</v>
      </c>
      <c r="F30" s="9" t="s">
        <v>146</v>
      </c>
      <c r="G30" s="9" t="s">
        <v>181</v>
      </c>
      <c r="H30" s="14"/>
      <c r="J30" s="3"/>
    </row>
    <row r="31" spans="1:10" x14ac:dyDescent="0.25">
      <c r="A31" s="5" t="s">
        <v>10</v>
      </c>
      <c r="B31" s="7">
        <v>43375</v>
      </c>
      <c r="C31" s="9" t="s">
        <v>42</v>
      </c>
      <c r="D31" s="13">
        <v>222.94</v>
      </c>
      <c r="E31" s="9" t="s">
        <v>12</v>
      </c>
      <c r="F31" s="9" t="s">
        <v>146</v>
      </c>
      <c r="G31" s="9" t="s">
        <v>181</v>
      </c>
      <c r="H31" s="14"/>
      <c r="J31" s="3"/>
    </row>
    <row r="32" spans="1:10" x14ac:dyDescent="0.25">
      <c r="A32" s="5" t="s">
        <v>10</v>
      </c>
      <c r="B32" s="7">
        <v>43374</v>
      </c>
      <c r="C32" s="9" t="s">
        <v>43</v>
      </c>
      <c r="D32" s="13">
        <v>218.94</v>
      </c>
      <c r="E32" s="9" t="s">
        <v>12</v>
      </c>
      <c r="F32" s="9" t="s">
        <v>146</v>
      </c>
      <c r="G32" s="9" t="s">
        <v>181</v>
      </c>
      <c r="H32" s="14"/>
      <c r="J32" s="3"/>
    </row>
    <row r="33" spans="1:10" x14ac:dyDescent="0.25">
      <c r="A33" s="5" t="s">
        <v>7</v>
      </c>
      <c r="B33" s="7">
        <v>43374</v>
      </c>
      <c r="C33" s="9" t="s">
        <v>44</v>
      </c>
      <c r="D33" s="13">
        <v>100</v>
      </c>
      <c r="E33" s="9" t="s">
        <v>9</v>
      </c>
      <c r="F33" s="9" t="s">
        <v>168</v>
      </c>
      <c r="G33" s="9" t="s">
        <v>181</v>
      </c>
      <c r="H33" s="14">
        <v>273</v>
      </c>
      <c r="J33" s="3"/>
    </row>
    <row r="34" spans="1:10" x14ac:dyDescent="0.25">
      <c r="A34" s="5" t="s">
        <v>10</v>
      </c>
      <c r="B34" s="7">
        <v>43369</v>
      </c>
      <c r="C34" s="9" t="s">
        <v>45</v>
      </c>
      <c r="D34" s="13">
        <v>80</v>
      </c>
      <c r="E34" s="9" t="s">
        <v>12</v>
      </c>
      <c r="F34" s="9" t="s">
        <v>167</v>
      </c>
      <c r="G34" s="9" t="s">
        <v>181</v>
      </c>
      <c r="H34" s="14"/>
      <c r="I34" s="12" t="s">
        <v>177</v>
      </c>
      <c r="J34" s="3"/>
    </row>
    <row r="35" spans="1:10" x14ac:dyDescent="0.25">
      <c r="A35" s="5" t="s">
        <v>10</v>
      </c>
      <c r="B35" s="7">
        <v>43364</v>
      </c>
      <c r="C35" s="9" t="s">
        <v>46</v>
      </c>
      <c r="D35" s="13">
        <v>80</v>
      </c>
      <c r="E35" s="9" t="s">
        <v>12</v>
      </c>
      <c r="F35" s="9" t="s">
        <v>167</v>
      </c>
      <c r="G35" s="9" t="s">
        <v>181</v>
      </c>
      <c r="H35" s="14"/>
      <c r="I35" s="12" t="s">
        <v>177</v>
      </c>
      <c r="J35" s="3"/>
    </row>
    <row r="36" spans="1:10" x14ac:dyDescent="0.25">
      <c r="A36" s="9" t="s">
        <v>7</v>
      </c>
      <c r="B36" s="10">
        <v>43361</v>
      </c>
      <c r="C36" s="9" t="s">
        <v>47</v>
      </c>
      <c r="D36" s="13">
        <v>210</v>
      </c>
      <c r="E36" s="9" t="s">
        <v>9</v>
      </c>
      <c r="F36" s="9" t="s">
        <v>148</v>
      </c>
      <c r="G36" s="9" t="s">
        <v>182</v>
      </c>
      <c r="H36" s="14">
        <v>272</v>
      </c>
      <c r="I36" s="12" t="s">
        <v>175</v>
      </c>
      <c r="J36" s="3"/>
    </row>
    <row r="37" spans="1:10" x14ac:dyDescent="0.25">
      <c r="A37" s="9" t="s">
        <v>7</v>
      </c>
      <c r="B37" s="10">
        <v>43357</v>
      </c>
      <c r="C37" s="9" t="s">
        <v>48</v>
      </c>
      <c r="D37" s="13">
        <v>653</v>
      </c>
      <c r="E37" s="9" t="s">
        <v>9</v>
      </c>
      <c r="F37" s="9" t="s">
        <v>151</v>
      </c>
      <c r="G37" s="9" t="s">
        <v>181</v>
      </c>
      <c r="H37" s="14">
        <v>271</v>
      </c>
      <c r="I37" s="15"/>
      <c r="J37" s="3"/>
    </row>
    <row r="38" spans="1:10" x14ac:dyDescent="0.25">
      <c r="A38" s="9" t="s">
        <v>7</v>
      </c>
      <c r="B38" s="10">
        <v>43349</v>
      </c>
      <c r="C38" s="9" t="s">
        <v>49</v>
      </c>
      <c r="D38" s="13">
        <v>35</v>
      </c>
      <c r="E38" s="9" t="s">
        <v>9</v>
      </c>
      <c r="F38" s="9" t="s">
        <v>166</v>
      </c>
      <c r="G38" s="9" t="s">
        <v>181</v>
      </c>
      <c r="H38" s="14">
        <v>270</v>
      </c>
      <c r="I38" s="15"/>
      <c r="J38" s="3"/>
    </row>
    <row r="39" spans="1:10" x14ac:dyDescent="0.25">
      <c r="A39" s="9" t="s">
        <v>10</v>
      </c>
      <c r="B39" s="10">
        <v>43348</v>
      </c>
      <c r="C39" s="9" t="s">
        <v>50</v>
      </c>
      <c r="D39" s="13">
        <v>224.52</v>
      </c>
      <c r="E39" s="9" t="s">
        <v>12</v>
      </c>
      <c r="F39" s="9" t="s">
        <v>146</v>
      </c>
      <c r="G39" s="9" t="s">
        <v>181</v>
      </c>
      <c r="H39" s="14"/>
      <c r="I39" s="15"/>
      <c r="J39" s="3"/>
    </row>
    <row r="40" spans="1:10" x14ac:dyDescent="0.25">
      <c r="A40" s="9" t="s">
        <v>10</v>
      </c>
      <c r="B40" s="10">
        <v>43348</v>
      </c>
      <c r="C40" s="9" t="s">
        <v>51</v>
      </c>
      <c r="D40" s="13">
        <v>218.94</v>
      </c>
      <c r="E40" s="9" t="s">
        <v>12</v>
      </c>
      <c r="F40" s="9" t="s">
        <v>146</v>
      </c>
      <c r="G40" s="9" t="s">
        <v>181</v>
      </c>
      <c r="H40" s="14"/>
      <c r="I40" s="15"/>
      <c r="J40" s="3"/>
    </row>
    <row r="41" spans="1:10" x14ac:dyDescent="0.25">
      <c r="A41" s="9" t="s">
        <v>10</v>
      </c>
      <c r="B41" s="10">
        <v>43343</v>
      </c>
      <c r="C41" s="9" t="s">
        <v>52</v>
      </c>
      <c r="D41" s="13">
        <v>222.94</v>
      </c>
      <c r="E41" s="9" t="s">
        <v>12</v>
      </c>
      <c r="F41" s="9" t="s">
        <v>146</v>
      </c>
      <c r="G41" s="9" t="s">
        <v>181</v>
      </c>
      <c r="H41" s="14"/>
      <c r="I41" s="15"/>
      <c r="J41" s="3"/>
    </row>
    <row r="42" spans="1:10" x14ac:dyDescent="0.25">
      <c r="A42" s="9" t="s">
        <v>7</v>
      </c>
      <c r="B42" s="10">
        <v>43343</v>
      </c>
      <c r="C42" s="9" t="s">
        <v>53</v>
      </c>
      <c r="D42" s="13">
        <v>28.94</v>
      </c>
      <c r="E42" s="9" t="s">
        <v>9</v>
      </c>
      <c r="F42" s="9" t="s">
        <v>147</v>
      </c>
      <c r="G42" s="9" t="s">
        <v>181</v>
      </c>
      <c r="H42" s="14">
        <v>268</v>
      </c>
      <c r="I42" s="15"/>
      <c r="J42" s="3"/>
    </row>
    <row r="43" spans="1:10" x14ac:dyDescent="0.25">
      <c r="A43" s="9" t="s">
        <v>7</v>
      </c>
      <c r="B43" s="10">
        <v>43343</v>
      </c>
      <c r="C43" s="9" t="s">
        <v>54</v>
      </c>
      <c r="D43" s="13">
        <v>28.94</v>
      </c>
      <c r="E43" s="9" t="s">
        <v>9</v>
      </c>
      <c r="F43" s="9" t="s">
        <v>147</v>
      </c>
      <c r="G43" s="9" t="s">
        <v>181</v>
      </c>
      <c r="H43" s="14">
        <v>266</v>
      </c>
      <c r="I43" s="15"/>
      <c r="J43" s="3"/>
    </row>
    <row r="44" spans="1:10" x14ac:dyDescent="0.25">
      <c r="A44" s="9" t="s">
        <v>7</v>
      </c>
      <c r="B44" s="10">
        <v>43343</v>
      </c>
      <c r="C44" s="9" t="s">
        <v>55</v>
      </c>
      <c r="D44" s="13">
        <v>4</v>
      </c>
      <c r="E44" s="9" t="s">
        <v>9</v>
      </c>
      <c r="F44" s="9" t="s">
        <v>146</v>
      </c>
      <c r="G44" s="9" t="s">
        <v>181</v>
      </c>
      <c r="H44" s="14">
        <v>269</v>
      </c>
      <c r="I44" s="15"/>
      <c r="J44" s="3"/>
    </row>
    <row r="45" spans="1:10" x14ac:dyDescent="0.25">
      <c r="A45" s="9" t="s">
        <v>10</v>
      </c>
      <c r="B45" s="10">
        <v>43342</v>
      </c>
      <c r="C45" s="9" t="s">
        <v>56</v>
      </c>
      <c r="D45" s="13">
        <v>218.94</v>
      </c>
      <c r="E45" s="9" t="s">
        <v>12</v>
      </c>
      <c r="F45" s="9" t="s">
        <v>146</v>
      </c>
      <c r="G45" s="9" t="s">
        <v>181</v>
      </c>
      <c r="H45" s="14"/>
      <c r="I45" s="15"/>
      <c r="J45" s="3"/>
    </row>
    <row r="46" spans="1:10" x14ac:dyDescent="0.25">
      <c r="A46" s="9" t="s">
        <v>10</v>
      </c>
      <c r="B46" s="10">
        <v>43335</v>
      </c>
      <c r="C46" s="9" t="s">
        <v>57</v>
      </c>
      <c r="D46" s="13">
        <v>80</v>
      </c>
      <c r="E46" s="9" t="s">
        <v>12</v>
      </c>
      <c r="F46" s="9" t="s">
        <v>165</v>
      </c>
      <c r="G46" s="9" t="s">
        <v>181</v>
      </c>
      <c r="H46" s="14"/>
      <c r="I46" s="12" t="s">
        <v>177</v>
      </c>
      <c r="J46" s="3"/>
    </row>
    <row r="47" spans="1:10" x14ac:dyDescent="0.25">
      <c r="A47" s="9" t="s">
        <v>7</v>
      </c>
      <c r="B47" s="10">
        <v>43332</v>
      </c>
      <c r="C47" s="9" t="s">
        <v>58</v>
      </c>
      <c r="D47" s="13">
        <v>110</v>
      </c>
      <c r="E47" s="9" t="s">
        <v>9</v>
      </c>
      <c r="F47" s="9" t="s">
        <v>144</v>
      </c>
      <c r="G47" s="9" t="s">
        <v>181</v>
      </c>
      <c r="H47" s="14">
        <v>264</v>
      </c>
      <c r="I47" s="15"/>
      <c r="J47" s="3"/>
    </row>
    <row r="48" spans="1:10" x14ac:dyDescent="0.25">
      <c r="A48" s="9" t="s">
        <v>7</v>
      </c>
      <c r="B48" s="10">
        <v>43332</v>
      </c>
      <c r="C48" s="9" t="s">
        <v>59</v>
      </c>
      <c r="D48" s="13">
        <v>35</v>
      </c>
      <c r="E48" s="9" t="s">
        <v>9</v>
      </c>
      <c r="F48" s="9" t="s">
        <v>164</v>
      </c>
      <c r="G48" s="9" t="s">
        <v>181</v>
      </c>
      <c r="H48" s="14">
        <v>267</v>
      </c>
      <c r="I48" s="12" t="s">
        <v>177</v>
      </c>
      <c r="J48" s="3"/>
    </row>
    <row r="49" spans="1:10" x14ac:dyDescent="0.25">
      <c r="A49" s="9" t="s">
        <v>7</v>
      </c>
      <c r="B49" s="10">
        <v>43327</v>
      </c>
      <c r="C49" s="9" t="s">
        <v>60</v>
      </c>
      <c r="D49" s="13">
        <v>126</v>
      </c>
      <c r="E49" s="9" t="s">
        <v>9</v>
      </c>
      <c r="F49" s="9" t="s">
        <v>163</v>
      </c>
      <c r="G49" s="9" t="s">
        <v>182</v>
      </c>
      <c r="H49" s="14">
        <v>265</v>
      </c>
      <c r="I49" s="12" t="s">
        <v>178</v>
      </c>
      <c r="J49" s="3"/>
    </row>
    <row r="50" spans="1:10" x14ac:dyDescent="0.25">
      <c r="A50" s="9" t="s">
        <v>7</v>
      </c>
      <c r="B50" s="10">
        <v>43322</v>
      </c>
      <c r="C50" s="9" t="s">
        <v>61</v>
      </c>
      <c r="D50" s="13">
        <v>80</v>
      </c>
      <c r="E50" s="9" t="s">
        <v>9</v>
      </c>
      <c r="F50" s="9" t="s">
        <v>173</v>
      </c>
      <c r="G50" s="9" t="s">
        <v>181</v>
      </c>
      <c r="H50" s="14">
        <v>263</v>
      </c>
      <c r="I50" s="15"/>
      <c r="J50" s="3"/>
    </row>
    <row r="51" spans="1:10" x14ac:dyDescent="0.25">
      <c r="A51" s="9" t="s">
        <v>7</v>
      </c>
      <c r="B51" s="10">
        <v>43321</v>
      </c>
      <c r="C51" s="9" t="s">
        <v>62</v>
      </c>
      <c r="D51" s="13">
        <v>80</v>
      </c>
      <c r="E51" s="9" t="s">
        <v>9</v>
      </c>
      <c r="F51" s="9" t="s">
        <v>174</v>
      </c>
      <c r="G51" s="9" t="s">
        <v>181</v>
      </c>
      <c r="H51" s="14">
        <v>262</v>
      </c>
      <c r="I51" s="15"/>
      <c r="J51" s="3"/>
    </row>
    <row r="52" spans="1:10" x14ac:dyDescent="0.25">
      <c r="A52" s="9" t="s">
        <v>7</v>
      </c>
      <c r="B52" s="10">
        <v>43318</v>
      </c>
      <c r="C52" s="9" t="s">
        <v>63</v>
      </c>
      <c r="D52" s="13">
        <v>100</v>
      </c>
      <c r="E52" s="9" t="s">
        <v>9</v>
      </c>
      <c r="F52" s="9" t="s">
        <v>148</v>
      </c>
      <c r="G52" s="9" t="s">
        <v>182</v>
      </c>
      <c r="H52" s="14">
        <v>261</v>
      </c>
      <c r="I52" s="12" t="s">
        <v>175</v>
      </c>
      <c r="J52" s="3"/>
    </row>
    <row r="53" spans="1:10" x14ac:dyDescent="0.25">
      <c r="A53" s="9" t="s">
        <v>10</v>
      </c>
      <c r="B53" s="10">
        <v>43315</v>
      </c>
      <c r="C53" s="9" t="s">
        <v>64</v>
      </c>
      <c r="D53" s="13">
        <v>224.52</v>
      </c>
      <c r="E53" s="9" t="s">
        <v>12</v>
      </c>
      <c r="F53" s="9" t="s">
        <v>146</v>
      </c>
      <c r="G53" s="9" t="s">
        <v>181</v>
      </c>
      <c r="H53" s="14"/>
      <c r="I53" s="15"/>
      <c r="J53" s="3"/>
    </row>
    <row r="54" spans="1:10" x14ac:dyDescent="0.25">
      <c r="A54" s="9" t="s">
        <v>10</v>
      </c>
      <c r="B54" s="10">
        <v>43315</v>
      </c>
      <c r="C54" s="9" t="s">
        <v>65</v>
      </c>
      <c r="D54" s="13">
        <v>222.94</v>
      </c>
      <c r="E54" s="9" t="s">
        <v>12</v>
      </c>
      <c r="F54" s="9" t="s">
        <v>146</v>
      </c>
      <c r="G54" s="9" t="s">
        <v>181</v>
      </c>
      <c r="H54" s="14"/>
      <c r="I54" s="15"/>
      <c r="J54" s="3"/>
    </row>
    <row r="55" spans="1:10" x14ac:dyDescent="0.25">
      <c r="A55" s="9" t="s">
        <v>10</v>
      </c>
      <c r="B55" s="10">
        <v>43315</v>
      </c>
      <c r="C55" s="9" t="s">
        <v>66</v>
      </c>
      <c r="D55" s="13">
        <v>218.94</v>
      </c>
      <c r="E55" s="9" t="s">
        <v>12</v>
      </c>
      <c r="F55" s="9" t="s">
        <v>146</v>
      </c>
      <c r="G55" s="9" t="s">
        <v>181</v>
      </c>
      <c r="H55" s="14"/>
      <c r="I55" s="15"/>
      <c r="J55" s="3"/>
    </row>
    <row r="56" spans="1:10" x14ac:dyDescent="0.25">
      <c r="A56" s="9" t="s">
        <v>10</v>
      </c>
      <c r="B56" s="10">
        <v>43314</v>
      </c>
      <c r="C56" s="9" t="s">
        <v>67</v>
      </c>
      <c r="D56" s="13">
        <v>218.94</v>
      </c>
      <c r="E56" s="9" t="s">
        <v>12</v>
      </c>
      <c r="F56" s="9" t="s">
        <v>146</v>
      </c>
      <c r="G56" s="9" t="s">
        <v>181</v>
      </c>
      <c r="H56" s="14"/>
      <c r="I56" s="15"/>
      <c r="J56" s="3"/>
    </row>
    <row r="57" spans="1:10" x14ac:dyDescent="0.25">
      <c r="A57" s="9" t="s">
        <v>7</v>
      </c>
      <c r="B57" s="10">
        <v>43307</v>
      </c>
      <c r="C57" s="9" t="s">
        <v>68</v>
      </c>
      <c r="D57" s="13">
        <v>150</v>
      </c>
      <c r="E57" s="9" t="s">
        <v>9</v>
      </c>
      <c r="F57" s="9" t="s">
        <v>162</v>
      </c>
      <c r="G57" s="9" t="s">
        <v>181</v>
      </c>
      <c r="H57" s="14">
        <v>260</v>
      </c>
      <c r="I57" s="15"/>
      <c r="J57" s="3"/>
    </row>
    <row r="58" spans="1:10" x14ac:dyDescent="0.25">
      <c r="A58" s="9" t="s">
        <v>10</v>
      </c>
      <c r="B58" s="10">
        <v>43304</v>
      </c>
      <c r="C58" s="9" t="s">
        <v>69</v>
      </c>
      <c r="D58" s="13">
        <v>80</v>
      </c>
      <c r="E58" s="9" t="s">
        <v>12</v>
      </c>
      <c r="F58" s="9" t="s">
        <v>145</v>
      </c>
      <c r="G58" s="9" t="s">
        <v>181</v>
      </c>
      <c r="H58" s="14"/>
      <c r="I58" s="12" t="s">
        <v>177</v>
      </c>
      <c r="J58" s="3"/>
    </row>
    <row r="59" spans="1:10" x14ac:dyDescent="0.25">
      <c r="A59" s="9" t="s">
        <v>7</v>
      </c>
      <c r="B59" s="10">
        <v>43304</v>
      </c>
      <c r="C59" s="9" t="s">
        <v>70</v>
      </c>
      <c r="D59" s="13">
        <v>100</v>
      </c>
      <c r="E59" s="9" t="s">
        <v>9</v>
      </c>
      <c r="F59" s="9" t="s">
        <v>148</v>
      </c>
      <c r="G59" s="9" t="s">
        <v>182</v>
      </c>
      <c r="H59" s="14">
        <v>259</v>
      </c>
      <c r="I59" s="12" t="s">
        <v>175</v>
      </c>
      <c r="J59" s="3"/>
    </row>
    <row r="60" spans="1:10" x14ac:dyDescent="0.25">
      <c r="A60" s="9" t="s">
        <v>7</v>
      </c>
      <c r="B60" s="10">
        <v>43294</v>
      </c>
      <c r="C60" s="9" t="s">
        <v>71</v>
      </c>
      <c r="D60" s="13">
        <v>300</v>
      </c>
      <c r="E60" s="9" t="s">
        <v>9</v>
      </c>
      <c r="F60" s="9" t="s">
        <v>161</v>
      </c>
      <c r="G60" s="9" t="s">
        <v>181</v>
      </c>
      <c r="H60" s="14">
        <v>258</v>
      </c>
      <c r="I60" s="15"/>
      <c r="J60" s="3"/>
    </row>
    <row r="61" spans="1:10" x14ac:dyDescent="0.25">
      <c r="A61" s="9" t="s">
        <v>7</v>
      </c>
      <c r="B61" s="10">
        <v>43290</v>
      </c>
      <c r="C61" s="9" t="s">
        <v>72</v>
      </c>
      <c r="D61" s="13">
        <v>110</v>
      </c>
      <c r="E61" s="9" t="s">
        <v>9</v>
      </c>
      <c r="F61" s="9" t="s">
        <v>148</v>
      </c>
      <c r="G61" s="9" t="s">
        <v>181</v>
      </c>
      <c r="H61" s="14">
        <v>288</v>
      </c>
      <c r="I61" s="15"/>
      <c r="J61" s="3"/>
    </row>
    <row r="62" spans="1:10" x14ac:dyDescent="0.25">
      <c r="A62" s="9" t="s">
        <v>10</v>
      </c>
      <c r="B62" s="10">
        <v>43286</v>
      </c>
      <c r="C62" s="9" t="s">
        <v>73</v>
      </c>
      <c r="D62" s="13">
        <v>224.52</v>
      </c>
      <c r="E62" s="9" t="s">
        <v>12</v>
      </c>
      <c r="F62" s="9" t="s">
        <v>146</v>
      </c>
      <c r="G62" s="9" t="s">
        <v>181</v>
      </c>
      <c r="H62" s="14"/>
      <c r="I62" s="15"/>
      <c r="J62" s="3"/>
    </row>
    <row r="63" spans="1:10" x14ac:dyDescent="0.25">
      <c r="A63" s="9" t="s">
        <v>10</v>
      </c>
      <c r="B63" s="10">
        <v>43286</v>
      </c>
      <c r="C63" s="9" t="s">
        <v>74</v>
      </c>
      <c r="D63" s="13">
        <v>218.94</v>
      </c>
      <c r="E63" s="9" t="s">
        <v>12</v>
      </c>
      <c r="F63" s="9" t="s">
        <v>146</v>
      </c>
      <c r="G63" s="9" t="s">
        <v>181</v>
      </c>
      <c r="H63" s="14"/>
      <c r="I63" s="15"/>
      <c r="J63" s="3"/>
    </row>
    <row r="64" spans="1:10" x14ac:dyDescent="0.25">
      <c r="A64" s="9" t="s">
        <v>10</v>
      </c>
      <c r="B64" s="10">
        <v>43283</v>
      </c>
      <c r="C64" s="9" t="s">
        <v>75</v>
      </c>
      <c r="D64" s="13">
        <v>222.94</v>
      </c>
      <c r="E64" s="9" t="s">
        <v>12</v>
      </c>
      <c r="F64" s="9" t="s">
        <v>146</v>
      </c>
      <c r="G64" s="9" t="s">
        <v>181</v>
      </c>
      <c r="H64" s="14"/>
      <c r="I64" s="15"/>
      <c r="J64" s="3"/>
    </row>
    <row r="65" spans="1:10" x14ac:dyDescent="0.25">
      <c r="A65" s="9" t="s">
        <v>10</v>
      </c>
      <c r="B65" s="10">
        <v>43280</v>
      </c>
      <c r="C65" s="9" t="s">
        <v>76</v>
      </c>
      <c r="D65" s="13">
        <v>218.94</v>
      </c>
      <c r="E65" s="9" t="s">
        <v>12</v>
      </c>
      <c r="F65" s="9" t="s">
        <v>146</v>
      </c>
      <c r="G65" s="9" t="s">
        <v>181</v>
      </c>
      <c r="H65" s="14"/>
      <c r="I65" s="15"/>
      <c r="J65" s="3"/>
    </row>
    <row r="66" spans="1:10" x14ac:dyDescent="0.25">
      <c r="A66" s="9" t="s">
        <v>10</v>
      </c>
      <c r="B66" s="10">
        <v>43273</v>
      </c>
      <c r="C66" s="9" t="s">
        <v>77</v>
      </c>
      <c r="D66" s="13">
        <v>80</v>
      </c>
      <c r="E66" s="9" t="s">
        <v>12</v>
      </c>
      <c r="F66" s="9" t="s">
        <v>145</v>
      </c>
      <c r="G66" s="9" t="s">
        <v>181</v>
      </c>
      <c r="H66" s="14"/>
      <c r="I66" s="12" t="s">
        <v>177</v>
      </c>
      <c r="J66" s="3"/>
    </row>
    <row r="67" spans="1:10" x14ac:dyDescent="0.25">
      <c r="A67" s="9" t="s">
        <v>7</v>
      </c>
      <c r="B67" s="10">
        <v>43273</v>
      </c>
      <c r="C67" s="9" t="s">
        <v>78</v>
      </c>
      <c r="D67" s="13">
        <v>100</v>
      </c>
      <c r="E67" s="9" t="s">
        <v>9</v>
      </c>
      <c r="F67" s="9" t="s">
        <v>148</v>
      </c>
      <c r="G67" s="9" t="s">
        <v>182</v>
      </c>
      <c r="H67" s="14">
        <v>257</v>
      </c>
      <c r="I67" s="12" t="s">
        <v>175</v>
      </c>
      <c r="J67" s="3"/>
    </row>
    <row r="68" spans="1:10" x14ac:dyDescent="0.25">
      <c r="A68" s="9" t="s">
        <v>7</v>
      </c>
      <c r="B68" s="10">
        <v>43272</v>
      </c>
      <c r="C68" s="9" t="s">
        <v>79</v>
      </c>
      <c r="D68" s="13">
        <v>65</v>
      </c>
      <c r="E68" s="9" t="s">
        <v>9</v>
      </c>
      <c r="F68" s="9" t="s">
        <v>160</v>
      </c>
      <c r="G68" s="9" t="s">
        <v>181</v>
      </c>
      <c r="H68" s="14">
        <v>287</v>
      </c>
      <c r="I68" s="15"/>
      <c r="J68" s="3"/>
    </row>
    <row r="69" spans="1:10" x14ac:dyDescent="0.25">
      <c r="A69" s="9" t="s">
        <v>7</v>
      </c>
      <c r="B69" s="10">
        <v>43265</v>
      </c>
      <c r="C69" s="9" t="s">
        <v>80</v>
      </c>
      <c r="D69" s="13">
        <v>1500</v>
      </c>
      <c r="E69" s="9" t="s">
        <v>9</v>
      </c>
      <c r="F69" s="9" t="s">
        <v>158</v>
      </c>
      <c r="G69" s="9" t="s">
        <v>181</v>
      </c>
      <c r="H69" s="14">
        <v>284</v>
      </c>
      <c r="I69" s="15"/>
      <c r="J69" s="3"/>
    </row>
    <row r="70" spans="1:10" x14ac:dyDescent="0.25">
      <c r="A70" s="9" t="s">
        <v>7</v>
      </c>
      <c r="B70" s="10">
        <v>43265</v>
      </c>
      <c r="C70" s="9" t="s">
        <v>81</v>
      </c>
      <c r="D70" s="13">
        <v>400</v>
      </c>
      <c r="E70" s="9" t="s">
        <v>9</v>
      </c>
      <c r="F70" s="9" t="s">
        <v>159</v>
      </c>
      <c r="G70" s="9" t="s">
        <v>181</v>
      </c>
      <c r="H70" s="14">
        <v>286</v>
      </c>
      <c r="I70" s="15"/>
      <c r="J70" s="3"/>
    </row>
    <row r="71" spans="1:10" x14ac:dyDescent="0.25">
      <c r="A71" s="9" t="s">
        <v>7</v>
      </c>
      <c r="B71" s="10">
        <v>43262</v>
      </c>
      <c r="C71" s="9" t="s">
        <v>82</v>
      </c>
      <c r="D71" s="13">
        <v>287</v>
      </c>
      <c r="E71" s="9" t="s">
        <v>9</v>
      </c>
      <c r="F71" s="9" t="s">
        <v>151</v>
      </c>
      <c r="G71" s="9" t="s">
        <v>181</v>
      </c>
      <c r="H71" s="14">
        <v>282</v>
      </c>
      <c r="I71" s="15"/>
      <c r="J71" s="3"/>
    </row>
    <row r="72" spans="1:10" x14ac:dyDescent="0.25">
      <c r="A72" s="9" t="s">
        <v>7</v>
      </c>
      <c r="B72" s="10">
        <v>43262</v>
      </c>
      <c r="C72" s="9" t="s">
        <v>83</v>
      </c>
      <c r="D72" s="13">
        <v>100</v>
      </c>
      <c r="E72" s="9" t="s">
        <v>9</v>
      </c>
      <c r="F72" s="9" t="s">
        <v>148</v>
      </c>
      <c r="G72" s="9" t="s">
        <v>182</v>
      </c>
      <c r="H72" s="14">
        <v>283</v>
      </c>
      <c r="I72" s="12" t="s">
        <v>175</v>
      </c>
      <c r="J72" s="3"/>
    </row>
    <row r="73" spans="1:10" x14ac:dyDescent="0.25">
      <c r="A73" s="9" t="s">
        <v>10</v>
      </c>
      <c r="B73" s="10">
        <v>43256</v>
      </c>
      <c r="C73" s="9" t="s">
        <v>84</v>
      </c>
      <c r="D73" s="13">
        <v>224.52</v>
      </c>
      <c r="E73" s="9" t="s">
        <v>12</v>
      </c>
      <c r="F73" s="9" t="s">
        <v>146</v>
      </c>
      <c r="G73" s="9" t="s">
        <v>181</v>
      </c>
      <c r="H73" s="14"/>
      <c r="I73" s="15"/>
      <c r="J73" s="3"/>
    </row>
    <row r="74" spans="1:10" x14ac:dyDescent="0.25">
      <c r="A74" s="9" t="s">
        <v>10</v>
      </c>
      <c r="B74" s="10">
        <v>43256</v>
      </c>
      <c r="C74" s="9" t="s">
        <v>85</v>
      </c>
      <c r="D74" s="13">
        <v>218.94</v>
      </c>
      <c r="E74" s="9" t="s">
        <v>12</v>
      </c>
      <c r="F74" s="9" t="s">
        <v>146</v>
      </c>
      <c r="G74" s="9" t="s">
        <v>181</v>
      </c>
      <c r="H74" s="14"/>
      <c r="I74" s="15"/>
      <c r="J74" s="3"/>
    </row>
    <row r="75" spans="1:10" x14ac:dyDescent="0.25">
      <c r="A75" s="9" t="s">
        <v>10</v>
      </c>
      <c r="B75" s="10">
        <v>43252</v>
      </c>
      <c r="C75" s="9" t="s">
        <v>86</v>
      </c>
      <c r="D75" s="13">
        <v>222.94</v>
      </c>
      <c r="E75" s="9" t="s">
        <v>12</v>
      </c>
      <c r="F75" s="9" t="s">
        <v>146</v>
      </c>
      <c r="G75" s="9" t="s">
        <v>181</v>
      </c>
      <c r="H75" s="14"/>
      <c r="I75" s="15"/>
      <c r="J75" s="3"/>
    </row>
    <row r="76" spans="1:10" x14ac:dyDescent="0.25">
      <c r="A76" s="9" t="s">
        <v>10</v>
      </c>
      <c r="B76" s="10">
        <v>43252</v>
      </c>
      <c r="C76" s="9" t="s">
        <v>87</v>
      </c>
      <c r="D76" s="13">
        <v>218.94</v>
      </c>
      <c r="E76" s="9" t="s">
        <v>12</v>
      </c>
      <c r="F76" s="9" t="s">
        <v>146</v>
      </c>
      <c r="G76" s="9" t="s">
        <v>181</v>
      </c>
      <c r="H76" s="14"/>
      <c r="I76" s="15"/>
      <c r="J76" s="3"/>
    </row>
    <row r="77" spans="1:10" x14ac:dyDescent="0.25">
      <c r="A77" s="9" t="s">
        <v>7</v>
      </c>
      <c r="B77" s="10">
        <v>43250</v>
      </c>
      <c r="C77" s="9" t="s">
        <v>88</v>
      </c>
      <c r="D77" s="13">
        <v>825</v>
      </c>
      <c r="E77" s="9" t="s">
        <v>9</v>
      </c>
      <c r="F77" s="9" t="s">
        <v>158</v>
      </c>
      <c r="G77" s="9" t="s">
        <v>181</v>
      </c>
      <c r="H77" s="14">
        <v>255</v>
      </c>
      <c r="I77" s="15"/>
      <c r="J77" s="3"/>
    </row>
    <row r="78" spans="1:10" x14ac:dyDescent="0.25">
      <c r="A78" s="9" t="s">
        <v>7</v>
      </c>
      <c r="B78" s="10">
        <v>43249</v>
      </c>
      <c r="C78" s="9" t="s">
        <v>89</v>
      </c>
      <c r="D78" s="13">
        <v>200</v>
      </c>
      <c r="E78" s="9" t="s">
        <v>9</v>
      </c>
      <c r="F78" s="9" t="s">
        <v>148</v>
      </c>
      <c r="G78" s="9" t="s">
        <v>182</v>
      </c>
      <c r="H78" s="14">
        <v>256</v>
      </c>
      <c r="I78" s="12" t="s">
        <v>175</v>
      </c>
      <c r="J78" s="3"/>
    </row>
    <row r="79" spans="1:10" x14ac:dyDescent="0.25">
      <c r="A79" s="9" t="s">
        <v>7</v>
      </c>
      <c r="B79" s="10">
        <v>43245</v>
      </c>
      <c r="C79" s="9" t="s">
        <v>90</v>
      </c>
      <c r="D79" s="13">
        <v>70</v>
      </c>
      <c r="E79" s="9" t="s">
        <v>9</v>
      </c>
      <c r="F79" s="9" t="s">
        <v>145</v>
      </c>
      <c r="G79" s="9" t="s">
        <v>182</v>
      </c>
      <c r="H79" s="14">
        <v>281</v>
      </c>
      <c r="I79" s="12" t="s">
        <v>179</v>
      </c>
      <c r="J79" s="3"/>
    </row>
    <row r="80" spans="1:10" x14ac:dyDescent="0.25">
      <c r="A80" s="9" t="s">
        <v>10</v>
      </c>
      <c r="B80" s="10">
        <v>43242</v>
      </c>
      <c r="C80" s="9" t="s">
        <v>91</v>
      </c>
      <c r="D80" s="13">
        <v>80</v>
      </c>
      <c r="E80" s="9" t="s">
        <v>12</v>
      </c>
      <c r="F80" s="9" t="s">
        <v>145</v>
      </c>
      <c r="G80" s="9" t="s">
        <v>181</v>
      </c>
      <c r="H80" s="14"/>
      <c r="I80" s="12" t="s">
        <v>177</v>
      </c>
      <c r="J80" s="3"/>
    </row>
    <row r="81" spans="1:10" x14ac:dyDescent="0.25">
      <c r="A81" s="9" t="s">
        <v>7</v>
      </c>
      <c r="B81" s="10">
        <v>43238</v>
      </c>
      <c r="C81" s="9" t="s">
        <v>92</v>
      </c>
      <c r="D81" s="13">
        <v>75</v>
      </c>
      <c r="E81" s="9" t="s">
        <v>9</v>
      </c>
      <c r="F81" s="9" t="s">
        <v>148</v>
      </c>
      <c r="G81" s="9" t="s">
        <v>182</v>
      </c>
      <c r="H81" s="14">
        <v>280</v>
      </c>
      <c r="I81" s="12" t="s">
        <v>175</v>
      </c>
      <c r="J81" s="3"/>
    </row>
    <row r="82" spans="1:10" x14ac:dyDescent="0.25">
      <c r="A82" s="9" t="s">
        <v>7</v>
      </c>
      <c r="B82" s="10">
        <v>43235</v>
      </c>
      <c r="C82" s="9" t="s">
        <v>93</v>
      </c>
      <c r="D82" s="13">
        <v>70</v>
      </c>
      <c r="E82" s="9" t="s">
        <v>9</v>
      </c>
      <c r="F82" s="9" t="s">
        <v>145</v>
      </c>
      <c r="G82" s="9" t="s">
        <v>182</v>
      </c>
      <c r="H82" s="14">
        <v>279</v>
      </c>
      <c r="I82" s="12" t="s">
        <v>179</v>
      </c>
      <c r="J82" s="3"/>
    </row>
    <row r="83" spans="1:10" x14ac:dyDescent="0.25">
      <c r="A83" s="9" t="s">
        <v>10</v>
      </c>
      <c r="B83" s="10">
        <v>43224</v>
      </c>
      <c r="C83" s="9" t="s">
        <v>94</v>
      </c>
      <c r="D83" s="13">
        <v>224.52</v>
      </c>
      <c r="E83" s="9" t="s">
        <v>12</v>
      </c>
      <c r="F83" s="9" t="s">
        <v>146</v>
      </c>
      <c r="G83" s="9" t="s">
        <v>181</v>
      </c>
      <c r="H83" s="14"/>
      <c r="I83" s="15"/>
      <c r="J83" s="3"/>
    </row>
    <row r="84" spans="1:10" x14ac:dyDescent="0.25">
      <c r="A84" s="9" t="s">
        <v>10</v>
      </c>
      <c r="B84" s="10">
        <v>43224</v>
      </c>
      <c r="C84" s="9" t="s">
        <v>95</v>
      </c>
      <c r="D84" s="13">
        <v>218.94</v>
      </c>
      <c r="E84" s="9" t="s">
        <v>12</v>
      </c>
      <c r="F84" s="9" t="s">
        <v>146</v>
      </c>
      <c r="G84" s="9" t="s">
        <v>181</v>
      </c>
      <c r="H84" s="14"/>
      <c r="I84" s="15"/>
      <c r="J84" s="3"/>
    </row>
    <row r="85" spans="1:10" x14ac:dyDescent="0.25">
      <c r="A85" s="9" t="s">
        <v>7</v>
      </c>
      <c r="B85" s="10">
        <v>43224</v>
      </c>
      <c r="C85" s="9" t="s">
        <v>96</v>
      </c>
      <c r="D85" s="13">
        <v>70</v>
      </c>
      <c r="E85" s="9" t="s">
        <v>9</v>
      </c>
      <c r="F85" s="9" t="s">
        <v>145</v>
      </c>
      <c r="G85" s="9" t="s">
        <v>182</v>
      </c>
      <c r="H85" s="14">
        <v>278</v>
      </c>
      <c r="I85" s="12" t="s">
        <v>179</v>
      </c>
      <c r="J85" s="3"/>
    </row>
    <row r="86" spans="1:10" x14ac:dyDescent="0.25">
      <c r="A86" s="9" t="s">
        <v>10</v>
      </c>
      <c r="B86" s="10">
        <v>43223</v>
      </c>
      <c r="C86" s="9" t="s">
        <v>97</v>
      </c>
      <c r="D86" s="13">
        <v>222.94</v>
      </c>
      <c r="E86" s="9" t="s">
        <v>12</v>
      </c>
      <c r="F86" s="9" t="s">
        <v>146</v>
      </c>
      <c r="G86" s="9" t="s">
        <v>181</v>
      </c>
      <c r="H86" s="14"/>
      <c r="I86" s="15"/>
      <c r="J86" s="3"/>
    </row>
    <row r="87" spans="1:10" x14ac:dyDescent="0.25">
      <c r="A87" s="9" t="s">
        <v>10</v>
      </c>
      <c r="B87" s="10">
        <v>43222</v>
      </c>
      <c r="C87" s="9" t="s">
        <v>98</v>
      </c>
      <c r="D87" s="13">
        <v>218.94</v>
      </c>
      <c r="E87" s="9" t="s">
        <v>12</v>
      </c>
      <c r="F87" s="9" t="s">
        <v>146</v>
      </c>
      <c r="G87" s="9" t="s">
        <v>181</v>
      </c>
      <c r="H87" s="14"/>
      <c r="I87" s="15"/>
      <c r="J87" s="3"/>
    </row>
    <row r="88" spans="1:10" x14ac:dyDescent="0.25">
      <c r="A88" s="9" t="s">
        <v>7</v>
      </c>
      <c r="B88" s="10">
        <v>43221</v>
      </c>
      <c r="C88" s="9" t="s">
        <v>99</v>
      </c>
      <c r="D88" s="13">
        <v>275</v>
      </c>
      <c r="E88" s="9" t="s">
        <v>9</v>
      </c>
      <c r="F88" s="9" t="s">
        <v>157</v>
      </c>
      <c r="G88" s="9" t="s">
        <v>181</v>
      </c>
      <c r="H88" s="14">
        <v>253</v>
      </c>
      <c r="I88" s="15"/>
      <c r="J88" s="3"/>
    </row>
    <row r="89" spans="1:10" x14ac:dyDescent="0.25">
      <c r="A89" s="9" t="s">
        <v>7</v>
      </c>
      <c r="B89" s="10">
        <v>43220</v>
      </c>
      <c r="C89" s="9" t="s">
        <v>100</v>
      </c>
      <c r="D89" s="13">
        <v>110.12</v>
      </c>
      <c r="E89" s="9" t="s">
        <v>9</v>
      </c>
      <c r="F89" s="9" t="s">
        <v>156</v>
      </c>
      <c r="G89" s="9" t="s">
        <v>181</v>
      </c>
      <c r="H89" s="14">
        <v>277</v>
      </c>
      <c r="I89" s="15"/>
      <c r="J89" s="3"/>
    </row>
    <row r="90" spans="1:10" x14ac:dyDescent="0.25">
      <c r="A90" s="9" t="s">
        <v>7</v>
      </c>
      <c r="B90" s="10">
        <v>43220</v>
      </c>
      <c r="C90" s="9" t="s">
        <v>101</v>
      </c>
      <c r="D90" s="13">
        <v>100</v>
      </c>
      <c r="E90" s="9" t="s">
        <v>9</v>
      </c>
      <c r="F90" s="9" t="s">
        <v>148</v>
      </c>
      <c r="G90" s="9" t="s">
        <v>182</v>
      </c>
      <c r="H90" s="14">
        <v>254</v>
      </c>
      <c r="I90" s="12" t="s">
        <v>175</v>
      </c>
      <c r="J90" s="3"/>
    </row>
    <row r="91" spans="1:10" x14ac:dyDescent="0.25">
      <c r="A91" s="9" t="s">
        <v>7</v>
      </c>
      <c r="B91" s="10">
        <v>43213</v>
      </c>
      <c r="C91" s="9" t="s">
        <v>102</v>
      </c>
      <c r="D91" s="13">
        <v>210</v>
      </c>
      <c r="E91" s="9" t="s">
        <v>9</v>
      </c>
      <c r="F91" s="9" t="s">
        <v>155</v>
      </c>
      <c r="G91" s="9" t="s">
        <v>181</v>
      </c>
      <c r="H91" s="14">
        <v>276</v>
      </c>
      <c r="I91" s="15"/>
      <c r="J91" s="3"/>
    </row>
    <row r="92" spans="1:10" x14ac:dyDescent="0.25">
      <c r="A92" s="9" t="s">
        <v>7</v>
      </c>
      <c r="B92" s="10">
        <v>43199</v>
      </c>
      <c r="C92" s="9" t="s">
        <v>103</v>
      </c>
      <c r="D92" s="13">
        <v>80</v>
      </c>
      <c r="E92" s="9" t="s">
        <v>9</v>
      </c>
      <c r="F92" s="9" t="s">
        <v>145</v>
      </c>
      <c r="G92" s="9" t="s">
        <v>182</v>
      </c>
      <c r="H92" s="14">
        <v>252</v>
      </c>
      <c r="I92" s="12" t="s">
        <v>179</v>
      </c>
      <c r="J92" s="3"/>
    </row>
    <row r="93" spans="1:10" x14ac:dyDescent="0.25">
      <c r="A93" s="9" t="s">
        <v>10</v>
      </c>
      <c r="B93" s="10">
        <v>43195</v>
      </c>
      <c r="C93" s="9" t="s">
        <v>104</v>
      </c>
      <c r="D93" s="13">
        <v>224.52</v>
      </c>
      <c r="E93" s="9" t="s">
        <v>12</v>
      </c>
      <c r="F93" s="9" t="s">
        <v>146</v>
      </c>
      <c r="G93" s="9" t="s">
        <v>181</v>
      </c>
      <c r="H93" s="14"/>
      <c r="I93" s="15"/>
      <c r="J93" s="3"/>
    </row>
    <row r="94" spans="1:10" x14ac:dyDescent="0.25">
      <c r="A94" s="9" t="s">
        <v>10</v>
      </c>
      <c r="B94" s="10">
        <v>43195</v>
      </c>
      <c r="C94" s="9" t="s">
        <v>105</v>
      </c>
      <c r="D94" s="13">
        <v>218.94</v>
      </c>
      <c r="E94" s="9" t="s">
        <v>12</v>
      </c>
      <c r="F94" s="9" t="s">
        <v>146</v>
      </c>
      <c r="G94" s="9" t="s">
        <v>181</v>
      </c>
      <c r="H94" s="14"/>
      <c r="I94" s="15"/>
      <c r="J94" s="3"/>
    </row>
    <row r="95" spans="1:10" x14ac:dyDescent="0.25">
      <c r="A95" s="9" t="s">
        <v>10</v>
      </c>
      <c r="B95" s="10">
        <v>43193</v>
      </c>
      <c r="C95" s="9" t="s">
        <v>106</v>
      </c>
      <c r="D95" s="13">
        <v>218.94</v>
      </c>
      <c r="E95" s="9" t="s">
        <v>12</v>
      </c>
      <c r="F95" s="9" t="s">
        <v>146</v>
      </c>
      <c r="G95" s="9" t="s">
        <v>181</v>
      </c>
      <c r="H95" s="14"/>
      <c r="I95" s="15"/>
      <c r="J95" s="3"/>
    </row>
    <row r="96" spans="1:10" x14ac:dyDescent="0.25">
      <c r="A96" s="9" t="s">
        <v>10</v>
      </c>
      <c r="B96" s="10">
        <v>43193</v>
      </c>
      <c r="C96" s="9" t="s">
        <v>107</v>
      </c>
      <c r="D96" s="13">
        <v>392</v>
      </c>
      <c r="E96" s="9" t="s">
        <v>108</v>
      </c>
      <c r="F96" s="9" t="s">
        <v>146</v>
      </c>
      <c r="G96" s="9" t="s">
        <v>181</v>
      </c>
      <c r="H96" s="14"/>
      <c r="I96" s="15"/>
      <c r="J96" s="3"/>
    </row>
    <row r="97" spans="1:12" x14ac:dyDescent="0.25">
      <c r="A97" s="9" t="s">
        <v>10</v>
      </c>
      <c r="B97" s="10">
        <v>43192</v>
      </c>
      <c r="C97" s="9" t="s">
        <v>109</v>
      </c>
      <c r="D97" s="13">
        <v>218.94</v>
      </c>
      <c r="E97" s="9" t="s">
        <v>12</v>
      </c>
      <c r="F97" s="9" t="s">
        <v>146</v>
      </c>
      <c r="G97" s="9" t="s">
        <v>181</v>
      </c>
      <c r="H97" s="14"/>
      <c r="I97" s="15"/>
      <c r="J97" s="3"/>
    </row>
    <row r="98" spans="1:12" x14ac:dyDescent="0.25">
      <c r="A98" s="9" t="s">
        <v>7</v>
      </c>
      <c r="B98" s="10">
        <v>43192</v>
      </c>
      <c r="C98" s="9" t="s">
        <v>110</v>
      </c>
      <c r="D98" s="13">
        <v>100</v>
      </c>
      <c r="E98" s="9" t="s">
        <v>9</v>
      </c>
      <c r="F98" s="9" t="s">
        <v>148</v>
      </c>
      <c r="G98" s="9" t="s">
        <v>182</v>
      </c>
      <c r="H98" s="14">
        <v>204</v>
      </c>
      <c r="I98" s="12" t="s">
        <v>175</v>
      </c>
      <c r="J98" s="3"/>
    </row>
    <row r="99" spans="1:12" x14ac:dyDescent="0.25">
      <c r="A99" s="9" t="s">
        <v>7</v>
      </c>
      <c r="B99" s="10">
        <v>43188</v>
      </c>
      <c r="C99" s="9" t="s">
        <v>111</v>
      </c>
      <c r="D99" s="13">
        <v>4</v>
      </c>
      <c r="E99" s="9" t="s">
        <v>9</v>
      </c>
      <c r="F99" s="9" t="s">
        <v>146</v>
      </c>
      <c r="G99" s="9" t="s">
        <v>181</v>
      </c>
      <c r="H99" s="14">
        <v>203</v>
      </c>
      <c r="I99" s="15"/>
      <c r="J99" s="3"/>
    </row>
    <row r="100" spans="1:12" x14ac:dyDescent="0.25">
      <c r="A100" s="9" t="s">
        <v>7</v>
      </c>
      <c r="B100" s="10">
        <v>43182</v>
      </c>
      <c r="C100" s="9" t="s">
        <v>112</v>
      </c>
      <c r="D100" s="13">
        <v>17.89</v>
      </c>
      <c r="E100" s="9" t="s">
        <v>9</v>
      </c>
      <c r="F100" s="9" t="s">
        <v>150</v>
      </c>
      <c r="G100" s="9" t="s">
        <v>181</v>
      </c>
      <c r="H100" s="14">
        <v>251</v>
      </c>
      <c r="I100" s="15"/>
      <c r="J100" s="3"/>
    </row>
    <row r="101" spans="1:12" x14ac:dyDescent="0.25">
      <c r="A101" s="9" t="s">
        <v>7</v>
      </c>
      <c r="B101" s="10">
        <v>43181</v>
      </c>
      <c r="C101" s="9" t="s">
        <v>113</v>
      </c>
      <c r="D101" s="13">
        <v>804</v>
      </c>
      <c r="E101" s="9" t="s">
        <v>9</v>
      </c>
      <c r="F101" s="9" t="s">
        <v>154</v>
      </c>
      <c r="G101" s="9" t="s">
        <v>181</v>
      </c>
      <c r="H101" s="14">
        <v>205</v>
      </c>
      <c r="I101" s="15"/>
      <c r="J101" s="3"/>
    </row>
    <row r="102" spans="1:12" x14ac:dyDescent="0.25">
      <c r="A102" s="9" t="s">
        <v>7</v>
      </c>
      <c r="B102" s="10">
        <v>43179</v>
      </c>
      <c r="C102" s="9" t="s">
        <v>114</v>
      </c>
      <c r="D102" s="13">
        <v>800</v>
      </c>
      <c r="E102" s="9" t="s">
        <v>9</v>
      </c>
      <c r="F102" s="9" t="s">
        <v>153</v>
      </c>
      <c r="G102" s="9" t="s">
        <v>181</v>
      </c>
      <c r="H102" s="14">
        <v>202</v>
      </c>
      <c r="I102" s="15"/>
      <c r="J102" s="3"/>
    </row>
    <row r="103" spans="1:12" x14ac:dyDescent="0.25">
      <c r="A103" s="9" t="s">
        <v>7</v>
      </c>
      <c r="B103" s="10">
        <v>43166</v>
      </c>
      <c r="C103" s="9" t="s">
        <v>115</v>
      </c>
      <c r="D103" s="13">
        <v>177</v>
      </c>
      <c r="E103" s="9" t="s">
        <v>9</v>
      </c>
      <c r="F103" s="9" t="s">
        <v>152</v>
      </c>
      <c r="G103" s="9" t="s">
        <v>181</v>
      </c>
      <c r="H103" s="14">
        <v>175</v>
      </c>
      <c r="I103" s="15"/>
      <c r="J103" s="3"/>
    </row>
    <row r="104" spans="1:12" x14ac:dyDescent="0.25">
      <c r="A104" s="9" t="s">
        <v>10</v>
      </c>
      <c r="B104" s="10">
        <v>43164</v>
      </c>
      <c r="C104" s="9" t="s">
        <v>116</v>
      </c>
      <c r="D104" s="13">
        <v>219.95</v>
      </c>
      <c r="E104" s="9" t="s">
        <v>117</v>
      </c>
      <c r="F104" s="9" t="s">
        <v>146</v>
      </c>
      <c r="G104" s="9" t="s">
        <v>181</v>
      </c>
      <c r="H104" s="14"/>
      <c r="I104" s="15"/>
      <c r="J104" s="3"/>
    </row>
    <row r="105" spans="1:12" x14ac:dyDescent="0.25">
      <c r="A105" s="9" t="s">
        <v>10</v>
      </c>
      <c r="B105" s="10">
        <v>43164</v>
      </c>
      <c r="C105" s="9" t="s">
        <v>118</v>
      </c>
      <c r="D105" s="13">
        <v>224.52</v>
      </c>
      <c r="E105" s="9" t="s">
        <v>12</v>
      </c>
      <c r="F105" s="9" t="s">
        <v>146</v>
      </c>
      <c r="G105" s="9" t="s">
        <v>181</v>
      </c>
      <c r="H105" s="14"/>
      <c r="I105" s="15"/>
      <c r="J105" s="3"/>
    </row>
    <row r="106" spans="1:12" x14ac:dyDescent="0.25">
      <c r="A106" s="9" t="s">
        <v>10</v>
      </c>
      <c r="B106" s="10">
        <v>43164</v>
      </c>
      <c r="C106" s="9" t="s">
        <v>119</v>
      </c>
      <c r="D106" s="13">
        <v>218.94</v>
      </c>
      <c r="E106" s="9" t="s">
        <v>12</v>
      </c>
      <c r="F106" s="9" t="s">
        <v>146</v>
      </c>
      <c r="G106" s="9" t="s">
        <v>181</v>
      </c>
      <c r="H106" s="14"/>
      <c r="I106" s="15"/>
      <c r="J106" s="3"/>
    </row>
    <row r="107" spans="1:12" x14ac:dyDescent="0.25">
      <c r="A107" s="9" t="s">
        <v>10</v>
      </c>
      <c r="B107" s="10">
        <v>43164</v>
      </c>
      <c r="C107" s="9" t="s">
        <v>120</v>
      </c>
      <c r="D107" s="13">
        <v>392</v>
      </c>
      <c r="E107" s="9" t="s">
        <v>108</v>
      </c>
      <c r="F107" s="9" t="s">
        <v>146</v>
      </c>
      <c r="G107" s="9" t="s">
        <v>181</v>
      </c>
      <c r="H107" s="14"/>
      <c r="I107" s="15"/>
      <c r="J107" s="3"/>
    </row>
    <row r="108" spans="1:12" x14ac:dyDescent="0.25">
      <c r="A108" s="9" t="s">
        <v>7</v>
      </c>
      <c r="B108" s="10">
        <v>43164</v>
      </c>
      <c r="C108" s="9" t="s">
        <v>121</v>
      </c>
      <c r="D108" s="13">
        <v>284</v>
      </c>
      <c r="E108" s="9" t="s">
        <v>9</v>
      </c>
      <c r="F108" s="9" t="s">
        <v>151</v>
      </c>
      <c r="G108" s="9" t="s">
        <v>181</v>
      </c>
      <c r="H108" s="14">
        <v>201</v>
      </c>
      <c r="I108" s="15"/>
      <c r="J108" s="3"/>
    </row>
    <row r="109" spans="1:12" x14ac:dyDescent="0.25">
      <c r="A109" s="9" t="s">
        <v>7</v>
      </c>
      <c r="B109" s="10">
        <v>43164</v>
      </c>
      <c r="C109" s="9" t="s">
        <v>122</v>
      </c>
      <c r="D109" s="13">
        <v>86</v>
      </c>
      <c r="E109" s="9" t="s">
        <v>9</v>
      </c>
      <c r="F109" s="9" t="s">
        <v>150</v>
      </c>
      <c r="G109" s="9" t="s">
        <v>181</v>
      </c>
      <c r="H109" s="14">
        <v>174</v>
      </c>
      <c r="I109" s="15"/>
      <c r="J109" s="3"/>
    </row>
    <row r="110" spans="1:12" x14ac:dyDescent="0.25">
      <c r="A110" s="9" t="s">
        <v>10</v>
      </c>
      <c r="B110" s="10">
        <v>43161</v>
      </c>
      <c r="C110" s="9" t="s">
        <v>123</v>
      </c>
      <c r="D110" s="13">
        <v>222.94</v>
      </c>
      <c r="E110" s="9" t="s">
        <v>12</v>
      </c>
      <c r="F110" s="9" t="s">
        <v>146</v>
      </c>
      <c r="G110" s="9" t="s">
        <v>181</v>
      </c>
      <c r="H110" s="14"/>
      <c r="I110" s="15"/>
      <c r="J110" s="3"/>
    </row>
    <row r="111" spans="1:12" s="12" customFormat="1" x14ac:dyDescent="0.25">
      <c r="A111" s="9" t="s">
        <v>10</v>
      </c>
      <c r="B111" s="10">
        <v>43161</v>
      </c>
      <c r="C111" s="9" t="s">
        <v>124</v>
      </c>
      <c r="D111" s="13">
        <v>218.94</v>
      </c>
      <c r="E111" s="9" t="s">
        <v>12</v>
      </c>
      <c r="F111" s="9" t="s">
        <v>146</v>
      </c>
      <c r="G111" s="9" t="s">
        <v>181</v>
      </c>
      <c r="H111" s="14"/>
      <c r="J111" s="18"/>
      <c r="L111" s="19"/>
    </row>
    <row r="112" spans="1:12" x14ac:dyDescent="0.25">
      <c r="A112" s="9" t="s">
        <v>7</v>
      </c>
      <c r="B112" s="10">
        <v>43151</v>
      </c>
      <c r="C112" s="9" t="s">
        <v>125</v>
      </c>
      <c r="D112" s="13">
        <v>850</v>
      </c>
      <c r="E112" s="9" t="s">
        <v>9</v>
      </c>
      <c r="F112" s="9" t="s">
        <v>149</v>
      </c>
      <c r="G112" s="9" t="s">
        <v>181</v>
      </c>
      <c r="H112" s="14">
        <v>200</v>
      </c>
      <c r="I112" s="15"/>
      <c r="J112" s="3"/>
    </row>
    <row r="113" spans="1:10" x14ac:dyDescent="0.25">
      <c r="A113" s="9" t="s">
        <v>10</v>
      </c>
      <c r="B113" s="10">
        <v>43136</v>
      </c>
      <c r="C113" s="9" t="s">
        <v>126</v>
      </c>
      <c r="D113" s="13">
        <v>224.52</v>
      </c>
      <c r="E113" s="9" t="s">
        <v>12</v>
      </c>
      <c r="F113" s="9" t="s">
        <v>146</v>
      </c>
      <c r="G113" s="9" t="s">
        <v>181</v>
      </c>
      <c r="H113" s="14"/>
      <c r="I113" s="15"/>
      <c r="J113" s="3"/>
    </row>
    <row r="114" spans="1:10" x14ac:dyDescent="0.25">
      <c r="A114" s="9" t="s">
        <v>10</v>
      </c>
      <c r="B114" s="10">
        <v>43136</v>
      </c>
      <c r="C114" s="9" t="s">
        <v>127</v>
      </c>
      <c r="D114" s="13">
        <v>218.94</v>
      </c>
      <c r="E114" s="9" t="s">
        <v>12</v>
      </c>
      <c r="F114" s="9" t="s">
        <v>146</v>
      </c>
      <c r="G114" s="9" t="s">
        <v>181</v>
      </c>
      <c r="H114" s="14"/>
      <c r="I114" s="15"/>
      <c r="J114" s="3"/>
    </row>
    <row r="115" spans="1:10" x14ac:dyDescent="0.25">
      <c r="A115" s="9" t="s">
        <v>10</v>
      </c>
      <c r="B115" s="10">
        <v>43136</v>
      </c>
      <c r="C115" s="9" t="s">
        <v>128</v>
      </c>
      <c r="D115" s="13">
        <v>392</v>
      </c>
      <c r="E115" s="9" t="s">
        <v>108</v>
      </c>
      <c r="F115" s="9" t="s">
        <v>146</v>
      </c>
      <c r="G115" s="9" t="s">
        <v>181</v>
      </c>
      <c r="H115" s="14"/>
      <c r="I115" s="15"/>
      <c r="J115" s="3"/>
    </row>
    <row r="116" spans="1:10" x14ac:dyDescent="0.25">
      <c r="A116" s="9" t="s">
        <v>10</v>
      </c>
      <c r="B116" s="10">
        <v>43133</v>
      </c>
      <c r="C116" s="9" t="s">
        <v>129</v>
      </c>
      <c r="D116" s="13">
        <v>218.94</v>
      </c>
      <c r="E116" s="9" t="s">
        <v>12</v>
      </c>
      <c r="F116" s="9" t="s">
        <v>146</v>
      </c>
      <c r="G116" s="9" t="s">
        <v>181</v>
      </c>
      <c r="H116" s="14"/>
      <c r="I116" s="15"/>
      <c r="J116" s="3"/>
    </row>
    <row r="117" spans="1:10" x14ac:dyDescent="0.25">
      <c r="A117" s="9" t="s">
        <v>10</v>
      </c>
      <c r="B117" s="10">
        <v>43133</v>
      </c>
      <c r="C117" s="9" t="s">
        <v>130</v>
      </c>
      <c r="D117" s="13">
        <v>218.94</v>
      </c>
      <c r="E117" s="9" t="s">
        <v>12</v>
      </c>
      <c r="F117" s="9" t="s">
        <v>146</v>
      </c>
      <c r="G117" s="9" t="s">
        <v>181</v>
      </c>
      <c r="H117" s="14"/>
      <c r="I117" s="15"/>
      <c r="J117" s="3"/>
    </row>
    <row r="118" spans="1:10" x14ac:dyDescent="0.25">
      <c r="A118" s="9" t="s">
        <v>7</v>
      </c>
      <c r="B118" s="10">
        <v>43131</v>
      </c>
      <c r="C118" s="9" t="s">
        <v>131</v>
      </c>
      <c r="D118" s="13">
        <v>437.88</v>
      </c>
      <c r="E118" s="9" t="s">
        <v>9</v>
      </c>
      <c r="F118" s="9" t="s">
        <v>146</v>
      </c>
      <c r="G118" s="9" t="s">
        <v>181</v>
      </c>
      <c r="H118" s="14">
        <v>198</v>
      </c>
      <c r="I118" s="15"/>
      <c r="J118" s="3"/>
    </row>
    <row r="119" spans="1:10" x14ac:dyDescent="0.25">
      <c r="A119" s="9" t="s">
        <v>7</v>
      </c>
      <c r="B119" s="10">
        <v>43130</v>
      </c>
      <c r="C119" s="9" t="s">
        <v>132</v>
      </c>
      <c r="D119" s="13">
        <v>70</v>
      </c>
      <c r="E119" s="9" t="s">
        <v>9</v>
      </c>
      <c r="F119" s="9" t="s">
        <v>145</v>
      </c>
      <c r="G119" s="9" t="s">
        <v>182</v>
      </c>
      <c r="H119" s="14">
        <v>199</v>
      </c>
      <c r="I119" s="12" t="s">
        <v>179</v>
      </c>
      <c r="J119" s="3"/>
    </row>
    <row r="120" spans="1:10" x14ac:dyDescent="0.25">
      <c r="A120" s="9" t="s">
        <v>10</v>
      </c>
      <c r="B120" s="10">
        <v>43125</v>
      </c>
      <c r="C120" s="9" t="s">
        <v>133</v>
      </c>
      <c r="D120" s="13">
        <v>70</v>
      </c>
      <c r="E120" s="9" t="s">
        <v>12</v>
      </c>
      <c r="F120" s="9" t="s">
        <v>145</v>
      </c>
      <c r="G120" s="9" t="s">
        <v>181</v>
      </c>
      <c r="H120" s="14"/>
      <c r="J120" s="3"/>
    </row>
    <row r="121" spans="1:10" x14ac:dyDescent="0.25">
      <c r="A121" s="9" t="s">
        <v>7</v>
      </c>
      <c r="B121" s="10">
        <v>43119</v>
      </c>
      <c r="C121" s="9" t="s">
        <v>134</v>
      </c>
      <c r="D121" s="13">
        <v>78.52</v>
      </c>
      <c r="E121" s="9" t="s">
        <v>9</v>
      </c>
      <c r="F121" s="9" t="s">
        <v>147</v>
      </c>
      <c r="G121" s="9" t="s">
        <v>181</v>
      </c>
      <c r="H121" s="14">
        <v>197</v>
      </c>
      <c r="J121" s="3"/>
    </row>
    <row r="122" spans="1:10" x14ac:dyDescent="0.25">
      <c r="A122" s="9" t="s">
        <v>7</v>
      </c>
      <c r="B122" s="10">
        <v>43119</v>
      </c>
      <c r="C122" s="9" t="s">
        <v>135</v>
      </c>
      <c r="D122" s="13">
        <v>39.36</v>
      </c>
      <c r="E122" s="9" t="s">
        <v>9</v>
      </c>
      <c r="F122" s="9" t="s">
        <v>147</v>
      </c>
      <c r="G122" s="9" t="s">
        <v>181</v>
      </c>
      <c r="H122" s="14">
        <v>173</v>
      </c>
      <c r="J122" s="3"/>
    </row>
    <row r="123" spans="1:10" x14ac:dyDescent="0.25">
      <c r="A123" s="9" t="s">
        <v>10</v>
      </c>
      <c r="B123" s="10">
        <v>43108</v>
      </c>
      <c r="C123" s="9" t="s">
        <v>136</v>
      </c>
      <c r="D123" s="13">
        <v>100</v>
      </c>
      <c r="E123" s="9" t="s">
        <v>12</v>
      </c>
      <c r="F123" s="9" t="s">
        <v>148</v>
      </c>
      <c r="G123" s="9" t="s">
        <v>182</v>
      </c>
      <c r="H123" s="14"/>
      <c r="I123" s="12" t="s">
        <v>180</v>
      </c>
      <c r="J123" s="3"/>
    </row>
    <row r="124" spans="1:10" x14ac:dyDescent="0.25">
      <c r="A124" s="9" t="s">
        <v>7</v>
      </c>
      <c r="B124" s="10">
        <v>43108</v>
      </c>
      <c r="C124" s="9" t="s">
        <v>137</v>
      </c>
      <c r="D124" s="13">
        <v>100</v>
      </c>
      <c r="E124" s="9" t="s">
        <v>9</v>
      </c>
      <c r="F124" s="9" t="s">
        <v>148</v>
      </c>
      <c r="G124" s="9" t="s">
        <v>182</v>
      </c>
      <c r="H124" s="14">
        <v>171</v>
      </c>
      <c r="I124" s="12" t="s">
        <v>175</v>
      </c>
      <c r="J124" s="3"/>
    </row>
    <row r="125" spans="1:10" x14ac:dyDescent="0.25">
      <c r="A125" s="9" t="s">
        <v>10</v>
      </c>
      <c r="B125" s="10">
        <v>43105</v>
      </c>
      <c r="C125" s="9" t="s">
        <v>138</v>
      </c>
      <c r="D125" s="13">
        <v>224.52</v>
      </c>
      <c r="E125" s="9" t="s">
        <v>12</v>
      </c>
      <c r="F125" s="9" t="s">
        <v>146</v>
      </c>
      <c r="G125" s="9" t="s">
        <v>181</v>
      </c>
      <c r="H125" s="14"/>
      <c r="J125" s="3"/>
    </row>
    <row r="126" spans="1:10" x14ac:dyDescent="0.25">
      <c r="A126" s="9" t="s">
        <v>10</v>
      </c>
      <c r="B126" s="10">
        <v>43105</v>
      </c>
      <c r="C126" s="9" t="s">
        <v>139</v>
      </c>
      <c r="D126" s="13">
        <v>218.94</v>
      </c>
      <c r="E126" s="9" t="s">
        <v>12</v>
      </c>
      <c r="F126" s="9" t="s">
        <v>146</v>
      </c>
      <c r="G126" s="9" t="s">
        <v>181</v>
      </c>
      <c r="H126" s="14"/>
      <c r="J126" s="3"/>
    </row>
    <row r="127" spans="1:10" x14ac:dyDescent="0.25">
      <c r="A127" s="9" t="s">
        <v>10</v>
      </c>
      <c r="B127" s="10">
        <v>43103</v>
      </c>
      <c r="C127" s="9" t="s">
        <v>140</v>
      </c>
      <c r="D127" s="13">
        <v>218.94</v>
      </c>
      <c r="E127" s="9" t="s">
        <v>12</v>
      </c>
      <c r="F127" s="9" t="s">
        <v>146</v>
      </c>
      <c r="G127" s="9" t="s">
        <v>181</v>
      </c>
      <c r="H127" s="14"/>
      <c r="J127" s="3"/>
    </row>
    <row r="128" spans="1:10" x14ac:dyDescent="0.25">
      <c r="A128" s="9" t="s">
        <v>10</v>
      </c>
      <c r="B128" s="10">
        <v>43103</v>
      </c>
      <c r="C128" s="9" t="s">
        <v>128</v>
      </c>
      <c r="D128" s="13">
        <v>392</v>
      </c>
      <c r="E128" s="9" t="s">
        <v>108</v>
      </c>
      <c r="F128" s="9" t="s">
        <v>146</v>
      </c>
      <c r="G128" s="9" t="s">
        <v>181</v>
      </c>
      <c r="H128" s="14"/>
      <c r="J128" s="3"/>
    </row>
    <row r="129" spans="1:10" x14ac:dyDescent="0.25">
      <c r="A129" s="9" t="s">
        <v>10</v>
      </c>
      <c r="B129" s="10">
        <v>43102</v>
      </c>
      <c r="C129" s="9" t="s">
        <v>141</v>
      </c>
      <c r="D129" s="13">
        <v>218.94</v>
      </c>
      <c r="E129" s="9" t="s">
        <v>12</v>
      </c>
      <c r="F129" s="9" t="s">
        <v>146</v>
      </c>
      <c r="G129" s="9" t="s">
        <v>181</v>
      </c>
      <c r="H129" s="14"/>
      <c r="J129" s="3"/>
    </row>
    <row r="130" spans="1:10" x14ac:dyDescent="0.25">
      <c r="A130" s="30" t="s">
        <v>303</v>
      </c>
      <c r="B130" s="31" t="s">
        <v>303</v>
      </c>
      <c r="C130" s="30" t="s">
        <v>303</v>
      </c>
      <c r="D130" s="30" t="s">
        <v>303</v>
      </c>
      <c r="E130" s="30" t="s">
        <v>303</v>
      </c>
      <c r="F130" s="30" t="s">
        <v>303</v>
      </c>
      <c r="G130" s="30" t="s">
        <v>303</v>
      </c>
      <c r="H130" s="32" t="s">
        <v>303</v>
      </c>
      <c r="I130" s="30" t="s">
        <v>303</v>
      </c>
    </row>
    <row r="131" spans="1:10" x14ac:dyDescent="0.25">
      <c r="A131" s="33" t="s">
        <v>303</v>
      </c>
      <c r="B131" s="31" t="s">
        <v>303</v>
      </c>
      <c r="C131" s="30" t="s">
        <v>303</v>
      </c>
      <c r="D131" s="31" t="s">
        <v>303</v>
      </c>
      <c r="E131" s="30" t="s">
        <v>303</v>
      </c>
      <c r="F131" s="30" t="s">
        <v>303</v>
      </c>
      <c r="G131" s="30" t="s">
        <v>303</v>
      </c>
      <c r="H131" s="32" t="s">
        <v>303</v>
      </c>
      <c r="I131" s="30" t="s">
        <v>303</v>
      </c>
    </row>
    <row r="132" spans="1:10" x14ac:dyDescent="0.25">
      <c r="A132" s="9" t="s">
        <v>7</v>
      </c>
      <c r="B132" s="10">
        <v>43423</v>
      </c>
      <c r="C132" s="9" t="s">
        <v>25</v>
      </c>
      <c r="D132" s="13">
        <v>7385.68</v>
      </c>
      <c r="E132" s="9" t="s">
        <v>9</v>
      </c>
      <c r="F132" s="9" t="s">
        <v>142</v>
      </c>
      <c r="G132" s="9" t="s">
        <v>283</v>
      </c>
      <c r="H132" s="14">
        <v>235</v>
      </c>
      <c r="I132" s="11" t="s">
        <v>186</v>
      </c>
      <c r="J132" s="3"/>
    </row>
    <row r="133" spans="1:10" x14ac:dyDescent="0.25">
      <c r="A133" s="9" t="s">
        <v>7</v>
      </c>
      <c r="B133" s="10">
        <v>43423</v>
      </c>
      <c r="C133" s="9" t="s">
        <v>26</v>
      </c>
      <c r="D133" s="13">
        <v>1695.66</v>
      </c>
      <c r="E133" s="9" t="s">
        <v>9</v>
      </c>
      <c r="F133" s="9" t="s">
        <v>143</v>
      </c>
      <c r="G133" s="9" t="s">
        <v>187</v>
      </c>
      <c r="H133" s="14">
        <v>232</v>
      </c>
      <c r="I133" s="11" t="s">
        <v>184</v>
      </c>
      <c r="J133" s="3"/>
    </row>
    <row r="134" spans="1:10" x14ac:dyDescent="0.25">
      <c r="A134" s="9" t="s">
        <v>7</v>
      </c>
      <c r="B134" s="10">
        <v>43423</v>
      </c>
      <c r="C134" s="9" t="s">
        <v>28</v>
      </c>
      <c r="D134" s="13">
        <v>1672.43</v>
      </c>
      <c r="E134" s="9" t="s">
        <v>9</v>
      </c>
      <c r="F134" s="9" t="s">
        <v>143</v>
      </c>
      <c r="G134" s="9" t="s">
        <v>187</v>
      </c>
      <c r="H134" s="14">
        <v>233</v>
      </c>
      <c r="I134" s="11" t="s">
        <v>185</v>
      </c>
      <c r="J134" s="3"/>
    </row>
    <row r="135" spans="1:10" x14ac:dyDescent="0.25">
      <c r="A135" s="9" t="s">
        <v>7</v>
      </c>
      <c r="B135" s="10">
        <v>43423</v>
      </c>
      <c r="C135" s="9" t="s">
        <v>29</v>
      </c>
      <c r="D135" s="13">
        <v>1522.42</v>
      </c>
      <c r="E135" s="9" t="s">
        <v>9</v>
      </c>
      <c r="F135" s="9" t="s">
        <v>143</v>
      </c>
      <c r="G135" s="9" t="s">
        <v>187</v>
      </c>
      <c r="H135" s="14">
        <v>234</v>
      </c>
      <c r="I135" s="11" t="s">
        <v>183</v>
      </c>
      <c r="J135" s="3"/>
    </row>
    <row r="136" spans="1:10" x14ac:dyDescent="0.25">
      <c r="A136" s="9" t="s">
        <v>7</v>
      </c>
      <c r="B136" s="10">
        <v>43423</v>
      </c>
      <c r="C136" s="9" t="s">
        <v>27</v>
      </c>
      <c r="D136" s="13">
        <v>1676.9</v>
      </c>
      <c r="E136" s="9" t="s">
        <v>9</v>
      </c>
      <c r="F136" s="9" t="s">
        <v>143</v>
      </c>
      <c r="G136" s="9" t="s">
        <v>187</v>
      </c>
      <c r="H136" s="14">
        <v>231</v>
      </c>
      <c r="I136" s="11"/>
      <c r="J136" s="3"/>
    </row>
  </sheetData>
  <autoFilter ref="A4:I136" xr:uid="{13E7CB70-9049-40D4-8488-7D60795709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4876-9267-4583-97F2-2390EC9EB99D}">
  <sheetPr filterMode="1">
    <tabColor rgb="FFFFC000"/>
  </sheetPr>
  <dimension ref="A1:G413"/>
  <sheetViews>
    <sheetView showGridLines="0" zoomScale="90" zoomScaleNormal="90" workbookViewId="0">
      <pane ySplit="4" topLeftCell="A5" activePane="bottomLeft" state="frozen"/>
      <selection activeCell="B1" sqref="B1"/>
      <selection pane="bottomLeft" activeCell="K104" sqref="K104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.85546875" style="1" customWidth="1"/>
    <col min="4" max="4" width="32.85546875" bestFit="1" customWidth="1"/>
    <col min="5" max="5" width="33.85546875" customWidth="1"/>
    <col min="6" max="6" width="22.5703125" customWidth="1"/>
    <col min="7" max="7" width="15" style="20" bestFit="1" customWidth="1"/>
  </cols>
  <sheetData>
    <row r="1" spans="1:7" ht="18.75" x14ac:dyDescent="0.3">
      <c r="A1" s="28" t="s">
        <v>575</v>
      </c>
      <c r="E1" s="38" t="s">
        <v>561</v>
      </c>
    </row>
    <row r="2" spans="1:7" ht="15.75" x14ac:dyDescent="0.25">
      <c r="E2" s="38" t="s">
        <v>562</v>
      </c>
    </row>
    <row r="3" spans="1:7" ht="15.75" thickBot="1" x14ac:dyDescent="0.3"/>
    <row r="4" spans="1:7" ht="16.5" thickTop="1" thickBot="1" x14ac:dyDescent="0.3">
      <c r="A4" s="8" t="s">
        <v>306</v>
      </c>
      <c r="B4" s="8" t="s">
        <v>307</v>
      </c>
      <c r="C4" s="4" t="s">
        <v>308</v>
      </c>
      <c r="D4" s="8" t="s">
        <v>2</v>
      </c>
      <c r="E4" s="43" t="s">
        <v>563</v>
      </c>
      <c r="F4" s="8" t="s">
        <v>309</v>
      </c>
      <c r="G4" s="8" t="s">
        <v>576</v>
      </c>
    </row>
    <row r="5" spans="1:7" ht="15.75" hidden="1" thickTop="1" x14ac:dyDescent="0.25">
      <c r="A5" s="39">
        <v>43463</v>
      </c>
      <c r="B5" s="39">
        <v>43465</v>
      </c>
      <c r="C5" s="1">
        <v>5078</v>
      </c>
      <c r="D5" t="s">
        <v>310</v>
      </c>
      <c r="E5" s="1" t="s">
        <v>564</v>
      </c>
      <c r="F5" t="s">
        <v>311</v>
      </c>
      <c r="G5" s="20">
        <v>52.76</v>
      </c>
    </row>
    <row r="6" spans="1:7" ht="15.75" hidden="1" thickTop="1" x14ac:dyDescent="0.25">
      <c r="A6" s="39">
        <v>43461</v>
      </c>
      <c r="B6" s="39">
        <v>43463</v>
      </c>
      <c r="C6" s="1">
        <v>5078</v>
      </c>
      <c r="D6" t="s">
        <v>312</v>
      </c>
      <c r="E6" s="1" t="s">
        <v>564</v>
      </c>
      <c r="F6" t="s">
        <v>311</v>
      </c>
      <c r="G6" s="20">
        <v>42</v>
      </c>
    </row>
    <row r="7" spans="1:7" ht="15.75" hidden="1" thickTop="1" x14ac:dyDescent="0.25">
      <c r="A7" s="39">
        <v>43460</v>
      </c>
      <c r="B7" s="39">
        <v>43462</v>
      </c>
      <c r="C7" s="1">
        <v>5078</v>
      </c>
      <c r="D7" t="s">
        <v>313</v>
      </c>
      <c r="E7" s="1" t="s">
        <v>564</v>
      </c>
      <c r="F7" t="s">
        <v>314</v>
      </c>
      <c r="G7" s="20">
        <v>16.84</v>
      </c>
    </row>
    <row r="8" spans="1:7" ht="15.75" hidden="1" thickTop="1" x14ac:dyDescent="0.25">
      <c r="A8" s="39">
        <v>43458</v>
      </c>
      <c r="B8" s="39">
        <v>43458</v>
      </c>
      <c r="C8" s="1">
        <v>5078</v>
      </c>
      <c r="D8" t="s">
        <v>315</v>
      </c>
      <c r="E8" s="1" t="s">
        <v>564</v>
      </c>
      <c r="F8" t="s">
        <v>316</v>
      </c>
      <c r="G8" s="20">
        <v>0.05</v>
      </c>
    </row>
    <row r="9" spans="1:7" ht="15.75" hidden="1" thickTop="1" x14ac:dyDescent="0.25">
      <c r="A9" s="39">
        <v>43458</v>
      </c>
      <c r="B9" s="39">
        <v>43458</v>
      </c>
      <c r="C9" s="1">
        <v>5078</v>
      </c>
      <c r="D9" t="s">
        <v>317</v>
      </c>
      <c r="E9" s="1" t="s">
        <v>564</v>
      </c>
      <c r="F9" t="s">
        <v>316</v>
      </c>
      <c r="G9" s="20">
        <v>47.62</v>
      </c>
    </row>
    <row r="10" spans="1:7" ht="15.75" thickTop="1" x14ac:dyDescent="0.25">
      <c r="A10" s="40">
        <v>43456</v>
      </c>
      <c r="B10" s="40">
        <v>43458</v>
      </c>
      <c r="C10" s="17">
        <v>5078</v>
      </c>
      <c r="D10" s="15" t="s">
        <v>318</v>
      </c>
      <c r="E10" s="17" t="s">
        <v>181</v>
      </c>
      <c r="F10" s="15" t="s">
        <v>311</v>
      </c>
      <c r="G10" s="41">
        <v>-46.27</v>
      </c>
    </row>
    <row r="11" spans="1:7" hidden="1" x14ac:dyDescent="0.25">
      <c r="A11" s="39">
        <v>43456</v>
      </c>
      <c r="B11" s="39">
        <v>43456</v>
      </c>
      <c r="C11" s="1">
        <v>5078</v>
      </c>
      <c r="D11" t="s">
        <v>319</v>
      </c>
      <c r="E11" s="1" t="s">
        <v>564</v>
      </c>
      <c r="F11" t="s">
        <v>320</v>
      </c>
    </row>
    <row r="12" spans="1:7" x14ac:dyDescent="0.25">
      <c r="A12" s="40">
        <v>43454</v>
      </c>
      <c r="B12" s="40">
        <v>43456</v>
      </c>
      <c r="C12" s="17">
        <v>5078</v>
      </c>
      <c r="D12" s="15" t="s">
        <v>318</v>
      </c>
      <c r="E12" s="17" t="s">
        <v>181</v>
      </c>
      <c r="F12" s="15" t="s">
        <v>311</v>
      </c>
      <c r="G12" s="41">
        <v>105.33</v>
      </c>
    </row>
    <row r="13" spans="1:7" hidden="1" x14ac:dyDescent="0.25">
      <c r="A13" s="39">
        <v>43455</v>
      </c>
      <c r="B13" s="39">
        <v>43456</v>
      </c>
      <c r="C13" s="1">
        <v>5078</v>
      </c>
      <c r="D13" t="s">
        <v>321</v>
      </c>
      <c r="E13" s="1" t="s">
        <v>564</v>
      </c>
      <c r="F13" t="s">
        <v>311</v>
      </c>
      <c r="G13" s="20">
        <v>23.22</v>
      </c>
    </row>
    <row r="14" spans="1:7" hidden="1" x14ac:dyDescent="0.25">
      <c r="A14" s="39">
        <v>43454</v>
      </c>
      <c r="B14" s="39">
        <v>43455</v>
      </c>
      <c r="C14" s="1">
        <v>5078</v>
      </c>
      <c r="D14" t="s">
        <v>322</v>
      </c>
      <c r="E14" s="1" t="s">
        <v>564</v>
      </c>
      <c r="F14" t="s">
        <v>314</v>
      </c>
      <c r="G14" s="20">
        <v>15.29</v>
      </c>
    </row>
    <row r="15" spans="1:7" hidden="1" x14ac:dyDescent="0.25">
      <c r="A15" s="39">
        <v>43454</v>
      </c>
      <c r="B15" s="39">
        <v>43455</v>
      </c>
      <c r="C15" s="1">
        <v>5078</v>
      </c>
      <c r="D15" t="s">
        <v>323</v>
      </c>
      <c r="E15" s="1" t="s">
        <v>564</v>
      </c>
      <c r="F15" t="s">
        <v>324</v>
      </c>
      <c r="G15" s="20">
        <v>7</v>
      </c>
    </row>
    <row r="16" spans="1:7" hidden="1" x14ac:dyDescent="0.25">
      <c r="A16" s="39">
        <v>43453</v>
      </c>
      <c r="B16" s="39">
        <v>43454</v>
      </c>
      <c r="C16" s="1">
        <v>5078</v>
      </c>
      <c r="D16" t="s">
        <v>325</v>
      </c>
      <c r="E16" s="1" t="s">
        <v>564</v>
      </c>
      <c r="F16" t="s">
        <v>326</v>
      </c>
      <c r="G16" s="20">
        <v>20</v>
      </c>
    </row>
    <row r="17" spans="1:7" hidden="1" x14ac:dyDescent="0.25">
      <c r="A17" s="39">
        <v>43452</v>
      </c>
      <c r="B17" s="39">
        <v>43453</v>
      </c>
      <c r="C17" s="1">
        <v>5078</v>
      </c>
      <c r="D17" t="s">
        <v>327</v>
      </c>
      <c r="E17" s="1" t="s">
        <v>564</v>
      </c>
      <c r="F17" t="s">
        <v>324</v>
      </c>
      <c r="G17" s="20">
        <v>8.68</v>
      </c>
    </row>
    <row r="18" spans="1:7" hidden="1" x14ac:dyDescent="0.25">
      <c r="A18" s="39">
        <v>43452</v>
      </c>
      <c r="B18" s="39">
        <v>43453</v>
      </c>
      <c r="C18" s="1">
        <v>5078</v>
      </c>
      <c r="D18" t="s">
        <v>328</v>
      </c>
      <c r="E18" s="1" t="s">
        <v>564</v>
      </c>
      <c r="F18" t="s">
        <v>314</v>
      </c>
      <c r="G18" s="20">
        <v>13.89</v>
      </c>
    </row>
    <row r="19" spans="1:7" hidden="1" x14ac:dyDescent="0.25">
      <c r="A19" s="39">
        <v>43451</v>
      </c>
      <c r="B19" s="39">
        <v>43452</v>
      </c>
      <c r="C19" s="1">
        <v>5078</v>
      </c>
      <c r="D19" t="s">
        <v>329</v>
      </c>
      <c r="E19" s="1" t="s">
        <v>564</v>
      </c>
      <c r="F19" t="s">
        <v>311</v>
      </c>
      <c r="G19" s="20">
        <v>73.069999999999993</v>
      </c>
    </row>
    <row r="20" spans="1:7" x14ac:dyDescent="0.25">
      <c r="A20" s="40">
        <v>43447</v>
      </c>
      <c r="B20" s="40">
        <v>43449</v>
      </c>
      <c r="C20" s="17">
        <v>5078</v>
      </c>
      <c r="D20" s="15" t="s">
        <v>318</v>
      </c>
      <c r="E20" s="17" t="s">
        <v>181</v>
      </c>
      <c r="F20" s="15" t="s">
        <v>311</v>
      </c>
      <c r="G20" s="41">
        <v>18.38</v>
      </c>
    </row>
    <row r="21" spans="1:7" hidden="1" x14ac:dyDescent="0.25">
      <c r="A21" s="39">
        <v>43448</v>
      </c>
      <c r="B21" s="39">
        <v>43448</v>
      </c>
      <c r="C21" s="1">
        <v>5078</v>
      </c>
      <c r="D21" t="s">
        <v>330</v>
      </c>
      <c r="E21" s="1" t="s">
        <v>564</v>
      </c>
      <c r="F21" t="s">
        <v>320</v>
      </c>
    </row>
    <row r="22" spans="1:7" hidden="1" x14ac:dyDescent="0.25">
      <c r="A22" s="39">
        <v>43447</v>
      </c>
      <c r="B22" s="39">
        <v>43448</v>
      </c>
      <c r="C22" s="1">
        <v>5078</v>
      </c>
      <c r="D22" t="s">
        <v>331</v>
      </c>
      <c r="E22" s="1" t="s">
        <v>564</v>
      </c>
      <c r="F22" t="s">
        <v>311</v>
      </c>
      <c r="G22" s="20">
        <v>138.03</v>
      </c>
    </row>
    <row r="23" spans="1:7" hidden="1" x14ac:dyDescent="0.25">
      <c r="A23" s="39">
        <v>43446</v>
      </c>
      <c r="B23" s="39">
        <v>43447</v>
      </c>
      <c r="C23" s="1">
        <v>5078</v>
      </c>
      <c r="D23" t="s">
        <v>332</v>
      </c>
      <c r="E23" s="1" t="s">
        <v>564</v>
      </c>
      <c r="F23" t="s">
        <v>324</v>
      </c>
      <c r="G23" s="20">
        <v>70</v>
      </c>
    </row>
    <row r="24" spans="1:7" hidden="1" x14ac:dyDescent="0.25">
      <c r="A24" s="39">
        <v>43444</v>
      </c>
      <c r="B24" s="39">
        <v>43445</v>
      </c>
      <c r="C24" s="1">
        <v>5078</v>
      </c>
      <c r="D24" t="s">
        <v>333</v>
      </c>
      <c r="E24" s="1" t="s">
        <v>564</v>
      </c>
      <c r="F24" t="s">
        <v>324</v>
      </c>
      <c r="G24" s="20">
        <v>178.89</v>
      </c>
    </row>
    <row r="25" spans="1:7" x14ac:dyDescent="0.25">
      <c r="A25" s="40">
        <v>43441</v>
      </c>
      <c r="B25" s="40">
        <v>43444</v>
      </c>
      <c r="C25" s="17">
        <v>5078</v>
      </c>
      <c r="D25" s="15" t="s">
        <v>334</v>
      </c>
      <c r="E25" s="17" t="s">
        <v>181</v>
      </c>
      <c r="F25" s="15" t="s">
        <v>311</v>
      </c>
      <c r="G25" s="41">
        <v>24.69</v>
      </c>
    </row>
    <row r="26" spans="1:7" x14ac:dyDescent="0.25">
      <c r="A26" s="40">
        <v>43441</v>
      </c>
      <c r="B26" s="40">
        <v>43444</v>
      </c>
      <c r="C26" s="17">
        <v>5078</v>
      </c>
      <c r="D26" s="15" t="s">
        <v>334</v>
      </c>
      <c r="E26" s="17" t="s">
        <v>181</v>
      </c>
      <c r="F26" s="15" t="s">
        <v>311</v>
      </c>
      <c r="G26" s="41">
        <v>66.88</v>
      </c>
    </row>
    <row r="27" spans="1:7" hidden="1" x14ac:dyDescent="0.25">
      <c r="A27" s="39">
        <v>43440</v>
      </c>
      <c r="B27" s="39">
        <v>43442</v>
      </c>
      <c r="C27" s="1">
        <v>5078</v>
      </c>
      <c r="D27" t="s">
        <v>335</v>
      </c>
      <c r="E27" s="1" t="s">
        <v>564</v>
      </c>
      <c r="F27" t="s">
        <v>311</v>
      </c>
    </row>
    <row r="28" spans="1:7" hidden="1" x14ac:dyDescent="0.25">
      <c r="A28" s="39">
        <v>43441</v>
      </c>
      <c r="B28" s="39">
        <v>43442</v>
      </c>
      <c r="C28" s="1">
        <v>5078</v>
      </c>
      <c r="D28" t="s">
        <v>336</v>
      </c>
      <c r="E28" s="1" t="s">
        <v>564</v>
      </c>
      <c r="F28" t="s">
        <v>311</v>
      </c>
      <c r="G28" s="20">
        <v>62.19</v>
      </c>
    </row>
    <row r="29" spans="1:7" hidden="1" x14ac:dyDescent="0.25">
      <c r="A29" s="39">
        <v>43440</v>
      </c>
      <c r="B29" s="39">
        <v>43441</v>
      </c>
      <c r="C29" s="1">
        <v>5078</v>
      </c>
      <c r="D29" t="s">
        <v>337</v>
      </c>
      <c r="E29" s="1" t="s">
        <v>564</v>
      </c>
      <c r="F29" t="s">
        <v>314</v>
      </c>
      <c r="G29" s="20">
        <v>7.35</v>
      </c>
    </row>
    <row r="30" spans="1:7" hidden="1" x14ac:dyDescent="0.25">
      <c r="A30" s="39">
        <v>43440</v>
      </c>
      <c r="B30" s="39">
        <v>43441</v>
      </c>
      <c r="C30" s="1">
        <v>5078</v>
      </c>
      <c r="D30" t="s">
        <v>338</v>
      </c>
      <c r="E30" s="1" t="s">
        <v>564</v>
      </c>
      <c r="F30" t="s">
        <v>311</v>
      </c>
      <c r="G30" s="20">
        <v>37.5</v>
      </c>
    </row>
    <row r="31" spans="1:7" hidden="1" x14ac:dyDescent="0.25">
      <c r="A31" s="39">
        <v>43437</v>
      </c>
      <c r="B31" s="39">
        <v>43438</v>
      </c>
      <c r="C31" s="1">
        <v>5078</v>
      </c>
      <c r="D31" t="s">
        <v>339</v>
      </c>
      <c r="E31" s="1" t="s">
        <v>564</v>
      </c>
      <c r="F31" t="s">
        <v>311</v>
      </c>
      <c r="G31" s="20">
        <v>9.5299999999999994</v>
      </c>
    </row>
    <row r="32" spans="1:7" hidden="1" x14ac:dyDescent="0.25">
      <c r="A32" s="39">
        <v>43436</v>
      </c>
      <c r="B32" s="39">
        <v>43437</v>
      </c>
      <c r="C32" s="1">
        <v>5078</v>
      </c>
      <c r="D32" t="s">
        <v>340</v>
      </c>
      <c r="E32" s="1" t="s">
        <v>564</v>
      </c>
      <c r="F32" t="s">
        <v>311</v>
      </c>
      <c r="G32" s="20">
        <v>16.190000000000001</v>
      </c>
    </row>
    <row r="33" spans="1:7" hidden="1" x14ac:dyDescent="0.25">
      <c r="A33" s="39">
        <v>43435</v>
      </c>
      <c r="B33" s="39">
        <v>43437</v>
      </c>
      <c r="C33" s="1">
        <v>5078</v>
      </c>
      <c r="D33" t="s">
        <v>325</v>
      </c>
      <c r="E33" s="1" t="s">
        <v>564</v>
      </c>
      <c r="F33" t="s">
        <v>326</v>
      </c>
      <c r="G33" s="20">
        <v>12</v>
      </c>
    </row>
    <row r="34" spans="1:7" x14ac:dyDescent="0.25">
      <c r="A34" s="40">
        <v>43434</v>
      </c>
      <c r="B34" s="40">
        <v>43437</v>
      </c>
      <c r="C34" s="17">
        <v>5078</v>
      </c>
      <c r="D34" s="15" t="s">
        <v>318</v>
      </c>
      <c r="E34" s="17" t="s">
        <v>181</v>
      </c>
      <c r="F34" s="15" t="s">
        <v>311</v>
      </c>
      <c r="G34" s="41">
        <v>19.14</v>
      </c>
    </row>
    <row r="35" spans="1:7" hidden="1" x14ac:dyDescent="0.25">
      <c r="A35" s="39">
        <v>43433</v>
      </c>
      <c r="B35" s="39">
        <v>43435</v>
      </c>
      <c r="C35" s="1">
        <v>5078</v>
      </c>
      <c r="D35" t="s">
        <v>335</v>
      </c>
      <c r="E35" s="1" t="s">
        <v>564</v>
      </c>
      <c r="F35" t="s">
        <v>311</v>
      </c>
      <c r="G35" s="20">
        <v>122.97</v>
      </c>
    </row>
    <row r="36" spans="1:7" hidden="1" x14ac:dyDescent="0.25">
      <c r="A36" s="39">
        <v>43433</v>
      </c>
      <c r="B36" s="39">
        <v>43434</v>
      </c>
      <c r="C36" s="1">
        <v>5078</v>
      </c>
      <c r="D36" t="s">
        <v>341</v>
      </c>
      <c r="E36" s="1" t="s">
        <v>564</v>
      </c>
      <c r="F36" t="s">
        <v>314</v>
      </c>
      <c r="G36" s="20">
        <v>11.17</v>
      </c>
    </row>
    <row r="37" spans="1:7" x14ac:dyDescent="0.25">
      <c r="A37" s="40">
        <v>43432</v>
      </c>
      <c r="B37" s="40">
        <v>43433</v>
      </c>
      <c r="C37" s="17">
        <v>5078</v>
      </c>
      <c r="D37" s="15" t="s">
        <v>342</v>
      </c>
      <c r="E37" s="17" t="s">
        <v>566</v>
      </c>
      <c r="F37" s="15" t="s">
        <v>311</v>
      </c>
      <c r="G37" s="41">
        <v>42.92</v>
      </c>
    </row>
    <row r="38" spans="1:7" hidden="1" x14ac:dyDescent="0.25">
      <c r="A38" s="39">
        <v>43428</v>
      </c>
      <c r="B38" s="39">
        <v>43430</v>
      </c>
      <c r="C38" s="1">
        <v>5078</v>
      </c>
      <c r="D38" t="s">
        <v>343</v>
      </c>
      <c r="E38" s="1" t="s">
        <v>564</v>
      </c>
      <c r="F38" t="s">
        <v>311</v>
      </c>
      <c r="G38" s="20">
        <v>43.91</v>
      </c>
    </row>
    <row r="39" spans="1:7" hidden="1" x14ac:dyDescent="0.25">
      <c r="A39" s="39">
        <v>43428</v>
      </c>
      <c r="B39" s="39">
        <v>43430</v>
      </c>
      <c r="C39" s="1">
        <v>5078</v>
      </c>
      <c r="D39" t="s">
        <v>344</v>
      </c>
      <c r="E39" s="1" t="s">
        <v>564</v>
      </c>
      <c r="F39" t="s">
        <v>345</v>
      </c>
      <c r="G39" s="20">
        <v>30.99</v>
      </c>
    </row>
    <row r="40" spans="1:7" hidden="1" x14ac:dyDescent="0.25">
      <c r="A40" s="39">
        <v>43428</v>
      </c>
      <c r="B40" s="39">
        <v>43430</v>
      </c>
      <c r="C40" s="1">
        <v>5078</v>
      </c>
      <c r="D40" t="s">
        <v>346</v>
      </c>
      <c r="E40" s="1" t="s">
        <v>564</v>
      </c>
      <c r="F40" t="s">
        <v>347</v>
      </c>
      <c r="G40" s="20">
        <v>2.42</v>
      </c>
    </row>
    <row r="41" spans="1:7" hidden="1" x14ac:dyDescent="0.25">
      <c r="A41" s="39">
        <v>43428</v>
      </c>
      <c r="B41" s="39">
        <v>43430</v>
      </c>
      <c r="C41" s="1">
        <v>5078</v>
      </c>
      <c r="D41" t="s">
        <v>348</v>
      </c>
      <c r="E41" s="1" t="s">
        <v>564</v>
      </c>
      <c r="F41" t="s">
        <v>311</v>
      </c>
      <c r="G41" s="20">
        <v>44.28</v>
      </c>
    </row>
    <row r="42" spans="1:7" hidden="1" x14ac:dyDescent="0.25">
      <c r="A42" s="39">
        <v>43428</v>
      </c>
      <c r="B42" s="39">
        <v>43430</v>
      </c>
      <c r="C42" s="1">
        <v>5078</v>
      </c>
      <c r="D42" t="s">
        <v>346</v>
      </c>
      <c r="E42" s="1" t="s">
        <v>564</v>
      </c>
      <c r="F42" t="s">
        <v>347</v>
      </c>
      <c r="G42" s="20">
        <v>2.62</v>
      </c>
    </row>
    <row r="43" spans="1:7" hidden="1" x14ac:dyDescent="0.25">
      <c r="A43" s="39">
        <v>43428</v>
      </c>
      <c r="B43" s="39">
        <v>43430</v>
      </c>
      <c r="C43" s="1">
        <v>5078</v>
      </c>
      <c r="D43" t="s">
        <v>349</v>
      </c>
      <c r="E43" s="1" t="s">
        <v>564</v>
      </c>
      <c r="F43" t="s">
        <v>350</v>
      </c>
      <c r="G43" s="20">
        <v>46.96</v>
      </c>
    </row>
    <row r="44" spans="1:7" hidden="1" x14ac:dyDescent="0.25">
      <c r="A44" s="39">
        <v>43428</v>
      </c>
      <c r="B44" s="39">
        <v>43430</v>
      </c>
      <c r="C44" s="1">
        <v>5078</v>
      </c>
      <c r="D44" t="s">
        <v>351</v>
      </c>
      <c r="E44" s="1" t="s">
        <v>564</v>
      </c>
      <c r="F44" t="s">
        <v>311</v>
      </c>
      <c r="G44" s="20">
        <v>24.95</v>
      </c>
    </row>
    <row r="45" spans="1:7" hidden="1" x14ac:dyDescent="0.25">
      <c r="A45" s="39">
        <v>43428</v>
      </c>
      <c r="B45" s="39">
        <v>43428</v>
      </c>
      <c r="C45" s="1">
        <v>5078</v>
      </c>
      <c r="D45" t="s">
        <v>315</v>
      </c>
      <c r="E45" s="1" t="s">
        <v>564</v>
      </c>
      <c r="F45" t="s">
        <v>316</v>
      </c>
      <c r="G45" s="20">
        <v>3.7</v>
      </c>
    </row>
    <row r="46" spans="1:7" hidden="1" x14ac:dyDescent="0.25">
      <c r="A46" s="39">
        <v>43428</v>
      </c>
      <c r="B46" s="39">
        <v>43428</v>
      </c>
      <c r="C46" s="1">
        <v>5078</v>
      </c>
      <c r="D46" t="s">
        <v>317</v>
      </c>
      <c r="E46" s="1" t="s">
        <v>564</v>
      </c>
      <c r="F46" t="s">
        <v>316</v>
      </c>
      <c r="G46" s="20">
        <v>27.3</v>
      </c>
    </row>
    <row r="47" spans="1:7" hidden="1" x14ac:dyDescent="0.25">
      <c r="A47" s="39">
        <v>43427</v>
      </c>
      <c r="B47" s="39">
        <v>43428</v>
      </c>
      <c r="C47" s="1">
        <v>5078</v>
      </c>
      <c r="D47" t="s">
        <v>352</v>
      </c>
      <c r="E47" s="1" t="s">
        <v>564</v>
      </c>
      <c r="F47" t="s">
        <v>311</v>
      </c>
      <c r="G47" s="20">
        <v>28.65</v>
      </c>
    </row>
    <row r="48" spans="1:7" hidden="1" x14ac:dyDescent="0.25">
      <c r="A48" s="39">
        <v>43426</v>
      </c>
      <c r="B48" s="39">
        <v>43427</v>
      </c>
      <c r="C48" s="1">
        <v>5078</v>
      </c>
      <c r="D48" t="s">
        <v>319</v>
      </c>
      <c r="E48" s="1" t="s">
        <v>564</v>
      </c>
      <c r="F48" t="s">
        <v>320</v>
      </c>
    </row>
    <row r="49" spans="1:7" hidden="1" x14ac:dyDescent="0.25">
      <c r="A49" s="39">
        <v>43426</v>
      </c>
      <c r="B49" s="39">
        <v>43427</v>
      </c>
      <c r="C49" s="1">
        <v>5078</v>
      </c>
      <c r="D49" t="s">
        <v>353</v>
      </c>
      <c r="E49" s="1" t="s">
        <v>564</v>
      </c>
      <c r="F49" t="s">
        <v>311</v>
      </c>
      <c r="G49" s="20">
        <v>137.51</v>
      </c>
    </row>
    <row r="50" spans="1:7" hidden="1" x14ac:dyDescent="0.25">
      <c r="A50" s="39">
        <v>43425</v>
      </c>
      <c r="B50" s="39">
        <v>43427</v>
      </c>
      <c r="C50" s="1">
        <v>5078</v>
      </c>
      <c r="D50" t="s">
        <v>354</v>
      </c>
      <c r="E50" s="1" t="s">
        <v>564</v>
      </c>
      <c r="F50" t="s">
        <v>324</v>
      </c>
      <c r="G50" s="20">
        <v>70</v>
      </c>
    </row>
    <row r="51" spans="1:7" hidden="1" x14ac:dyDescent="0.25">
      <c r="A51" s="39">
        <v>43425</v>
      </c>
      <c r="B51" s="39">
        <v>43427</v>
      </c>
      <c r="C51" s="1">
        <v>5078</v>
      </c>
      <c r="D51" t="s">
        <v>355</v>
      </c>
      <c r="E51" s="1" t="s">
        <v>564</v>
      </c>
      <c r="F51" t="s">
        <v>356</v>
      </c>
      <c r="G51" s="20">
        <v>306.08</v>
      </c>
    </row>
    <row r="52" spans="1:7" hidden="1" x14ac:dyDescent="0.25">
      <c r="A52" s="39">
        <v>43424</v>
      </c>
      <c r="B52" s="39">
        <v>43425</v>
      </c>
      <c r="C52" s="1">
        <v>5078</v>
      </c>
      <c r="D52" t="s">
        <v>323</v>
      </c>
      <c r="E52" s="1" t="s">
        <v>564</v>
      </c>
      <c r="F52" t="s">
        <v>324</v>
      </c>
      <c r="G52" s="20">
        <v>7</v>
      </c>
    </row>
    <row r="53" spans="1:7" hidden="1" x14ac:dyDescent="0.25">
      <c r="A53" s="39">
        <v>43424</v>
      </c>
      <c r="B53" s="39">
        <v>43425</v>
      </c>
      <c r="C53" s="1">
        <v>5078</v>
      </c>
      <c r="D53" t="s">
        <v>357</v>
      </c>
      <c r="E53" s="1" t="s">
        <v>564</v>
      </c>
      <c r="F53" t="s">
        <v>314</v>
      </c>
      <c r="G53" s="20">
        <v>20.48</v>
      </c>
    </row>
    <row r="54" spans="1:7" hidden="1" x14ac:dyDescent="0.25">
      <c r="A54" s="39">
        <v>43424</v>
      </c>
      <c r="B54" s="39">
        <v>43425</v>
      </c>
      <c r="C54" s="1">
        <v>5078</v>
      </c>
      <c r="D54" t="s">
        <v>358</v>
      </c>
      <c r="E54" s="1" t="s">
        <v>564</v>
      </c>
      <c r="F54" t="s">
        <v>347</v>
      </c>
      <c r="G54" s="20">
        <v>69.2</v>
      </c>
    </row>
    <row r="55" spans="1:7" hidden="1" x14ac:dyDescent="0.25">
      <c r="A55" s="39">
        <v>43423</v>
      </c>
      <c r="B55" s="39">
        <v>43424</v>
      </c>
      <c r="C55" s="1">
        <v>5078</v>
      </c>
      <c r="D55" t="s">
        <v>358</v>
      </c>
      <c r="E55" s="1" t="s">
        <v>564</v>
      </c>
      <c r="F55" t="s">
        <v>347</v>
      </c>
      <c r="G55" s="20">
        <v>26.63</v>
      </c>
    </row>
    <row r="56" spans="1:7" hidden="1" x14ac:dyDescent="0.25">
      <c r="A56" s="39">
        <v>43423</v>
      </c>
      <c r="B56" s="39">
        <v>43424</v>
      </c>
      <c r="C56" s="1">
        <v>5078</v>
      </c>
      <c r="D56" t="s">
        <v>359</v>
      </c>
      <c r="E56" s="1" t="s">
        <v>564</v>
      </c>
      <c r="F56" t="s">
        <v>311</v>
      </c>
      <c r="G56" s="20">
        <v>8.26</v>
      </c>
    </row>
    <row r="57" spans="1:7" hidden="1" x14ac:dyDescent="0.25">
      <c r="A57" s="39">
        <v>43422</v>
      </c>
      <c r="B57" s="39">
        <v>43423</v>
      </c>
      <c r="C57" s="1">
        <v>5078</v>
      </c>
      <c r="D57" t="s">
        <v>327</v>
      </c>
      <c r="E57" s="1" t="s">
        <v>564</v>
      </c>
      <c r="F57" t="s">
        <v>324</v>
      </c>
      <c r="G57" s="20">
        <v>8.68</v>
      </c>
    </row>
    <row r="58" spans="1:7" hidden="1" x14ac:dyDescent="0.25">
      <c r="A58" s="39">
        <v>43422</v>
      </c>
      <c r="B58" s="39">
        <v>43423</v>
      </c>
      <c r="C58" s="1">
        <v>5078</v>
      </c>
      <c r="D58" t="s">
        <v>360</v>
      </c>
      <c r="E58" s="1" t="s">
        <v>564</v>
      </c>
      <c r="F58" t="s">
        <v>314</v>
      </c>
      <c r="G58" s="20">
        <v>29.59</v>
      </c>
    </row>
    <row r="59" spans="1:7" hidden="1" x14ac:dyDescent="0.25">
      <c r="A59" s="39">
        <v>43422</v>
      </c>
      <c r="B59" s="39">
        <v>43423</v>
      </c>
      <c r="C59" s="1">
        <v>5078</v>
      </c>
      <c r="D59" t="s">
        <v>346</v>
      </c>
      <c r="E59" s="1" t="s">
        <v>564</v>
      </c>
      <c r="F59" t="s">
        <v>347</v>
      </c>
      <c r="G59" s="20">
        <v>1.9</v>
      </c>
    </row>
    <row r="60" spans="1:7" hidden="1" x14ac:dyDescent="0.25">
      <c r="A60" s="39">
        <v>43422</v>
      </c>
      <c r="B60" s="39">
        <v>43423</v>
      </c>
      <c r="C60" s="1">
        <v>5078</v>
      </c>
      <c r="D60" t="s">
        <v>361</v>
      </c>
      <c r="E60" s="1" t="s">
        <v>564</v>
      </c>
      <c r="F60" t="s">
        <v>314</v>
      </c>
      <c r="G60" s="20">
        <v>12.85</v>
      </c>
    </row>
    <row r="61" spans="1:7" hidden="1" x14ac:dyDescent="0.25">
      <c r="A61" s="39">
        <v>43421</v>
      </c>
      <c r="B61" s="39">
        <v>43423</v>
      </c>
      <c r="C61" s="1">
        <v>5078</v>
      </c>
      <c r="D61" t="s">
        <v>346</v>
      </c>
      <c r="E61" s="1" t="s">
        <v>564</v>
      </c>
      <c r="F61" t="s">
        <v>347</v>
      </c>
      <c r="G61" s="20">
        <v>2.04</v>
      </c>
    </row>
    <row r="62" spans="1:7" hidden="1" x14ac:dyDescent="0.25">
      <c r="A62" s="39">
        <v>43419</v>
      </c>
      <c r="B62" s="39">
        <v>43421</v>
      </c>
      <c r="C62" s="1">
        <v>5078</v>
      </c>
      <c r="D62" t="s">
        <v>362</v>
      </c>
      <c r="E62" s="1" t="s">
        <v>564</v>
      </c>
      <c r="F62" t="s">
        <v>363</v>
      </c>
      <c r="G62" s="20">
        <v>26.39</v>
      </c>
    </row>
    <row r="63" spans="1:7" hidden="1" x14ac:dyDescent="0.25">
      <c r="A63" s="39">
        <v>43419</v>
      </c>
      <c r="B63" s="39">
        <v>43420</v>
      </c>
      <c r="C63" s="1">
        <v>5078</v>
      </c>
      <c r="D63" t="s">
        <v>364</v>
      </c>
      <c r="E63" s="1" t="s">
        <v>564</v>
      </c>
      <c r="F63" t="s">
        <v>345</v>
      </c>
      <c r="G63" s="20">
        <v>63.29</v>
      </c>
    </row>
    <row r="64" spans="1:7" hidden="1" x14ac:dyDescent="0.25">
      <c r="A64" s="39">
        <v>43418</v>
      </c>
      <c r="B64" s="39">
        <v>43419</v>
      </c>
      <c r="C64" s="1">
        <v>5078</v>
      </c>
      <c r="D64" t="s">
        <v>365</v>
      </c>
      <c r="E64" s="1" t="s">
        <v>564</v>
      </c>
      <c r="F64" t="s">
        <v>311</v>
      </c>
      <c r="G64" s="20">
        <v>10</v>
      </c>
    </row>
    <row r="65" spans="1:7" hidden="1" x14ac:dyDescent="0.25">
      <c r="A65" s="39">
        <v>43418</v>
      </c>
      <c r="B65" s="39">
        <v>43419</v>
      </c>
      <c r="C65" s="1">
        <v>5078</v>
      </c>
      <c r="D65" t="s">
        <v>366</v>
      </c>
      <c r="E65" s="1" t="s">
        <v>564</v>
      </c>
      <c r="F65" t="s">
        <v>311</v>
      </c>
      <c r="G65" s="20">
        <v>20.440000000000001</v>
      </c>
    </row>
    <row r="66" spans="1:7" hidden="1" x14ac:dyDescent="0.25">
      <c r="A66" s="39">
        <v>43418</v>
      </c>
      <c r="B66" s="39">
        <v>43419</v>
      </c>
      <c r="C66" s="1">
        <v>5078</v>
      </c>
      <c r="D66" t="s">
        <v>367</v>
      </c>
      <c r="E66" s="1" t="s">
        <v>564</v>
      </c>
      <c r="F66" t="s">
        <v>326</v>
      </c>
      <c r="G66" s="20">
        <v>20</v>
      </c>
    </row>
    <row r="67" spans="1:7" hidden="1" x14ac:dyDescent="0.25">
      <c r="A67" s="39">
        <v>43416</v>
      </c>
      <c r="B67" s="39">
        <v>43417</v>
      </c>
      <c r="C67" s="1">
        <v>5078</v>
      </c>
      <c r="D67" t="s">
        <v>325</v>
      </c>
      <c r="E67" s="1" t="s">
        <v>564</v>
      </c>
      <c r="F67" t="s">
        <v>326</v>
      </c>
      <c r="G67" s="20">
        <v>15</v>
      </c>
    </row>
    <row r="68" spans="1:7" hidden="1" x14ac:dyDescent="0.25">
      <c r="A68" s="39">
        <v>43416</v>
      </c>
      <c r="B68" s="39">
        <v>43417</v>
      </c>
      <c r="C68" s="1">
        <v>5078</v>
      </c>
      <c r="D68" t="s">
        <v>368</v>
      </c>
      <c r="E68" s="1" t="s">
        <v>564</v>
      </c>
      <c r="F68" t="s">
        <v>369</v>
      </c>
      <c r="G68" s="20">
        <v>8.56</v>
      </c>
    </row>
    <row r="69" spans="1:7" hidden="1" x14ac:dyDescent="0.25">
      <c r="A69" s="39">
        <v>43414</v>
      </c>
      <c r="B69" s="39">
        <v>43416</v>
      </c>
      <c r="C69" s="1">
        <v>5078</v>
      </c>
      <c r="D69" t="s">
        <v>333</v>
      </c>
      <c r="E69" s="1" t="s">
        <v>564</v>
      </c>
      <c r="F69" t="s">
        <v>324</v>
      </c>
      <c r="G69" s="20">
        <v>151.65</v>
      </c>
    </row>
    <row r="70" spans="1:7" hidden="1" x14ac:dyDescent="0.25">
      <c r="A70" s="39">
        <v>43414</v>
      </c>
      <c r="B70" s="39">
        <v>43416</v>
      </c>
      <c r="C70" s="1">
        <v>5078</v>
      </c>
      <c r="D70" t="s">
        <v>370</v>
      </c>
      <c r="E70" s="1" t="s">
        <v>564</v>
      </c>
      <c r="F70" t="s">
        <v>326</v>
      </c>
      <c r="G70" s="20">
        <v>20</v>
      </c>
    </row>
    <row r="71" spans="1:7" hidden="1" x14ac:dyDescent="0.25">
      <c r="A71" s="39">
        <v>43413</v>
      </c>
      <c r="B71" s="39">
        <v>43416</v>
      </c>
      <c r="C71" s="1">
        <v>5078</v>
      </c>
      <c r="D71" t="s">
        <v>335</v>
      </c>
      <c r="E71" s="1" t="s">
        <v>564</v>
      </c>
      <c r="F71" t="s">
        <v>311</v>
      </c>
      <c r="G71" s="20">
        <v>38.200000000000003</v>
      </c>
    </row>
    <row r="72" spans="1:7" hidden="1" x14ac:dyDescent="0.25">
      <c r="A72" s="39">
        <v>43414</v>
      </c>
      <c r="B72" s="39">
        <v>43414</v>
      </c>
      <c r="C72" s="1">
        <v>5078</v>
      </c>
      <c r="D72" t="s">
        <v>371</v>
      </c>
      <c r="E72" s="1" t="s">
        <v>564</v>
      </c>
      <c r="F72" t="s">
        <v>316</v>
      </c>
      <c r="G72" s="20">
        <v>12.21</v>
      </c>
    </row>
    <row r="73" spans="1:7" hidden="1" x14ac:dyDescent="0.25">
      <c r="A73" s="39">
        <v>43414</v>
      </c>
      <c r="B73" s="39">
        <v>43414</v>
      </c>
      <c r="C73" s="1">
        <v>5078</v>
      </c>
      <c r="D73" t="s">
        <v>372</v>
      </c>
      <c r="E73" s="1" t="s">
        <v>564</v>
      </c>
      <c r="F73" t="s">
        <v>326</v>
      </c>
      <c r="G73" s="20">
        <v>407</v>
      </c>
    </row>
    <row r="74" spans="1:7" hidden="1" x14ac:dyDescent="0.25">
      <c r="A74" s="39">
        <v>43410</v>
      </c>
      <c r="B74" s="39">
        <v>43411</v>
      </c>
      <c r="C74" s="1">
        <v>5078</v>
      </c>
      <c r="D74" t="s">
        <v>329</v>
      </c>
      <c r="E74" s="1" t="s">
        <v>564</v>
      </c>
      <c r="F74" t="s">
        <v>311</v>
      </c>
      <c r="G74" s="20">
        <v>112.53</v>
      </c>
    </row>
    <row r="75" spans="1:7" hidden="1" x14ac:dyDescent="0.25">
      <c r="A75" s="39">
        <v>43409</v>
      </c>
      <c r="B75" s="39">
        <v>43411</v>
      </c>
      <c r="C75" s="1">
        <v>5078</v>
      </c>
      <c r="D75" t="s">
        <v>373</v>
      </c>
      <c r="E75" s="1" t="s">
        <v>564</v>
      </c>
      <c r="F75" t="s">
        <v>345</v>
      </c>
      <c r="G75" s="20">
        <v>151.6</v>
      </c>
    </row>
    <row r="76" spans="1:7" hidden="1" x14ac:dyDescent="0.25">
      <c r="A76" s="39">
        <v>43409</v>
      </c>
      <c r="B76" s="39">
        <v>43411</v>
      </c>
      <c r="C76" s="1">
        <v>5078</v>
      </c>
      <c r="D76" t="s">
        <v>374</v>
      </c>
      <c r="E76" s="1" t="s">
        <v>564</v>
      </c>
      <c r="F76" t="s">
        <v>345</v>
      </c>
      <c r="G76" s="20">
        <v>151.6</v>
      </c>
    </row>
    <row r="77" spans="1:7" hidden="1" x14ac:dyDescent="0.25">
      <c r="A77" s="39">
        <v>43406</v>
      </c>
      <c r="B77" s="39">
        <v>43407</v>
      </c>
      <c r="C77" s="1">
        <v>5078</v>
      </c>
      <c r="D77" t="s">
        <v>375</v>
      </c>
      <c r="E77" s="1" t="s">
        <v>564</v>
      </c>
      <c r="F77" t="s">
        <v>311</v>
      </c>
      <c r="G77" s="20">
        <v>11.28</v>
      </c>
    </row>
    <row r="78" spans="1:7" hidden="1" x14ac:dyDescent="0.25">
      <c r="A78" s="39">
        <v>43406</v>
      </c>
      <c r="B78" s="39">
        <v>43406</v>
      </c>
      <c r="C78" s="1">
        <v>5078</v>
      </c>
      <c r="D78" t="s">
        <v>376</v>
      </c>
      <c r="E78" s="1" t="s">
        <v>564</v>
      </c>
      <c r="F78" t="s">
        <v>314</v>
      </c>
      <c r="G78" s="20">
        <v>20.66</v>
      </c>
    </row>
    <row r="79" spans="1:7" hidden="1" x14ac:dyDescent="0.25">
      <c r="A79" s="39">
        <v>43404</v>
      </c>
      <c r="B79" s="39">
        <v>43405</v>
      </c>
      <c r="C79" s="1">
        <v>5078</v>
      </c>
      <c r="D79" t="s">
        <v>377</v>
      </c>
      <c r="E79" s="1" t="s">
        <v>564</v>
      </c>
      <c r="F79" t="s">
        <v>326</v>
      </c>
      <c r="G79" s="20">
        <v>27.5</v>
      </c>
    </row>
    <row r="80" spans="1:7" hidden="1" x14ac:dyDescent="0.25">
      <c r="A80" s="39">
        <v>43403</v>
      </c>
      <c r="B80" s="39">
        <v>43403</v>
      </c>
      <c r="C80" s="1">
        <v>5078</v>
      </c>
      <c r="D80" t="s">
        <v>330</v>
      </c>
      <c r="E80" s="1" t="s">
        <v>564</v>
      </c>
      <c r="F80" t="s">
        <v>320</v>
      </c>
    </row>
    <row r="81" spans="1:7" hidden="1" x14ac:dyDescent="0.25">
      <c r="A81" s="39">
        <v>43397</v>
      </c>
      <c r="B81" s="39">
        <v>43398</v>
      </c>
      <c r="C81" s="1">
        <v>5078</v>
      </c>
      <c r="D81" t="s">
        <v>378</v>
      </c>
      <c r="E81" s="1" t="s">
        <v>564</v>
      </c>
      <c r="F81" t="s">
        <v>350</v>
      </c>
      <c r="G81" s="20">
        <v>3</v>
      </c>
    </row>
    <row r="82" spans="1:7" hidden="1" x14ac:dyDescent="0.25">
      <c r="A82" s="39">
        <v>43395</v>
      </c>
      <c r="B82" s="39">
        <v>43396</v>
      </c>
      <c r="C82" s="1">
        <v>5078</v>
      </c>
      <c r="D82" t="s">
        <v>379</v>
      </c>
      <c r="E82" s="1" t="s">
        <v>564</v>
      </c>
      <c r="F82" t="s">
        <v>345</v>
      </c>
      <c r="G82" s="20">
        <v>65</v>
      </c>
    </row>
    <row r="83" spans="1:7" hidden="1" x14ac:dyDescent="0.25">
      <c r="A83" s="39">
        <v>43395</v>
      </c>
      <c r="B83" s="39">
        <v>43395</v>
      </c>
      <c r="C83" s="1">
        <v>5078</v>
      </c>
      <c r="D83" t="s">
        <v>319</v>
      </c>
      <c r="E83" s="1" t="s">
        <v>564</v>
      </c>
      <c r="F83" t="s">
        <v>320</v>
      </c>
    </row>
    <row r="84" spans="1:7" hidden="1" x14ac:dyDescent="0.25">
      <c r="A84" s="39">
        <v>43393</v>
      </c>
      <c r="B84" s="39">
        <v>43395</v>
      </c>
      <c r="C84" s="1">
        <v>5078</v>
      </c>
      <c r="D84" t="s">
        <v>323</v>
      </c>
      <c r="E84" s="1" t="s">
        <v>564</v>
      </c>
      <c r="F84" t="s">
        <v>324</v>
      </c>
      <c r="G84" s="20">
        <v>7</v>
      </c>
    </row>
    <row r="85" spans="1:7" hidden="1" x14ac:dyDescent="0.25">
      <c r="A85" s="39">
        <v>43392</v>
      </c>
      <c r="B85" s="39">
        <v>43393</v>
      </c>
      <c r="C85" s="1">
        <v>5078</v>
      </c>
      <c r="D85" t="s">
        <v>380</v>
      </c>
      <c r="E85" s="1" t="s">
        <v>564</v>
      </c>
      <c r="F85" t="s">
        <v>314</v>
      </c>
      <c r="G85" s="20">
        <v>19.170000000000002</v>
      </c>
    </row>
    <row r="86" spans="1:7" hidden="1" x14ac:dyDescent="0.25">
      <c r="A86" s="39">
        <v>43391</v>
      </c>
      <c r="B86" s="39">
        <v>43393</v>
      </c>
      <c r="C86" s="1">
        <v>5078</v>
      </c>
      <c r="D86" t="s">
        <v>381</v>
      </c>
      <c r="E86" s="1" t="s">
        <v>564</v>
      </c>
      <c r="F86" t="s">
        <v>345</v>
      </c>
      <c r="G86" s="20">
        <v>767.73</v>
      </c>
    </row>
    <row r="87" spans="1:7" hidden="1" x14ac:dyDescent="0.25">
      <c r="A87" s="39">
        <v>43392</v>
      </c>
      <c r="B87" s="39">
        <v>43393</v>
      </c>
      <c r="C87" s="1">
        <v>5078</v>
      </c>
      <c r="D87" t="s">
        <v>382</v>
      </c>
      <c r="E87" s="1" t="s">
        <v>564</v>
      </c>
      <c r="F87" t="s">
        <v>314</v>
      </c>
      <c r="G87" s="20">
        <v>55.04</v>
      </c>
    </row>
    <row r="88" spans="1:7" hidden="1" x14ac:dyDescent="0.25">
      <c r="A88" s="39">
        <v>43391</v>
      </c>
      <c r="B88" s="39">
        <v>43393</v>
      </c>
      <c r="C88" s="1">
        <v>5078</v>
      </c>
      <c r="D88" t="s">
        <v>383</v>
      </c>
      <c r="E88" s="1" t="s">
        <v>564</v>
      </c>
      <c r="F88" t="s">
        <v>345</v>
      </c>
      <c r="G88" s="20">
        <v>55</v>
      </c>
    </row>
    <row r="89" spans="1:7" hidden="1" x14ac:dyDescent="0.25">
      <c r="A89" s="39">
        <v>43392</v>
      </c>
      <c r="B89" s="39">
        <v>43392</v>
      </c>
      <c r="C89" s="1">
        <v>5078</v>
      </c>
      <c r="D89" t="s">
        <v>384</v>
      </c>
      <c r="E89" s="1" t="s">
        <v>564</v>
      </c>
      <c r="F89" t="s">
        <v>314</v>
      </c>
      <c r="G89" s="20">
        <v>25.59</v>
      </c>
    </row>
    <row r="90" spans="1:7" hidden="1" x14ac:dyDescent="0.25">
      <c r="A90" s="39">
        <v>43391</v>
      </c>
      <c r="B90" s="39">
        <v>43392</v>
      </c>
      <c r="C90" s="1">
        <v>5078</v>
      </c>
      <c r="D90" t="s">
        <v>327</v>
      </c>
      <c r="E90" s="1" t="s">
        <v>564</v>
      </c>
      <c r="F90" t="s">
        <v>324</v>
      </c>
      <c r="G90" s="20">
        <v>8.68</v>
      </c>
    </row>
    <row r="91" spans="1:7" hidden="1" x14ac:dyDescent="0.25">
      <c r="A91" s="39">
        <v>43390</v>
      </c>
      <c r="B91" s="39">
        <v>43390</v>
      </c>
      <c r="C91" s="1">
        <v>5078</v>
      </c>
      <c r="D91" t="s">
        <v>330</v>
      </c>
      <c r="E91" s="1" t="s">
        <v>564</v>
      </c>
      <c r="F91" t="s">
        <v>320</v>
      </c>
    </row>
    <row r="92" spans="1:7" hidden="1" x14ac:dyDescent="0.25">
      <c r="A92" s="39">
        <v>43388</v>
      </c>
      <c r="B92" s="39">
        <v>43389</v>
      </c>
      <c r="C92" s="1">
        <v>5078</v>
      </c>
      <c r="D92" t="s">
        <v>365</v>
      </c>
      <c r="E92" s="1" t="s">
        <v>564</v>
      </c>
      <c r="F92" t="s">
        <v>311</v>
      </c>
      <c r="G92" s="20">
        <v>39.729999999999997</v>
      </c>
    </row>
    <row r="93" spans="1:7" hidden="1" x14ac:dyDescent="0.25">
      <c r="A93" s="39">
        <v>43388</v>
      </c>
      <c r="B93" s="39">
        <v>43389</v>
      </c>
      <c r="C93" s="1">
        <v>5078</v>
      </c>
      <c r="D93" t="s">
        <v>385</v>
      </c>
      <c r="E93" s="1" t="s">
        <v>564</v>
      </c>
      <c r="F93" t="s">
        <v>369</v>
      </c>
      <c r="G93" s="20">
        <v>80</v>
      </c>
    </row>
    <row r="94" spans="1:7" hidden="1" x14ac:dyDescent="0.25">
      <c r="A94" s="39">
        <v>43388</v>
      </c>
      <c r="B94" s="39">
        <v>43388</v>
      </c>
      <c r="C94" s="1">
        <v>5078</v>
      </c>
      <c r="D94" t="s">
        <v>386</v>
      </c>
      <c r="E94" s="1" t="s">
        <v>564</v>
      </c>
      <c r="F94" t="s">
        <v>320</v>
      </c>
    </row>
    <row r="95" spans="1:7" hidden="1" x14ac:dyDescent="0.25">
      <c r="A95" s="39">
        <v>43385</v>
      </c>
      <c r="B95" s="39">
        <v>43386</v>
      </c>
      <c r="C95" s="1">
        <v>5078</v>
      </c>
      <c r="D95" t="s">
        <v>387</v>
      </c>
      <c r="E95" s="1" t="s">
        <v>564</v>
      </c>
      <c r="F95" t="s">
        <v>311</v>
      </c>
      <c r="G95" s="20">
        <v>5.91</v>
      </c>
    </row>
    <row r="96" spans="1:7" hidden="1" x14ac:dyDescent="0.25">
      <c r="A96" s="39">
        <v>43385</v>
      </c>
      <c r="B96" s="39">
        <v>43386</v>
      </c>
      <c r="C96" s="1">
        <v>5078</v>
      </c>
      <c r="D96" t="s">
        <v>388</v>
      </c>
      <c r="E96" s="1" t="s">
        <v>564</v>
      </c>
      <c r="F96" t="s">
        <v>350</v>
      </c>
      <c r="G96" s="20">
        <v>10.029999999999999</v>
      </c>
    </row>
    <row r="97" spans="1:7" hidden="1" x14ac:dyDescent="0.25">
      <c r="A97" s="39">
        <v>43385</v>
      </c>
      <c r="B97" s="39">
        <v>43385</v>
      </c>
      <c r="C97" s="1">
        <v>5078</v>
      </c>
      <c r="D97" t="s">
        <v>330</v>
      </c>
      <c r="E97" s="1" t="s">
        <v>564</v>
      </c>
      <c r="F97" t="s">
        <v>320</v>
      </c>
    </row>
    <row r="98" spans="1:7" hidden="1" x14ac:dyDescent="0.25">
      <c r="A98" s="39">
        <v>43383</v>
      </c>
      <c r="B98" s="39">
        <v>43384</v>
      </c>
      <c r="C98" s="1">
        <v>5078</v>
      </c>
      <c r="D98" t="s">
        <v>333</v>
      </c>
      <c r="E98" s="1" t="s">
        <v>564</v>
      </c>
      <c r="F98" t="s">
        <v>324</v>
      </c>
      <c r="G98" s="20">
        <v>151.65</v>
      </c>
    </row>
    <row r="99" spans="1:7" hidden="1" x14ac:dyDescent="0.25">
      <c r="A99" s="39">
        <v>43382</v>
      </c>
      <c r="B99" s="39">
        <v>43383</v>
      </c>
      <c r="C99" s="1">
        <v>5078</v>
      </c>
      <c r="D99" t="s">
        <v>322</v>
      </c>
      <c r="E99" s="1" t="s">
        <v>564</v>
      </c>
      <c r="F99" t="s">
        <v>314</v>
      </c>
      <c r="G99" s="20">
        <v>8.5399999999999991</v>
      </c>
    </row>
    <row r="100" spans="1:7" hidden="1" x14ac:dyDescent="0.25">
      <c r="A100" s="39">
        <v>43382</v>
      </c>
      <c r="B100" s="39">
        <v>43383</v>
      </c>
      <c r="C100" s="1">
        <v>5078</v>
      </c>
      <c r="D100" t="s">
        <v>370</v>
      </c>
      <c r="E100" s="1" t="s">
        <v>564</v>
      </c>
      <c r="F100" t="s">
        <v>326</v>
      </c>
      <c r="G100" s="20">
        <v>10</v>
      </c>
    </row>
    <row r="101" spans="1:7" hidden="1" x14ac:dyDescent="0.25">
      <c r="A101" s="39">
        <v>43378</v>
      </c>
      <c r="B101" s="39">
        <v>43379</v>
      </c>
      <c r="C101" s="1">
        <v>5078</v>
      </c>
      <c r="D101" t="s">
        <v>389</v>
      </c>
      <c r="E101" s="1" t="s">
        <v>564</v>
      </c>
      <c r="F101" t="s">
        <v>314</v>
      </c>
      <c r="G101" s="20">
        <v>39.22</v>
      </c>
    </row>
    <row r="102" spans="1:7" hidden="1" x14ac:dyDescent="0.25">
      <c r="A102" s="39">
        <v>43378</v>
      </c>
      <c r="B102" s="39">
        <v>43379</v>
      </c>
      <c r="C102" s="1">
        <v>5078</v>
      </c>
      <c r="D102" t="s">
        <v>337</v>
      </c>
      <c r="E102" s="1" t="s">
        <v>564</v>
      </c>
      <c r="F102" t="s">
        <v>314</v>
      </c>
      <c r="G102" s="20">
        <v>4.28</v>
      </c>
    </row>
    <row r="103" spans="1:7" hidden="1" x14ac:dyDescent="0.25">
      <c r="A103" s="39">
        <v>43377</v>
      </c>
      <c r="B103" s="39">
        <v>43379</v>
      </c>
      <c r="C103" s="1">
        <v>5078</v>
      </c>
      <c r="D103" t="s">
        <v>390</v>
      </c>
      <c r="E103" s="1" t="s">
        <v>564</v>
      </c>
      <c r="F103" t="s">
        <v>314</v>
      </c>
      <c r="G103" s="20">
        <v>25.68</v>
      </c>
    </row>
    <row r="104" spans="1:7" x14ac:dyDescent="0.25">
      <c r="A104" s="40">
        <v>43376</v>
      </c>
      <c r="B104" s="40">
        <v>43378</v>
      </c>
      <c r="C104" s="17">
        <v>5078</v>
      </c>
      <c r="D104" s="15" t="s">
        <v>391</v>
      </c>
      <c r="E104" s="17" t="s">
        <v>566</v>
      </c>
      <c r="F104" s="15" t="s">
        <v>392</v>
      </c>
      <c r="G104" s="41">
        <v>1354</v>
      </c>
    </row>
    <row r="105" spans="1:7" hidden="1" x14ac:dyDescent="0.25">
      <c r="A105" s="39">
        <v>43375</v>
      </c>
      <c r="B105" s="39">
        <v>43377</v>
      </c>
      <c r="C105" s="1">
        <v>5078</v>
      </c>
      <c r="D105" t="s">
        <v>393</v>
      </c>
      <c r="E105" s="1" t="s">
        <v>564</v>
      </c>
      <c r="F105" t="s">
        <v>311</v>
      </c>
      <c r="G105" s="20">
        <v>19.41</v>
      </c>
    </row>
    <row r="106" spans="1:7" hidden="1" x14ac:dyDescent="0.25">
      <c r="A106" s="39">
        <v>43369</v>
      </c>
      <c r="B106" s="39">
        <v>43370</v>
      </c>
      <c r="C106" s="1">
        <v>5078</v>
      </c>
      <c r="D106" t="s">
        <v>325</v>
      </c>
      <c r="E106" s="1" t="s">
        <v>564</v>
      </c>
      <c r="F106" t="s">
        <v>326</v>
      </c>
      <c r="G106" s="20">
        <v>10</v>
      </c>
    </row>
    <row r="107" spans="1:7" hidden="1" x14ac:dyDescent="0.25">
      <c r="A107" s="39">
        <v>43368</v>
      </c>
      <c r="B107" s="39">
        <v>43369</v>
      </c>
      <c r="C107" s="1">
        <v>5078</v>
      </c>
      <c r="D107" t="s">
        <v>394</v>
      </c>
      <c r="E107" s="1" t="s">
        <v>564</v>
      </c>
      <c r="F107" t="s">
        <v>347</v>
      </c>
      <c r="G107" s="20">
        <v>262.64</v>
      </c>
    </row>
    <row r="108" spans="1:7" hidden="1" x14ac:dyDescent="0.25">
      <c r="A108" s="39">
        <v>43367</v>
      </c>
      <c r="B108" s="39">
        <v>43368</v>
      </c>
      <c r="C108" s="1">
        <v>5078</v>
      </c>
      <c r="D108" t="s">
        <v>338</v>
      </c>
      <c r="E108" s="1" t="s">
        <v>564</v>
      </c>
      <c r="F108" t="s">
        <v>311</v>
      </c>
      <c r="G108" s="20">
        <v>22.28</v>
      </c>
    </row>
    <row r="109" spans="1:7" hidden="1" x14ac:dyDescent="0.25">
      <c r="A109" s="39">
        <v>43367</v>
      </c>
      <c r="B109" s="39">
        <v>43368</v>
      </c>
      <c r="C109" s="1">
        <v>5078</v>
      </c>
      <c r="D109" t="s">
        <v>354</v>
      </c>
      <c r="E109" s="1" t="s">
        <v>564</v>
      </c>
      <c r="F109" t="s">
        <v>324</v>
      </c>
      <c r="G109" s="20">
        <v>66.5</v>
      </c>
    </row>
    <row r="110" spans="1:7" hidden="1" x14ac:dyDescent="0.25">
      <c r="A110" s="39">
        <v>43365</v>
      </c>
      <c r="B110" s="39">
        <v>43367</v>
      </c>
      <c r="C110" s="1">
        <v>5078</v>
      </c>
      <c r="D110" t="s">
        <v>395</v>
      </c>
      <c r="E110" s="1" t="s">
        <v>564</v>
      </c>
      <c r="F110" t="s">
        <v>350</v>
      </c>
      <c r="G110" s="20">
        <v>20.100000000000001</v>
      </c>
    </row>
    <row r="111" spans="1:7" hidden="1" x14ac:dyDescent="0.25">
      <c r="A111" s="39">
        <v>43365</v>
      </c>
      <c r="B111" s="39">
        <v>43365</v>
      </c>
      <c r="C111" s="1">
        <v>5078</v>
      </c>
      <c r="D111" t="s">
        <v>319</v>
      </c>
      <c r="E111" s="1" t="s">
        <v>564</v>
      </c>
      <c r="F111" t="s">
        <v>320</v>
      </c>
    </row>
    <row r="112" spans="1:7" hidden="1" x14ac:dyDescent="0.25">
      <c r="A112" s="39">
        <v>43365</v>
      </c>
      <c r="B112" s="39">
        <v>43365</v>
      </c>
      <c r="C112" s="1">
        <v>5078</v>
      </c>
      <c r="D112" t="s">
        <v>330</v>
      </c>
      <c r="E112" s="1" t="s">
        <v>564</v>
      </c>
      <c r="F112" t="s">
        <v>320</v>
      </c>
    </row>
    <row r="113" spans="1:7" hidden="1" x14ac:dyDescent="0.25">
      <c r="A113" s="39">
        <v>43363</v>
      </c>
      <c r="B113" s="39">
        <v>43364</v>
      </c>
      <c r="C113" s="1">
        <v>5078</v>
      </c>
      <c r="D113" t="s">
        <v>323</v>
      </c>
      <c r="E113" s="1" t="s">
        <v>564</v>
      </c>
      <c r="F113" t="s">
        <v>324</v>
      </c>
      <c r="G113" s="20">
        <v>7</v>
      </c>
    </row>
    <row r="114" spans="1:7" hidden="1" x14ac:dyDescent="0.25">
      <c r="A114" s="39">
        <v>43362</v>
      </c>
      <c r="B114" s="39">
        <v>43364</v>
      </c>
      <c r="C114" s="1">
        <v>5078</v>
      </c>
      <c r="D114" t="s">
        <v>396</v>
      </c>
      <c r="E114" s="1" t="s">
        <v>564</v>
      </c>
      <c r="F114" t="s">
        <v>345</v>
      </c>
      <c r="G114" s="20">
        <v>274.76</v>
      </c>
    </row>
    <row r="115" spans="1:7" hidden="1" x14ac:dyDescent="0.25">
      <c r="A115" s="39">
        <v>43362</v>
      </c>
      <c r="B115" s="39">
        <v>43363</v>
      </c>
      <c r="C115" s="1">
        <v>5078</v>
      </c>
      <c r="D115" t="s">
        <v>338</v>
      </c>
      <c r="E115" s="1" t="s">
        <v>564</v>
      </c>
      <c r="F115" t="s">
        <v>311</v>
      </c>
      <c r="G115" s="20">
        <v>549.66</v>
      </c>
    </row>
    <row r="116" spans="1:7" hidden="1" x14ac:dyDescent="0.25">
      <c r="A116" s="39">
        <v>43362</v>
      </c>
      <c r="B116" s="39">
        <v>43363</v>
      </c>
      <c r="C116" s="1">
        <v>5078</v>
      </c>
      <c r="D116" t="s">
        <v>397</v>
      </c>
      <c r="E116" s="1" t="s">
        <v>564</v>
      </c>
      <c r="F116" t="s">
        <v>398</v>
      </c>
      <c r="G116" s="20">
        <v>675</v>
      </c>
    </row>
    <row r="117" spans="1:7" hidden="1" x14ac:dyDescent="0.25">
      <c r="A117" s="39">
        <v>43361</v>
      </c>
      <c r="B117" s="39">
        <v>43362</v>
      </c>
      <c r="C117" s="1">
        <v>5078</v>
      </c>
      <c r="D117" t="s">
        <v>327</v>
      </c>
      <c r="E117" s="1" t="s">
        <v>564</v>
      </c>
      <c r="F117" t="s">
        <v>324</v>
      </c>
      <c r="G117" s="20">
        <v>8.68</v>
      </c>
    </row>
    <row r="118" spans="1:7" hidden="1" x14ac:dyDescent="0.25">
      <c r="A118" s="39">
        <v>43358</v>
      </c>
      <c r="B118" s="39">
        <v>43360</v>
      </c>
      <c r="C118" s="1">
        <v>5078</v>
      </c>
      <c r="D118" t="s">
        <v>399</v>
      </c>
      <c r="E118" s="1" t="s">
        <v>564</v>
      </c>
      <c r="F118" t="s">
        <v>311</v>
      </c>
      <c r="G118" s="20">
        <v>86.69</v>
      </c>
    </row>
    <row r="119" spans="1:7" hidden="1" x14ac:dyDescent="0.25">
      <c r="A119" s="39">
        <v>43353</v>
      </c>
      <c r="B119" s="39">
        <v>43354</v>
      </c>
      <c r="C119" s="1">
        <v>5078</v>
      </c>
      <c r="D119" t="s">
        <v>333</v>
      </c>
      <c r="E119" s="1" t="s">
        <v>564</v>
      </c>
      <c r="F119" t="s">
        <v>324</v>
      </c>
      <c r="G119" s="20">
        <v>151.16999999999999</v>
      </c>
    </row>
    <row r="120" spans="1:7" hidden="1" x14ac:dyDescent="0.25">
      <c r="A120" s="39">
        <v>43352</v>
      </c>
      <c r="B120" s="39">
        <v>43353</v>
      </c>
      <c r="C120" s="1">
        <v>5078</v>
      </c>
      <c r="D120" t="s">
        <v>400</v>
      </c>
      <c r="E120" s="1" t="s">
        <v>564</v>
      </c>
      <c r="F120" t="s">
        <v>314</v>
      </c>
      <c r="G120" s="20">
        <v>15.89</v>
      </c>
    </row>
    <row r="121" spans="1:7" hidden="1" x14ac:dyDescent="0.25">
      <c r="A121" s="39">
        <v>43351</v>
      </c>
      <c r="B121" s="39">
        <v>43353</v>
      </c>
      <c r="C121" s="1">
        <v>5078</v>
      </c>
      <c r="D121" t="s">
        <v>310</v>
      </c>
      <c r="E121" s="1" t="s">
        <v>564</v>
      </c>
      <c r="F121" t="s">
        <v>311</v>
      </c>
      <c r="G121" s="20">
        <v>23.91</v>
      </c>
    </row>
    <row r="122" spans="1:7" hidden="1" x14ac:dyDescent="0.25">
      <c r="A122" s="39">
        <v>43351</v>
      </c>
      <c r="B122" s="39">
        <v>43353</v>
      </c>
      <c r="C122" s="1">
        <v>5078</v>
      </c>
      <c r="D122" t="s">
        <v>401</v>
      </c>
      <c r="E122" s="1" t="s">
        <v>564</v>
      </c>
      <c r="F122" t="s">
        <v>314</v>
      </c>
      <c r="G122" s="20">
        <v>20.190000000000001</v>
      </c>
    </row>
    <row r="123" spans="1:7" hidden="1" x14ac:dyDescent="0.25">
      <c r="A123" s="39">
        <v>43350</v>
      </c>
      <c r="B123" s="39">
        <v>43351</v>
      </c>
      <c r="C123" s="1">
        <v>5078</v>
      </c>
      <c r="D123" t="s">
        <v>402</v>
      </c>
      <c r="E123" s="1" t="s">
        <v>564</v>
      </c>
      <c r="F123" t="s">
        <v>350</v>
      </c>
      <c r="G123" s="20">
        <v>106</v>
      </c>
    </row>
    <row r="124" spans="1:7" hidden="1" x14ac:dyDescent="0.25">
      <c r="A124" s="39">
        <v>43348</v>
      </c>
      <c r="B124" s="39">
        <v>43350</v>
      </c>
      <c r="C124" s="1">
        <v>5078</v>
      </c>
      <c r="D124" t="s">
        <v>403</v>
      </c>
      <c r="E124" s="1" t="s">
        <v>564</v>
      </c>
      <c r="F124" t="s">
        <v>314</v>
      </c>
      <c r="G124" s="20">
        <v>30.95</v>
      </c>
    </row>
    <row r="125" spans="1:7" hidden="1" x14ac:dyDescent="0.25">
      <c r="A125" s="39">
        <v>43348</v>
      </c>
      <c r="B125" s="39">
        <v>43348</v>
      </c>
      <c r="C125" s="1">
        <v>5078</v>
      </c>
      <c r="D125" t="s">
        <v>376</v>
      </c>
      <c r="E125" s="1" t="s">
        <v>564</v>
      </c>
      <c r="F125" t="s">
        <v>314</v>
      </c>
      <c r="G125" s="20">
        <v>32</v>
      </c>
    </row>
    <row r="126" spans="1:7" hidden="1" x14ac:dyDescent="0.25">
      <c r="A126" s="39">
        <v>43342</v>
      </c>
      <c r="B126" s="39">
        <v>43343</v>
      </c>
      <c r="C126" s="1">
        <v>5078</v>
      </c>
      <c r="D126" t="s">
        <v>404</v>
      </c>
      <c r="E126" s="1" t="s">
        <v>564</v>
      </c>
      <c r="F126" t="s">
        <v>398</v>
      </c>
    </row>
    <row r="127" spans="1:7" hidden="1" x14ac:dyDescent="0.25">
      <c r="A127" s="39">
        <v>43342</v>
      </c>
      <c r="B127" s="39">
        <v>43343</v>
      </c>
      <c r="C127" s="1">
        <v>5078</v>
      </c>
      <c r="D127" t="s">
        <v>365</v>
      </c>
      <c r="E127" s="1" t="s">
        <v>564</v>
      </c>
      <c r="F127" t="s">
        <v>311</v>
      </c>
      <c r="G127" s="20">
        <v>16.89</v>
      </c>
    </row>
    <row r="128" spans="1:7" hidden="1" x14ac:dyDescent="0.25">
      <c r="A128" s="39">
        <v>43338</v>
      </c>
      <c r="B128" s="39">
        <v>43340</v>
      </c>
      <c r="C128" s="1">
        <v>5078</v>
      </c>
      <c r="D128" t="s">
        <v>405</v>
      </c>
      <c r="E128" s="1" t="s">
        <v>564</v>
      </c>
      <c r="F128" t="s">
        <v>314</v>
      </c>
      <c r="G128" s="20">
        <v>31.65</v>
      </c>
    </row>
    <row r="129" spans="1:7" hidden="1" x14ac:dyDescent="0.25">
      <c r="A129" s="39">
        <v>43337</v>
      </c>
      <c r="B129" s="39">
        <v>43339</v>
      </c>
      <c r="C129" s="1">
        <v>5078</v>
      </c>
      <c r="D129" t="s">
        <v>406</v>
      </c>
      <c r="E129" s="1" t="s">
        <v>564</v>
      </c>
      <c r="F129" t="s">
        <v>311</v>
      </c>
      <c r="G129" s="20">
        <v>50.65</v>
      </c>
    </row>
    <row r="130" spans="1:7" hidden="1" x14ac:dyDescent="0.25">
      <c r="A130" s="39">
        <v>43337</v>
      </c>
      <c r="B130" s="39">
        <v>43337</v>
      </c>
      <c r="C130" s="1">
        <v>5078</v>
      </c>
      <c r="D130" t="s">
        <v>317</v>
      </c>
      <c r="E130" s="1" t="s">
        <v>564</v>
      </c>
      <c r="F130" t="s">
        <v>316</v>
      </c>
      <c r="G130" s="20">
        <v>15.32</v>
      </c>
    </row>
    <row r="131" spans="1:7" hidden="1" x14ac:dyDescent="0.25">
      <c r="A131" s="39">
        <v>43336</v>
      </c>
      <c r="B131" s="39">
        <v>43337</v>
      </c>
      <c r="C131" s="1">
        <v>5078</v>
      </c>
      <c r="D131" t="s">
        <v>333</v>
      </c>
      <c r="E131" s="1" t="s">
        <v>564</v>
      </c>
      <c r="F131" t="s">
        <v>324</v>
      </c>
      <c r="G131" s="20">
        <v>151.16999999999999</v>
      </c>
    </row>
    <row r="132" spans="1:7" hidden="1" x14ac:dyDescent="0.25">
      <c r="A132" s="39">
        <v>43335</v>
      </c>
      <c r="B132" s="39">
        <v>43336</v>
      </c>
      <c r="C132" s="1">
        <v>5078</v>
      </c>
      <c r="D132" t="s">
        <v>338</v>
      </c>
      <c r="E132" s="1" t="s">
        <v>564</v>
      </c>
      <c r="F132" t="s">
        <v>311</v>
      </c>
      <c r="G132" s="20">
        <v>145.22999999999999</v>
      </c>
    </row>
    <row r="133" spans="1:7" hidden="1" x14ac:dyDescent="0.25">
      <c r="A133" s="39">
        <v>43335</v>
      </c>
      <c r="B133" s="39">
        <v>43336</v>
      </c>
      <c r="C133" s="1">
        <v>5078</v>
      </c>
      <c r="D133" t="s">
        <v>407</v>
      </c>
      <c r="E133" s="1" t="s">
        <v>564</v>
      </c>
      <c r="F133" t="s">
        <v>326</v>
      </c>
      <c r="G133" s="20">
        <v>10</v>
      </c>
    </row>
    <row r="134" spans="1:7" hidden="1" x14ac:dyDescent="0.25">
      <c r="A134" s="39">
        <v>43334</v>
      </c>
      <c r="B134" s="39">
        <v>43335</v>
      </c>
      <c r="C134" s="1">
        <v>5078</v>
      </c>
      <c r="D134" t="s">
        <v>339</v>
      </c>
      <c r="E134" s="1" t="s">
        <v>564</v>
      </c>
      <c r="F134" t="s">
        <v>311</v>
      </c>
      <c r="G134" s="20">
        <v>4.29</v>
      </c>
    </row>
    <row r="135" spans="1:7" hidden="1" x14ac:dyDescent="0.25">
      <c r="A135" s="39">
        <v>43334</v>
      </c>
      <c r="B135" s="39">
        <v>43334</v>
      </c>
      <c r="C135" s="1">
        <v>5078</v>
      </c>
      <c r="D135" t="s">
        <v>319</v>
      </c>
      <c r="E135" s="1" t="s">
        <v>564</v>
      </c>
      <c r="F135" t="s">
        <v>320</v>
      </c>
    </row>
    <row r="136" spans="1:7" hidden="1" x14ac:dyDescent="0.25">
      <c r="A136" s="39">
        <v>43334</v>
      </c>
      <c r="B136" s="39">
        <v>43334</v>
      </c>
      <c r="C136" s="1">
        <v>5078</v>
      </c>
      <c r="D136" t="s">
        <v>330</v>
      </c>
      <c r="E136" s="1" t="s">
        <v>564</v>
      </c>
      <c r="F136" t="s">
        <v>320</v>
      </c>
    </row>
    <row r="137" spans="1:7" hidden="1" x14ac:dyDescent="0.25">
      <c r="A137" s="39">
        <v>43332</v>
      </c>
      <c r="B137" s="39">
        <v>43333</v>
      </c>
      <c r="C137" s="1">
        <v>5078</v>
      </c>
      <c r="D137" t="s">
        <v>323</v>
      </c>
      <c r="E137" s="1" t="s">
        <v>564</v>
      </c>
      <c r="F137" t="s">
        <v>324</v>
      </c>
      <c r="G137" s="20">
        <v>7</v>
      </c>
    </row>
    <row r="138" spans="1:7" x14ac:dyDescent="0.25">
      <c r="A138" s="40">
        <v>43329</v>
      </c>
      <c r="B138" s="40">
        <v>43332</v>
      </c>
      <c r="C138" s="17">
        <v>5078</v>
      </c>
      <c r="D138" s="15" t="s">
        <v>391</v>
      </c>
      <c r="E138" s="17" t="s">
        <v>566</v>
      </c>
      <c r="F138" s="15" t="s">
        <v>392</v>
      </c>
      <c r="G138" s="41">
        <v>1200</v>
      </c>
    </row>
    <row r="139" spans="1:7" hidden="1" x14ac:dyDescent="0.25">
      <c r="A139" s="39">
        <v>43330</v>
      </c>
      <c r="B139" s="39">
        <v>43332</v>
      </c>
      <c r="C139" s="1">
        <v>5078</v>
      </c>
      <c r="D139" t="s">
        <v>327</v>
      </c>
      <c r="E139" s="1" t="s">
        <v>564</v>
      </c>
      <c r="F139" t="s">
        <v>324</v>
      </c>
      <c r="G139" s="20">
        <v>8.68</v>
      </c>
    </row>
    <row r="140" spans="1:7" hidden="1" x14ac:dyDescent="0.25">
      <c r="A140" s="39">
        <v>43329</v>
      </c>
      <c r="B140" s="39">
        <v>43330</v>
      </c>
      <c r="C140" s="1">
        <v>5078</v>
      </c>
      <c r="D140" t="s">
        <v>365</v>
      </c>
      <c r="E140" s="1" t="s">
        <v>564</v>
      </c>
      <c r="F140" t="s">
        <v>311</v>
      </c>
      <c r="G140" s="20">
        <v>16.329999999999998</v>
      </c>
    </row>
    <row r="141" spans="1:7" hidden="1" x14ac:dyDescent="0.25">
      <c r="A141" s="39">
        <v>43328</v>
      </c>
      <c r="B141" s="39">
        <v>43329</v>
      </c>
      <c r="C141" s="1">
        <v>5078</v>
      </c>
      <c r="D141" t="s">
        <v>408</v>
      </c>
      <c r="E141" s="1" t="s">
        <v>564</v>
      </c>
      <c r="F141" t="s">
        <v>311</v>
      </c>
      <c r="G141" s="20">
        <v>57.88</v>
      </c>
    </row>
    <row r="142" spans="1:7" hidden="1" x14ac:dyDescent="0.25">
      <c r="A142" s="39">
        <v>43325</v>
      </c>
      <c r="B142" s="39">
        <v>43326</v>
      </c>
      <c r="C142" s="1">
        <v>5078</v>
      </c>
      <c r="D142" t="s">
        <v>409</v>
      </c>
      <c r="E142" s="1" t="s">
        <v>564</v>
      </c>
      <c r="F142" t="s">
        <v>311</v>
      </c>
      <c r="G142" s="20">
        <v>8</v>
      </c>
    </row>
    <row r="143" spans="1:7" hidden="1" x14ac:dyDescent="0.25">
      <c r="A143" s="39">
        <v>43323</v>
      </c>
      <c r="B143" s="39">
        <v>43325</v>
      </c>
      <c r="C143" s="1">
        <v>5078</v>
      </c>
      <c r="D143" t="s">
        <v>410</v>
      </c>
      <c r="E143" s="1" t="s">
        <v>564</v>
      </c>
      <c r="F143" t="s">
        <v>314</v>
      </c>
      <c r="G143" s="20">
        <v>22.1</v>
      </c>
    </row>
    <row r="144" spans="1:7" hidden="1" x14ac:dyDescent="0.25">
      <c r="A144" s="39">
        <v>43323</v>
      </c>
      <c r="B144" s="39">
        <v>43325</v>
      </c>
      <c r="C144" s="1">
        <v>5078</v>
      </c>
      <c r="D144" t="s">
        <v>393</v>
      </c>
      <c r="E144" s="1" t="s">
        <v>564</v>
      </c>
      <c r="F144" t="s">
        <v>311</v>
      </c>
      <c r="G144" s="20">
        <v>25.67</v>
      </c>
    </row>
    <row r="145" spans="1:7" hidden="1" x14ac:dyDescent="0.25">
      <c r="A145" s="39">
        <v>43320</v>
      </c>
      <c r="B145" s="39">
        <v>43321</v>
      </c>
      <c r="C145" s="1">
        <v>5078</v>
      </c>
      <c r="D145" t="s">
        <v>354</v>
      </c>
      <c r="E145" s="1" t="s">
        <v>564</v>
      </c>
      <c r="F145" t="s">
        <v>324</v>
      </c>
      <c r="G145" s="20">
        <v>73.5</v>
      </c>
    </row>
    <row r="146" spans="1:7" hidden="1" x14ac:dyDescent="0.25">
      <c r="A146" s="39">
        <v>43315</v>
      </c>
      <c r="B146" s="39">
        <v>43316</v>
      </c>
      <c r="C146" s="1">
        <v>5078</v>
      </c>
      <c r="D146" t="s">
        <v>329</v>
      </c>
      <c r="E146" s="1" t="s">
        <v>564</v>
      </c>
      <c r="F146" t="s">
        <v>311</v>
      </c>
      <c r="G146" s="20">
        <v>16.829999999999998</v>
      </c>
    </row>
    <row r="147" spans="1:7" hidden="1" x14ac:dyDescent="0.25">
      <c r="A147" s="39">
        <v>43315</v>
      </c>
      <c r="B147" s="39">
        <v>43316</v>
      </c>
      <c r="C147" s="1">
        <v>5078</v>
      </c>
      <c r="D147" t="s">
        <v>338</v>
      </c>
      <c r="E147" s="1" t="s">
        <v>564</v>
      </c>
      <c r="F147" t="s">
        <v>311</v>
      </c>
      <c r="G147" s="20">
        <v>73.989999999999995</v>
      </c>
    </row>
    <row r="148" spans="1:7" hidden="1" x14ac:dyDescent="0.25">
      <c r="A148" s="39">
        <v>43313</v>
      </c>
      <c r="B148" s="39">
        <v>43314</v>
      </c>
      <c r="C148" s="1">
        <v>5078</v>
      </c>
      <c r="D148" t="s">
        <v>404</v>
      </c>
      <c r="E148" s="1" t="s">
        <v>564</v>
      </c>
      <c r="F148" t="s">
        <v>398</v>
      </c>
      <c r="G148" s="20">
        <v>49.99</v>
      </c>
    </row>
    <row r="149" spans="1:7" hidden="1" x14ac:dyDescent="0.25">
      <c r="A149" s="39">
        <v>43313</v>
      </c>
      <c r="B149" s="39">
        <v>43314</v>
      </c>
      <c r="C149" s="1">
        <v>5078</v>
      </c>
      <c r="D149" t="s">
        <v>411</v>
      </c>
      <c r="E149" s="1" t="s">
        <v>564</v>
      </c>
      <c r="F149" t="s">
        <v>311</v>
      </c>
      <c r="G149" s="20">
        <v>254.65</v>
      </c>
    </row>
    <row r="150" spans="1:7" hidden="1" x14ac:dyDescent="0.25">
      <c r="A150" s="39">
        <v>43311</v>
      </c>
      <c r="B150" s="39">
        <v>43312</v>
      </c>
      <c r="C150" s="1">
        <v>5078</v>
      </c>
      <c r="D150" t="s">
        <v>329</v>
      </c>
      <c r="E150" s="1" t="s">
        <v>564</v>
      </c>
      <c r="F150" t="s">
        <v>311</v>
      </c>
      <c r="G150" s="20">
        <v>27.29</v>
      </c>
    </row>
    <row r="151" spans="1:7" hidden="1" x14ac:dyDescent="0.25">
      <c r="A151" s="39">
        <v>43311</v>
      </c>
      <c r="B151" s="39">
        <v>43312</v>
      </c>
      <c r="C151" s="1">
        <v>5078</v>
      </c>
      <c r="D151" t="s">
        <v>412</v>
      </c>
      <c r="E151" s="1" t="s">
        <v>564</v>
      </c>
      <c r="F151" t="s">
        <v>369</v>
      </c>
      <c r="G151" s="20">
        <v>150</v>
      </c>
    </row>
    <row r="152" spans="1:7" hidden="1" x14ac:dyDescent="0.25">
      <c r="A152" s="39">
        <v>43306</v>
      </c>
      <c r="B152" s="39">
        <v>43308</v>
      </c>
      <c r="C152" s="1">
        <v>5078</v>
      </c>
      <c r="D152" t="s">
        <v>413</v>
      </c>
      <c r="E152" s="1" t="s">
        <v>564</v>
      </c>
      <c r="F152" t="s">
        <v>350</v>
      </c>
      <c r="G152" s="20">
        <v>25</v>
      </c>
    </row>
    <row r="153" spans="1:7" hidden="1" x14ac:dyDescent="0.25">
      <c r="A153" s="39">
        <v>43307</v>
      </c>
      <c r="B153" s="39">
        <v>43308</v>
      </c>
      <c r="C153" s="1">
        <v>5078</v>
      </c>
      <c r="D153" t="s">
        <v>414</v>
      </c>
      <c r="E153" s="1" t="s">
        <v>564</v>
      </c>
      <c r="F153" t="s">
        <v>369</v>
      </c>
      <c r="G153" s="20">
        <v>120</v>
      </c>
    </row>
    <row r="154" spans="1:7" hidden="1" x14ac:dyDescent="0.25">
      <c r="A154" s="39">
        <v>43306</v>
      </c>
      <c r="B154" s="39">
        <v>43306</v>
      </c>
      <c r="C154" s="1">
        <v>5078</v>
      </c>
      <c r="D154" t="s">
        <v>317</v>
      </c>
      <c r="E154" s="1" t="s">
        <v>564</v>
      </c>
      <c r="F154" t="s">
        <v>316</v>
      </c>
      <c r="G154" s="20">
        <v>29.26</v>
      </c>
    </row>
    <row r="155" spans="1:7" hidden="1" x14ac:dyDescent="0.25">
      <c r="A155" s="39">
        <v>43306</v>
      </c>
      <c r="B155" s="39">
        <v>43306</v>
      </c>
      <c r="C155" s="1">
        <v>5078</v>
      </c>
      <c r="D155" t="s">
        <v>415</v>
      </c>
      <c r="E155" s="1" t="s">
        <v>564</v>
      </c>
      <c r="F155" t="s">
        <v>316</v>
      </c>
      <c r="G155" s="20">
        <v>59</v>
      </c>
    </row>
    <row r="156" spans="1:7" hidden="1" x14ac:dyDescent="0.25">
      <c r="A156" s="39">
        <v>43304</v>
      </c>
      <c r="B156" s="39">
        <v>43306</v>
      </c>
      <c r="C156" s="1">
        <v>5078</v>
      </c>
      <c r="D156" t="s">
        <v>416</v>
      </c>
      <c r="E156" s="1" t="s">
        <v>564</v>
      </c>
      <c r="F156" t="s">
        <v>320</v>
      </c>
    </row>
    <row r="157" spans="1:7" hidden="1" x14ac:dyDescent="0.25">
      <c r="A157" s="39">
        <v>43306</v>
      </c>
      <c r="B157" s="39">
        <v>43306</v>
      </c>
      <c r="C157" s="1">
        <v>5078</v>
      </c>
      <c r="D157" t="s">
        <v>330</v>
      </c>
      <c r="E157" s="1" t="s">
        <v>564</v>
      </c>
      <c r="F157" t="s">
        <v>320</v>
      </c>
    </row>
    <row r="158" spans="1:7" hidden="1" x14ac:dyDescent="0.25">
      <c r="A158" s="39">
        <v>43305</v>
      </c>
      <c r="B158" s="39">
        <v>43306</v>
      </c>
      <c r="C158" s="1">
        <v>5078</v>
      </c>
      <c r="D158" t="s">
        <v>354</v>
      </c>
      <c r="E158" s="1" t="s">
        <v>564</v>
      </c>
      <c r="F158" t="s">
        <v>324</v>
      </c>
      <c r="G158" s="20">
        <v>120</v>
      </c>
    </row>
    <row r="159" spans="1:7" hidden="1" x14ac:dyDescent="0.25">
      <c r="A159" s="39">
        <v>43304</v>
      </c>
      <c r="B159" s="39">
        <v>43306</v>
      </c>
      <c r="C159" s="1">
        <v>5078</v>
      </c>
      <c r="D159" t="s">
        <v>417</v>
      </c>
      <c r="E159" s="1" t="s">
        <v>564</v>
      </c>
      <c r="F159" t="s">
        <v>350</v>
      </c>
      <c r="G159" s="20">
        <v>48.78</v>
      </c>
    </row>
    <row r="160" spans="1:7" hidden="1" x14ac:dyDescent="0.25">
      <c r="A160" s="39">
        <v>43304</v>
      </c>
      <c r="B160" s="39">
        <v>43304</v>
      </c>
      <c r="C160" s="1">
        <v>5078</v>
      </c>
      <c r="D160" t="s">
        <v>418</v>
      </c>
      <c r="E160" s="1" t="s">
        <v>564</v>
      </c>
      <c r="F160" t="s">
        <v>316</v>
      </c>
      <c r="G160" s="20">
        <v>25</v>
      </c>
    </row>
    <row r="161" spans="1:7" x14ac:dyDescent="0.25">
      <c r="A161" s="40">
        <v>43302</v>
      </c>
      <c r="B161" s="40">
        <v>43304</v>
      </c>
      <c r="C161" s="17">
        <v>5078</v>
      </c>
      <c r="D161" s="15" t="s">
        <v>318</v>
      </c>
      <c r="E161" s="17" t="s">
        <v>181</v>
      </c>
      <c r="F161" s="15" t="s">
        <v>311</v>
      </c>
      <c r="G161" s="41">
        <v>104.75</v>
      </c>
    </row>
    <row r="162" spans="1:7" hidden="1" x14ac:dyDescent="0.25">
      <c r="A162" s="39">
        <v>43302</v>
      </c>
      <c r="B162" s="39">
        <v>43304</v>
      </c>
      <c r="C162" s="1">
        <v>5078</v>
      </c>
      <c r="D162" t="s">
        <v>419</v>
      </c>
      <c r="E162" s="1" t="s">
        <v>564</v>
      </c>
      <c r="F162" t="s">
        <v>311</v>
      </c>
      <c r="G162" s="20">
        <v>177.95</v>
      </c>
    </row>
    <row r="163" spans="1:7" x14ac:dyDescent="0.25">
      <c r="A163" s="40">
        <v>43301</v>
      </c>
      <c r="B163" s="40">
        <v>43304</v>
      </c>
      <c r="C163" s="17">
        <v>5078</v>
      </c>
      <c r="D163" s="15" t="s">
        <v>420</v>
      </c>
      <c r="E163" s="17" t="s">
        <v>181</v>
      </c>
      <c r="F163" s="15" t="s">
        <v>311</v>
      </c>
      <c r="G163" s="41">
        <v>127.07</v>
      </c>
    </row>
    <row r="164" spans="1:7" hidden="1" x14ac:dyDescent="0.25">
      <c r="A164" s="39">
        <v>43301</v>
      </c>
      <c r="B164" s="39">
        <v>43302</v>
      </c>
      <c r="C164" s="1">
        <v>5078</v>
      </c>
      <c r="D164" t="s">
        <v>323</v>
      </c>
      <c r="E164" s="1" t="s">
        <v>564</v>
      </c>
      <c r="F164" t="s">
        <v>324</v>
      </c>
      <c r="G164" s="20">
        <v>7</v>
      </c>
    </row>
    <row r="165" spans="1:7" x14ac:dyDescent="0.25">
      <c r="A165" s="40">
        <v>43300</v>
      </c>
      <c r="B165" s="40">
        <v>43302</v>
      </c>
      <c r="C165" s="17">
        <v>5078</v>
      </c>
      <c r="D165" s="15" t="s">
        <v>391</v>
      </c>
      <c r="E165" s="17" t="s">
        <v>566</v>
      </c>
      <c r="F165" s="15" t="s">
        <v>392</v>
      </c>
      <c r="G165" s="41">
        <v>1398</v>
      </c>
    </row>
    <row r="166" spans="1:7" hidden="1" x14ac:dyDescent="0.25">
      <c r="A166" s="39">
        <v>43299</v>
      </c>
      <c r="B166" s="39">
        <v>43300</v>
      </c>
      <c r="C166" s="1">
        <v>5078</v>
      </c>
      <c r="D166" t="s">
        <v>327</v>
      </c>
      <c r="E166" s="1" t="s">
        <v>564</v>
      </c>
      <c r="F166" t="s">
        <v>324</v>
      </c>
      <c r="G166" s="20">
        <v>8.68</v>
      </c>
    </row>
    <row r="167" spans="1:7" hidden="1" x14ac:dyDescent="0.25">
      <c r="A167" s="39">
        <v>43298</v>
      </c>
      <c r="B167" s="39">
        <v>43299</v>
      </c>
      <c r="C167" s="1">
        <v>5078</v>
      </c>
      <c r="D167" t="s">
        <v>421</v>
      </c>
      <c r="E167" s="1" t="s">
        <v>564</v>
      </c>
      <c r="F167" t="s">
        <v>314</v>
      </c>
      <c r="G167" s="20">
        <v>17.38</v>
      </c>
    </row>
    <row r="168" spans="1:7" hidden="1" x14ac:dyDescent="0.25">
      <c r="A168" s="39">
        <v>43296</v>
      </c>
      <c r="B168" s="39">
        <v>43297</v>
      </c>
      <c r="C168" s="1">
        <v>5078</v>
      </c>
      <c r="D168" t="s">
        <v>422</v>
      </c>
      <c r="E168" s="1" t="s">
        <v>564</v>
      </c>
      <c r="F168" t="s">
        <v>326</v>
      </c>
      <c r="G168" s="20">
        <v>84.31</v>
      </c>
    </row>
    <row r="169" spans="1:7" hidden="1" x14ac:dyDescent="0.25">
      <c r="A169" s="39">
        <v>43293</v>
      </c>
      <c r="B169" s="39">
        <v>43294</v>
      </c>
      <c r="C169" s="1">
        <v>5078</v>
      </c>
      <c r="D169" t="s">
        <v>339</v>
      </c>
      <c r="E169" s="1" t="s">
        <v>564</v>
      </c>
      <c r="F169" t="s">
        <v>311</v>
      </c>
      <c r="G169" s="20">
        <v>18.170000000000002</v>
      </c>
    </row>
    <row r="170" spans="1:7" x14ac:dyDescent="0.25">
      <c r="A170" s="40">
        <v>43292</v>
      </c>
      <c r="B170" s="40">
        <v>43294</v>
      </c>
      <c r="C170" s="17">
        <v>5078</v>
      </c>
      <c r="D170" s="15" t="s">
        <v>318</v>
      </c>
      <c r="E170" s="17" t="s">
        <v>181</v>
      </c>
      <c r="F170" s="15" t="s">
        <v>311</v>
      </c>
      <c r="G170" s="41">
        <v>85.57</v>
      </c>
    </row>
    <row r="171" spans="1:7" x14ac:dyDescent="0.25">
      <c r="A171" s="40">
        <v>43292</v>
      </c>
      <c r="B171" s="40">
        <v>43294</v>
      </c>
      <c r="C171" s="17">
        <v>5078</v>
      </c>
      <c r="D171" s="15" t="s">
        <v>423</v>
      </c>
      <c r="E171" s="17" t="s">
        <v>181</v>
      </c>
      <c r="F171" s="15" t="s">
        <v>311</v>
      </c>
      <c r="G171" s="41">
        <v>15.57</v>
      </c>
    </row>
    <row r="172" spans="1:7" hidden="1" x14ac:dyDescent="0.25">
      <c r="A172" s="39">
        <v>43292</v>
      </c>
      <c r="B172" s="39">
        <v>43293</v>
      </c>
      <c r="C172" s="1">
        <v>5078</v>
      </c>
      <c r="D172" t="s">
        <v>424</v>
      </c>
      <c r="E172" s="1" t="s">
        <v>564</v>
      </c>
      <c r="F172" t="s">
        <v>326</v>
      </c>
      <c r="G172" s="20">
        <v>50</v>
      </c>
    </row>
    <row r="173" spans="1:7" hidden="1" x14ac:dyDescent="0.25">
      <c r="A173" s="39">
        <v>43292</v>
      </c>
      <c r="B173" s="39">
        <v>43293</v>
      </c>
      <c r="C173" s="1">
        <v>5078</v>
      </c>
      <c r="D173" t="s">
        <v>425</v>
      </c>
      <c r="E173" s="1" t="s">
        <v>564</v>
      </c>
      <c r="F173" t="s">
        <v>311</v>
      </c>
      <c r="G173" s="20">
        <v>70.569999999999993</v>
      </c>
    </row>
    <row r="174" spans="1:7" hidden="1" x14ac:dyDescent="0.25">
      <c r="A174" s="39">
        <v>43292</v>
      </c>
      <c r="B174" s="39">
        <v>43293</v>
      </c>
      <c r="C174" s="1">
        <v>5078</v>
      </c>
      <c r="D174" t="s">
        <v>338</v>
      </c>
      <c r="E174" s="1" t="s">
        <v>564</v>
      </c>
      <c r="F174" t="s">
        <v>311</v>
      </c>
      <c r="G174" s="20">
        <v>177.88</v>
      </c>
    </row>
    <row r="175" spans="1:7" hidden="1" x14ac:dyDescent="0.25">
      <c r="A175" s="39">
        <v>43290</v>
      </c>
      <c r="B175" s="39">
        <v>43291</v>
      </c>
      <c r="C175" s="1">
        <v>5078</v>
      </c>
      <c r="D175" t="s">
        <v>333</v>
      </c>
      <c r="E175" s="1" t="s">
        <v>564</v>
      </c>
      <c r="F175" t="s">
        <v>324</v>
      </c>
      <c r="G175" s="20">
        <v>151.16999999999999</v>
      </c>
    </row>
    <row r="176" spans="1:7" hidden="1" x14ac:dyDescent="0.25">
      <c r="A176" s="39">
        <v>43287</v>
      </c>
      <c r="B176" s="39">
        <v>43288</v>
      </c>
      <c r="C176" s="1">
        <v>5078</v>
      </c>
      <c r="D176" t="s">
        <v>426</v>
      </c>
      <c r="E176" s="1" t="s">
        <v>564</v>
      </c>
      <c r="F176" t="s">
        <v>369</v>
      </c>
      <c r="G176" s="20">
        <v>8.5500000000000007</v>
      </c>
    </row>
    <row r="177" spans="1:7" hidden="1" x14ac:dyDescent="0.25">
      <c r="A177" s="39">
        <v>43287</v>
      </c>
      <c r="B177" s="39">
        <v>43288</v>
      </c>
      <c r="C177" s="1">
        <v>5078</v>
      </c>
      <c r="D177" t="s">
        <v>339</v>
      </c>
      <c r="E177" s="1" t="s">
        <v>564</v>
      </c>
      <c r="F177" t="s">
        <v>311</v>
      </c>
      <c r="G177" s="20">
        <v>14.66</v>
      </c>
    </row>
    <row r="178" spans="1:7" x14ac:dyDescent="0.25">
      <c r="A178" s="40">
        <v>43285</v>
      </c>
      <c r="B178" s="40">
        <v>43287</v>
      </c>
      <c r="C178" s="17">
        <v>5078</v>
      </c>
      <c r="D178" s="15" t="s">
        <v>427</v>
      </c>
      <c r="E178" s="17" t="s">
        <v>181</v>
      </c>
      <c r="F178" s="15" t="s">
        <v>311</v>
      </c>
      <c r="G178" s="41">
        <v>86.11</v>
      </c>
    </row>
    <row r="179" spans="1:7" hidden="1" x14ac:dyDescent="0.25">
      <c r="A179" s="39">
        <v>43285</v>
      </c>
      <c r="B179" s="39">
        <v>43286</v>
      </c>
      <c r="C179" s="1">
        <v>5078</v>
      </c>
      <c r="D179" t="s">
        <v>310</v>
      </c>
      <c r="E179" s="1" t="s">
        <v>564</v>
      </c>
      <c r="F179" t="s">
        <v>311</v>
      </c>
      <c r="G179" s="20">
        <v>21.56</v>
      </c>
    </row>
    <row r="180" spans="1:7" hidden="1" x14ac:dyDescent="0.25">
      <c r="A180" s="39">
        <v>43283</v>
      </c>
      <c r="B180" s="39">
        <v>43284</v>
      </c>
      <c r="C180" s="1">
        <v>5078</v>
      </c>
      <c r="D180" t="s">
        <v>428</v>
      </c>
      <c r="E180" s="1" t="s">
        <v>564</v>
      </c>
      <c r="F180" t="s">
        <v>326</v>
      </c>
      <c r="G180" s="20">
        <v>5</v>
      </c>
    </row>
    <row r="181" spans="1:7" hidden="1" x14ac:dyDescent="0.25">
      <c r="A181" s="39">
        <v>43281</v>
      </c>
      <c r="B181" s="39">
        <v>43284</v>
      </c>
      <c r="C181" s="1">
        <v>5078</v>
      </c>
      <c r="D181" t="s">
        <v>429</v>
      </c>
      <c r="E181" s="1" t="s">
        <v>564</v>
      </c>
      <c r="F181" t="s">
        <v>314</v>
      </c>
      <c r="G181" s="20">
        <v>6.5</v>
      </c>
    </row>
    <row r="182" spans="1:7" hidden="1" x14ac:dyDescent="0.25">
      <c r="A182" s="39">
        <v>43281</v>
      </c>
      <c r="B182" s="39">
        <v>43283</v>
      </c>
      <c r="C182" s="1">
        <v>5078</v>
      </c>
      <c r="D182" t="s">
        <v>430</v>
      </c>
      <c r="E182" s="1" t="s">
        <v>564</v>
      </c>
      <c r="F182" t="s">
        <v>314</v>
      </c>
      <c r="G182" s="20">
        <v>4.28</v>
      </c>
    </row>
    <row r="183" spans="1:7" hidden="1" x14ac:dyDescent="0.25">
      <c r="A183" s="39">
        <v>43279</v>
      </c>
      <c r="B183" s="39">
        <v>43283</v>
      </c>
      <c r="C183" s="1">
        <v>5078</v>
      </c>
      <c r="D183" t="s">
        <v>429</v>
      </c>
      <c r="E183" s="1" t="s">
        <v>564</v>
      </c>
      <c r="F183" t="s">
        <v>314</v>
      </c>
      <c r="G183" s="20">
        <v>6.5</v>
      </c>
    </row>
    <row r="184" spans="1:7" hidden="1" x14ac:dyDescent="0.25">
      <c r="A184" s="39">
        <v>43280</v>
      </c>
      <c r="B184" s="39">
        <v>43281</v>
      </c>
      <c r="C184" s="1">
        <v>5078</v>
      </c>
      <c r="D184" t="s">
        <v>393</v>
      </c>
      <c r="E184" s="1" t="s">
        <v>564</v>
      </c>
      <c r="F184" t="s">
        <v>311</v>
      </c>
      <c r="G184" s="20">
        <v>29.79</v>
      </c>
    </row>
    <row r="185" spans="1:7" hidden="1" x14ac:dyDescent="0.25">
      <c r="A185" s="39">
        <v>43279</v>
      </c>
      <c r="B185" s="39">
        <v>43280</v>
      </c>
      <c r="C185" s="1">
        <v>5078</v>
      </c>
      <c r="D185" t="s">
        <v>428</v>
      </c>
      <c r="E185" s="1" t="s">
        <v>564</v>
      </c>
      <c r="F185" t="s">
        <v>326</v>
      </c>
      <c r="G185" s="20">
        <v>4</v>
      </c>
    </row>
    <row r="186" spans="1:7" hidden="1" x14ac:dyDescent="0.25">
      <c r="A186" s="39">
        <v>43279</v>
      </c>
      <c r="B186" s="39">
        <v>43280</v>
      </c>
      <c r="C186" s="1">
        <v>5078</v>
      </c>
      <c r="D186" t="s">
        <v>431</v>
      </c>
      <c r="E186" s="1" t="s">
        <v>564</v>
      </c>
      <c r="F186" t="s">
        <v>311</v>
      </c>
      <c r="G186" s="20">
        <v>6.15</v>
      </c>
    </row>
    <row r="187" spans="1:7" hidden="1" x14ac:dyDescent="0.25">
      <c r="A187" s="39">
        <v>43279</v>
      </c>
      <c r="B187" s="39">
        <v>43280</v>
      </c>
      <c r="C187" s="1">
        <v>5078</v>
      </c>
      <c r="D187" t="s">
        <v>432</v>
      </c>
      <c r="E187" s="1" t="s">
        <v>564</v>
      </c>
      <c r="F187" t="s">
        <v>311</v>
      </c>
      <c r="G187" s="20">
        <v>11</v>
      </c>
    </row>
    <row r="188" spans="1:7" hidden="1" x14ac:dyDescent="0.25">
      <c r="A188" s="39">
        <v>43278</v>
      </c>
      <c r="B188" s="39">
        <v>43279</v>
      </c>
      <c r="C188" s="1">
        <v>5078</v>
      </c>
      <c r="D188" t="s">
        <v>433</v>
      </c>
      <c r="E188" s="1" t="s">
        <v>564</v>
      </c>
      <c r="F188" t="s">
        <v>326</v>
      </c>
      <c r="G188" s="20">
        <v>59.95</v>
      </c>
    </row>
    <row r="189" spans="1:7" hidden="1" x14ac:dyDescent="0.25">
      <c r="A189" s="39">
        <v>43276</v>
      </c>
      <c r="B189" s="39">
        <v>43277</v>
      </c>
      <c r="C189" s="1">
        <v>5078</v>
      </c>
      <c r="D189" t="s">
        <v>434</v>
      </c>
      <c r="E189" s="1" t="s">
        <v>564</v>
      </c>
      <c r="F189" t="s">
        <v>350</v>
      </c>
      <c r="G189" s="20">
        <v>52.2</v>
      </c>
    </row>
    <row r="190" spans="1:7" hidden="1" x14ac:dyDescent="0.25">
      <c r="A190" s="39">
        <v>43275</v>
      </c>
      <c r="B190" s="39">
        <v>43276</v>
      </c>
      <c r="C190" s="1">
        <v>5078</v>
      </c>
      <c r="D190" t="s">
        <v>333</v>
      </c>
      <c r="E190" s="1" t="s">
        <v>564</v>
      </c>
      <c r="F190" t="s">
        <v>324</v>
      </c>
      <c r="G190" s="20">
        <v>149.53</v>
      </c>
    </row>
    <row r="191" spans="1:7" hidden="1" x14ac:dyDescent="0.25">
      <c r="A191" s="39">
        <v>43273</v>
      </c>
      <c r="B191" s="39">
        <v>43274</v>
      </c>
      <c r="C191" s="1">
        <v>5078</v>
      </c>
      <c r="D191" t="s">
        <v>338</v>
      </c>
      <c r="E191" s="1" t="s">
        <v>564</v>
      </c>
      <c r="F191" t="s">
        <v>311</v>
      </c>
      <c r="G191" s="20">
        <v>92.48</v>
      </c>
    </row>
    <row r="192" spans="1:7" hidden="1" x14ac:dyDescent="0.25">
      <c r="A192" s="39">
        <v>43273</v>
      </c>
      <c r="B192" s="39">
        <v>43273</v>
      </c>
      <c r="C192" s="1">
        <v>5078</v>
      </c>
      <c r="D192" t="s">
        <v>330</v>
      </c>
      <c r="E192" s="1" t="s">
        <v>564</v>
      </c>
      <c r="F192" t="s">
        <v>320</v>
      </c>
    </row>
    <row r="193" spans="1:7" hidden="1" x14ac:dyDescent="0.25">
      <c r="A193" s="39">
        <v>43272</v>
      </c>
      <c r="B193" s="39">
        <v>43272</v>
      </c>
      <c r="C193" s="1">
        <v>5078</v>
      </c>
      <c r="D193" t="s">
        <v>435</v>
      </c>
      <c r="E193" s="1" t="s">
        <v>564</v>
      </c>
      <c r="F193" t="s">
        <v>345</v>
      </c>
    </row>
    <row r="194" spans="1:7" hidden="1" x14ac:dyDescent="0.25">
      <c r="A194" s="39">
        <v>43271</v>
      </c>
      <c r="B194" s="39">
        <v>43272</v>
      </c>
      <c r="C194" s="1">
        <v>5078</v>
      </c>
      <c r="D194" t="s">
        <v>323</v>
      </c>
      <c r="E194" s="1" t="s">
        <v>564</v>
      </c>
      <c r="F194" t="s">
        <v>324</v>
      </c>
      <c r="G194" s="20">
        <v>7</v>
      </c>
    </row>
    <row r="195" spans="1:7" hidden="1" x14ac:dyDescent="0.25">
      <c r="A195" s="39">
        <v>43269</v>
      </c>
      <c r="B195" s="39">
        <v>43270</v>
      </c>
      <c r="C195" s="1">
        <v>5078</v>
      </c>
      <c r="D195" t="s">
        <v>424</v>
      </c>
      <c r="E195" s="1" t="s">
        <v>564</v>
      </c>
      <c r="F195" t="s">
        <v>326</v>
      </c>
      <c r="G195" s="20">
        <v>50</v>
      </c>
    </row>
    <row r="196" spans="1:7" hidden="1" x14ac:dyDescent="0.25">
      <c r="A196" s="39">
        <v>43269</v>
      </c>
      <c r="B196" s="39">
        <v>43270</v>
      </c>
      <c r="C196" s="1">
        <v>5078</v>
      </c>
      <c r="D196" t="s">
        <v>327</v>
      </c>
      <c r="E196" s="1" t="s">
        <v>564</v>
      </c>
      <c r="F196" t="s">
        <v>324</v>
      </c>
      <c r="G196" s="20">
        <v>8.68</v>
      </c>
    </row>
    <row r="197" spans="1:7" hidden="1" x14ac:dyDescent="0.25">
      <c r="A197" s="39">
        <v>43268</v>
      </c>
      <c r="B197" s="39">
        <v>43269</v>
      </c>
      <c r="C197" s="1">
        <v>5078</v>
      </c>
      <c r="D197" t="s">
        <v>426</v>
      </c>
      <c r="E197" s="1" t="s">
        <v>564</v>
      </c>
      <c r="F197" t="s">
        <v>369</v>
      </c>
      <c r="G197" s="20">
        <v>9.81</v>
      </c>
    </row>
    <row r="198" spans="1:7" hidden="1" x14ac:dyDescent="0.25">
      <c r="A198" s="39">
        <v>43267</v>
      </c>
      <c r="B198" s="39">
        <v>43269</v>
      </c>
      <c r="C198" s="1">
        <v>5078</v>
      </c>
      <c r="D198" t="s">
        <v>436</v>
      </c>
      <c r="E198" s="1" t="s">
        <v>564</v>
      </c>
      <c r="F198" t="s">
        <v>314</v>
      </c>
      <c r="G198" s="20">
        <v>11.11</v>
      </c>
    </row>
    <row r="199" spans="1:7" hidden="1" x14ac:dyDescent="0.25">
      <c r="A199" s="39">
        <v>43267</v>
      </c>
      <c r="B199" s="39">
        <v>43269</v>
      </c>
      <c r="C199" s="1">
        <v>5078</v>
      </c>
      <c r="D199" t="s">
        <v>437</v>
      </c>
      <c r="E199" s="1" t="s">
        <v>564</v>
      </c>
      <c r="F199" t="s">
        <v>350</v>
      </c>
      <c r="G199" s="20">
        <v>51.6</v>
      </c>
    </row>
    <row r="200" spans="1:7" hidden="1" x14ac:dyDescent="0.25">
      <c r="A200" s="39">
        <v>43267</v>
      </c>
      <c r="B200" s="39">
        <v>43269</v>
      </c>
      <c r="C200" s="1">
        <v>5078</v>
      </c>
      <c r="D200" t="s">
        <v>438</v>
      </c>
      <c r="E200" s="1" t="s">
        <v>564</v>
      </c>
      <c r="F200" t="s">
        <v>350</v>
      </c>
      <c r="G200" s="20">
        <v>10.029999999999999</v>
      </c>
    </row>
    <row r="201" spans="1:7" hidden="1" x14ac:dyDescent="0.25">
      <c r="A201" s="39">
        <v>43267</v>
      </c>
      <c r="B201" s="39">
        <v>43269</v>
      </c>
      <c r="C201" s="1">
        <v>5078</v>
      </c>
      <c r="D201" t="s">
        <v>439</v>
      </c>
      <c r="E201" s="1" t="s">
        <v>564</v>
      </c>
      <c r="F201" t="s">
        <v>356</v>
      </c>
      <c r="G201" s="20">
        <v>20</v>
      </c>
    </row>
    <row r="202" spans="1:7" hidden="1" x14ac:dyDescent="0.25">
      <c r="A202" s="39">
        <v>43266</v>
      </c>
      <c r="B202" s="39">
        <v>43269</v>
      </c>
      <c r="C202" s="1">
        <v>5078</v>
      </c>
      <c r="D202" t="s">
        <v>440</v>
      </c>
      <c r="E202" s="1" t="s">
        <v>564</v>
      </c>
      <c r="F202" t="s">
        <v>326</v>
      </c>
      <c r="G202" s="20">
        <v>17.3</v>
      </c>
    </row>
    <row r="203" spans="1:7" hidden="1" x14ac:dyDescent="0.25">
      <c r="A203" s="39">
        <v>43264</v>
      </c>
      <c r="B203" s="39">
        <v>43266</v>
      </c>
      <c r="C203" s="1">
        <v>5078</v>
      </c>
      <c r="D203" t="s">
        <v>441</v>
      </c>
      <c r="E203" s="1" t="s">
        <v>564</v>
      </c>
      <c r="F203" t="s">
        <v>311</v>
      </c>
      <c r="G203" s="20">
        <v>243.99</v>
      </c>
    </row>
    <row r="204" spans="1:7" hidden="1" x14ac:dyDescent="0.25">
      <c r="A204" s="39">
        <v>43264</v>
      </c>
      <c r="B204" s="39">
        <v>43265</v>
      </c>
      <c r="C204" s="1">
        <v>5078</v>
      </c>
      <c r="D204" t="s">
        <v>341</v>
      </c>
      <c r="E204" s="1" t="s">
        <v>564</v>
      </c>
      <c r="F204" t="s">
        <v>314</v>
      </c>
      <c r="G204" s="20">
        <v>37.72</v>
      </c>
    </row>
    <row r="205" spans="1:7" hidden="1" x14ac:dyDescent="0.25">
      <c r="A205" s="39">
        <v>43260</v>
      </c>
      <c r="B205" s="39">
        <v>43262</v>
      </c>
      <c r="C205" s="1">
        <v>5078</v>
      </c>
      <c r="D205" t="s">
        <v>442</v>
      </c>
      <c r="E205" s="1" t="s">
        <v>564</v>
      </c>
      <c r="F205" t="s">
        <v>314</v>
      </c>
      <c r="G205" s="20">
        <v>57.08</v>
      </c>
    </row>
    <row r="206" spans="1:7" hidden="1" x14ac:dyDescent="0.25">
      <c r="A206" s="39">
        <v>43259</v>
      </c>
      <c r="B206" s="39">
        <v>43260</v>
      </c>
      <c r="C206" s="1">
        <v>5078</v>
      </c>
      <c r="D206" t="s">
        <v>443</v>
      </c>
      <c r="E206" s="1" t="s">
        <v>564</v>
      </c>
      <c r="F206" t="s">
        <v>326</v>
      </c>
      <c r="G206" s="20">
        <v>40.24</v>
      </c>
    </row>
    <row r="207" spans="1:7" hidden="1" x14ac:dyDescent="0.25">
      <c r="A207" s="39">
        <v>43255</v>
      </c>
      <c r="B207" s="39">
        <v>43256</v>
      </c>
      <c r="C207" s="1">
        <v>5078</v>
      </c>
      <c r="D207" t="s">
        <v>444</v>
      </c>
      <c r="E207" s="1" t="s">
        <v>564</v>
      </c>
      <c r="F207" t="s">
        <v>314</v>
      </c>
      <c r="G207" s="20">
        <v>1.07</v>
      </c>
    </row>
    <row r="208" spans="1:7" hidden="1" x14ac:dyDescent="0.25">
      <c r="A208" s="39">
        <v>43255</v>
      </c>
      <c r="B208" s="39">
        <v>43256</v>
      </c>
      <c r="C208" s="1">
        <v>5078</v>
      </c>
      <c r="D208" t="s">
        <v>444</v>
      </c>
      <c r="E208" s="1" t="s">
        <v>564</v>
      </c>
      <c r="F208" t="s">
        <v>314</v>
      </c>
      <c r="G208" s="20">
        <v>6.71</v>
      </c>
    </row>
    <row r="209" spans="1:7" hidden="1" x14ac:dyDescent="0.25">
      <c r="A209" s="39">
        <v>43254</v>
      </c>
      <c r="B209" s="39">
        <v>43256</v>
      </c>
      <c r="C209" s="1">
        <v>5078</v>
      </c>
      <c r="D209" t="s">
        <v>445</v>
      </c>
      <c r="E209" s="1" t="s">
        <v>564</v>
      </c>
      <c r="F209" t="s">
        <v>350</v>
      </c>
      <c r="G209" s="20">
        <v>20</v>
      </c>
    </row>
    <row r="210" spans="1:7" hidden="1" x14ac:dyDescent="0.25">
      <c r="A210" s="39">
        <v>43253</v>
      </c>
      <c r="B210" s="39">
        <v>43255</v>
      </c>
      <c r="C210" s="1">
        <v>5078</v>
      </c>
      <c r="D210" t="s">
        <v>446</v>
      </c>
      <c r="E210" s="1" t="s">
        <v>564</v>
      </c>
      <c r="F210" t="s">
        <v>314</v>
      </c>
      <c r="G210" s="20">
        <v>68.78</v>
      </c>
    </row>
    <row r="211" spans="1:7" hidden="1" x14ac:dyDescent="0.25">
      <c r="A211" s="39">
        <v>43252</v>
      </c>
      <c r="B211" s="39">
        <v>43255</v>
      </c>
      <c r="C211" s="1">
        <v>5078</v>
      </c>
      <c r="D211" t="s">
        <v>447</v>
      </c>
      <c r="E211" s="1" t="s">
        <v>564</v>
      </c>
      <c r="F211" t="s">
        <v>314</v>
      </c>
      <c r="G211" s="20">
        <v>57.29</v>
      </c>
    </row>
    <row r="212" spans="1:7" hidden="1" x14ac:dyDescent="0.25">
      <c r="A212" s="39">
        <v>43250</v>
      </c>
      <c r="B212" s="39">
        <v>43251</v>
      </c>
      <c r="C212" s="1">
        <v>5078</v>
      </c>
      <c r="D212" t="s">
        <v>365</v>
      </c>
      <c r="E212" s="1" t="s">
        <v>564</v>
      </c>
      <c r="F212" t="s">
        <v>311</v>
      </c>
      <c r="G212" s="20">
        <v>71.239999999999995</v>
      </c>
    </row>
    <row r="213" spans="1:7" hidden="1" x14ac:dyDescent="0.25">
      <c r="A213" s="39">
        <v>43249</v>
      </c>
      <c r="B213" s="39">
        <v>43251</v>
      </c>
      <c r="C213" s="1">
        <v>5078</v>
      </c>
      <c r="D213" t="s">
        <v>448</v>
      </c>
      <c r="E213" s="1" t="s">
        <v>564</v>
      </c>
      <c r="F213" t="s">
        <v>314</v>
      </c>
      <c r="G213" s="20">
        <v>15.3</v>
      </c>
    </row>
    <row r="214" spans="1:7" hidden="1" x14ac:dyDescent="0.25">
      <c r="A214" s="39">
        <v>43249</v>
      </c>
      <c r="B214" s="39">
        <v>43250</v>
      </c>
      <c r="C214" s="1">
        <v>5078</v>
      </c>
      <c r="D214" t="s">
        <v>449</v>
      </c>
      <c r="E214" s="1" t="s">
        <v>564</v>
      </c>
      <c r="F214" t="s">
        <v>326</v>
      </c>
      <c r="G214" s="20">
        <v>12</v>
      </c>
    </row>
    <row r="215" spans="1:7" hidden="1" x14ac:dyDescent="0.25">
      <c r="A215" s="39">
        <v>43248</v>
      </c>
      <c r="B215" s="39">
        <v>43250</v>
      </c>
      <c r="C215" s="1">
        <v>5078</v>
      </c>
      <c r="D215" t="s">
        <v>450</v>
      </c>
      <c r="E215" s="1" t="s">
        <v>564</v>
      </c>
      <c r="F215" t="s">
        <v>350</v>
      </c>
      <c r="G215" s="20">
        <v>2.5</v>
      </c>
    </row>
    <row r="216" spans="1:7" hidden="1" x14ac:dyDescent="0.25">
      <c r="A216" s="39">
        <v>43248</v>
      </c>
      <c r="B216" s="39">
        <v>43250</v>
      </c>
      <c r="C216" s="1">
        <v>5078</v>
      </c>
      <c r="D216" t="s">
        <v>451</v>
      </c>
      <c r="E216" s="1" t="s">
        <v>564</v>
      </c>
      <c r="F216" t="s">
        <v>326</v>
      </c>
      <c r="G216" s="20">
        <v>160</v>
      </c>
    </row>
    <row r="217" spans="1:7" hidden="1" x14ac:dyDescent="0.25">
      <c r="A217" s="39">
        <v>43248</v>
      </c>
      <c r="B217" s="39">
        <v>43249</v>
      </c>
      <c r="C217" s="1">
        <v>5078</v>
      </c>
      <c r="D217" t="s">
        <v>452</v>
      </c>
      <c r="E217" s="1" t="s">
        <v>564</v>
      </c>
      <c r="F217" t="s">
        <v>350</v>
      </c>
      <c r="G217" s="20">
        <v>54.22</v>
      </c>
    </row>
    <row r="218" spans="1:7" hidden="1" x14ac:dyDescent="0.25">
      <c r="A218" s="39">
        <v>43246</v>
      </c>
      <c r="B218" s="39">
        <v>43248</v>
      </c>
      <c r="C218" s="1">
        <v>5078</v>
      </c>
      <c r="D218" t="s">
        <v>310</v>
      </c>
      <c r="E218" s="1" t="s">
        <v>564</v>
      </c>
      <c r="F218" t="s">
        <v>311</v>
      </c>
      <c r="G218" s="20">
        <v>25.69</v>
      </c>
    </row>
    <row r="219" spans="1:7" hidden="1" x14ac:dyDescent="0.25">
      <c r="A219" s="39">
        <v>43245</v>
      </c>
      <c r="B219" s="39">
        <v>43246</v>
      </c>
      <c r="C219" s="1">
        <v>5078</v>
      </c>
      <c r="D219" t="s">
        <v>333</v>
      </c>
      <c r="E219" s="1" t="s">
        <v>564</v>
      </c>
      <c r="F219" t="s">
        <v>324</v>
      </c>
      <c r="G219" s="20">
        <v>149.53</v>
      </c>
    </row>
    <row r="220" spans="1:7" hidden="1" x14ac:dyDescent="0.25">
      <c r="A220" s="39">
        <v>43243</v>
      </c>
      <c r="B220" s="39">
        <v>43244</v>
      </c>
      <c r="C220" s="1">
        <v>5078</v>
      </c>
      <c r="D220" t="s">
        <v>329</v>
      </c>
      <c r="E220" s="1" t="s">
        <v>564</v>
      </c>
      <c r="F220" t="s">
        <v>311</v>
      </c>
      <c r="G220" s="20">
        <v>22.16</v>
      </c>
    </row>
    <row r="221" spans="1:7" hidden="1" x14ac:dyDescent="0.25">
      <c r="A221" s="39">
        <v>43242</v>
      </c>
      <c r="B221" s="39">
        <v>43244</v>
      </c>
      <c r="C221" s="1">
        <v>5078</v>
      </c>
      <c r="D221" t="s">
        <v>453</v>
      </c>
      <c r="E221" s="1" t="s">
        <v>564</v>
      </c>
      <c r="F221" t="s">
        <v>314</v>
      </c>
      <c r="G221" s="20">
        <v>67.239999999999995</v>
      </c>
    </row>
    <row r="222" spans="1:7" hidden="1" x14ac:dyDescent="0.25">
      <c r="A222" s="39">
        <v>43242</v>
      </c>
      <c r="B222" s="39">
        <v>43244</v>
      </c>
      <c r="C222" s="1">
        <v>5078</v>
      </c>
      <c r="D222" t="s">
        <v>440</v>
      </c>
      <c r="E222" s="1" t="s">
        <v>564</v>
      </c>
      <c r="F222" t="s">
        <v>326</v>
      </c>
      <c r="G222" s="20">
        <v>3</v>
      </c>
    </row>
    <row r="223" spans="1:7" hidden="1" x14ac:dyDescent="0.25">
      <c r="A223" s="39">
        <v>43242</v>
      </c>
      <c r="B223" s="39">
        <v>43243</v>
      </c>
      <c r="C223" s="1">
        <v>5078</v>
      </c>
      <c r="D223" t="s">
        <v>378</v>
      </c>
      <c r="E223" s="1" t="s">
        <v>564</v>
      </c>
      <c r="F223" t="s">
        <v>350</v>
      </c>
      <c r="G223" s="20">
        <v>3.5</v>
      </c>
    </row>
    <row r="224" spans="1:7" hidden="1" x14ac:dyDescent="0.25">
      <c r="A224" s="39">
        <v>43242</v>
      </c>
      <c r="B224" s="39">
        <v>43242</v>
      </c>
      <c r="C224" s="1">
        <v>5078</v>
      </c>
      <c r="D224" t="s">
        <v>454</v>
      </c>
      <c r="E224" s="1" t="s">
        <v>564</v>
      </c>
      <c r="F224" t="s">
        <v>320</v>
      </c>
    </row>
    <row r="225" spans="1:7" hidden="1" x14ac:dyDescent="0.25">
      <c r="A225" s="39">
        <v>43241</v>
      </c>
      <c r="B225" s="39">
        <v>43242</v>
      </c>
      <c r="C225" s="1">
        <v>5078</v>
      </c>
      <c r="D225" t="s">
        <v>341</v>
      </c>
      <c r="E225" s="1" t="s">
        <v>564</v>
      </c>
      <c r="F225" t="s">
        <v>314</v>
      </c>
      <c r="G225" s="20">
        <v>11.26</v>
      </c>
    </row>
    <row r="226" spans="1:7" hidden="1" x14ac:dyDescent="0.25">
      <c r="A226" s="39">
        <v>43240</v>
      </c>
      <c r="B226" s="39">
        <v>43242</v>
      </c>
      <c r="C226" s="1">
        <v>5078</v>
      </c>
      <c r="D226" t="s">
        <v>455</v>
      </c>
      <c r="E226" s="1" t="s">
        <v>564</v>
      </c>
      <c r="F226" t="s">
        <v>311</v>
      </c>
      <c r="G226" s="20">
        <v>12.19</v>
      </c>
    </row>
    <row r="227" spans="1:7" hidden="1" x14ac:dyDescent="0.25">
      <c r="A227" s="39">
        <v>43240</v>
      </c>
      <c r="B227" s="39">
        <v>43241</v>
      </c>
      <c r="C227" s="1">
        <v>5078</v>
      </c>
      <c r="D227" t="s">
        <v>323</v>
      </c>
      <c r="E227" s="1" t="s">
        <v>564</v>
      </c>
      <c r="F227" t="s">
        <v>324</v>
      </c>
      <c r="G227" s="20">
        <v>7</v>
      </c>
    </row>
    <row r="228" spans="1:7" hidden="1" x14ac:dyDescent="0.25">
      <c r="A228" s="39">
        <v>43238</v>
      </c>
      <c r="B228" s="39">
        <v>43239</v>
      </c>
      <c r="C228" s="1">
        <v>5078</v>
      </c>
      <c r="D228" t="s">
        <v>327</v>
      </c>
      <c r="E228" s="1" t="s">
        <v>564</v>
      </c>
      <c r="F228" t="s">
        <v>324</v>
      </c>
      <c r="G228" s="20">
        <v>8.68</v>
      </c>
    </row>
    <row r="229" spans="1:7" x14ac:dyDescent="0.25">
      <c r="A229" s="40">
        <v>43237</v>
      </c>
      <c r="B229" s="40">
        <v>43239</v>
      </c>
      <c r="C229" s="17">
        <v>5078</v>
      </c>
      <c r="D229" s="15" t="s">
        <v>318</v>
      </c>
      <c r="E229" s="17" t="s">
        <v>181</v>
      </c>
      <c r="F229" s="15" t="s">
        <v>311</v>
      </c>
      <c r="G229" s="41">
        <v>10.67</v>
      </c>
    </row>
    <row r="230" spans="1:7" hidden="1" x14ac:dyDescent="0.25">
      <c r="A230" s="39">
        <v>43236</v>
      </c>
      <c r="B230" s="39">
        <v>43237</v>
      </c>
      <c r="C230" s="1">
        <v>5078</v>
      </c>
      <c r="D230" t="s">
        <v>456</v>
      </c>
      <c r="E230" s="1" t="s">
        <v>564</v>
      </c>
      <c r="F230" t="s">
        <v>311</v>
      </c>
      <c r="G230" s="20">
        <v>473.35</v>
      </c>
    </row>
    <row r="231" spans="1:7" hidden="1" x14ac:dyDescent="0.25">
      <c r="A231" s="39">
        <v>43234</v>
      </c>
      <c r="B231" s="39">
        <v>43235</v>
      </c>
      <c r="C231" s="1">
        <v>5078</v>
      </c>
      <c r="D231" t="s">
        <v>452</v>
      </c>
      <c r="E231" s="1" t="s">
        <v>564</v>
      </c>
      <c r="F231" t="s">
        <v>350</v>
      </c>
      <c r="G231" s="20">
        <v>34.79</v>
      </c>
    </row>
    <row r="232" spans="1:7" hidden="1" x14ac:dyDescent="0.25">
      <c r="A232" s="39">
        <v>43230</v>
      </c>
      <c r="B232" s="39">
        <v>43231</v>
      </c>
      <c r="C232" s="1">
        <v>5078</v>
      </c>
      <c r="D232" t="s">
        <v>457</v>
      </c>
      <c r="E232" s="1" t="s">
        <v>564</v>
      </c>
      <c r="F232" t="s">
        <v>369</v>
      </c>
      <c r="G232" s="20">
        <v>5.24</v>
      </c>
    </row>
    <row r="233" spans="1:7" hidden="1" x14ac:dyDescent="0.25">
      <c r="A233" s="39">
        <v>43230</v>
      </c>
      <c r="B233" s="39">
        <v>43231</v>
      </c>
      <c r="C233" s="1">
        <v>5078</v>
      </c>
      <c r="D233" t="s">
        <v>458</v>
      </c>
      <c r="E233" s="1" t="s">
        <v>564</v>
      </c>
      <c r="F233" t="s">
        <v>311</v>
      </c>
      <c r="G233" s="20">
        <v>36.479999999999997</v>
      </c>
    </row>
    <row r="234" spans="1:7" hidden="1" x14ac:dyDescent="0.25">
      <c r="A234" s="39">
        <v>43229</v>
      </c>
      <c r="B234" s="39">
        <v>43230</v>
      </c>
      <c r="C234" s="1">
        <v>5078</v>
      </c>
      <c r="D234" t="s">
        <v>365</v>
      </c>
      <c r="E234" s="1" t="s">
        <v>564</v>
      </c>
      <c r="F234" t="s">
        <v>311</v>
      </c>
      <c r="G234" s="20">
        <v>86.73</v>
      </c>
    </row>
    <row r="235" spans="1:7" hidden="1" x14ac:dyDescent="0.25">
      <c r="A235" s="39">
        <v>43221</v>
      </c>
      <c r="B235" s="39">
        <v>43222</v>
      </c>
      <c r="C235" s="1">
        <v>5078</v>
      </c>
      <c r="D235" t="s">
        <v>459</v>
      </c>
      <c r="E235" s="1" t="s">
        <v>564</v>
      </c>
      <c r="F235" t="s">
        <v>311</v>
      </c>
      <c r="G235" s="20">
        <v>8.99</v>
      </c>
    </row>
    <row r="236" spans="1:7" hidden="1" x14ac:dyDescent="0.25">
      <c r="A236" s="39">
        <v>43220</v>
      </c>
      <c r="B236" s="39">
        <v>43221</v>
      </c>
      <c r="C236" s="1">
        <v>5078</v>
      </c>
      <c r="D236" t="s">
        <v>452</v>
      </c>
      <c r="E236" s="1" t="s">
        <v>564</v>
      </c>
      <c r="F236" t="s">
        <v>350</v>
      </c>
      <c r="G236" s="20">
        <v>53.04</v>
      </c>
    </row>
    <row r="237" spans="1:7" hidden="1" x14ac:dyDescent="0.25">
      <c r="A237" s="39">
        <v>43219</v>
      </c>
      <c r="B237" s="39">
        <v>43220</v>
      </c>
      <c r="C237" s="1">
        <v>5078</v>
      </c>
      <c r="D237" t="s">
        <v>460</v>
      </c>
      <c r="E237" s="1" t="s">
        <v>564</v>
      </c>
      <c r="F237" t="s">
        <v>314</v>
      </c>
      <c r="G237" s="20">
        <v>32.299999999999997</v>
      </c>
    </row>
    <row r="238" spans="1:7" hidden="1" x14ac:dyDescent="0.25">
      <c r="A238" s="39">
        <v>43218</v>
      </c>
      <c r="B238" s="39">
        <v>43220</v>
      </c>
      <c r="C238" s="1">
        <v>5078</v>
      </c>
      <c r="D238" t="s">
        <v>461</v>
      </c>
      <c r="E238" s="1" t="s">
        <v>564</v>
      </c>
      <c r="F238" t="s">
        <v>350</v>
      </c>
      <c r="G238" s="20">
        <v>4</v>
      </c>
    </row>
    <row r="239" spans="1:7" hidden="1" x14ac:dyDescent="0.25">
      <c r="A239" s="39">
        <v>43218</v>
      </c>
      <c r="B239" s="39">
        <v>43220</v>
      </c>
      <c r="C239" s="1">
        <v>5078</v>
      </c>
      <c r="D239" t="s">
        <v>462</v>
      </c>
      <c r="E239" s="1" t="s">
        <v>564</v>
      </c>
      <c r="F239" t="s">
        <v>350</v>
      </c>
      <c r="G239" s="20">
        <v>30.06</v>
      </c>
    </row>
    <row r="240" spans="1:7" hidden="1" x14ac:dyDescent="0.25">
      <c r="A240" s="39">
        <v>43217</v>
      </c>
      <c r="B240" s="39">
        <v>43220</v>
      </c>
      <c r="C240" s="1">
        <v>5078</v>
      </c>
      <c r="D240" t="s">
        <v>463</v>
      </c>
      <c r="E240" s="1" t="s">
        <v>564</v>
      </c>
      <c r="F240" t="s">
        <v>345</v>
      </c>
      <c r="G240" s="20">
        <v>1535.51</v>
      </c>
    </row>
    <row r="241" spans="1:7" hidden="1" x14ac:dyDescent="0.25">
      <c r="A241" s="39">
        <v>43214</v>
      </c>
      <c r="B241" s="39">
        <v>43216</v>
      </c>
      <c r="C241" s="1">
        <v>5078</v>
      </c>
      <c r="D241" t="s">
        <v>464</v>
      </c>
      <c r="E241" s="1" t="s">
        <v>564</v>
      </c>
      <c r="F241" t="s">
        <v>314</v>
      </c>
      <c r="G241" s="20">
        <v>12.07</v>
      </c>
    </row>
    <row r="242" spans="1:7" hidden="1" x14ac:dyDescent="0.25">
      <c r="A242" s="39">
        <v>43214</v>
      </c>
      <c r="B242" s="39">
        <v>43215</v>
      </c>
      <c r="C242" s="1">
        <v>5078</v>
      </c>
      <c r="D242" t="s">
        <v>465</v>
      </c>
      <c r="E242" s="1" t="s">
        <v>564</v>
      </c>
      <c r="F242" t="s">
        <v>311</v>
      </c>
      <c r="G242" s="20">
        <v>178.15</v>
      </c>
    </row>
    <row r="243" spans="1:7" hidden="1" x14ac:dyDescent="0.25">
      <c r="A243" s="39">
        <v>43214</v>
      </c>
      <c r="B243" s="39">
        <v>43215</v>
      </c>
      <c r="C243" s="1">
        <v>5078</v>
      </c>
      <c r="D243" t="s">
        <v>333</v>
      </c>
      <c r="E243" s="1" t="s">
        <v>564</v>
      </c>
      <c r="F243" t="s">
        <v>324</v>
      </c>
      <c r="G243" s="20">
        <v>176.39</v>
      </c>
    </row>
    <row r="244" spans="1:7" hidden="1" x14ac:dyDescent="0.25">
      <c r="A244" s="39">
        <v>43214</v>
      </c>
      <c r="B244" s="39">
        <v>43215</v>
      </c>
      <c r="C244" s="1">
        <v>5078</v>
      </c>
      <c r="D244" t="s">
        <v>433</v>
      </c>
      <c r="E244" s="1" t="s">
        <v>564</v>
      </c>
      <c r="F244" t="s">
        <v>326</v>
      </c>
      <c r="G244" s="20">
        <v>79.95</v>
      </c>
    </row>
    <row r="245" spans="1:7" hidden="1" x14ac:dyDescent="0.25">
      <c r="A245" s="39">
        <v>43212</v>
      </c>
      <c r="B245" s="39">
        <v>43213</v>
      </c>
      <c r="C245" s="1">
        <v>5078</v>
      </c>
      <c r="D245" t="s">
        <v>330</v>
      </c>
      <c r="E245" s="1" t="s">
        <v>564</v>
      </c>
      <c r="F245" t="s">
        <v>320</v>
      </c>
    </row>
    <row r="246" spans="1:7" hidden="1" x14ac:dyDescent="0.25">
      <c r="A246" s="39">
        <v>43212</v>
      </c>
      <c r="B246" s="39">
        <v>43213</v>
      </c>
      <c r="C246" s="1">
        <v>5078</v>
      </c>
      <c r="D246" t="s">
        <v>466</v>
      </c>
      <c r="E246" s="1" t="s">
        <v>564</v>
      </c>
      <c r="F246" t="s">
        <v>314</v>
      </c>
      <c r="G246" s="20">
        <v>12.49</v>
      </c>
    </row>
    <row r="247" spans="1:7" hidden="1" x14ac:dyDescent="0.25">
      <c r="A247" s="39">
        <v>43212</v>
      </c>
      <c r="B247" s="39">
        <v>43213</v>
      </c>
      <c r="C247" s="1">
        <v>5078</v>
      </c>
      <c r="D247" t="s">
        <v>408</v>
      </c>
      <c r="E247" s="1" t="s">
        <v>564</v>
      </c>
      <c r="F247" t="s">
        <v>311</v>
      </c>
      <c r="G247" s="20">
        <v>8.5299999999999994</v>
      </c>
    </row>
    <row r="248" spans="1:7" hidden="1" x14ac:dyDescent="0.25">
      <c r="A248" s="39">
        <v>43211</v>
      </c>
      <c r="B248" s="39">
        <v>43213</v>
      </c>
      <c r="C248" s="1">
        <v>5078</v>
      </c>
      <c r="D248" t="s">
        <v>467</v>
      </c>
      <c r="E248" s="1" t="s">
        <v>564</v>
      </c>
      <c r="F248" t="s">
        <v>311</v>
      </c>
      <c r="G248" s="20">
        <v>9.6300000000000008</v>
      </c>
    </row>
    <row r="249" spans="1:7" hidden="1" x14ac:dyDescent="0.25">
      <c r="A249" s="39">
        <v>43210</v>
      </c>
      <c r="B249" s="39">
        <v>43211</v>
      </c>
      <c r="C249" s="1">
        <v>5078</v>
      </c>
      <c r="D249" t="s">
        <v>323</v>
      </c>
      <c r="E249" s="1" t="s">
        <v>564</v>
      </c>
      <c r="F249" t="s">
        <v>324</v>
      </c>
      <c r="G249" s="20">
        <v>7</v>
      </c>
    </row>
    <row r="250" spans="1:7" hidden="1" x14ac:dyDescent="0.25">
      <c r="A250" s="39">
        <v>43209</v>
      </c>
      <c r="B250" s="39">
        <v>43210</v>
      </c>
      <c r="C250" s="1">
        <v>5078</v>
      </c>
      <c r="D250" t="s">
        <v>412</v>
      </c>
      <c r="E250" s="1" t="s">
        <v>564</v>
      </c>
      <c r="F250" t="s">
        <v>369</v>
      </c>
      <c r="G250" s="20">
        <v>150</v>
      </c>
    </row>
    <row r="251" spans="1:7" hidden="1" x14ac:dyDescent="0.25">
      <c r="A251" s="39">
        <v>43209</v>
      </c>
      <c r="B251" s="39">
        <v>43210</v>
      </c>
      <c r="C251" s="1">
        <v>5078</v>
      </c>
      <c r="D251" t="s">
        <v>365</v>
      </c>
      <c r="E251" s="1" t="s">
        <v>564</v>
      </c>
      <c r="F251" t="s">
        <v>311</v>
      </c>
      <c r="G251" s="20">
        <v>49.62</v>
      </c>
    </row>
    <row r="252" spans="1:7" hidden="1" x14ac:dyDescent="0.25">
      <c r="A252" s="39">
        <v>43209</v>
      </c>
      <c r="B252" s="39">
        <v>43210</v>
      </c>
      <c r="C252" s="1">
        <v>5078</v>
      </c>
      <c r="D252" t="s">
        <v>329</v>
      </c>
      <c r="E252" s="1" t="s">
        <v>564</v>
      </c>
      <c r="F252" t="s">
        <v>311</v>
      </c>
      <c r="G252" s="20">
        <v>48.49</v>
      </c>
    </row>
    <row r="253" spans="1:7" hidden="1" x14ac:dyDescent="0.25">
      <c r="A253" s="39">
        <v>43208</v>
      </c>
      <c r="B253" s="39">
        <v>43209</v>
      </c>
      <c r="C253" s="1">
        <v>5078</v>
      </c>
      <c r="D253" t="s">
        <v>327</v>
      </c>
      <c r="E253" s="1" t="s">
        <v>564</v>
      </c>
      <c r="F253" t="s">
        <v>324</v>
      </c>
      <c r="G253" s="20">
        <v>8.68</v>
      </c>
    </row>
    <row r="254" spans="1:7" hidden="1" x14ac:dyDescent="0.25">
      <c r="A254" s="39">
        <v>43207</v>
      </c>
      <c r="B254" s="39">
        <v>43209</v>
      </c>
      <c r="C254" s="1">
        <v>5078</v>
      </c>
      <c r="D254" t="s">
        <v>468</v>
      </c>
      <c r="E254" s="1" t="s">
        <v>564</v>
      </c>
      <c r="F254" t="s">
        <v>311</v>
      </c>
      <c r="G254" s="20">
        <v>17.989999999999998</v>
      </c>
    </row>
    <row r="255" spans="1:7" hidden="1" x14ac:dyDescent="0.25">
      <c r="A255" s="39">
        <v>43207</v>
      </c>
      <c r="B255" s="39">
        <v>43209</v>
      </c>
      <c r="C255" s="1">
        <v>5078</v>
      </c>
      <c r="D255" t="s">
        <v>469</v>
      </c>
      <c r="E255" s="1" t="s">
        <v>564</v>
      </c>
      <c r="F255" t="s">
        <v>350</v>
      </c>
      <c r="G255" s="20">
        <v>38.4</v>
      </c>
    </row>
    <row r="256" spans="1:7" hidden="1" x14ac:dyDescent="0.25">
      <c r="A256" s="39">
        <v>43207</v>
      </c>
      <c r="B256" s="39">
        <v>43208</v>
      </c>
      <c r="C256" s="1">
        <v>5078</v>
      </c>
      <c r="D256" t="s">
        <v>388</v>
      </c>
      <c r="E256" s="1" t="s">
        <v>564</v>
      </c>
      <c r="F256" t="s">
        <v>350</v>
      </c>
      <c r="G256" s="20">
        <v>10.119999999999999</v>
      </c>
    </row>
    <row r="257" spans="1:7" hidden="1" x14ac:dyDescent="0.25">
      <c r="A257" s="39">
        <v>43207</v>
      </c>
      <c r="B257" s="39">
        <v>43208</v>
      </c>
      <c r="C257" s="1">
        <v>5078</v>
      </c>
      <c r="D257" t="s">
        <v>470</v>
      </c>
      <c r="E257" s="1" t="s">
        <v>564</v>
      </c>
      <c r="F257" t="s">
        <v>311</v>
      </c>
      <c r="G257" s="20">
        <v>52.3</v>
      </c>
    </row>
    <row r="258" spans="1:7" hidden="1" x14ac:dyDescent="0.25">
      <c r="A258" s="39">
        <v>43202</v>
      </c>
      <c r="B258" s="39">
        <v>43204</v>
      </c>
      <c r="C258" s="1">
        <v>5078</v>
      </c>
      <c r="D258" t="s">
        <v>313</v>
      </c>
      <c r="E258" s="1" t="s">
        <v>564</v>
      </c>
      <c r="F258" t="s">
        <v>314</v>
      </c>
      <c r="G258" s="20">
        <v>28.61</v>
      </c>
    </row>
    <row r="259" spans="1:7" hidden="1" x14ac:dyDescent="0.25">
      <c r="A259" s="39">
        <v>43196</v>
      </c>
      <c r="B259" s="39">
        <v>43197</v>
      </c>
      <c r="C259" s="1">
        <v>5078</v>
      </c>
      <c r="D259" t="s">
        <v>471</v>
      </c>
      <c r="E259" s="1" t="s">
        <v>564</v>
      </c>
      <c r="F259" t="s">
        <v>314</v>
      </c>
      <c r="G259" s="20">
        <v>14.98</v>
      </c>
    </row>
    <row r="260" spans="1:7" hidden="1" x14ac:dyDescent="0.25">
      <c r="A260" s="39">
        <v>43192</v>
      </c>
      <c r="B260" s="39">
        <v>43193</v>
      </c>
      <c r="C260" s="1">
        <v>5078</v>
      </c>
      <c r="D260" t="s">
        <v>472</v>
      </c>
      <c r="E260" s="1" t="s">
        <v>564</v>
      </c>
      <c r="F260" t="s">
        <v>314</v>
      </c>
      <c r="G260" s="20">
        <v>19.809999999999999</v>
      </c>
    </row>
    <row r="261" spans="1:7" hidden="1" x14ac:dyDescent="0.25">
      <c r="A261" s="39">
        <v>43192</v>
      </c>
      <c r="B261" s="39">
        <v>43193</v>
      </c>
      <c r="C261" s="1">
        <v>5078</v>
      </c>
      <c r="D261" t="s">
        <v>473</v>
      </c>
      <c r="E261" s="1" t="s">
        <v>564</v>
      </c>
      <c r="F261" t="s">
        <v>314</v>
      </c>
      <c r="G261" s="20">
        <v>13.29</v>
      </c>
    </row>
    <row r="262" spans="1:7" hidden="1" x14ac:dyDescent="0.25">
      <c r="A262" s="39">
        <v>43191</v>
      </c>
      <c r="B262" s="39">
        <v>43192</v>
      </c>
      <c r="C262" s="1">
        <v>5078</v>
      </c>
      <c r="D262" t="s">
        <v>474</v>
      </c>
      <c r="E262" s="1" t="s">
        <v>564</v>
      </c>
      <c r="F262" t="s">
        <v>356</v>
      </c>
      <c r="G262" s="20">
        <v>105.62</v>
      </c>
    </row>
    <row r="263" spans="1:7" hidden="1" x14ac:dyDescent="0.25">
      <c r="A263" s="39">
        <v>43191</v>
      </c>
      <c r="B263" s="39">
        <v>43192</v>
      </c>
      <c r="C263" s="1">
        <v>5078</v>
      </c>
      <c r="D263" t="s">
        <v>475</v>
      </c>
      <c r="E263" s="1" t="s">
        <v>564</v>
      </c>
      <c r="F263" t="s">
        <v>350</v>
      </c>
      <c r="G263" s="20">
        <v>57.74</v>
      </c>
    </row>
    <row r="264" spans="1:7" hidden="1" x14ac:dyDescent="0.25">
      <c r="A264" s="39">
        <v>43191</v>
      </c>
      <c r="B264" s="39">
        <v>43192</v>
      </c>
      <c r="C264" s="1">
        <v>5078</v>
      </c>
      <c r="D264" t="s">
        <v>476</v>
      </c>
      <c r="E264" s="1" t="s">
        <v>564</v>
      </c>
      <c r="F264" t="s">
        <v>314</v>
      </c>
      <c r="G264" s="20">
        <v>15.56</v>
      </c>
    </row>
    <row r="265" spans="1:7" hidden="1" x14ac:dyDescent="0.25">
      <c r="A265" s="39">
        <v>43191</v>
      </c>
      <c r="B265" s="39">
        <v>43192</v>
      </c>
      <c r="C265" s="1">
        <v>5078</v>
      </c>
      <c r="D265" t="s">
        <v>477</v>
      </c>
      <c r="E265" s="1" t="s">
        <v>564</v>
      </c>
      <c r="F265" t="s">
        <v>314</v>
      </c>
      <c r="G265" s="20">
        <v>7.52</v>
      </c>
    </row>
    <row r="266" spans="1:7" hidden="1" x14ac:dyDescent="0.25">
      <c r="A266" s="39">
        <v>43191</v>
      </c>
      <c r="B266" s="39">
        <v>43192</v>
      </c>
      <c r="C266" s="1">
        <v>5078</v>
      </c>
      <c r="D266" t="s">
        <v>478</v>
      </c>
      <c r="E266" s="1" t="s">
        <v>564</v>
      </c>
      <c r="F266" t="s">
        <v>311</v>
      </c>
      <c r="G266" s="20">
        <v>28.89</v>
      </c>
    </row>
    <row r="267" spans="1:7" hidden="1" x14ac:dyDescent="0.25">
      <c r="A267" s="39">
        <v>43191</v>
      </c>
      <c r="B267" s="39">
        <v>43192</v>
      </c>
      <c r="C267" s="1">
        <v>5078</v>
      </c>
      <c r="D267" t="s">
        <v>479</v>
      </c>
      <c r="E267" s="1" t="s">
        <v>564</v>
      </c>
      <c r="F267" t="s">
        <v>356</v>
      </c>
      <c r="G267" s="20">
        <v>44.84</v>
      </c>
    </row>
    <row r="268" spans="1:7" hidden="1" x14ac:dyDescent="0.25">
      <c r="A268" s="39">
        <v>43190</v>
      </c>
      <c r="B268" s="39">
        <v>43192</v>
      </c>
      <c r="C268" s="1">
        <v>5078</v>
      </c>
      <c r="D268" t="s">
        <v>480</v>
      </c>
      <c r="E268" s="1" t="s">
        <v>564</v>
      </c>
      <c r="F268" t="s">
        <v>314</v>
      </c>
      <c r="G268" s="20">
        <v>21.67</v>
      </c>
    </row>
    <row r="269" spans="1:7" hidden="1" x14ac:dyDescent="0.25">
      <c r="A269" s="39">
        <v>43190</v>
      </c>
      <c r="B269" s="39">
        <v>43192</v>
      </c>
      <c r="C269" s="1">
        <v>5078</v>
      </c>
      <c r="D269" t="s">
        <v>481</v>
      </c>
      <c r="E269" s="1" t="s">
        <v>564</v>
      </c>
      <c r="F269" t="s">
        <v>311</v>
      </c>
      <c r="G269" s="20">
        <v>14.44</v>
      </c>
    </row>
    <row r="270" spans="1:7" hidden="1" x14ac:dyDescent="0.25">
      <c r="A270" s="39">
        <v>43189</v>
      </c>
      <c r="B270" s="39">
        <v>43190</v>
      </c>
      <c r="C270" s="1">
        <v>5078</v>
      </c>
      <c r="D270" t="s">
        <v>482</v>
      </c>
      <c r="E270" s="1" t="s">
        <v>564</v>
      </c>
      <c r="F270" t="s">
        <v>314</v>
      </c>
      <c r="G270" s="20">
        <v>19.559999999999999</v>
      </c>
    </row>
    <row r="271" spans="1:7" hidden="1" x14ac:dyDescent="0.25">
      <c r="A271" s="39">
        <v>43189</v>
      </c>
      <c r="B271" s="39">
        <v>43190</v>
      </c>
      <c r="C271" s="1">
        <v>5078</v>
      </c>
      <c r="D271" t="s">
        <v>483</v>
      </c>
      <c r="E271" s="1" t="s">
        <v>564</v>
      </c>
      <c r="F271" t="s">
        <v>311</v>
      </c>
      <c r="G271" s="20">
        <v>3.46</v>
      </c>
    </row>
    <row r="272" spans="1:7" hidden="1" x14ac:dyDescent="0.25">
      <c r="A272" s="39">
        <v>43189</v>
      </c>
      <c r="B272" s="39">
        <v>43190</v>
      </c>
      <c r="C272" s="1">
        <v>5078</v>
      </c>
      <c r="D272" t="s">
        <v>484</v>
      </c>
      <c r="E272" s="1" t="s">
        <v>564</v>
      </c>
      <c r="F272" t="s">
        <v>311</v>
      </c>
      <c r="G272" s="20">
        <v>18.87</v>
      </c>
    </row>
    <row r="273" spans="1:7" hidden="1" x14ac:dyDescent="0.25">
      <c r="A273" s="39">
        <v>43188</v>
      </c>
      <c r="B273" s="39">
        <v>43189</v>
      </c>
      <c r="C273" s="1">
        <v>5078</v>
      </c>
      <c r="D273" t="s">
        <v>484</v>
      </c>
      <c r="E273" s="1" t="s">
        <v>564</v>
      </c>
      <c r="F273" t="s">
        <v>311</v>
      </c>
      <c r="G273" s="20">
        <v>11.59</v>
      </c>
    </row>
    <row r="274" spans="1:7" hidden="1" x14ac:dyDescent="0.25">
      <c r="A274" s="39">
        <v>43188</v>
      </c>
      <c r="B274" s="39">
        <v>43189</v>
      </c>
      <c r="C274" s="1">
        <v>5078</v>
      </c>
      <c r="D274" t="s">
        <v>485</v>
      </c>
      <c r="E274" s="1" t="s">
        <v>564</v>
      </c>
      <c r="F274" t="s">
        <v>311</v>
      </c>
      <c r="G274" s="20">
        <v>32.5</v>
      </c>
    </row>
    <row r="275" spans="1:7" hidden="1" x14ac:dyDescent="0.25">
      <c r="A275" s="39">
        <v>43188</v>
      </c>
      <c r="B275" s="39">
        <v>43189</v>
      </c>
      <c r="C275" s="1">
        <v>5078</v>
      </c>
      <c r="D275" t="s">
        <v>486</v>
      </c>
      <c r="E275" s="1" t="s">
        <v>564</v>
      </c>
      <c r="F275" t="s">
        <v>356</v>
      </c>
      <c r="G275" s="20">
        <v>46.94</v>
      </c>
    </row>
    <row r="276" spans="1:7" hidden="1" x14ac:dyDescent="0.25">
      <c r="A276" s="39">
        <v>43188</v>
      </c>
      <c r="B276" s="39">
        <v>43189</v>
      </c>
      <c r="C276" s="1">
        <v>5078</v>
      </c>
      <c r="D276" t="s">
        <v>487</v>
      </c>
      <c r="E276" s="1" t="s">
        <v>564</v>
      </c>
      <c r="F276" t="s">
        <v>347</v>
      </c>
      <c r="G276" s="20">
        <v>2.0299999999999998</v>
      </c>
    </row>
    <row r="277" spans="1:7" hidden="1" x14ac:dyDescent="0.25">
      <c r="A277" s="39">
        <v>43187</v>
      </c>
      <c r="B277" s="39">
        <v>43188</v>
      </c>
      <c r="C277" s="1">
        <v>5078</v>
      </c>
      <c r="D277" t="s">
        <v>488</v>
      </c>
      <c r="E277" s="1" t="s">
        <v>564</v>
      </c>
      <c r="F277" t="s">
        <v>314</v>
      </c>
      <c r="G277" s="20">
        <v>44.35</v>
      </c>
    </row>
    <row r="278" spans="1:7" hidden="1" x14ac:dyDescent="0.25">
      <c r="A278" s="39">
        <v>43187</v>
      </c>
      <c r="B278" s="39">
        <v>43188</v>
      </c>
      <c r="C278" s="1">
        <v>5078</v>
      </c>
      <c r="D278" t="s">
        <v>489</v>
      </c>
      <c r="E278" s="1" t="s">
        <v>564</v>
      </c>
      <c r="F278" t="s">
        <v>490</v>
      </c>
      <c r="G278" s="20">
        <v>49.48</v>
      </c>
    </row>
    <row r="279" spans="1:7" hidden="1" x14ac:dyDescent="0.25">
      <c r="A279" s="39">
        <v>43186</v>
      </c>
      <c r="B279" s="39">
        <v>43187</v>
      </c>
      <c r="C279" s="1">
        <v>5078</v>
      </c>
      <c r="D279" t="s">
        <v>343</v>
      </c>
      <c r="E279" s="1" t="s">
        <v>564</v>
      </c>
      <c r="F279" t="s">
        <v>311</v>
      </c>
      <c r="G279" s="20">
        <v>19.52</v>
      </c>
    </row>
    <row r="280" spans="1:7" hidden="1" x14ac:dyDescent="0.25">
      <c r="A280" s="39">
        <v>43186</v>
      </c>
      <c r="B280" s="39">
        <v>43187</v>
      </c>
      <c r="C280" s="1">
        <v>5078</v>
      </c>
      <c r="D280" t="s">
        <v>491</v>
      </c>
      <c r="E280" s="1" t="s">
        <v>564</v>
      </c>
      <c r="F280" t="s">
        <v>314</v>
      </c>
      <c r="G280" s="20">
        <v>14.6</v>
      </c>
    </row>
    <row r="281" spans="1:7" hidden="1" x14ac:dyDescent="0.25">
      <c r="A281" s="39">
        <v>43186</v>
      </c>
      <c r="B281" s="39">
        <v>43187</v>
      </c>
      <c r="C281" s="1">
        <v>5078</v>
      </c>
      <c r="D281" t="s">
        <v>479</v>
      </c>
      <c r="E281" s="1" t="s">
        <v>564</v>
      </c>
      <c r="F281" t="s">
        <v>356</v>
      </c>
      <c r="G281" s="20">
        <v>49.62</v>
      </c>
    </row>
    <row r="282" spans="1:7" hidden="1" x14ac:dyDescent="0.25">
      <c r="A282" s="39">
        <v>43183</v>
      </c>
      <c r="B282" s="39">
        <v>43185</v>
      </c>
      <c r="C282" s="1">
        <v>5078</v>
      </c>
      <c r="D282" t="s">
        <v>426</v>
      </c>
      <c r="E282" s="1" t="s">
        <v>564</v>
      </c>
      <c r="F282" t="s">
        <v>369</v>
      </c>
      <c r="G282" s="20">
        <v>50</v>
      </c>
    </row>
    <row r="283" spans="1:7" hidden="1" x14ac:dyDescent="0.25">
      <c r="A283" s="39">
        <v>43181</v>
      </c>
      <c r="B283" s="39">
        <v>43182</v>
      </c>
      <c r="C283" s="1">
        <v>5078</v>
      </c>
      <c r="D283" t="s">
        <v>492</v>
      </c>
      <c r="E283" s="1" t="s">
        <v>564</v>
      </c>
      <c r="F283" t="s">
        <v>347</v>
      </c>
      <c r="G283" s="20">
        <v>93.97</v>
      </c>
    </row>
    <row r="284" spans="1:7" hidden="1" x14ac:dyDescent="0.25">
      <c r="A284" s="39">
        <v>43180</v>
      </c>
      <c r="B284" s="39">
        <v>43182</v>
      </c>
      <c r="C284" s="1">
        <v>5078</v>
      </c>
      <c r="D284" t="s">
        <v>493</v>
      </c>
      <c r="E284" s="1" t="s">
        <v>564</v>
      </c>
      <c r="F284" t="s">
        <v>311</v>
      </c>
    </row>
    <row r="285" spans="1:7" hidden="1" x14ac:dyDescent="0.25">
      <c r="A285" s="39">
        <v>43181</v>
      </c>
      <c r="B285" s="39">
        <v>43181</v>
      </c>
      <c r="C285" s="1">
        <v>5078</v>
      </c>
      <c r="D285" t="s">
        <v>330</v>
      </c>
      <c r="E285" s="1" t="s">
        <v>564</v>
      </c>
      <c r="F285" t="s">
        <v>320</v>
      </c>
    </row>
    <row r="286" spans="1:7" hidden="1" x14ac:dyDescent="0.25">
      <c r="A286" s="39">
        <v>43179</v>
      </c>
      <c r="B286" s="39">
        <v>43180</v>
      </c>
      <c r="C286" s="1">
        <v>5078</v>
      </c>
      <c r="D286" t="s">
        <v>333</v>
      </c>
      <c r="E286" s="1" t="s">
        <v>564</v>
      </c>
      <c r="F286" t="s">
        <v>324</v>
      </c>
      <c r="G286" s="20">
        <v>153.55000000000001</v>
      </c>
    </row>
    <row r="287" spans="1:7" hidden="1" x14ac:dyDescent="0.25">
      <c r="A287" s="39">
        <v>43179</v>
      </c>
      <c r="B287" s="39">
        <v>43180</v>
      </c>
      <c r="C287" s="1">
        <v>5078</v>
      </c>
      <c r="D287" t="s">
        <v>323</v>
      </c>
      <c r="E287" s="1" t="s">
        <v>564</v>
      </c>
      <c r="F287" t="s">
        <v>324</v>
      </c>
      <c r="G287" s="20">
        <v>7</v>
      </c>
    </row>
    <row r="288" spans="1:7" hidden="1" x14ac:dyDescent="0.25">
      <c r="A288" s="39">
        <v>43179</v>
      </c>
      <c r="B288" s="39">
        <v>43180</v>
      </c>
      <c r="C288" s="1">
        <v>5078</v>
      </c>
      <c r="D288" t="s">
        <v>331</v>
      </c>
      <c r="E288" s="1" t="s">
        <v>564</v>
      </c>
      <c r="F288" t="s">
        <v>311</v>
      </c>
      <c r="G288" s="20">
        <v>145.59</v>
      </c>
    </row>
    <row r="289" spans="1:7" hidden="1" x14ac:dyDescent="0.25">
      <c r="A289" s="39">
        <v>43178</v>
      </c>
      <c r="B289" s="39">
        <v>43179</v>
      </c>
      <c r="C289" s="1">
        <v>5078</v>
      </c>
      <c r="D289" t="s">
        <v>338</v>
      </c>
      <c r="E289" s="1" t="s">
        <v>564</v>
      </c>
      <c r="F289" t="s">
        <v>311</v>
      </c>
      <c r="G289" s="20">
        <v>156.83000000000001</v>
      </c>
    </row>
    <row r="290" spans="1:7" hidden="1" x14ac:dyDescent="0.25">
      <c r="A290" s="39">
        <v>43177</v>
      </c>
      <c r="B290" s="39">
        <v>43178</v>
      </c>
      <c r="C290" s="1">
        <v>5078</v>
      </c>
      <c r="D290" t="s">
        <v>494</v>
      </c>
      <c r="E290" s="1" t="s">
        <v>564</v>
      </c>
      <c r="F290" t="s">
        <v>324</v>
      </c>
      <c r="G290" s="20">
        <v>8.68</v>
      </c>
    </row>
    <row r="291" spans="1:7" hidden="1" x14ac:dyDescent="0.25">
      <c r="A291" s="39">
        <v>43172</v>
      </c>
      <c r="B291" s="39">
        <v>43173</v>
      </c>
      <c r="C291" s="1">
        <v>5078</v>
      </c>
      <c r="D291" t="s">
        <v>495</v>
      </c>
      <c r="E291" s="1" t="s">
        <v>564</v>
      </c>
      <c r="F291" t="s">
        <v>347</v>
      </c>
      <c r="G291" s="20">
        <v>11.95</v>
      </c>
    </row>
    <row r="292" spans="1:7" hidden="1" x14ac:dyDescent="0.25">
      <c r="A292" s="39">
        <v>43172</v>
      </c>
      <c r="B292" s="39">
        <v>43173</v>
      </c>
      <c r="C292" s="1">
        <v>5078</v>
      </c>
      <c r="D292" t="s">
        <v>496</v>
      </c>
      <c r="E292" s="1" t="s">
        <v>564</v>
      </c>
      <c r="F292" t="s">
        <v>356</v>
      </c>
      <c r="G292" s="20">
        <v>81.27</v>
      </c>
    </row>
    <row r="293" spans="1:7" hidden="1" x14ac:dyDescent="0.25">
      <c r="A293" s="39">
        <v>43173</v>
      </c>
      <c r="B293" s="39">
        <v>43173</v>
      </c>
      <c r="C293" s="1">
        <v>5078</v>
      </c>
      <c r="D293" t="s">
        <v>497</v>
      </c>
      <c r="E293" s="1" t="s">
        <v>564</v>
      </c>
      <c r="F293" t="s">
        <v>347</v>
      </c>
      <c r="G293" s="20">
        <v>11.79</v>
      </c>
    </row>
    <row r="294" spans="1:7" hidden="1" x14ac:dyDescent="0.25">
      <c r="A294" s="39">
        <v>43167</v>
      </c>
      <c r="B294" s="39">
        <v>43169</v>
      </c>
      <c r="C294" s="1">
        <v>5078</v>
      </c>
      <c r="D294" t="s">
        <v>498</v>
      </c>
      <c r="E294" s="1" t="s">
        <v>564</v>
      </c>
      <c r="F294" t="s">
        <v>311</v>
      </c>
      <c r="G294" s="20">
        <v>46.43</v>
      </c>
    </row>
    <row r="295" spans="1:7" hidden="1" x14ac:dyDescent="0.25">
      <c r="A295" s="39">
        <v>43167</v>
      </c>
      <c r="B295" s="39">
        <v>43168</v>
      </c>
      <c r="C295" s="1">
        <v>5078</v>
      </c>
      <c r="D295" t="s">
        <v>499</v>
      </c>
      <c r="E295" s="1" t="s">
        <v>564</v>
      </c>
      <c r="F295" t="s">
        <v>345</v>
      </c>
      <c r="G295" s="20">
        <v>526.64</v>
      </c>
    </row>
    <row r="296" spans="1:7" hidden="1" x14ac:dyDescent="0.25">
      <c r="A296" s="39">
        <v>43162</v>
      </c>
      <c r="B296" s="39">
        <v>43164</v>
      </c>
      <c r="C296" s="1">
        <v>5078</v>
      </c>
      <c r="D296" t="s">
        <v>333</v>
      </c>
      <c r="E296" s="1" t="s">
        <v>564</v>
      </c>
      <c r="F296" t="s">
        <v>324</v>
      </c>
      <c r="G296" s="20">
        <v>241.73</v>
      </c>
    </row>
    <row r="297" spans="1:7" hidden="1" x14ac:dyDescent="0.25">
      <c r="A297" s="39">
        <v>43158</v>
      </c>
      <c r="B297" s="39">
        <v>43160</v>
      </c>
      <c r="C297" s="1">
        <v>5078</v>
      </c>
      <c r="D297" t="s">
        <v>500</v>
      </c>
      <c r="E297" s="1" t="s">
        <v>564</v>
      </c>
      <c r="F297" t="s">
        <v>345</v>
      </c>
      <c r="G297" s="20">
        <v>648.23</v>
      </c>
    </row>
    <row r="298" spans="1:7" hidden="1" x14ac:dyDescent="0.25">
      <c r="A298" s="39">
        <v>43153</v>
      </c>
      <c r="B298" s="39">
        <v>43155</v>
      </c>
      <c r="C298" s="1">
        <v>5078</v>
      </c>
      <c r="D298" t="s">
        <v>501</v>
      </c>
      <c r="E298" s="1" t="s">
        <v>564</v>
      </c>
      <c r="F298" t="s">
        <v>311</v>
      </c>
      <c r="G298" s="20">
        <v>13.04</v>
      </c>
    </row>
    <row r="299" spans="1:7" hidden="1" x14ac:dyDescent="0.25">
      <c r="A299" s="39">
        <v>43153</v>
      </c>
      <c r="B299" s="39">
        <v>43154</v>
      </c>
      <c r="C299" s="1">
        <v>5078</v>
      </c>
      <c r="D299" t="s">
        <v>502</v>
      </c>
      <c r="E299" s="1" t="s">
        <v>564</v>
      </c>
      <c r="F299" t="s">
        <v>350</v>
      </c>
      <c r="G299" s="20">
        <v>42.2</v>
      </c>
    </row>
    <row r="300" spans="1:7" hidden="1" x14ac:dyDescent="0.25">
      <c r="A300" s="39">
        <v>43153</v>
      </c>
      <c r="B300" s="39">
        <v>43154</v>
      </c>
      <c r="C300" s="1">
        <v>5078</v>
      </c>
      <c r="D300" t="s">
        <v>338</v>
      </c>
      <c r="E300" s="1" t="s">
        <v>564</v>
      </c>
      <c r="F300" t="s">
        <v>311</v>
      </c>
      <c r="G300" s="20">
        <v>37.36</v>
      </c>
    </row>
    <row r="301" spans="1:7" hidden="1" x14ac:dyDescent="0.25">
      <c r="A301" s="39">
        <v>43153</v>
      </c>
      <c r="B301" s="39">
        <v>43154</v>
      </c>
      <c r="C301" s="1">
        <v>5078</v>
      </c>
      <c r="D301" t="s">
        <v>393</v>
      </c>
      <c r="E301" s="1" t="s">
        <v>564</v>
      </c>
      <c r="F301" t="s">
        <v>311</v>
      </c>
      <c r="G301" s="20">
        <v>19.079999999999998</v>
      </c>
    </row>
    <row r="302" spans="1:7" hidden="1" x14ac:dyDescent="0.25">
      <c r="A302" s="39">
        <v>43153</v>
      </c>
      <c r="B302" s="39">
        <v>43154</v>
      </c>
      <c r="C302" s="1">
        <v>5078</v>
      </c>
      <c r="D302" t="s">
        <v>503</v>
      </c>
      <c r="E302" s="1" t="s">
        <v>564</v>
      </c>
      <c r="F302" t="s">
        <v>314</v>
      </c>
      <c r="G302" s="20">
        <v>12.09</v>
      </c>
    </row>
    <row r="303" spans="1:7" hidden="1" x14ac:dyDescent="0.25">
      <c r="A303" s="39">
        <v>43153</v>
      </c>
      <c r="B303" s="39">
        <v>43153</v>
      </c>
      <c r="C303" s="1">
        <v>5078</v>
      </c>
      <c r="D303" t="s">
        <v>454</v>
      </c>
      <c r="E303" s="1" t="s">
        <v>564</v>
      </c>
      <c r="F303" t="s">
        <v>320</v>
      </c>
    </row>
    <row r="304" spans="1:7" hidden="1" x14ac:dyDescent="0.25">
      <c r="A304" s="39">
        <v>43152</v>
      </c>
      <c r="B304" s="39">
        <v>43153</v>
      </c>
      <c r="C304" s="1">
        <v>5078</v>
      </c>
      <c r="D304" t="s">
        <v>504</v>
      </c>
      <c r="E304" s="1" t="s">
        <v>564</v>
      </c>
      <c r="F304" t="s">
        <v>392</v>
      </c>
      <c r="G304" s="20">
        <v>25</v>
      </c>
    </row>
    <row r="305" spans="1:7" hidden="1" x14ac:dyDescent="0.25">
      <c r="A305" s="39">
        <v>43151</v>
      </c>
      <c r="B305" s="39">
        <v>43152</v>
      </c>
      <c r="C305" s="1">
        <v>5078</v>
      </c>
      <c r="D305" t="s">
        <v>323</v>
      </c>
      <c r="E305" s="1" t="s">
        <v>564</v>
      </c>
      <c r="F305" t="s">
        <v>324</v>
      </c>
      <c r="G305" s="20">
        <v>7</v>
      </c>
    </row>
    <row r="306" spans="1:7" hidden="1" x14ac:dyDescent="0.25">
      <c r="A306" s="39">
        <v>43149</v>
      </c>
      <c r="B306" s="39">
        <v>43150</v>
      </c>
      <c r="C306" s="1">
        <v>5078</v>
      </c>
      <c r="D306" t="s">
        <v>494</v>
      </c>
      <c r="E306" s="1" t="s">
        <v>564</v>
      </c>
      <c r="F306" t="s">
        <v>324</v>
      </c>
      <c r="G306" s="20">
        <v>8.68</v>
      </c>
    </row>
    <row r="307" spans="1:7" hidden="1" x14ac:dyDescent="0.25">
      <c r="A307" s="39">
        <v>43148</v>
      </c>
      <c r="B307" s="39">
        <v>43150</v>
      </c>
      <c r="C307" s="1">
        <v>5078</v>
      </c>
      <c r="D307" t="s">
        <v>505</v>
      </c>
      <c r="E307" s="1" t="s">
        <v>564</v>
      </c>
      <c r="F307" t="s">
        <v>311</v>
      </c>
      <c r="G307" s="20">
        <v>4.2699999999999996</v>
      </c>
    </row>
    <row r="308" spans="1:7" hidden="1" x14ac:dyDescent="0.25">
      <c r="A308" s="39">
        <v>43147</v>
      </c>
      <c r="B308" s="39">
        <v>43150</v>
      </c>
      <c r="C308" s="1">
        <v>5078</v>
      </c>
      <c r="D308" t="s">
        <v>469</v>
      </c>
      <c r="E308" s="1" t="s">
        <v>564</v>
      </c>
      <c r="F308" t="s">
        <v>350</v>
      </c>
      <c r="G308" s="20">
        <v>49.64</v>
      </c>
    </row>
    <row r="309" spans="1:7" hidden="1" x14ac:dyDescent="0.25">
      <c r="A309" s="39">
        <v>43146</v>
      </c>
      <c r="B309" s="39">
        <v>43150</v>
      </c>
      <c r="C309" s="1">
        <v>2258</v>
      </c>
      <c r="D309" t="s">
        <v>506</v>
      </c>
      <c r="E309" s="1" t="s">
        <v>564</v>
      </c>
      <c r="F309" t="s">
        <v>320</v>
      </c>
    </row>
    <row r="310" spans="1:7" hidden="1" x14ac:dyDescent="0.25">
      <c r="A310" s="39">
        <v>43146</v>
      </c>
      <c r="B310" s="39">
        <v>43148</v>
      </c>
      <c r="C310" s="1">
        <v>5152</v>
      </c>
      <c r="D310" t="s">
        <v>506</v>
      </c>
      <c r="E310" s="1" t="s">
        <v>564</v>
      </c>
      <c r="F310" t="s">
        <v>398</v>
      </c>
      <c r="G310" s="20">
        <v>24.99</v>
      </c>
    </row>
    <row r="311" spans="1:7" hidden="1" x14ac:dyDescent="0.25">
      <c r="A311" s="39">
        <v>43147</v>
      </c>
      <c r="B311" s="39">
        <v>43148</v>
      </c>
      <c r="C311" s="1">
        <v>5078</v>
      </c>
      <c r="D311" t="s">
        <v>507</v>
      </c>
      <c r="E311" s="1" t="s">
        <v>564</v>
      </c>
      <c r="F311" t="s">
        <v>311</v>
      </c>
      <c r="G311" s="20">
        <v>6.35</v>
      </c>
    </row>
    <row r="312" spans="1:7" hidden="1" x14ac:dyDescent="0.25">
      <c r="A312" s="39">
        <v>43146</v>
      </c>
      <c r="B312" s="39">
        <v>43147</v>
      </c>
      <c r="C312" s="1">
        <v>5078</v>
      </c>
      <c r="D312" t="s">
        <v>508</v>
      </c>
      <c r="E312" s="1" t="s">
        <v>564</v>
      </c>
      <c r="F312" t="s">
        <v>314</v>
      </c>
      <c r="G312" s="20">
        <v>12.78</v>
      </c>
    </row>
    <row r="313" spans="1:7" hidden="1" x14ac:dyDescent="0.25">
      <c r="A313" s="39">
        <v>43145</v>
      </c>
      <c r="B313" s="39">
        <v>43146</v>
      </c>
      <c r="C313" s="1">
        <v>5078</v>
      </c>
      <c r="D313" t="s">
        <v>509</v>
      </c>
      <c r="E313" s="1" t="s">
        <v>564</v>
      </c>
      <c r="F313" t="s">
        <v>350</v>
      </c>
      <c r="G313" s="20">
        <v>21.93</v>
      </c>
    </row>
    <row r="314" spans="1:7" x14ac:dyDescent="0.25">
      <c r="A314" s="40">
        <v>43140</v>
      </c>
      <c r="B314" s="40">
        <v>43143</v>
      </c>
      <c r="C314" s="17">
        <v>5078</v>
      </c>
      <c r="D314" s="15" t="s">
        <v>318</v>
      </c>
      <c r="E314" s="17" t="s">
        <v>181</v>
      </c>
      <c r="F314" s="15" t="s">
        <v>311</v>
      </c>
      <c r="G314" s="41">
        <v>13.75</v>
      </c>
    </row>
    <row r="315" spans="1:7" hidden="1" x14ac:dyDescent="0.25">
      <c r="A315" s="39">
        <v>43137</v>
      </c>
      <c r="B315" s="39">
        <v>43138</v>
      </c>
      <c r="C315" s="1">
        <v>5078</v>
      </c>
      <c r="D315" t="s">
        <v>510</v>
      </c>
      <c r="E315" s="1" t="s">
        <v>564</v>
      </c>
      <c r="F315" t="s">
        <v>326</v>
      </c>
      <c r="G315" s="20">
        <v>138.75</v>
      </c>
    </row>
    <row r="316" spans="1:7" x14ac:dyDescent="0.25">
      <c r="A316" s="40">
        <v>43138</v>
      </c>
      <c r="B316" s="40">
        <v>43138</v>
      </c>
      <c r="C316" s="17">
        <v>5078</v>
      </c>
      <c r="D316" s="15" t="s">
        <v>511</v>
      </c>
      <c r="E316" s="17" t="s">
        <v>181</v>
      </c>
      <c r="F316" s="15" t="s">
        <v>311</v>
      </c>
      <c r="G316" s="41">
        <v>243.25</v>
      </c>
    </row>
    <row r="317" spans="1:7" hidden="1" x14ac:dyDescent="0.25">
      <c r="A317" s="39">
        <v>43124</v>
      </c>
      <c r="B317" s="39">
        <v>43124</v>
      </c>
      <c r="C317" s="1">
        <v>5078</v>
      </c>
      <c r="D317" t="s">
        <v>435</v>
      </c>
      <c r="E317" s="1" t="s">
        <v>564</v>
      </c>
      <c r="F317" t="s">
        <v>347</v>
      </c>
    </row>
    <row r="318" spans="1:7" hidden="1" x14ac:dyDescent="0.25">
      <c r="A318" s="39">
        <v>43124</v>
      </c>
      <c r="B318" s="39">
        <v>43124</v>
      </c>
      <c r="C318" s="1">
        <v>5078</v>
      </c>
      <c r="D318" t="s">
        <v>435</v>
      </c>
      <c r="E318" s="1" t="s">
        <v>564</v>
      </c>
      <c r="F318" t="s">
        <v>347</v>
      </c>
    </row>
    <row r="319" spans="1:7" hidden="1" x14ac:dyDescent="0.25">
      <c r="A319" s="39">
        <v>43124</v>
      </c>
      <c r="B319" s="39">
        <v>43124</v>
      </c>
      <c r="C319" s="1">
        <v>5078</v>
      </c>
      <c r="D319" t="s">
        <v>435</v>
      </c>
      <c r="E319" s="1" t="s">
        <v>564</v>
      </c>
      <c r="F319" t="s">
        <v>490</v>
      </c>
    </row>
    <row r="320" spans="1:7" hidden="1" x14ac:dyDescent="0.25">
      <c r="A320" s="39">
        <v>43122</v>
      </c>
      <c r="B320" s="39">
        <v>43124</v>
      </c>
      <c r="C320" s="1">
        <v>1411</v>
      </c>
      <c r="D320" t="s">
        <v>512</v>
      </c>
      <c r="E320" s="1" t="s">
        <v>564</v>
      </c>
      <c r="F320" t="s">
        <v>314</v>
      </c>
      <c r="G320" s="20">
        <v>5.04</v>
      </c>
    </row>
    <row r="321" spans="1:7" hidden="1" x14ac:dyDescent="0.25">
      <c r="A321" s="39">
        <v>43121</v>
      </c>
      <c r="B321" s="39">
        <v>43123</v>
      </c>
      <c r="C321" s="1">
        <v>1411</v>
      </c>
      <c r="D321" t="s">
        <v>513</v>
      </c>
      <c r="E321" s="1" t="s">
        <v>564</v>
      </c>
      <c r="F321" t="s">
        <v>350</v>
      </c>
      <c r="G321" s="20">
        <v>20</v>
      </c>
    </row>
    <row r="322" spans="1:7" hidden="1" x14ac:dyDescent="0.25">
      <c r="A322" s="39">
        <v>43121</v>
      </c>
      <c r="B322" s="39">
        <v>43123</v>
      </c>
      <c r="C322" s="1">
        <v>1411</v>
      </c>
      <c r="D322" t="s">
        <v>514</v>
      </c>
      <c r="E322" s="1" t="s">
        <v>564</v>
      </c>
      <c r="F322" t="s">
        <v>314</v>
      </c>
      <c r="G322" s="20">
        <v>4.55</v>
      </c>
    </row>
    <row r="323" spans="1:7" hidden="1" x14ac:dyDescent="0.25">
      <c r="A323" s="39">
        <v>43120</v>
      </c>
      <c r="B323" s="39">
        <v>43122</v>
      </c>
      <c r="C323" s="1">
        <v>1411</v>
      </c>
      <c r="D323" t="s">
        <v>515</v>
      </c>
      <c r="E323" s="1" t="s">
        <v>564</v>
      </c>
      <c r="F323" t="s">
        <v>311</v>
      </c>
      <c r="G323" s="20">
        <v>186.55</v>
      </c>
    </row>
    <row r="324" spans="1:7" x14ac:dyDescent="0.25">
      <c r="A324" s="40">
        <v>43120</v>
      </c>
      <c r="B324" s="40">
        <v>43122</v>
      </c>
      <c r="C324" s="17">
        <v>1411</v>
      </c>
      <c r="D324" s="15" t="s">
        <v>318</v>
      </c>
      <c r="E324" s="17" t="s">
        <v>181</v>
      </c>
      <c r="F324" s="15" t="s">
        <v>311</v>
      </c>
      <c r="G324" s="41">
        <v>2.98</v>
      </c>
    </row>
    <row r="325" spans="1:7" hidden="1" x14ac:dyDescent="0.25">
      <c r="A325" s="39">
        <v>43120</v>
      </c>
      <c r="B325" s="39">
        <v>43122</v>
      </c>
      <c r="C325" s="1">
        <v>1411</v>
      </c>
      <c r="D325" t="s">
        <v>516</v>
      </c>
      <c r="E325" s="1" t="s">
        <v>564</v>
      </c>
      <c r="F325" t="s">
        <v>311</v>
      </c>
      <c r="G325" s="20">
        <v>24.71</v>
      </c>
    </row>
    <row r="326" spans="1:7" hidden="1" x14ac:dyDescent="0.25">
      <c r="A326" s="39">
        <v>43120</v>
      </c>
      <c r="B326" s="39">
        <v>43122</v>
      </c>
      <c r="C326" s="1">
        <v>9616</v>
      </c>
      <c r="D326" t="s">
        <v>517</v>
      </c>
      <c r="E326" s="1" t="s">
        <v>564</v>
      </c>
      <c r="F326" t="s">
        <v>311</v>
      </c>
      <c r="G326" s="20">
        <v>65</v>
      </c>
    </row>
    <row r="327" spans="1:7" hidden="1" x14ac:dyDescent="0.25">
      <c r="A327" s="39">
        <v>43119</v>
      </c>
      <c r="B327" s="39">
        <v>43120</v>
      </c>
      <c r="C327" s="1">
        <v>1411</v>
      </c>
      <c r="D327" t="s">
        <v>518</v>
      </c>
      <c r="E327" s="1" t="s">
        <v>564</v>
      </c>
      <c r="F327" t="s">
        <v>314</v>
      </c>
      <c r="G327" s="20">
        <v>25.88</v>
      </c>
    </row>
    <row r="328" spans="1:7" hidden="1" x14ac:dyDescent="0.25">
      <c r="A328" s="39">
        <v>43119</v>
      </c>
      <c r="B328" s="39">
        <v>43120</v>
      </c>
      <c r="C328" s="1">
        <v>1411</v>
      </c>
      <c r="D328" t="s">
        <v>519</v>
      </c>
      <c r="E328" s="1" t="s">
        <v>564</v>
      </c>
      <c r="F328" t="s">
        <v>369</v>
      </c>
      <c r="G328" s="20">
        <v>75</v>
      </c>
    </row>
    <row r="329" spans="1:7" hidden="1" x14ac:dyDescent="0.25">
      <c r="A329" s="39">
        <v>43119</v>
      </c>
      <c r="B329" s="39">
        <v>43120</v>
      </c>
      <c r="C329" s="1">
        <v>9616</v>
      </c>
      <c r="D329" t="s">
        <v>520</v>
      </c>
      <c r="E329" s="1" t="s">
        <v>564</v>
      </c>
      <c r="F329" t="s">
        <v>350</v>
      </c>
      <c r="G329" s="20">
        <v>38.29</v>
      </c>
    </row>
    <row r="330" spans="1:7" hidden="1" x14ac:dyDescent="0.25">
      <c r="A330" s="39">
        <v>43119</v>
      </c>
      <c r="B330" s="39">
        <v>43119</v>
      </c>
      <c r="C330" s="1">
        <v>9616</v>
      </c>
      <c r="D330" t="s">
        <v>454</v>
      </c>
      <c r="E330" s="1" t="s">
        <v>564</v>
      </c>
      <c r="F330" t="s">
        <v>320</v>
      </c>
    </row>
    <row r="331" spans="1:7" hidden="1" x14ac:dyDescent="0.25">
      <c r="A331" s="39">
        <v>43118</v>
      </c>
      <c r="B331" s="39">
        <v>43119</v>
      </c>
      <c r="C331" s="1">
        <v>1411</v>
      </c>
      <c r="D331" t="s">
        <v>521</v>
      </c>
      <c r="E331" s="1" t="s">
        <v>564</v>
      </c>
      <c r="F331" t="s">
        <v>311</v>
      </c>
      <c r="G331" s="20">
        <v>11.24</v>
      </c>
    </row>
    <row r="332" spans="1:7" hidden="1" x14ac:dyDescent="0.25">
      <c r="A332" s="39">
        <v>43117</v>
      </c>
      <c r="B332" s="39">
        <v>43119</v>
      </c>
      <c r="C332" s="1">
        <v>1411</v>
      </c>
      <c r="D332" t="s">
        <v>522</v>
      </c>
      <c r="E332" s="1" t="s">
        <v>564</v>
      </c>
      <c r="F332" t="s">
        <v>314</v>
      </c>
      <c r="G332" s="20">
        <v>25.67</v>
      </c>
    </row>
    <row r="333" spans="1:7" hidden="1" x14ac:dyDescent="0.25">
      <c r="A333" s="39">
        <v>43118</v>
      </c>
      <c r="B333" s="39">
        <v>43119</v>
      </c>
      <c r="C333" s="1">
        <v>9616</v>
      </c>
      <c r="D333" t="s">
        <v>385</v>
      </c>
      <c r="E333" s="1" t="s">
        <v>564</v>
      </c>
      <c r="F333" t="s">
        <v>369</v>
      </c>
      <c r="G333" s="20">
        <v>40</v>
      </c>
    </row>
    <row r="334" spans="1:7" hidden="1" x14ac:dyDescent="0.25">
      <c r="A334" s="39">
        <v>43118</v>
      </c>
      <c r="B334" s="39">
        <v>43119</v>
      </c>
      <c r="C334" s="1">
        <v>9616</v>
      </c>
      <c r="D334" t="s">
        <v>327</v>
      </c>
      <c r="E334" s="1" t="s">
        <v>564</v>
      </c>
      <c r="F334" t="s">
        <v>324</v>
      </c>
      <c r="G334" s="20">
        <v>8.68</v>
      </c>
    </row>
    <row r="335" spans="1:7" hidden="1" x14ac:dyDescent="0.25">
      <c r="A335" s="39">
        <v>43118</v>
      </c>
      <c r="B335" s="39">
        <v>43119</v>
      </c>
      <c r="C335" s="1">
        <v>9616</v>
      </c>
      <c r="D335" t="s">
        <v>523</v>
      </c>
      <c r="E335" s="1" t="s">
        <v>564</v>
      </c>
      <c r="F335" t="s">
        <v>311</v>
      </c>
      <c r="G335" s="20">
        <v>9.77</v>
      </c>
    </row>
    <row r="336" spans="1:7" hidden="1" x14ac:dyDescent="0.25">
      <c r="A336" s="39">
        <v>43117</v>
      </c>
      <c r="B336" s="39">
        <v>43118</v>
      </c>
      <c r="C336" s="1">
        <v>1411</v>
      </c>
      <c r="D336" t="s">
        <v>329</v>
      </c>
      <c r="E336" s="1" t="s">
        <v>564</v>
      </c>
      <c r="F336" t="s">
        <v>311</v>
      </c>
      <c r="G336" s="20">
        <v>3.18</v>
      </c>
    </row>
    <row r="337" spans="1:7" hidden="1" x14ac:dyDescent="0.25">
      <c r="A337" s="39">
        <v>43117</v>
      </c>
      <c r="B337" s="39">
        <v>43118</v>
      </c>
      <c r="C337" s="1">
        <v>1411</v>
      </c>
      <c r="D337" t="s">
        <v>524</v>
      </c>
      <c r="E337" s="1" t="s">
        <v>564</v>
      </c>
      <c r="F337" t="s">
        <v>314</v>
      </c>
      <c r="G337" s="20">
        <v>3.98</v>
      </c>
    </row>
    <row r="338" spans="1:7" hidden="1" x14ac:dyDescent="0.25">
      <c r="A338" s="39">
        <v>43116</v>
      </c>
      <c r="B338" s="39">
        <v>43118</v>
      </c>
      <c r="C338" s="1">
        <v>9616</v>
      </c>
      <c r="D338" t="s">
        <v>525</v>
      </c>
      <c r="E338" s="1" t="s">
        <v>564</v>
      </c>
      <c r="F338" t="s">
        <v>314</v>
      </c>
      <c r="G338" s="20">
        <v>10.69</v>
      </c>
    </row>
    <row r="339" spans="1:7" hidden="1" x14ac:dyDescent="0.25">
      <c r="A339" s="39">
        <v>43116</v>
      </c>
      <c r="B339" s="39">
        <v>43117</v>
      </c>
      <c r="C339" s="1">
        <v>1411</v>
      </c>
      <c r="D339" t="s">
        <v>526</v>
      </c>
      <c r="E339" s="1" t="s">
        <v>564</v>
      </c>
      <c r="F339" t="s">
        <v>311</v>
      </c>
      <c r="G339" s="20">
        <v>13.66</v>
      </c>
    </row>
    <row r="340" spans="1:7" hidden="1" x14ac:dyDescent="0.25">
      <c r="A340" s="39">
        <v>43116</v>
      </c>
      <c r="B340" s="39">
        <v>43117</v>
      </c>
      <c r="C340" s="1">
        <v>1411</v>
      </c>
      <c r="D340" t="s">
        <v>527</v>
      </c>
      <c r="E340" s="1" t="s">
        <v>564</v>
      </c>
      <c r="F340" t="s">
        <v>350</v>
      </c>
      <c r="G340" s="20">
        <v>29.58</v>
      </c>
    </row>
    <row r="341" spans="1:7" hidden="1" x14ac:dyDescent="0.25">
      <c r="A341" s="39">
        <v>43115</v>
      </c>
      <c r="B341" s="39">
        <v>43117</v>
      </c>
      <c r="C341" s="1">
        <v>9616</v>
      </c>
      <c r="D341" t="s">
        <v>501</v>
      </c>
      <c r="E341" s="1" t="s">
        <v>564</v>
      </c>
      <c r="F341" t="s">
        <v>311</v>
      </c>
      <c r="G341" s="20">
        <v>34.58</v>
      </c>
    </row>
    <row r="342" spans="1:7" hidden="1" x14ac:dyDescent="0.25">
      <c r="A342" s="39">
        <v>43114</v>
      </c>
      <c r="B342" s="39">
        <v>43116</v>
      </c>
      <c r="C342" s="1">
        <v>1411</v>
      </c>
      <c r="D342" t="s">
        <v>514</v>
      </c>
      <c r="E342" s="1" t="s">
        <v>564</v>
      </c>
      <c r="F342" t="s">
        <v>314</v>
      </c>
      <c r="G342" s="20">
        <v>4.55</v>
      </c>
    </row>
    <row r="343" spans="1:7" hidden="1" x14ac:dyDescent="0.25">
      <c r="A343" s="39">
        <v>43114</v>
      </c>
      <c r="B343" s="39">
        <v>43116</v>
      </c>
      <c r="C343" s="1">
        <v>1411</v>
      </c>
      <c r="D343" t="s">
        <v>514</v>
      </c>
      <c r="E343" s="1" t="s">
        <v>564</v>
      </c>
      <c r="F343" t="s">
        <v>314</v>
      </c>
      <c r="G343" s="20">
        <v>4.55</v>
      </c>
    </row>
    <row r="344" spans="1:7" hidden="1" x14ac:dyDescent="0.25">
      <c r="A344" s="39">
        <v>43115</v>
      </c>
      <c r="B344" s="39">
        <v>43116</v>
      </c>
      <c r="C344" s="1">
        <v>9616</v>
      </c>
      <c r="D344" t="s">
        <v>528</v>
      </c>
      <c r="E344" s="1" t="s">
        <v>564</v>
      </c>
      <c r="F344" t="s">
        <v>350</v>
      </c>
      <c r="G344" s="20">
        <v>20</v>
      </c>
    </row>
    <row r="345" spans="1:7" hidden="1" x14ac:dyDescent="0.25">
      <c r="A345" s="39">
        <v>43115</v>
      </c>
      <c r="B345" s="39">
        <v>43116</v>
      </c>
      <c r="C345" s="1">
        <v>9616</v>
      </c>
      <c r="D345" t="s">
        <v>529</v>
      </c>
      <c r="E345" s="1" t="s">
        <v>564</v>
      </c>
      <c r="F345" t="s">
        <v>311</v>
      </c>
      <c r="G345" s="20">
        <v>277.19</v>
      </c>
    </row>
    <row r="346" spans="1:7" hidden="1" x14ac:dyDescent="0.25">
      <c r="A346" s="39">
        <v>43113</v>
      </c>
      <c r="B346" s="39">
        <v>43115</v>
      </c>
      <c r="C346" s="1">
        <v>1411</v>
      </c>
      <c r="D346" t="s">
        <v>514</v>
      </c>
      <c r="E346" s="1" t="s">
        <v>564</v>
      </c>
      <c r="F346" t="s">
        <v>314</v>
      </c>
      <c r="G346" s="20">
        <v>4.55</v>
      </c>
    </row>
    <row r="347" spans="1:7" hidden="1" x14ac:dyDescent="0.25">
      <c r="A347" s="39">
        <v>43113</v>
      </c>
      <c r="B347" s="39">
        <v>43115</v>
      </c>
      <c r="C347" s="1">
        <v>1411</v>
      </c>
      <c r="D347" t="s">
        <v>530</v>
      </c>
      <c r="E347" s="1" t="s">
        <v>564</v>
      </c>
      <c r="F347" t="s">
        <v>350</v>
      </c>
      <c r="G347" s="20">
        <v>20</v>
      </c>
    </row>
    <row r="348" spans="1:7" hidden="1" x14ac:dyDescent="0.25">
      <c r="A348" s="39">
        <v>43112</v>
      </c>
      <c r="B348" s="39">
        <v>43113</v>
      </c>
      <c r="C348" s="1">
        <v>1411</v>
      </c>
      <c r="D348" t="s">
        <v>426</v>
      </c>
      <c r="E348" s="1" t="s">
        <v>564</v>
      </c>
      <c r="F348" t="s">
        <v>369</v>
      </c>
      <c r="G348" s="20">
        <v>19.61</v>
      </c>
    </row>
    <row r="349" spans="1:7" hidden="1" x14ac:dyDescent="0.25">
      <c r="A349" s="39">
        <v>43112</v>
      </c>
      <c r="B349" s="39">
        <v>43113</v>
      </c>
      <c r="C349" s="1">
        <v>1411</v>
      </c>
      <c r="D349" t="s">
        <v>332</v>
      </c>
      <c r="E349" s="1" t="s">
        <v>564</v>
      </c>
      <c r="F349" t="s">
        <v>324</v>
      </c>
      <c r="G349" s="20">
        <v>101.95</v>
      </c>
    </row>
    <row r="350" spans="1:7" hidden="1" x14ac:dyDescent="0.25">
      <c r="A350" s="39">
        <v>43111</v>
      </c>
      <c r="B350" s="39">
        <v>43112</v>
      </c>
      <c r="C350" s="1">
        <v>1411</v>
      </c>
      <c r="D350" t="s">
        <v>516</v>
      </c>
      <c r="E350" s="1" t="s">
        <v>564</v>
      </c>
      <c r="F350" t="s">
        <v>311</v>
      </c>
      <c r="G350" s="20">
        <v>14.14</v>
      </c>
    </row>
    <row r="351" spans="1:7" hidden="1" x14ac:dyDescent="0.25">
      <c r="A351" s="39">
        <v>43110</v>
      </c>
      <c r="B351" s="39">
        <v>43112</v>
      </c>
      <c r="C351" s="1">
        <v>1411</v>
      </c>
      <c r="D351" t="s">
        <v>531</v>
      </c>
      <c r="E351" s="1" t="s">
        <v>564</v>
      </c>
      <c r="F351" t="s">
        <v>326</v>
      </c>
      <c r="G351" s="20">
        <v>11.88</v>
      </c>
    </row>
    <row r="352" spans="1:7" hidden="1" x14ac:dyDescent="0.25">
      <c r="A352" s="39">
        <v>43110</v>
      </c>
      <c r="B352" s="39">
        <v>43112</v>
      </c>
      <c r="C352" s="1">
        <v>1411</v>
      </c>
      <c r="D352" t="s">
        <v>532</v>
      </c>
      <c r="E352" s="1" t="s">
        <v>564</v>
      </c>
      <c r="F352" t="s">
        <v>314</v>
      </c>
      <c r="G352" s="20">
        <v>12.32</v>
      </c>
    </row>
    <row r="353" spans="1:7" hidden="1" x14ac:dyDescent="0.25">
      <c r="A353" s="39">
        <v>43111</v>
      </c>
      <c r="B353" s="39">
        <v>43112</v>
      </c>
      <c r="C353" s="1">
        <v>1411</v>
      </c>
      <c r="D353" t="s">
        <v>533</v>
      </c>
      <c r="E353" s="1" t="s">
        <v>564</v>
      </c>
      <c r="F353" t="s">
        <v>534</v>
      </c>
      <c r="G353" s="20">
        <v>50.32</v>
      </c>
    </row>
    <row r="354" spans="1:7" hidden="1" x14ac:dyDescent="0.25">
      <c r="A354" s="39">
        <v>43110</v>
      </c>
      <c r="B354" s="39">
        <v>43112</v>
      </c>
      <c r="C354" s="1">
        <v>9616</v>
      </c>
      <c r="D354" t="s">
        <v>535</v>
      </c>
      <c r="E354" s="1" t="s">
        <v>564</v>
      </c>
      <c r="F354" t="s">
        <v>369</v>
      </c>
      <c r="G354" s="20">
        <v>54.95</v>
      </c>
    </row>
    <row r="355" spans="1:7" hidden="1" x14ac:dyDescent="0.25">
      <c r="A355" s="39">
        <v>43110</v>
      </c>
      <c r="B355" s="39">
        <v>43111</v>
      </c>
      <c r="C355" s="1">
        <v>1411</v>
      </c>
      <c r="D355" t="s">
        <v>526</v>
      </c>
      <c r="E355" s="1" t="s">
        <v>564</v>
      </c>
      <c r="F355" t="s">
        <v>311</v>
      </c>
      <c r="G355" s="20">
        <v>7.58</v>
      </c>
    </row>
    <row r="356" spans="1:7" hidden="1" x14ac:dyDescent="0.25">
      <c r="A356" s="39">
        <v>43110</v>
      </c>
      <c r="B356" s="39">
        <v>43111</v>
      </c>
      <c r="C356" s="1">
        <v>9616</v>
      </c>
      <c r="D356" t="s">
        <v>323</v>
      </c>
      <c r="E356" s="1" t="s">
        <v>564</v>
      </c>
      <c r="F356" t="s">
        <v>324</v>
      </c>
      <c r="G356" s="20">
        <v>7</v>
      </c>
    </row>
    <row r="357" spans="1:7" hidden="1" x14ac:dyDescent="0.25">
      <c r="A357" s="39">
        <v>43109</v>
      </c>
      <c r="B357" s="39">
        <v>43110</v>
      </c>
      <c r="C357" s="1">
        <v>1411</v>
      </c>
      <c r="D357" t="s">
        <v>536</v>
      </c>
      <c r="E357" s="1" t="s">
        <v>564</v>
      </c>
      <c r="F357" t="s">
        <v>363</v>
      </c>
      <c r="G357" s="20">
        <v>12.13</v>
      </c>
    </row>
    <row r="358" spans="1:7" hidden="1" x14ac:dyDescent="0.25">
      <c r="A358" s="39">
        <v>43109</v>
      </c>
      <c r="B358" s="39">
        <v>43110</v>
      </c>
      <c r="C358" s="1">
        <v>1411</v>
      </c>
      <c r="D358" t="s">
        <v>537</v>
      </c>
      <c r="E358" s="1" t="s">
        <v>564</v>
      </c>
      <c r="F358" t="s">
        <v>314</v>
      </c>
      <c r="G358" s="20">
        <v>29.19</v>
      </c>
    </row>
    <row r="359" spans="1:7" hidden="1" x14ac:dyDescent="0.25">
      <c r="A359" s="39">
        <v>43109</v>
      </c>
      <c r="B359" s="39">
        <v>43110</v>
      </c>
      <c r="C359" s="1">
        <v>9616</v>
      </c>
      <c r="D359" t="s">
        <v>502</v>
      </c>
      <c r="E359" s="1" t="s">
        <v>564</v>
      </c>
      <c r="F359" t="s">
        <v>350</v>
      </c>
      <c r="G359" s="20">
        <v>47.66</v>
      </c>
    </row>
    <row r="360" spans="1:7" x14ac:dyDescent="0.25">
      <c r="A360" s="40">
        <v>43108</v>
      </c>
      <c r="B360" s="40">
        <v>43109</v>
      </c>
      <c r="C360" s="17">
        <v>1411</v>
      </c>
      <c r="D360" s="15" t="s">
        <v>538</v>
      </c>
      <c r="E360" s="17" t="s">
        <v>565</v>
      </c>
      <c r="F360" s="15" t="s">
        <v>398</v>
      </c>
      <c r="G360" s="41">
        <v>626.34</v>
      </c>
    </row>
    <row r="361" spans="1:7" hidden="1" x14ac:dyDescent="0.25">
      <c r="A361" s="39">
        <v>43108</v>
      </c>
      <c r="B361" s="39">
        <v>43109</v>
      </c>
      <c r="C361" s="1">
        <v>1411</v>
      </c>
      <c r="D361" t="s">
        <v>539</v>
      </c>
      <c r="E361" s="1" t="s">
        <v>564</v>
      </c>
      <c r="F361" t="s">
        <v>326</v>
      </c>
      <c r="G361" s="20">
        <v>21.25</v>
      </c>
    </row>
    <row r="362" spans="1:7" hidden="1" x14ac:dyDescent="0.25">
      <c r="A362" s="39">
        <v>43108</v>
      </c>
      <c r="B362" s="39">
        <v>43109</v>
      </c>
      <c r="C362" s="1">
        <v>1411</v>
      </c>
      <c r="D362" t="s">
        <v>516</v>
      </c>
      <c r="E362" s="1" t="s">
        <v>564</v>
      </c>
      <c r="F362" t="s">
        <v>311</v>
      </c>
      <c r="G362" s="20">
        <v>55.67</v>
      </c>
    </row>
    <row r="363" spans="1:7" hidden="1" x14ac:dyDescent="0.25">
      <c r="A363" s="39">
        <v>43107</v>
      </c>
      <c r="B363" s="39">
        <v>43109</v>
      </c>
      <c r="C363" s="1">
        <v>1411</v>
      </c>
      <c r="D363" t="s">
        <v>540</v>
      </c>
      <c r="E363" s="1" t="s">
        <v>564</v>
      </c>
      <c r="F363" t="s">
        <v>311</v>
      </c>
      <c r="G363" s="20">
        <v>12.06</v>
      </c>
    </row>
    <row r="364" spans="1:7" hidden="1" x14ac:dyDescent="0.25">
      <c r="A364" s="39">
        <v>43107</v>
      </c>
      <c r="B364" s="39">
        <v>43109</v>
      </c>
      <c r="C364" s="1">
        <v>1411</v>
      </c>
      <c r="D364" t="s">
        <v>541</v>
      </c>
      <c r="E364" s="1" t="s">
        <v>564</v>
      </c>
      <c r="F364" t="s">
        <v>350</v>
      </c>
      <c r="G364" s="20">
        <v>30.74</v>
      </c>
    </row>
    <row r="365" spans="1:7" hidden="1" x14ac:dyDescent="0.25">
      <c r="A365" s="39">
        <v>43107</v>
      </c>
      <c r="B365" s="39">
        <v>43108</v>
      </c>
      <c r="C365" s="1">
        <v>1411</v>
      </c>
      <c r="D365" t="s">
        <v>542</v>
      </c>
      <c r="E365" s="1" t="s">
        <v>564</v>
      </c>
      <c r="F365" t="s">
        <v>314</v>
      </c>
      <c r="G365" s="20">
        <v>6.47</v>
      </c>
    </row>
    <row r="366" spans="1:7" hidden="1" x14ac:dyDescent="0.25">
      <c r="A366" s="39">
        <v>43107</v>
      </c>
      <c r="B366" s="39">
        <v>43108</v>
      </c>
      <c r="C366" s="1">
        <v>1411</v>
      </c>
      <c r="D366" t="s">
        <v>543</v>
      </c>
      <c r="E366" s="1" t="s">
        <v>564</v>
      </c>
      <c r="F366" t="s">
        <v>369</v>
      </c>
      <c r="G366" s="20">
        <v>8.4700000000000006</v>
      </c>
    </row>
    <row r="367" spans="1:7" hidden="1" x14ac:dyDescent="0.25">
      <c r="A367" s="39">
        <v>43107</v>
      </c>
      <c r="B367" s="39">
        <v>43108</v>
      </c>
      <c r="C367" s="1">
        <v>1411</v>
      </c>
      <c r="D367" t="s">
        <v>339</v>
      </c>
      <c r="E367" s="1" t="s">
        <v>564</v>
      </c>
      <c r="F367" t="s">
        <v>311</v>
      </c>
      <c r="G367" s="20">
        <v>18.13</v>
      </c>
    </row>
    <row r="368" spans="1:7" hidden="1" x14ac:dyDescent="0.25">
      <c r="A368" s="40">
        <v>43107</v>
      </c>
      <c r="B368" s="40">
        <v>43108</v>
      </c>
      <c r="C368" s="17">
        <v>1411</v>
      </c>
      <c r="D368" s="15" t="s">
        <v>544</v>
      </c>
      <c r="E368" s="17" t="s">
        <v>564</v>
      </c>
      <c r="F368" s="15" t="s">
        <v>311</v>
      </c>
      <c r="G368" s="41">
        <v>28.95</v>
      </c>
    </row>
    <row r="369" spans="1:7" x14ac:dyDescent="0.25">
      <c r="A369" s="40">
        <v>43106</v>
      </c>
      <c r="B369" s="40">
        <v>43108</v>
      </c>
      <c r="C369" s="17">
        <v>1411</v>
      </c>
      <c r="D369" s="15" t="s">
        <v>427</v>
      </c>
      <c r="E369" s="17" t="s">
        <v>181</v>
      </c>
      <c r="F369" s="15" t="s">
        <v>311</v>
      </c>
      <c r="G369" s="41">
        <v>6.43</v>
      </c>
    </row>
    <row r="370" spans="1:7" x14ac:dyDescent="0.25">
      <c r="A370" s="40">
        <v>43106</v>
      </c>
      <c r="B370" s="40">
        <v>43108</v>
      </c>
      <c r="C370" s="17">
        <v>1411</v>
      </c>
      <c r="D370" s="15" t="s">
        <v>427</v>
      </c>
      <c r="E370" s="17" t="s">
        <v>181</v>
      </c>
      <c r="F370" s="15" t="s">
        <v>311</v>
      </c>
      <c r="G370" s="41">
        <v>13.79</v>
      </c>
    </row>
    <row r="371" spans="1:7" x14ac:dyDescent="0.25">
      <c r="A371" s="40">
        <v>43106</v>
      </c>
      <c r="B371" s="40">
        <v>43108</v>
      </c>
      <c r="C371" s="17">
        <v>1411</v>
      </c>
      <c r="D371" s="15" t="s">
        <v>427</v>
      </c>
      <c r="E371" s="17" t="s">
        <v>181</v>
      </c>
      <c r="F371" s="15" t="s">
        <v>311</v>
      </c>
      <c r="G371" s="41">
        <v>50.82</v>
      </c>
    </row>
    <row r="372" spans="1:7" hidden="1" x14ac:dyDescent="0.25">
      <c r="A372" s="39">
        <v>43106</v>
      </c>
      <c r="B372" s="39">
        <v>43108</v>
      </c>
      <c r="C372" s="1">
        <v>1411</v>
      </c>
      <c r="D372" t="s">
        <v>514</v>
      </c>
      <c r="E372" s="1" t="s">
        <v>564</v>
      </c>
      <c r="F372" t="s">
        <v>314</v>
      </c>
      <c r="G372" s="20">
        <v>7.17</v>
      </c>
    </row>
    <row r="373" spans="1:7" hidden="1" x14ac:dyDescent="0.25">
      <c r="A373" s="39">
        <v>43106</v>
      </c>
      <c r="B373" s="39">
        <v>43108</v>
      </c>
      <c r="C373" s="1">
        <v>9616</v>
      </c>
      <c r="D373" t="s">
        <v>545</v>
      </c>
      <c r="E373" s="1" t="s">
        <v>564</v>
      </c>
      <c r="F373" t="s">
        <v>314</v>
      </c>
      <c r="G373" s="20">
        <v>40</v>
      </c>
    </row>
    <row r="374" spans="1:7" x14ac:dyDescent="0.25">
      <c r="A374" s="40">
        <v>43106</v>
      </c>
      <c r="B374" s="40">
        <v>43108</v>
      </c>
      <c r="C374" s="17">
        <v>1411</v>
      </c>
      <c r="D374" s="15" t="s">
        <v>546</v>
      </c>
      <c r="E374" s="17" t="s">
        <v>181</v>
      </c>
      <c r="F374" s="15" t="s">
        <v>311</v>
      </c>
      <c r="G374" s="41">
        <v>27.53</v>
      </c>
    </row>
    <row r="375" spans="1:7" hidden="1" x14ac:dyDescent="0.25">
      <c r="A375" s="39">
        <v>43106</v>
      </c>
      <c r="B375" s="39">
        <v>43108</v>
      </c>
      <c r="C375" s="1">
        <v>1411</v>
      </c>
      <c r="D375" t="s">
        <v>518</v>
      </c>
      <c r="E375" s="1" t="s">
        <v>564</v>
      </c>
      <c r="F375" t="s">
        <v>314</v>
      </c>
      <c r="G375" s="20">
        <v>26.65</v>
      </c>
    </row>
    <row r="376" spans="1:7" hidden="1" x14ac:dyDescent="0.25">
      <c r="A376" s="39">
        <v>43105</v>
      </c>
      <c r="B376" s="39">
        <v>43108</v>
      </c>
      <c r="C376" s="1">
        <v>1411</v>
      </c>
      <c r="D376" t="s">
        <v>512</v>
      </c>
      <c r="E376" s="1" t="s">
        <v>564</v>
      </c>
      <c r="F376" t="s">
        <v>314</v>
      </c>
      <c r="G376" s="20">
        <v>5.04</v>
      </c>
    </row>
    <row r="377" spans="1:7" hidden="1" x14ac:dyDescent="0.25">
      <c r="A377" s="39">
        <v>43105</v>
      </c>
      <c r="B377" s="39">
        <v>43106</v>
      </c>
      <c r="C377" s="1">
        <v>1411</v>
      </c>
      <c r="D377" t="s">
        <v>543</v>
      </c>
      <c r="E377" s="1" t="s">
        <v>564</v>
      </c>
      <c r="F377" t="s">
        <v>369</v>
      </c>
      <c r="G377" s="20">
        <v>3.7</v>
      </c>
    </row>
    <row r="378" spans="1:7" hidden="1" x14ac:dyDescent="0.25">
      <c r="A378" s="39">
        <v>43105</v>
      </c>
      <c r="B378" s="39">
        <v>43106</v>
      </c>
      <c r="C378" s="1">
        <v>1411</v>
      </c>
      <c r="D378" t="s">
        <v>547</v>
      </c>
      <c r="E378" s="1" t="s">
        <v>564</v>
      </c>
      <c r="F378" t="s">
        <v>314</v>
      </c>
      <c r="G378" s="20">
        <v>50.46</v>
      </c>
    </row>
    <row r="379" spans="1:7" hidden="1" x14ac:dyDescent="0.25">
      <c r="A379" s="40">
        <v>43105</v>
      </c>
      <c r="B379" s="40">
        <v>43106</v>
      </c>
      <c r="C379" s="17">
        <v>1411</v>
      </c>
      <c r="D379" s="15" t="s">
        <v>548</v>
      </c>
      <c r="E379" s="17" t="s">
        <v>564</v>
      </c>
      <c r="F379" s="15" t="s">
        <v>311</v>
      </c>
      <c r="G379" s="41">
        <v>26.3</v>
      </c>
    </row>
    <row r="380" spans="1:7" hidden="1" x14ac:dyDescent="0.25">
      <c r="A380" s="39">
        <v>43105</v>
      </c>
      <c r="B380" s="39">
        <v>43106</v>
      </c>
      <c r="C380" s="1">
        <v>1411</v>
      </c>
      <c r="D380" t="s">
        <v>549</v>
      </c>
      <c r="E380" s="1" t="s">
        <v>564</v>
      </c>
      <c r="F380" t="s">
        <v>314</v>
      </c>
      <c r="G380" s="20">
        <v>25.81</v>
      </c>
    </row>
    <row r="381" spans="1:7" hidden="1" x14ac:dyDescent="0.25">
      <c r="A381" s="40">
        <v>43105</v>
      </c>
      <c r="B381" s="40">
        <v>43106</v>
      </c>
      <c r="C381" s="17">
        <v>1411</v>
      </c>
      <c r="D381" s="15" t="s">
        <v>550</v>
      </c>
      <c r="E381" s="17" t="s">
        <v>564</v>
      </c>
      <c r="F381" s="15" t="s">
        <v>311</v>
      </c>
      <c r="G381" s="41">
        <v>14.73</v>
      </c>
    </row>
    <row r="382" spans="1:7" hidden="1" x14ac:dyDescent="0.25">
      <c r="A382" s="39">
        <v>43104</v>
      </c>
      <c r="B382" s="39">
        <v>43106</v>
      </c>
      <c r="C382" s="1">
        <v>1411</v>
      </c>
      <c r="D382" t="s">
        <v>551</v>
      </c>
      <c r="E382" s="1" t="s">
        <v>564</v>
      </c>
      <c r="F382" t="s">
        <v>314</v>
      </c>
      <c r="G382" s="20">
        <v>15.89</v>
      </c>
    </row>
    <row r="383" spans="1:7" hidden="1" x14ac:dyDescent="0.25">
      <c r="A383" s="39">
        <v>43104</v>
      </c>
      <c r="B383" s="39">
        <v>43106</v>
      </c>
      <c r="C383" s="1">
        <v>1411</v>
      </c>
      <c r="D383" t="s">
        <v>551</v>
      </c>
      <c r="E383" s="1" t="s">
        <v>564</v>
      </c>
      <c r="F383" t="s">
        <v>314</v>
      </c>
      <c r="G383" s="20">
        <v>2.6</v>
      </c>
    </row>
    <row r="384" spans="1:7" hidden="1" x14ac:dyDescent="0.25">
      <c r="A384" s="39">
        <v>43105</v>
      </c>
      <c r="B384" s="39">
        <v>43106</v>
      </c>
      <c r="C384" s="1">
        <v>9616</v>
      </c>
      <c r="D384" t="s">
        <v>426</v>
      </c>
      <c r="E384" s="1" t="s">
        <v>564</v>
      </c>
      <c r="F384" t="s">
        <v>369</v>
      </c>
      <c r="G384" s="20">
        <v>57.88</v>
      </c>
    </row>
    <row r="385" spans="1:7" hidden="1" x14ac:dyDescent="0.25">
      <c r="A385" s="39">
        <v>43105</v>
      </c>
      <c r="B385" s="39">
        <v>43106</v>
      </c>
      <c r="C385" s="1">
        <v>9616</v>
      </c>
      <c r="D385" t="s">
        <v>552</v>
      </c>
      <c r="E385" s="1" t="s">
        <v>564</v>
      </c>
      <c r="F385" t="s">
        <v>363</v>
      </c>
      <c r="G385" s="20">
        <v>42.79</v>
      </c>
    </row>
    <row r="386" spans="1:7" hidden="1" x14ac:dyDescent="0.25">
      <c r="A386" s="39">
        <v>43104</v>
      </c>
      <c r="B386" s="39">
        <v>43106</v>
      </c>
      <c r="C386" s="1">
        <v>9616</v>
      </c>
      <c r="D386" t="s">
        <v>553</v>
      </c>
      <c r="E386" s="1" t="s">
        <v>564</v>
      </c>
      <c r="F386" t="s">
        <v>311</v>
      </c>
      <c r="G386" s="20">
        <v>12.48</v>
      </c>
    </row>
    <row r="387" spans="1:7" hidden="1" x14ac:dyDescent="0.25">
      <c r="A387" s="39">
        <v>43104</v>
      </c>
      <c r="B387" s="39">
        <v>43106</v>
      </c>
      <c r="C387" s="1">
        <v>9616</v>
      </c>
      <c r="D387" t="s">
        <v>553</v>
      </c>
      <c r="E387" s="1" t="s">
        <v>564</v>
      </c>
      <c r="F387" t="s">
        <v>311</v>
      </c>
      <c r="G387" s="20">
        <v>20.97</v>
      </c>
    </row>
    <row r="388" spans="1:7" hidden="1" x14ac:dyDescent="0.25">
      <c r="A388" s="39">
        <v>43104</v>
      </c>
      <c r="B388" s="39">
        <v>43105</v>
      </c>
      <c r="C388" s="1">
        <v>1411</v>
      </c>
      <c r="D388" t="s">
        <v>543</v>
      </c>
      <c r="E388" s="1" t="s">
        <v>564</v>
      </c>
      <c r="F388" t="s">
        <v>369</v>
      </c>
      <c r="G388" s="20">
        <v>6.72</v>
      </c>
    </row>
    <row r="389" spans="1:7" hidden="1" x14ac:dyDescent="0.25">
      <c r="A389" s="39">
        <v>43103</v>
      </c>
      <c r="B389" s="39">
        <v>43105</v>
      </c>
      <c r="C389" s="1">
        <v>1411</v>
      </c>
      <c r="D389" t="s">
        <v>514</v>
      </c>
      <c r="E389" s="1" t="s">
        <v>564</v>
      </c>
      <c r="F389" t="s">
        <v>314</v>
      </c>
      <c r="G389" s="20">
        <v>5.24</v>
      </c>
    </row>
    <row r="390" spans="1:7" hidden="1" x14ac:dyDescent="0.25">
      <c r="A390" s="39">
        <v>43104</v>
      </c>
      <c r="B390" s="39">
        <v>43105</v>
      </c>
      <c r="C390" s="1">
        <v>9616</v>
      </c>
      <c r="D390" t="s">
        <v>393</v>
      </c>
      <c r="E390" s="1" t="s">
        <v>564</v>
      </c>
      <c r="F390" t="s">
        <v>311</v>
      </c>
      <c r="G390" s="20">
        <v>35.590000000000003</v>
      </c>
    </row>
    <row r="391" spans="1:7" hidden="1" x14ac:dyDescent="0.25">
      <c r="A391" s="39">
        <v>43104</v>
      </c>
      <c r="B391" s="39">
        <v>43105</v>
      </c>
      <c r="C391" s="1">
        <v>9616</v>
      </c>
      <c r="D391" t="s">
        <v>412</v>
      </c>
      <c r="E391" s="1" t="s">
        <v>564</v>
      </c>
      <c r="F391" t="s">
        <v>369</v>
      </c>
      <c r="G391" s="20">
        <v>20</v>
      </c>
    </row>
    <row r="392" spans="1:7" hidden="1" x14ac:dyDescent="0.25">
      <c r="A392" s="39">
        <v>43103</v>
      </c>
      <c r="B392" s="39">
        <v>43104</v>
      </c>
      <c r="C392" s="1">
        <v>1411</v>
      </c>
      <c r="D392" t="s">
        <v>554</v>
      </c>
      <c r="E392" s="1" t="s">
        <v>564</v>
      </c>
      <c r="F392" t="s">
        <v>314</v>
      </c>
      <c r="G392" s="20">
        <v>21.25</v>
      </c>
    </row>
    <row r="393" spans="1:7" hidden="1" x14ac:dyDescent="0.25">
      <c r="A393" s="39">
        <v>43103</v>
      </c>
      <c r="B393" s="39">
        <v>43104</v>
      </c>
      <c r="C393" s="1">
        <v>1411</v>
      </c>
      <c r="D393" t="s">
        <v>521</v>
      </c>
      <c r="E393" s="1" t="s">
        <v>564</v>
      </c>
      <c r="F393" t="s">
        <v>311</v>
      </c>
      <c r="G393" s="20">
        <v>10.7</v>
      </c>
    </row>
    <row r="394" spans="1:7" hidden="1" x14ac:dyDescent="0.25">
      <c r="A394" s="39">
        <v>43102</v>
      </c>
      <c r="B394" s="39">
        <v>43104</v>
      </c>
      <c r="C394" s="1">
        <v>1411</v>
      </c>
      <c r="D394" t="s">
        <v>555</v>
      </c>
      <c r="E394" s="1" t="s">
        <v>564</v>
      </c>
      <c r="F394" t="s">
        <v>350</v>
      </c>
      <c r="G394" s="20">
        <v>27.91</v>
      </c>
    </row>
    <row r="395" spans="1:7" hidden="1" x14ac:dyDescent="0.25">
      <c r="A395" s="39">
        <v>43103</v>
      </c>
      <c r="B395" s="39">
        <v>43104</v>
      </c>
      <c r="C395" s="1">
        <v>9616</v>
      </c>
      <c r="D395" t="s">
        <v>502</v>
      </c>
      <c r="E395" s="1" t="s">
        <v>564</v>
      </c>
      <c r="F395" t="s">
        <v>350</v>
      </c>
      <c r="G395" s="20">
        <v>44.44</v>
      </c>
    </row>
    <row r="396" spans="1:7" hidden="1" x14ac:dyDescent="0.25">
      <c r="A396" s="39">
        <v>43103</v>
      </c>
      <c r="B396" s="39">
        <v>43104</v>
      </c>
      <c r="C396" s="1">
        <v>9616</v>
      </c>
      <c r="D396" t="s">
        <v>528</v>
      </c>
      <c r="E396" s="1" t="s">
        <v>564</v>
      </c>
      <c r="F396" t="s">
        <v>350</v>
      </c>
      <c r="G396" s="20">
        <v>20</v>
      </c>
    </row>
    <row r="397" spans="1:7" hidden="1" x14ac:dyDescent="0.25">
      <c r="A397" s="39">
        <v>43102</v>
      </c>
      <c r="B397" s="39">
        <v>43103</v>
      </c>
      <c r="C397" s="1">
        <v>1411</v>
      </c>
      <c r="D397" t="s">
        <v>542</v>
      </c>
      <c r="E397" s="1" t="s">
        <v>564</v>
      </c>
      <c r="F397" t="s">
        <v>314</v>
      </c>
      <c r="G397" s="20">
        <v>4.68</v>
      </c>
    </row>
    <row r="398" spans="1:7" hidden="1" x14ac:dyDescent="0.25">
      <c r="A398" s="39">
        <v>43101</v>
      </c>
      <c r="B398" s="39">
        <v>43103</v>
      </c>
      <c r="C398" s="1">
        <v>1411</v>
      </c>
      <c r="D398" t="s">
        <v>514</v>
      </c>
      <c r="E398" s="1" t="s">
        <v>564</v>
      </c>
      <c r="F398" t="s">
        <v>314</v>
      </c>
      <c r="G398" s="20">
        <v>4.55</v>
      </c>
    </row>
    <row r="399" spans="1:7" hidden="1" x14ac:dyDescent="0.25">
      <c r="A399" s="39">
        <v>43100</v>
      </c>
      <c r="B399" s="39">
        <v>43103</v>
      </c>
      <c r="C399" s="1">
        <v>1411</v>
      </c>
      <c r="D399" t="s">
        <v>556</v>
      </c>
      <c r="E399" s="1" t="s">
        <v>564</v>
      </c>
      <c r="F399" t="s">
        <v>314</v>
      </c>
      <c r="G399" s="20">
        <v>14.84</v>
      </c>
    </row>
    <row r="400" spans="1:7" hidden="1" x14ac:dyDescent="0.25">
      <c r="A400" s="39">
        <v>43101</v>
      </c>
      <c r="B400" s="39">
        <v>43102</v>
      </c>
      <c r="C400" s="1">
        <v>1411</v>
      </c>
      <c r="D400" t="s">
        <v>554</v>
      </c>
      <c r="E400" s="1" t="s">
        <v>564</v>
      </c>
      <c r="F400" t="s">
        <v>314</v>
      </c>
      <c r="G400" s="20">
        <v>19.11</v>
      </c>
    </row>
    <row r="401" spans="1:7" hidden="1" x14ac:dyDescent="0.25">
      <c r="A401" s="39">
        <v>43101</v>
      </c>
      <c r="B401" s="39">
        <v>43102</v>
      </c>
      <c r="C401" s="1">
        <v>1411</v>
      </c>
      <c r="D401" t="s">
        <v>557</v>
      </c>
      <c r="E401" s="1" t="s">
        <v>564</v>
      </c>
      <c r="F401" t="s">
        <v>311</v>
      </c>
      <c r="G401" s="20">
        <v>7.69</v>
      </c>
    </row>
    <row r="402" spans="1:7" hidden="1" x14ac:dyDescent="0.25">
      <c r="A402" s="39">
        <v>43100</v>
      </c>
      <c r="B402" s="39">
        <v>43102</v>
      </c>
      <c r="C402" s="1">
        <v>1411</v>
      </c>
      <c r="D402" t="s">
        <v>558</v>
      </c>
      <c r="E402" s="1" t="s">
        <v>564</v>
      </c>
      <c r="F402" t="s">
        <v>314</v>
      </c>
      <c r="G402" s="20">
        <v>34.659999999999997</v>
      </c>
    </row>
    <row r="403" spans="1:7" hidden="1" x14ac:dyDescent="0.25">
      <c r="A403" s="39">
        <v>43100</v>
      </c>
      <c r="B403" s="39">
        <v>43102</v>
      </c>
      <c r="C403" s="1">
        <v>1411</v>
      </c>
      <c r="D403" t="s">
        <v>514</v>
      </c>
      <c r="E403" s="1" t="s">
        <v>564</v>
      </c>
      <c r="F403" t="s">
        <v>314</v>
      </c>
      <c r="G403" s="20">
        <v>4.55</v>
      </c>
    </row>
    <row r="404" spans="1:7" hidden="1" x14ac:dyDescent="0.25">
      <c r="A404" s="39">
        <v>43100</v>
      </c>
      <c r="B404" s="39">
        <v>43102</v>
      </c>
      <c r="C404" s="1">
        <v>1411</v>
      </c>
      <c r="D404" t="s">
        <v>514</v>
      </c>
      <c r="E404" s="1" t="s">
        <v>564</v>
      </c>
      <c r="F404" t="s">
        <v>314</v>
      </c>
      <c r="G404" s="20">
        <v>4.55</v>
      </c>
    </row>
    <row r="405" spans="1:7" hidden="1" x14ac:dyDescent="0.25">
      <c r="A405" s="39">
        <v>43100</v>
      </c>
      <c r="B405" s="39">
        <v>43102</v>
      </c>
      <c r="C405" s="1">
        <v>1411</v>
      </c>
      <c r="D405" t="s">
        <v>559</v>
      </c>
      <c r="E405" s="1" t="s">
        <v>564</v>
      </c>
      <c r="F405" t="s">
        <v>350</v>
      </c>
      <c r="G405" s="20">
        <v>15.15</v>
      </c>
    </row>
    <row r="406" spans="1:7" hidden="1" x14ac:dyDescent="0.25">
      <c r="A406" s="39">
        <v>43100</v>
      </c>
      <c r="B406" s="39">
        <v>43102</v>
      </c>
      <c r="C406" s="1">
        <v>1411</v>
      </c>
      <c r="D406" t="s">
        <v>339</v>
      </c>
      <c r="E406" s="1" t="s">
        <v>564</v>
      </c>
      <c r="F406" t="s">
        <v>311</v>
      </c>
      <c r="G406" s="20">
        <v>15.77</v>
      </c>
    </row>
    <row r="407" spans="1:7" hidden="1" x14ac:dyDescent="0.25">
      <c r="A407" s="40">
        <v>43101</v>
      </c>
      <c r="B407" s="40">
        <v>43102</v>
      </c>
      <c r="C407" s="17">
        <v>1411</v>
      </c>
      <c r="D407" s="15" t="s">
        <v>550</v>
      </c>
      <c r="E407" s="17" t="s">
        <v>564</v>
      </c>
      <c r="F407" s="15" t="s">
        <v>311</v>
      </c>
      <c r="G407" s="41">
        <v>35.89</v>
      </c>
    </row>
    <row r="408" spans="1:7" hidden="1" x14ac:dyDescent="0.25">
      <c r="A408" s="39">
        <v>43099</v>
      </c>
      <c r="B408" s="39">
        <v>43102</v>
      </c>
      <c r="C408" s="1">
        <v>1411</v>
      </c>
      <c r="D408" t="s">
        <v>514</v>
      </c>
      <c r="E408" s="1" t="s">
        <v>564</v>
      </c>
      <c r="F408" t="s">
        <v>314</v>
      </c>
      <c r="G408" s="20">
        <v>7.17</v>
      </c>
    </row>
    <row r="409" spans="1:7" hidden="1" x14ac:dyDescent="0.25">
      <c r="A409" s="39">
        <v>43099</v>
      </c>
      <c r="B409" s="39">
        <v>43102</v>
      </c>
      <c r="C409" s="1">
        <v>1411</v>
      </c>
      <c r="D409" t="s">
        <v>339</v>
      </c>
      <c r="E409" s="1" t="s">
        <v>564</v>
      </c>
      <c r="F409" t="s">
        <v>311</v>
      </c>
      <c r="G409" s="20">
        <v>8.64</v>
      </c>
    </row>
    <row r="410" spans="1:7" hidden="1" x14ac:dyDescent="0.25">
      <c r="A410" s="39">
        <v>43098</v>
      </c>
      <c r="B410" s="39">
        <v>43102</v>
      </c>
      <c r="C410" s="1">
        <v>1411</v>
      </c>
      <c r="D410" t="s">
        <v>560</v>
      </c>
      <c r="E410" s="1" t="s">
        <v>564</v>
      </c>
      <c r="F410" t="s">
        <v>534</v>
      </c>
      <c r="G410" s="20">
        <v>84</v>
      </c>
    </row>
    <row r="411" spans="1:7" hidden="1" x14ac:dyDescent="0.25">
      <c r="A411" s="39">
        <v>43099</v>
      </c>
      <c r="B411" s="39">
        <v>43102</v>
      </c>
      <c r="C411" s="1">
        <v>1411</v>
      </c>
      <c r="D411" t="s">
        <v>554</v>
      </c>
      <c r="E411" s="1" t="s">
        <v>564</v>
      </c>
      <c r="F411" t="s">
        <v>314</v>
      </c>
      <c r="G411" s="20">
        <v>24.32</v>
      </c>
    </row>
    <row r="412" spans="1:7" hidden="1" x14ac:dyDescent="0.25">
      <c r="A412" s="39">
        <v>43098</v>
      </c>
      <c r="B412" s="39">
        <v>43102</v>
      </c>
      <c r="C412" s="1">
        <v>1411</v>
      </c>
      <c r="D412" t="s">
        <v>522</v>
      </c>
      <c r="E412" s="1" t="s">
        <v>564</v>
      </c>
      <c r="F412" t="s">
        <v>314</v>
      </c>
      <c r="G412" s="20">
        <v>16.59</v>
      </c>
    </row>
    <row r="413" spans="1:7" hidden="1" x14ac:dyDescent="0.25">
      <c r="A413" s="39">
        <v>43098</v>
      </c>
      <c r="B413" s="39">
        <v>43102</v>
      </c>
      <c r="C413" s="1">
        <v>9616</v>
      </c>
      <c r="D413" t="s">
        <v>445</v>
      </c>
      <c r="E413" s="1" t="s">
        <v>564</v>
      </c>
      <c r="F413" t="s">
        <v>350</v>
      </c>
      <c r="G413" s="20">
        <v>15.03</v>
      </c>
    </row>
  </sheetData>
  <autoFilter ref="A4:G413" xr:uid="{05DC5526-C8EB-4089-BFFA-3A4372E6FC74}">
    <filterColumn colId="4">
      <filters>
        <filter val="Air bnb"/>
        <filter val="Education Expense"/>
        <filter val="Rental Propert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1.) 3721 Account</vt:lpstr>
      <vt:lpstr>2.) Business Account</vt:lpstr>
      <vt:lpstr>3.) Capital One 2018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Baumgarten, Allen</cp:lastModifiedBy>
  <cp:lastPrinted>2019-09-27T15:39:15Z</cp:lastPrinted>
  <dcterms:created xsi:type="dcterms:W3CDTF">2019-09-19T13:59:17Z</dcterms:created>
  <dcterms:modified xsi:type="dcterms:W3CDTF">2019-10-02T21:14:31Z</dcterms:modified>
</cp:coreProperties>
</file>