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garal\Data\"/>
    </mc:Choice>
  </mc:AlternateContent>
  <xr:revisionPtr revIDLastSave="0" documentId="13_ncr:1_{E451B6CD-C762-474F-A9EC-E72FB73E16A6}" xr6:coauthVersionLast="38" xr6:coauthVersionMax="38" xr10:uidLastSave="{00000000-0000-0000-0000-000000000000}"/>
  <bookViews>
    <workbookView xWindow="0" yWindow="0" windowWidth="28800" windowHeight="11685" xr2:uid="{67FBECC2-9B63-45CE-8B43-2E953F5D9FDE}"/>
  </bookViews>
  <sheets>
    <sheet name="Cas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1" l="1"/>
  <c r="B64" i="1"/>
  <c r="B65" i="1"/>
  <c r="B66" i="1"/>
  <c r="M51" i="1" l="1"/>
  <c r="Q51" i="1" s="1"/>
  <c r="C35" i="1" l="1"/>
  <c r="C34" i="1" l="1"/>
  <c r="C24" i="1" l="1"/>
  <c r="C4" i="1" l="1"/>
  <c r="B45" i="1" l="1"/>
  <c r="B46" i="1"/>
  <c r="B44" i="1"/>
  <c r="B43" i="1"/>
  <c r="B33" i="1"/>
  <c r="B40" i="1"/>
  <c r="B39" i="1"/>
  <c r="B35" i="1"/>
  <c r="B32" i="1"/>
  <c r="B34" i="1"/>
  <c r="B31" i="1"/>
  <c r="B30" i="1"/>
  <c r="B29" i="1"/>
  <c r="B25" i="1"/>
  <c r="B41" i="1"/>
  <c r="B28" i="1"/>
  <c r="B24" i="1"/>
  <c r="B23" i="1"/>
  <c r="B22" i="1"/>
  <c r="B72" i="1"/>
  <c r="B80" i="1"/>
  <c r="B88" i="1"/>
  <c r="B70" i="1"/>
  <c r="B87" i="1"/>
  <c r="B73" i="1"/>
  <c r="B81" i="1"/>
  <c r="B89" i="1"/>
  <c r="B90" i="1"/>
  <c r="B75" i="1"/>
  <c r="B84" i="1"/>
  <c r="B77" i="1"/>
  <c r="B78" i="1"/>
  <c r="B79" i="1"/>
  <c r="B74" i="1"/>
  <c r="B82" i="1"/>
  <c r="B83" i="1"/>
  <c r="B76" i="1"/>
  <c r="B85" i="1"/>
  <c r="B86" i="1"/>
  <c r="B71" i="1"/>
  <c r="B20" i="1"/>
  <c r="B16" i="1"/>
  <c r="B21" i="1"/>
  <c r="B17" i="1"/>
  <c r="B18" i="1"/>
  <c r="B14" i="1"/>
  <c r="B15" i="1"/>
  <c r="B7" i="1"/>
  <c r="B12" i="1"/>
  <c r="B13" i="1"/>
  <c r="B10" i="1"/>
  <c r="B8" i="1"/>
  <c r="B9" i="1"/>
  <c r="B6" i="1"/>
  <c r="B54" i="1"/>
  <c r="B62" i="1"/>
  <c r="B50" i="1"/>
  <c r="B36" i="1"/>
  <c r="B67" i="1"/>
  <c r="B48" i="1"/>
  <c r="B52" i="1"/>
  <c r="B61" i="1"/>
  <c r="B55" i="1"/>
  <c r="B49" i="1"/>
  <c r="B27" i="1"/>
  <c r="B56" i="1"/>
  <c r="B26" i="1"/>
  <c r="B60" i="1"/>
  <c r="B37" i="1"/>
  <c r="B57" i="1"/>
  <c r="B68" i="1"/>
  <c r="B47" i="1"/>
  <c r="B53" i="1"/>
  <c r="B58" i="1"/>
  <c r="B69" i="1"/>
  <c r="B42" i="1"/>
  <c r="B59" i="1"/>
  <c r="B38" i="1"/>
  <c r="B51" i="1"/>
  <c r="B5" i="1"/>
  <c r="B11" i="1"/>
  <c r="B19" i="1"/>
</calcChain>
</file>

<file path=xl/sharedStrings.xml><?xml version="1.0" encoding="utf-8"?>
<sst xmlns="http://schemas.openxmlformats.org/spreadsheetml/2006/main" count="153" uniqueCount="79">
  <si>
    <t>9/21</t>
  </si>
  <si>
    <t>Misc exp</t>
  </si>
  <si>
    <t>10/2</t>
  </si>
  <si>
    <t>10/4</t>
  </si>
  <si>
    <t>10/5</t>
  </si>
  <si>
    <t>Amp</t>
  </si>
  <si>
    <t>Mortg</t>
  </si>
  <si>
    <t>Rent</t>
  </si>
  <si>
    <t>HOA</t>
  </si>
  <si>
    <t>Assessmt</t>
  </si>
  <si>
    <t>Rent Inc</t>
  </si>
  <si>
    <t>Paycheck</t>
  </si>
  <si>
    <t>9/21-10/5</t>
  </si>
  <si>
    <t>9/27</t>
  </si>
  <si>
    <t>Car pmt</t>
  </si>
  <si>
    <t>9/20</t>
  </si>
  <si>
    <t>11/2</t>
  </si>
  <si>
    <t>Balance</t>
  </si>
  <si>
    <t>11/16</t>
  </si>
  <si>
    <t>11/30</t>
  </si>
  <si>
    <t>($212 watches, $65 lesson)</t>
  </si>
  <si>
    <t>Atty</t>
  </si>
  <si>
    <t>pick up Saturday to play over weekend?</t>
  </si>
  <si>
    <t>Xfinity = $37.95 (on the 21st)</t>
  </si>
  <si>
    <t>9/26</t>
  </si>
  <si>
    <t>9/28</t>
  </si>
  <si>
    <t>adjust to match balance</t>
  </si>
  <si>
    <t>10/1</t>
  </si>
  <si>
    <t>Transfer in to maintain balance</t>
  </si>
  <si>
    <t>10/6</t>
  </si>
  <si>
    <t>Balance:</t>
  </si>
  <si>
    <t>10/12</t>
  </si>
  <si>
    <t>10/16</t>
  </si>
  <si>
    <t>Synchronicity pmt</t>
  </si>
  <si>
    <t>10/10</t>
  </si>
  <si>
    <t>Sam; other stuff</t>
  </si>
  <si>
    <t>10/19</t>
  </si>
  <si>
    <t>12/14</t>
  </si>
  <si>
    <t>12/28</t>
  </si>
  <si>
    <t>Bonus check</t>
  </si>
  <si>
    <t>12/16</t>
  </si>
  <si>
    <t>Put into savings account</t>
  </si>
  <si>
    <t>Shoes</t>
  </si>
  <si>
    <t>TRANSFTER to SAVINGS</t>
  </si>
  <si>
    <t>Guitar lessons:  Jimi F.</t>
  </si>
  <si>
    <t>10/27</t>
  </si>
  <si>
    <t>11/4</t>
  </si>
  <si>
    <t>Tax refund hit</t>
  </si>
  <si>
    <t>10/17</t>
  </si>
  <si>
    <t>Synchronicity Pmt</t>
  </si>
  <si>
    <t>Savings:</t>
  </si>
  <si>
    <t>Checking:</t>
  </si>
  <si>
    <t>Return shoes to Nordstrom</t>
  </si>
  <si>
    <t>10/18</t>
  </si>
  <si>
    <t>Appraiser (transfer to Gladys)</t>
  </si>
  <si>
    <t>Maintain Balance</t>
  </si>
  <si>
    <t>Other expenses</t>
  </si>
  <si>
    <t>transf out</t>
  </si>
  <si>
    <t>transf in</t>
  </si>
  <si>
    <t>11/10</t>
  </si>
  <si>
    <t>11/27</t>
  </si>
  <si>
    <t>12/2</t>
  </si>
  <si>
    <t>12/4</t>
  </si>
  <si>
    <t>11/5</t>
  </si>
  <si>
    <t>Address changes.  Update address with:</t>
  </si>
  <si>
    <t>Synchronicity</t>
  </si>
  <si>
    <t>Chase billing</t>
  </si>
  <si>
    <t>Xfinity</t>
  </si>
  <si>
    <t>FPL</t>
  </si>
  <si>
    <t>Water bill (now paying)</t>
  </si>
  <si>
    <t>12/27</t>
  </si>
  <si>
    <t>1/2</t>
  </si>
  <si>
    <t>1/4</t>
  </si>
  <si>
    <t>Music ticket</t>
  </si>
  <si>
    <t>11/8</t>
  </si>
  <si>
    <t>11/19</t>
  </si>
  <si>
    <t>Voice translator</t>
  </si>
  <si>
    <t>Bring to balance</t>
  </si>
  <si>
    <t>Increase to cover car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</si>
</sst>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#,###,;\(#,###,\);\-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/>
    <xf numFmtId="41" fontId="0" fillId="0" borderId="0" xfId="0" applyNumberFormat="1" applyFont="1" applyBorder="1" applyAlignment="1">
      <alignment horizontal="right"/>
    </xf>
    <xf numFmtId="164" fontId="0" fillId="0" borderId="0" xfId="0" quotePrefix="1" applyNumberFormat="1" applyFont="1" applyFill="1" applyBorder="1" applyAlignment="1">
      <alignment horizontal="right"/>
    </xf>
    <xf numFmtId="164" fontId="1" fillId="0" borderId="0" xfId="0" quotePrefix="1" applyNumberFormat="1" applyFont="1" applyFill="1" applyBorder="1" applyAlignment="1">
      <alignment horizontal="right"/>
    </xf>
    <xf numFmtId="0" fontId="1" fillId="0" borderId="0" xfId="0" applyFont="1"/>
    <xf numFmtId="41" fontId="1" fillId="0" borderId="0" xfId="0" applyNumberFormat="1" applyFont="1" applyFill="1" applyBorder="1" applyAlignment="1">
      <alignment horizontal="right"/>
    </xf>
    <xf numFmtId="41" fontId="0" fillId="2" borderId="0" xfId="0" applyNumberFormat="1" applyFont="1" applyFill="1" applyBorder="1" applyAlignment="1">
      <alignment horizontal="right"/>
    </xf>
    <xf numFmtId="164" fontId="0" fillId="2" borderId="0" xfId="0" quotePrefix="1" applyNumberFormat="1" applyFont="1" applyFill="1" applyBorder="1" applyAlignment="1">
      <alignment horizontal="right"/>
    </xf>
    <xf numFmtId="0" fontId="0" fillId="2" borderId="0" xfId="0" applyFont="1" applyFill="1"/>
    <xf numFmtId="41" fontId="4" fillId="2" borderId="0" xfId="0" applyNumberFormat="1" applyFont="1" applyFill="1" applyBorder="1" applyAlignment="1">
      <alignment horizontal="right"/>
    </xf>
    <xf numFmtId="164" fontId="4" fillId="2" borderId="0" xfId="0" quotePrefix="1" applyNumberFormat="1" applyFont="1" applyFill="1" applyBorder="1" applyAlignment="1">
      <alignment horizontal="right"/>
    </xf>
    <xf numFmtId="0" fontId="4" fillId="2" borderId="0" xfId="0" applyFont="1" applyFill="1"/>
    <xf numFmtId="41" fontId="2" fillId="2" borderId="0" xfId="0" applyNumberFormat="1" applyFont="1" applyFill="1" applyBorder="1" applyAlignment="1">
      <alignment horizontal="right"/>
    </xf>
    <xf numFmtId="164" fontId="3" fillId="2" borderId="0" xfId="0" quotePrefix="1" applyNumberFormat="1" applyFont="1" applyFill="1" applyBorder="1" applyAlignment="1">
      <alignment horizontal="right"/>
    </xf>
    <xf numFmtId="0" fontId="3" fillId="2" borderId="0" xfId="0" applyFont="1" applyFill="1"/>
    <xf numFmtId="41" fontId="1" fillId="2" borderId="0" xfId="0" applyNumberFormat="1" applyFont="1" applyFill="1" applyBorder="1" applyAlignment="1">
      <alignment horizontal="right"/>
    </xf>
    <xf numFmtId="164" fontId="1" fillId="2" borderId="0" xfId="0" quotePrefix="1" applyNumberFormat="1" applyFont="1" applyFill="1" applyBorder="1" applyAlignment="1">
      <alignment horizontal="right"/>
    </xf>
    <xf numFmtId="0" fontId="1" fillId="2" borderId="0" xfId="0" applyFont="1" applyFill="1"/>
    <xf numFmtId="0" fontId="0" fillId="2" borderId="0" xfId="0" applyFont="1" applyFill="1" applyBorder="1" applyAlignment="1">
      <alignment horizontal="right"/>
    </xf>
    <xf numFmtId="41" fontId="5" fillId="0" borderId="0" xfId="0" applyNumberFormat="1" applyFont="1" applyBorder="1" applyAlignment="1">
      <alignment horizontal="right"/>
    </xf>
    <xf numFmtId="41" fontId="0" fillId="3" borderId="0" xfId="0" applyNumberFormat="1" applyFont="1" applyFill="1" applyBorder="1" applyAlignment="1">
      <alignment horizontal="right"/>
    </xf>
    <xf numFmtId="164" fontId="0" fillId="3" borderId="0" xfId="0" quotePrefix="1" applyNumberFormat="1" applyFont="1" applyFill="1" applyBorder="1" applyAlignment="1">
      <alignment horizontal="right"/>
    </xf>
    <xf numFmtId="0" fontId="0" fillId="3" borderId="0" xfId="0" applyFont="1" applyFill="1"/>
    <xf numFmtId="165" fontId="0" fillId="0" borderId="0" xfId="1" applyNumberFormat="1" applyFont="1"/>
    <xf numFmtId="165" fontId="0" fillId="4" borderId="0" xfId="0" applyNumberFormat="1" applyFont="1" applyFill="1"/>
    <xf numFmtId="0" fontId="5" fillId="0" borderId="0" xfId="0" applyFont="1" applyAlignment="1">
      <alignment horizontal="center"/>
    </xf>
    <xf numFmtId="41" fontId="0" fillId="5" borderId="0" xfId="0" applyNumberFormat="1" applyFont="1" applyFill="1" applyBorder="1" applyAlignment="1">
      <alignment horizontal="right"/>
    </xf>
    <xf numFmtId="164" fontId="0" fillId="5" borderId="0" xfId="0" quotePrefix="1" applyNumberFormat="1" applyFont="1" applyFill="1" applyBorder="1" applyAlignment="1">
      <alignment horizontal="right"/>
    </xf>
    <xf numFmtId="0" fontId="0" fillId="5" borderId="0" xfId="0" applyFont="1" applyFill="1"/>
    <xf numFmtId="41" fontId="0" fillId="6" borderId="0" xfId="0" applyNumberFormat="1" applyFont="1" applyFill="1" applyBorder="1" applyAlignment="1">
      <alignment horizontal="right"/>
    </xf>
    <xf numFmtId="164" fontId="0" fillId="6" borderId="0" xfId="0" quotePrefix="1" applyNumberFormat="1" applyFont="1" applyFill="1" applyBorder="1" applyAlignment="1">
      <alignment horizontal="right"/>
    </xf>
    <xf numFmtId="0" fontId="0" fillId="6" borderId="0" xfId="0" applyFont="1" applyFill="1"/>
    <xf numFmtId="41" fontId="4" fillId="7" borderId="0" xfId="0" applyNumberFormat="1" applyFont="1" applyFill="1" applyBorder="1" applyAlignment="1">
      <alignment horizontal="right"/>
    </xf>
    <xf numFmtId="164" fontId="4" fillId="7" borderId="0" xfId="0" quotePrefix="1" applyNumberFormat="1" applyFont="1" applyFill="1" applyBorder="1" applyAlignment="1">
      <alignment horizontal="right"/>
    </xf>
    <xf numFmtId="0" fontId="4" fillId="7" borderId="0" xfId="0" applyFont="1" applyFill="1"/>
    <xf numFmtId="41" fontId="0" fillId="0" borderId="0" xfId="0" applyNumberFormat="1" applyFont="1" applyFill="1" applyBorder="1" applyAlignment="1">
      <alignment horizontal="right"/>
    </xf>
    <xf numFmtId="0" fontId="0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5B04-F2D7-4E92-AA86-C8D50442EEA4}">
  <dimension ref="B1:Q90"/>
  <sheetViews>
    <sheetView showGridLines="0" tabSelected="1" topLeftCell="A49" zoomScale="90" zoomScaleNormal="90" workbookViewId="0">
      <selection activeCell="J71" sqref="J71"/>
    </sheetView>
  </sheetViews>
  <sheetFormatPr defaultRowHeight="15" x14ac:dyDescent="0.25"/>
  <cols>
    <col min="1" max="3" width="9.140625" style="1"/>
    <col min="4" max="4" width="11.42578125" style="1" customWidth="1"/>
    <col min="5" max="5" width="1.42578125" style="1" customWidth="1"/>
    <col min="6" max="6" width="29.28515625" style="1" bestFit="1" customWidth="1"/>
    <col min="7" max="11" width="9.140625" style="1"/>
    <col min="12" max="16" width="9.28515625" style="1" customWidth="1"/>
    <col min="17" max="16384" width="9.140625" style="1"/>
  </cols>
  <sheetData>
    <row r="1" spans="2:13" x14ac:dyDescent="0.25">
      <c r="M1" s="1" t="s">
        <v>23</v>
      </c>
    </row>
    <row r="2" spans="2:13" x14ac:dyDescent="0.25">
      <c r="C2" s="7">
        <v>674</v>
      </c>
      <c r="D2" s="8" t="s">
        <v>15</v>
      </c>
      <c r="E2" s="8"/>
      <c r="F2" s="9"/>
    </row>
    <row r="3" spans="2:13" x14ac:dyDescent="0.25">
      <c r="C3" s="16">
        <v>3400</v>
      </c>
      <c r="D3" s="17" t="s">
        <v>0</v>
      </c>
      <c r="E3" s="17"/>
      <c r="F3" s="18" t="s">
        <v>11</v>
      </c>
    </row>
    <row r="4" spans="2:13" ht="17.25" x14ac:dyDescent="0.4">
      <c r="B4" s="20" t="s">
        <v>30</v>
      </c>
      <c r="C4" s="13">
        <f>SUM(C2:C3)</f>
        <v>4074</v>
      </c>
      <c r="D4" s="14" t="s">
        <v>0</v>
      </c>
      <c r="E4" s="14"/>
      <c r="F4" s="15" t="s">
        <v>17</v>
      </c>
    </row>
    <row r="5" spans="2:13" x14ac:dyDescent="0.25">
      <c r="B5" s="2">
        <f>C$4+SUM(C$5)</f>
        <v>3644</v>
      </c>
      <c r="C5" s="7">
        <v>-430</v>
      </c>
      <c r="D5" s="19" t="s">
        <v>12</v>
      </c>
      <c r="E5" s="19"/>
      <c r="F5" s="19" t="s">
        <v>1</v>
      </c>
      <c r="G5" s="1" t="s">
        <v>20</v>
      </c>
    </row>
    <row r="6" spans="2:13" x14ac:dyDescent="0.25">
      <c r="B6" s="2">
        <f>C$4+SUM(C$5:C9)</f>
        <v>2239</v>
      </c>
      <c r="C6" s="7">
        <v>-750</v>
      </c>
      <c r="D6" s="8" t="s">
        <v>24</v>
      </c>
      <c r="E6" s="8"/>
      <c r="F6" s="9" t="s">
        <v>5</v>
      </c>
      <c r="G6" s="1" t="s">
        <v>22</v>
      </c>
    </row>
    <row r="7" spans="2:13" x14ac:dyDescent="0.25">
      <c r="B7" s="2">
        <f>C$4+SUM(C$5:C7)</f>
        <v>3076</v>
      </c>
      <c r="C7" s="7">
        <v>182</v>
      </c>
      <c r="D7" s="8" t="s">
        <v>25</v>
      </c>
      <c r="E7" s="8"/>
      <c r="F7" s="9" t="s">
        <v>26</v>
      </c>
    </row>
    <row r="8" spans="2:13" x14ac:dyDescent="0.25">
      <c r="B8" s="2">
        <f>C$4+SUM(C$5:C8)</f>
        <v>2676</v>
      </c>
      <c r="C8" s="7">
        <v>-400</v>
      </c>
      <c r="D8" s="8" t="s">
        <v>25</v>
      </c>
      <c r="E8" s="8"/>
      <c r="F8" s="9" t="s">
        <v>21</v>
      </c>
    </row>
    <row r="9" spans="2:13" x14ac:dyDescent="0.25">
      <c r="B9" s="2">
        <f>C$4+SUM(C$5:C9)</f>
        <v>2239</v>
      </c>
      <c r="C9" s="7">
        <v>-437</v>
      </c>
      <c r="D9" s="8" t="s">
        <v>13</v>
      </c>
      <c r="E9" s="8"/>
      <c r="F9" s="9" t="s">
        <v>14</v>
      </c>
    </row>
    <row r="10" spans="2:13" x14ac:dyDescent="0.25">
      <c r="B10" s="2">
        <f>C$4+SUM(C$5:C10)</f>
        <v>1544</v>
      </c>
      <c r="C10" s="13">
        <v>-695</v>
      </c>
      <c r="D10" s="14" t="s">
        <v>27</v>
      </c>
      <c r="E10" s="14"/>
      <c r="F10" s="15" t="s">
        <v>17</v>
      </c>
    </row>
    <row r="11" spans="2:13" x14ac:dyDescent="0.25">
      <c r="B11" s="2">
        <f>C$4+SUM(C$5:C11)</f>
        <v>716</v>
      </c>
      <c r="C11" s="7">
        <v>-828</v>
      </c>
      <c r="D11" s="8" t="s">
        <v>2</v>
      </c>
      <c r="E11" s="8"/>
      <c r="F11" s="9" t="s">
        <v>6</v>
      </c>
    </row>
    <row r="12" spans="2:13" x14ac:dyDescent="0.25">
      <c r="B12" s="2">
        <f>C$4+SUM(C$5:C12)</f>
        <v>407</v>
      </c>
      <c r="C12" s="7">
        <v>-309</v>
      </c>
      <c r="D12" s="8" t="s">
        <v>2</v>
      </c>
      <c r="E12" s="8"/>
      <c r="F12" s="9" t="s">
        <v>1</v>
      </c>
    </row>
    <row r="13" spans="2:13" x14ac:dyDescent="0.25">
      <c r="B13" s="2">
        <f>C$4+SUM(C$5:C13)</f>
        <v>657</v>
      </c>
      <c r="C13" s="7">
        <v>250</v>
      </c>
      <c r="D13" s="8" t="s">
        <v>2</v>
      </c>
      <c r="E13" s="8"/>
      <c r="F13" s="9" t="s">
        <v>28</v>
      </c>
    </row>
    <row r="14" spans="2:13" x14ac:dyDescent="0.25">
      <c r="B14" s="2">
        <f>C$4+SUM(C$5:C14)</f>
        <v>358</v>
      </c>
      <c r="C14" s="7">
        <v>-299</v>
      </c>
      <c r="D14" s="8" t="s">
        <v>3</v>
      </c>
      <c r="E14" s="8"/>
      <c r="F14" s="9" t="s">
        <v>8</v>
      </c>
    </row>
    <row r="15" spans="2:13" x14ac:dyDescent="0.25">
      <c r="B15" s="2">
        <f>C$4+SUM(C$5:C15)</f>
        <v>3851.84</v>
      </c>
      <c r="C15" s="16">
        <v>3493.84</v>
      </c>
      <c r="D15" s="17" t="s">
        <v>4</v>
      </c>
      <c r="E15" s="17"/>
      <c r="F15" s="18" t="s">
        <v>11</v>
      </c>
    </row>
    <row r="16" spans="2:13" x14ac:dyDescent="0.25">
      <c r="B16" s="2">
        <f>C$4+SUM(C$5:C16)</f>
        <v>3751.84</v>
      </c>
      <c r="C16" s="10">
        <v>-100</v>
      </c>
      <c r="D16" s="11" t="s">
        <v>4</v>
      </c>
      <c r="E16" s="11"/>
      <c r="F16" s="12" t="s">
        <v>9</v>
      </c>
    </row>
    <row r="17" spans="2:7" x14ac:dyDescent="0.25">
      <c r="B17" s="2">
        <f>C$4+SUM(C$5:C17)</f>
        <v>3583.84</v>
      </c>
      <c r="C17" s="7">
        <v>-168</v>
      </c>
      <c r="D17" s="11" t="s">
        <v>4</v>
      </c>
      <c r="E17" s="11"/>
      <c r="F17" s="9" t="s">
        <v>26</v>
      </c>
    </row>
    <row r="18" spans="2:7" x14ac:dyDescent="0.25">
      <c r="B18" s="2">
        <f>C$4+SUM(C$5:C18)</f>
        <v>2483.84</v>
      </c>
      <c r="C18" s="10">
        <v>-1100</v>
      </c>
      <c r="D18" s="11" t="s">
        <v>4</v>
      </c>
      <c r="E18" s="11"/>
      <c r="F18" s="12" t="s">
        <v>7</v>
      </c>
    </row>
    <row r="19" spans="2:7" x14ac:dyDescent="0.25">
      <c r="B19" s="2">
        <f>C$4+SUM(C$5:C19)</f>
        <v>2103.84</v>
      </c>
      <c r="C19" s="7">
        <v>-380</v>
      </c>
      <c r="D19" s="8" t="s">
        <v>29</v>
      </c>
      <c r="E19" s="8"/>
      <c r="F19" s="9" t="s">
        <v>35</v>
      </c>
    </row>
    <row r="20" spans="2:7" x14ac:dyDescent="0.25">
      <c r="B20" s="2">
        <f>C$4+SUM(C$5:C20)</f>
        <v>2053.84</v>
      </c>
      <c r="C20" s="7">
        <v>-50</v>
      </c>
      <c r="D20" s="8" t="s">
        <v>29</v>
      </c>
      <c r="E20" s="8"/>
      <c r="F20" s="9" t="s">
        <v>44</v>
      </c>
    </row>
    <row r="21" spans="2:7" x14ac:dyDescent="0.25">
      <c r="B21" s="2">
        <f>C$4+SUM(C$5:C21)</f>
        <v>3303.84</v>
      </c>
      <c r="C21" s="7">
        <v>1250</v>
      </c>
      <c r="D21" s="8" t="s">
        <v>34</v>
      </c>
      <c r="E21" s="8"/>
      <c r="F21" s="9" t="s">
        <v>10</v>
      </c>
    </row>
    <row r="22" spans="2:7" x14ac:dyDescent="0.25">
      <c r="B22" s="2">
        <f>C$4+SUM(C$5:C22)</f>
        <v>2053.84</v>
      </c>
      <c r="C22" s="7">
        <v>-1250</v>
      </c>
      <c r="D22" s="8" t="s">
        <v>34</v>
      </c>
      <c r="E22" s="8"/>
      <c r="F22" s="9" t="s">
        <v>10</v>
      </c>
      <c r="G22" s="1" t="s">
        <v>41</v>
      </c>
    </row>
    <row r="23" spans="2:7" x14ac:dyDescent="0.25">
      <c r="B23" s="2">
        <f>C$4+SUM(C$5:C23)</f>
        <v>1808.8400000000001</v>
      </c>
      <c r="C23" s="7">
        <v>-245</v>
      </c>
      <c r="D23" s="8" t="s">
        <v>34</v>
      </c>
      <c r="E23" s="8"/>
      <c r="F23" s="9" t="s">
        <v>42</v>
      </c>
    </row>
    <row r="24" spans="2:7" x14ac:dyDescent="0.25">
      <c r="B24" s="2">
        <f>C$4+SUM(C$5:C24)</f>
        <v>1620.8400000000001</v>
      </c>
      <c r="C24" s="7">
        <f>-339+151</f>
        <v>-188</v>
      </c>
      <c r="D24" s="8" t="s">
        <v>34</v>
      </c>
      <c r="E24" s="8"/>
      <c r="F24" s="9" t="s">
        <v>1</v>
      </c>
    </row>
    <row r="25" spans="2:7" x14ac:dyDescent="0.25">
      <c r="B25" s="2">
        <f>C$4+SUM(C$5:C25)</f>
        <v>1469.8400000000001</v>
      </c>
      <c r="C25" s="7">
        <v>-151</v>
      </c>
      <c r="D25" s="8" t="s">
        <v>34</v>
      </c>
      <c r="E25" s="8"/>
      <c r="F25" s="9" t="s">
        <v>1</v>
      </c>
    </row>
    <row r="26" spans="2:7" x14ac:dyDescent="0.25">
      <c r="B26" s="2">
        <f>C$4+SUM(C$5:C26)</f>
        <v>2173.34</v>
      </c>
      <c r="C26" s="16">
        <v>703.5</v>
      </c>
      <c r="D26" s="17" t="s">
        <v>31</v>
      </c>
      <c r="E26" s="17"/>
      <c r="F26" s="18" t="s">
        <v>39</v>
      </c>
    </row>
    <row r="27" spans="2:7" x14ac:dyDescent="0.25">
      <c r="B27" s="2">
        <f>C$4+SUM(C$5:C27)</f>
        <v>1773.3400000000001</v>
      </c>
      <c r="C27" s="7">
        <v>-400</v>
      </c>
      <c r="D27" s="8" t="s">
        <v>31</v>
      </c>
      <c r="E27" s="9"/>
      <c r="F27" s="9" t="s">
        <v>43</v>
      </c>
    </row>
    <row r="28" spans="2:7" x14ac:dyDescent="0.25">
      <c r="B28" s="2">
        <f>C$4+SUM(C$5:C28)</f>
        <v>4401.34</v>
      </c>
      <c r="C28" s="7">
        <v>2628</v>
      </c>
      <c r="D28" s="8" t="s">
        <v>32</v>
      </c>
      <c r="E28" s="9"/>
      <c r="F28" s="9" t="s">
        <v>47</v>
      </c>
    </row>
    <row r="29" spans="2:7" x14ac:dyDescent="0.25">
      <c r="B29" s="2">
        <f>C$4+SUM(C$5:C29)</f>
        <v>2001.3400000000001</v>
      </c>
      <c r="C29" s="7">
        <v>-2400</v>
      </c>
      <c r="D29" s="8" t="s">
        <v>32</v>
      </c>
      <c r="E29" s="9"/>
      <c r="F29" s="9" t="s">
        <v>43</v>
      </c>
    </row>
    <row r="30" spans="2:7" x14ac:dyDescent="0.25">
      <c r="B30" s="2">
        <f>C$4+SUM(C$5:C30)</f>
        <v>2073.34</v>
      </c>
      <c r="C30" s="7">
        <v>72</v>
      </c>
      <c r="D30" s="8" t="s">
        <v>32</v>
      </c>
      <c r="E30" s="9"/>
      <c r="F30" s="9" t="s">
        <v>26</v>
      </c>
    </row>
    <row r="31" spans="2:7" x14ac:dyDescent="0.25">
      <c r="B31" s="2">
        <f>C$4+SUM(C$5:C31)</f>
        <v>1980.3400000000001</v>
      </c>
      <c r="C31" s="7">
        <v>-93</v>
      </c>
      <c r="D31" s="8" t="s">
        <v>32</v>
      </c>
      <c r="E31" s="9"/>
      <c r="F31" s="9" t="s">
        <v>26</v>
      </c>
    </row>
    <row r="32" spans="2:7" x14ac:dyDescent="0.25">
      <c r="B32" s="2">
        <f>C$4+SUM(C$5:C32)</f>
        <v>1680.3400000000001</v>
      </c>
      <c r="C32" s="7">
        <v>-300</v>
      </c>
      <c r="D32" s="8" t="s">
        <v>48</v>
      </c>
      <c r="E32" s="9"/>
      <c r="F32" s="9" t="s">
        <v>49</v>
      </c>
    </row>
    <row r="33" spans="2:6" x14ac:dyDescent="0.25">
      <c r="B33" s="2">
        <f>C$4+SUM(C$5:C33)</f>
        <v>1598.3400000000001</v>
      </c>
      <c r="C33" s="7">
        <v>-82</v>
      </c>
      <c r="D33" s="8" t="s">
        <v>53</v>
      </c>
      <c r="E33" s="9"/>
      <c r="F33" s="9" t="s">
        <v>26</v>
      </c>
    </row>
    <row r="34" spans="2:6" x14ac:dyDescent="0.25">
      <c r="B34" s="2">
        <f>C$4+SUM(C$5:C34)</f>
        <v>1745.6800000000003</v>
      </c>
      <c r="C34" s="21">
        <f>1.06*139</f>
        <v>147.34</v>
      </c>
      <c r="D34" s="22" t="s">
        <v>53</v>
      </c>
      <c r="E34" s="23"/>
      <c r="F34" s="23" t="s">
        <v>52</v>
      </c>
    </row>
    <row r="35" spans="2:6" x14ac:dyDescent="0.25">
      <c r="B35" s="2">
        <f>C$4+SUM(C$5:C35)</f>
        <v>1598.1800000000003</v>
      </c>
      <c r="C35" s="7">
        <f>295/2*-1</f>
        <v>-147.5</v>
      </c>
      <c r="D35" s="8" t="s">
        <v>36</v>
      </c>
      <c r="E35" s="9"/>
      <c r="F35" s="9" t="s">
        <v>54</v>
      </c>
    </row>
    <row r="36" spans="2:6" x14ac:dyDescent="0.25">
      <c r="B36" s="2">
        <f>C$4+SUM(C$5:C36)</f>
        <v>5092.0200000000004</v>
      </c>
      <c r="C36" s="16">
        <v>3493.84</v>
      </c>
      <c r="D36" s="17" t="s">
        <v>36</v>
      </c>
      <c r="E36" s="17"/>
      <c r="F36" s="18" t="s">
        <v>11</v>
      </c>
    </row>
    <row r="37" spans="2:6" x14ac:dyDescent="0.25">
      <c r="B37" s="2">
        <f>C$4+SUM(C$5:C37)</f>
        <v>2552.0200000000004</v>
      </c>
      <c r="C37" s="7">
        <v>-2540</v>
      </c>
      <c r="D37" s="8" t="s">
        <v>36</v>
      </c>
      <c r="E37" s="9"/>
      <c r="F37" s="9" t="s">
        <v>43</v>
      </c>
    </row>
    <row r="38" spans="2:6" x14ac:dyDescent="0.25">
      <c r="B38" s="2">
        <f>C$4+SUM(C$5:C38)</f>
        <v>2115.0200000000004</v>
      </c>
      <c r="C38" s="7">
        <v>-437</v>
      </c>
      <c r="D38" s="8" t="s">
        <v>45</v>
      </c>
      <c r="E38" s="8"/>
      <c r="F38" s="9" t="s">
        <v>14</v>
      </c>
    </row>
    <row r="39" spans="2:6" x14ac:dyDescent="0.25">
      <c r="B39" s="2">
        <f>C$4+SUM(C$5:C39)</f>
        <v>533.02000000000044</v>
      </c>
      <c r="C39" s="7">
        <v>-1582</v>
      </c>
      <c r="D39" s="8" t="s">
        <v>45</v>
      </c>
      <c r="E39" s="8"/>
      <c r="F39" s="9" t="s">
        <v>56</v>
      </c>
    </row>
    <row r="40" spans="2:6" x14ac:dyDescent="0.25">
      <c r="B40" s="2">
        <f>C$4+SUM(C$5:C40)</f>
        <v>1933.0200000000004</v>
      </c>
      <c r="C40" s="7">
        <v>1400</v>
      </c>
      <c r="D40" s="8" t="s">
        <v>45</v>
      </c>
      <c r="E40" s="8"/>
      <c r="F40" s="9" t="s">
        <v>55</v>
      </c>
    </row>
    <row r="41" spans="2:6" x14ac:dyDescent="0.25">
      <c r="B41" s="2">
        <f>C$4+SUM(C$5:C41)</f>
        <v>5426.8600000000006</v>
      </c>
      <c r="C41" s="16">
        <v>3493.84</v>
      </c>
      <c r="D41" s="17" t="s">
        <v>16</v>
      </c>
      <c r="E41" s="17"/>
      <c r="F41" s="18" t="s">
        <v>11</v>
      </c>
    </row>
    <row r="42" spans="2:6" x14ac:dyDescent="0.25">
      <c r="B42" s="2">
        <f>C$4+SUM(C$5:C42)</f>
        <v>4598.8600000000006</v>
      </c>
      <c r="C42" s="7">
        <v>-828</v>
      </c>
      <c r="D42" s="8" t="s">
        <v>16</v>
      </c>
      <c r="E42" s="8"/>
      <c r="F42" s="9" t="s">
        <v>6</v>
      </c>
    </row>
    <row r="43" spans="2:6" x14ac:dyDescent="0.25">
      <c r="B43" s="2">
        <f>C$4+SUM(C$5:C43)</f>
        <v>4222.8600000000006</v>
      </c>
      <c r="C43" s="7">
        <v>-376</v>
      </c>
      <c r="D43" s="8" t="s">
        <v>16</v>
      </c>
      <c r="E43" s="8"/>
      <c r="F43" s="9" t="s">
        <v>56</v>
      </c>
    </row>
    <row r="44" spans="2:6" x14ac:dyDescent="0.25">
      <c r="B44" s="2">
        <f>C$4+SUM(C$5:C44)</f>
        <v>3272.8600000000006</v>
      </c>
      <c r="C44" s="7">
        <v>-950</v>
      </c>
      <c r="D44" s="8" t="s">
        <v>16</v>
      </c>
      <c r="E44" s="8"/>
      <c r="F44" s="9" t="s">
        <v>43</v>
      </c>
    </row>
    <row r="45" spans="2:6" x14ac:dyDescent="0.25">
      <c r="B45" s="2">
        <f>C$4+SUM(C$5:C45)</f>
        <v>3172.8600000000006</v>
      </c>
      <c r="C45" s="7">
        <v>-100</v>
      </c>
      <c r="D45" s="8" t="s">
        <v>16</v>
      </c>
      <c r="E45" s="8"/>
      <c r="F45" s="9" t="s">
        <v>9</v>
      </c>
    </row>
    <row r="46" spans="2:6" x14ac:dyDescent="0.25">
      <c r="B46" s="2">
        <f>C$4+SUM(C$5:C46)</f>
        <v>3121.1100000000006</v>
      </c>
      <c r="C46" s="7">
        <v>-51.75</v>
      </c>
      <c r="D46" s="8" t="s">
        <v>16</v>
      </c>
      <c r="E46" s="8"/>
      <c r="F46" s="9" t="s">
        <v>73</v>
      </c>
    </row>
    <row r="47" spans="2:6" x14ac:dyDescent="0.25">
      <c r="B47" s="2">
        <f>C$4+SUM(C$5:C47)</f>
        <v>1926.1100000000006</v>
      </c>
      <c r="C47" s="7">
        <v>-1195</v>
      </c>
      <c r="D47" s="8" t="s">
        <v>63</v>
      </c>
      <c r="E47" s="8"/>
      <c r="F47" s="9" t="s">
        <v>7</v>
      </c>
    </row>
    <row r="48" spans="2:6" x14ac:dyDescent="0.25">
      <c r="B48" s="2">
        <f>C$4+SUM(C$5:C48)</f>
        <v>1627.1100000000006</v>
      </c>
      <c r="C48" s="7">
        <v>-299</v>
      </c>
      <c r="D48" s="8" t="s">
        <v>46</v>
      </c>
      <c r="E48" s="8"/>
      <c r="F48" s="9" t="s">
        <v>8</v>
      </c>
    </row>
    <row r="49" spans="2:17" x14ac:dyDescent="0.25">
      <c r="B49" s="2">
        <f>C$4+SUM(C$5:C49)</f>
        <v>1627.1100000000006</v>
      </c>
      <c r="C49" s="33"/>
      <c r="D49" s="34"/>
      <c r="E49" s="34"/>
      <c r="F49" s="35"/>
    </row>
    <row r="50" spans="2:17" ht="17.25" x14ac:dyDescent="0.4">
      <c r="B50" s="2">
        <f>C$4+SUM(C$5:C50)</f>
        <v>1627.1100000000006</v>
      </c>
      <c r="C50" s="2"/>
      <c r="D50" s="3"/>
      <c r="E50" s="3"/>
      <c r="K50" s="26" t="s">
        <v>58</v>
      </c>
      <c r="L50" s="26" t="s">
        <v>57</v>
      </c>
      <c r="M50" s="26"/>
      <c r="N50" s="26"/>
    </row>
    <row r="51" spans="2:17" x14ac:dyDescent="0.25">
      <c r="B51" s="2">
        <f>C$4+SUM(C$5:C51)</f>
        <v>1627.1100000000006</v>
      </c>
      <c r="I51" s="1" t="s">
        <v>50</v>
      </c>
      <c r="J51" s="24">
        <v>12460</v>
      </c>
      <c r="K51" s="24">
        <v>2940</v>
      </c>
      <c r="L51" s="24">
        <v>-1350</v>
      </c>
      <c r="M51" s="24">
        <f>C44*-1</f>
        <v>950</v>
      </c>
      <c r="N51" s="24">
        <v>2500</v>
      </c>
      <c r="O51" s="24">
        <v>-500</v>
      </c>
      <c r="P51" s="24">
        <v>0</v>
      </c>
      <c r="Q51" s="25">
        <f>SUM(J51:P51)</f>
        <v>17000</v>
      </c>
    </row>
    <row r="52" spans="2:17" x14ac:dyDescent="0.25">
      <c r="B52" s="2">
        <f>C$4+SUM(C$5:C52)</f>
        <v>1627.1100000000006</v>
      </c>
      <c r="I52" s="1" t="s">
        <v>51</v>
      </c>
    </row>
    <row r="53" spans="2:17" x14ac:dyDescent="0.25">
      <c r="B53" s="2">
        <f>C$4+SUM(C$5:C53)</f>
        <v>2877.1100000000006</v>
      </c>
      <c r="C53" s="7">
        <v>1250</v>
      </c>
      <c r="D53" s="8" t="s">
        <v>59</v>
      </c>
      <c r="E53" s="8"/>
      <c r="F53" s="9" t="s">
        <v>10</v>
      </c>
    </row>
    <row r="54" spans="2:17" x14ac:dyDescent="0.25">
      <c r="B54" s="2">
        <f>C$4+SUM(C$5:C54)</f>
        <v>2577.1100000000006</v>
      </c>
      <c r="C54" s="7">
        <v>-300</v>
      </c>
      <c r="D54" s="8" t="s">
        <v>74</v>
      </c>
      <c r="E54" s="8"/>
      <c r="F54" s="9" t="s">
        <v>43</v>
      </c>
    </row>
    <row r="55" spans="2:17" x14ac:dyDescent="0.25">
      <c r="B55" s="2">
        <f>C$4+SUM(C$5:C55)</f>
        <v>2577.1100000000006</v>
      </c>
    </row>
    <row r="56" spans="2:17" x14ac:dyDescent="0.25">
      <c r="B56" s="2">
        <f>C$4+SUM(C$5:C56)</f>
        <v>2577.1100000000006</v>
      </c>
    </row>
    <row r="57" spans="2:17" x14ac:dyDescent="0.25">
      <c r="B57" s="2">
        <f>C$4+SUM(C$5:C57)</f>
        <v>2577.1100000000006</v>
      </c>
    </row>
    <row r="58" spans="2:17" x14ac:dyDescent="0.25">
      <c r="B58" s="2">
        <f>C$4+SUM(C$5:C58)</f>
        <v>2577.1100000000006</v>
      </c>
    </row>
    <row r="59" spans="2:17" x14ac:dyDescent="0.25">
      <c r="B59" s="2">
        <f>C$4+SUM(C$5:C59)</f>
        <v>5977.1100000000006</v>
      </c>
      <c r="C59" s="16">
        <v>3400</v>
      </c>
      <c r="D59" s="17" t="s">
        <v>18</v>
      </c>
      <c r="E59" s="17"/>
      <c r="F59" s="18" t="s">
        <v>11</v>
      </c>
      <c r="I59" s="1" t="s">
        <v>64</v>
      </c>
    </row>
    <row r="60" spans="2:17" x14ac:dyDescent="0.25">
      <c r="B60" s="2">
        <f>C$4+SUM(C$5:C60)</f>
        <v>5677.1100000000006</v>
      </c>
      <c r="C60" s="7">
        <v>-300</v>
      </c>
      <c r="D60" s="8" t="s">
        <v>18</v>
      </c>
      <c r="E60" s="9"/>
      <c r="F60" s="9" t="s">
        <v>33</v>
      </c>
      <c r="I60" s="1" t="s">
        <v>65</v>
      </c>
    </row>
    <row r="61" spans="2:17" x14ac:dyDescent="0.25">
      <c r="B61" s="2">
        <f>C$4+SUM(C$5:C61)</f>
        <v>2677.1100000000006</v>
      </c>
      <c r="C61" s="7">
        <v>-3000</v>
      </c>
      <c r="D61" s="8" t="s">
        <v>18</v>
      </c>
      <c r="E61" s="8"/>
      <c r="F61" s="9" t="s">
        <v>43</v>
      </c>
      <c r="I61" s="1" t="s">
        <v>66</v>
      </c>
    </row>
    <row r="62" spans="2:17" x14ac:dyDescent="0.25">
      <c r="B62" s="2">
        <f>C$4+SUM(C$5:C62)</f>
        <v>2467.1100000000006</v>
      </c>
      <c r="C62" s="36">
        <v>-210</v>
      </c>
      <c r="D62" s="3" t="s">
        <v>75</v>
      </c>
      <c r="E62" s="37"/>
      <c r="F62" s="37" t="s">
        <v>76</v>
      </c>
      <c r="I62" s="1" t="s">
        <v>67</v>
      </c>
    </row>
    <row r="63" spans="2:17" x14ac:dyDescent="0.25">
      <c r="B63" s="2">
        <f>C$4+SUM(C$5:C63)</f>
        <v>695.11000000000058</v>
      </c>
      <c r="C63" s="36">
        <v>-1772</v>
      </c>
      <c r="D63" s="3" t="s">
        <v>75</v>
      </c>
      <c r="E63" s="37"/>
      <c r="F63" s="37" t="s">
        <v>77</v>
      </c>
      <c r="I63" s="1" t="s">
        <v>68</v>
      </c>
    </row>
    <row r="64" spans="2:17" x14ac:dyDescent="0.25">
      <c r="B64" s="2">
        <f>C$4+SUM(C$5:C64)</f>
        <v>1195.1100000000006</v>
      </c>
      <c r="C64" s="27">
        <v>500</v>
      </c>
      <c r="D64" s="28"/>
      <c r="E64" s="29"/>
      <c r="F64" s="29" t="s">
        <v>78</v>
      </c>
      <c r="I64" s="1" t="s">
        <v>69</v>
      </c>
    </row>
    <row r="65" spans="2:6" x14ac:dyDescent="0.25">
      <c r="B65" s="2">
        <f>C$4+SUM(C$5:C65)</f>
        <v>1195.1100000000006</v>
      </c>
      <c r="C65" s="36"/>
      <c r="D65" s="3"/>
      <c r="E65" s="37"/>
      <c r="F65" s="37"/>
    </row>
    <row r="66" spans="2:6" x14ac:dyDescent="0.25">
      <c r="B66" s="2">
        <f>C$4+SUM(C$5:C66)</f>
        <v>1195.1100000000006</v>
      </c>
      <c r="C66" s="36"/>
      <c r="D66" s="3"/>
      <c r="E66" s="37"/>
      <c r="F66" s="37"/>
    </row>
    <row r="67" spans="2:6" x14ac:dyDescent="0.25">
      <c r="B67" s="2">
        <f>C$4+SUM(C$5:C67)</f>
        <v>758.11000000000058</v>
      </c>
      <c r="C67" s="27">
        <v>-437</v>
      </c>
      <c r="D67" s="28" t="s">
        <v>60</v>
      </c>
      <c r="E67" s="28"/>
      <c r="F67" s="29" t="s">
        <v>14</v>
      </c>
    </row>
    <row r="68" spans="2:6" x14ac:dyDescent="0.25">
      <c r="B68" s="2">
        <f>C$4+SUM(C$5:C68)</f>
        <v>758.11000000000058</v>
      </c>
    </row>
    <row r="69" spans="2:6" x14ac:dyDescent="0.25">
      <c r="B69" s="2">
        <f>C$4+SUM(C$5:C69)</f>
        <v>4158.1100000000006</v>
      </c>
      <c r="C69" s="6">
        <v>3400</v>
      </c>
      <c r="D69" s="4" t="s">
        <v>19</v>
      </c>
      <c r="E69" s="4"/>
      <c r="F69" s="5" t="s">
        <v>11</v>
      </c>
    </row>
    <row r="70" spans="2:6" x14ac:dyDescent="0.25">
      <c r="B70" s="2">
        <f>C$4+SUM(C$5:C70)</f>
        <v>4158.1100000000006</v>
      </c>
    </row>
    <row r="71" spans="2:6" x14ac:dyDescent="0.25">
      <c r="B71" s="2">
        <f>C$4+SUM(C$5:C71)</f>
        <v>3330.1100000000006</v>
      </c>
      <c r="C71" s="27">
        <v>-828</v>
      </c>
      <c r="D71" s="28" t="s">
        <v>61</v>
      </c>
      <c r="E71" s="28"/>
      <c r="F71" s="29" t="s">
        <v>6</v>
      </c>
    </row>
    <row r="72" spans="2:6" x14ac:dyDescent="0.25">
      <c r="B72" s="2">
        <f>C$4+SUM(C$5:C72)</f>
        <v>2135.1100000000006</v>
      </c>
      <c r="C72" s="27">
        <v>-1195</v>
      </c>
      <c r="D72" s="28" t="s">
        <v>61</v>
      </c>
      <c r="E72" s="28"/>
      <c r="F72" s="29" t="s">
        <v>7</v>
      </c>
    </row>
    <row r="73" spans="2:6" x14ac:dyDescent="0.25">
      <c r="B73" s="2">
        <f>C$4+SUM(C$5:C73)</f>
        <v>1836.1100000000006</v>
      </c>
      <c r="C73" s="27">
        <v>-299</v>
      </c>
      <c r="D73" s="28" t="s">
        <v>62</v>
      </c>
      <c r="E73" s="28"/>
      <c r="F73" s="29" t="s">
        <v>8</v>
      </c>
    </row>
    <row r="74" spans="2:6" x14ac:dyDescent="0.25">
      <c r="B74" s="2">
        <f>C$4+SUM(C$5:C74)</f>
        <v>1736.1100000000006</v>
      </c>
      <c r="C74" s="27">
        <v>-100</v>
      </c>
      <c r="D74" s="28" t="s">
        <v>62</v>
      </c>
      <c r="E74" s="28"/>
      <c r="F74" s="29" t="s">
        <v>9</v>
      </c>
    </row>
    <row r="75" spans="2:6" x14ac:dyDescent="0.25">
      <c r="B75" s="2">
        <f>C$4+SUM(C$5:C75)</f>
        <v>736.11000000000058</v>
      </c>
      <c r="C75" s="30">
        <v>-1000</v>
      </c>
      <c r="D75" s="31" t="s">
        <v>62</v>
      </c>
      <c r="E75" s="31"/>
      <c r="F75" s="32" t="s">
        <v>43</v>
      </c>
    </row>
    <row r="76" spans="2:6" x14ac:dyDescent="0.25">
      <c r="B76" s="2">
        <f>C$4+SUM(C$5:C76)</f>
        <v>736.11000000000058</v>
      </c>
    </row>
    <row r="77" spans="2:6" x14ac:dyDescent="0.25">
      <c r="B77" s="2">
        <f>C$4+SUM(C$5:C77)</f>
        <v>4136.1100000000006</v>
      </c>
      <c r="C77" s="6">
        <v>3400</v>
      </c>
      <c r="D77" s="4" t="s">
        <v>37</v>
      </c>
      <c r="E77" s="4"/>
      <c r="F77" s="5" t="s">
        <v>11</v>
      </c>
    </row>
    <row r="78" spans="2:6" x14ac:dyDescent="0.25">
      <c r="B78" s="2">
        <f>C$4+SUM(C$5:C78)</f>
        <v>1136.1100000000006</v>
      </c>
      <c r="C78" s="30">
        <v>-3000</v>
      </c>
      <c r="D78" s="31" t="s">
        <v>37</v>
      </c>
      <c r="E78" s="31"/>
      <c r="F78" s="32" t="s">
        <v>43</v>
      </c>
    </row>
    <row r="79" spans="2:6" x14ac:dyDescent="0.25">
      <c r="B79" s="2">
        <f>C$4+SUM(C$5:C79)</f>
        <v>836.11000000000058</v>
      </c>
      <c r="C79" s="27">
        <v>-300</v>
      </c>
      <c r="D79" s="28" t="s">
        <v>40</v>
      </c>
      <c r="E79" s="29"/>
      <c r="F79" s="29" t="s">
        <v>33</v>
      </c>
    </row>
    <row r="80" spans="2:6" x14ac:dyDescent="0.25">
      <c r="B80" s="2">
        <f>C$4+SUM(C$5:C80)</f>
        <v>836.11000000000058</v>
      </c>
    </row>
    <row r="81" spans="2:6" x14ac:dyDescent="0.25">
      <c r="B81" s="2">
        <f>C$4+SUM(C$5:C81)</f>
        <v>836.11000000000058</v>
      </c>
    </row>
    <row r="82" spans="2:6" x14ac:dyDescent="0.25">
      <c r="B82" s="2">
        <f>C$4+SUM(C$5:C82)</f>
        <v>836.11000000000058</v>
      </c>
    </row>
    <row r="83" spans="2:6" x14ac:dyDescent="0.25">
      <c r="B83" s="2">
        <f>C$4+SUM(C$5:C83)</f>
        <v>836.11000000000058</v>
      </c>
    </row>
    <row r="84" spans="2:6" x14ac:dyDescent="0.25">
      <c r="B84" s="2">
        <f>C$4+SUM(C$5:C84)</f>
        <v>836.11000000000058</v>
      </c>
    </row>
    <row r="85" spans="2:6" x14ac:dyDescent="0.25">
      <c r="B85" s="2">
        <f>C$4+SUM(C$5:C85)</f>
        <v>399.11000000000058</v>
      </c>
      <c r="C85" s="27">
        <v>-437</v>
      </c>
      <c r="D85" s="28" t="s">
        <v>70</v>
      </c>
      <c r="E85" s="28"/>
      <c r="F85" s="29" t="s">
        <v>14</v>
      </c>
    </row>
    <row r="86" spans="2:6" x14ac:dyDescent="0.25">
      <c r="B86" s="2">
        <f>C$4+SUM(C$5:C86)</f>
        <v>3799.1100000000006</v>
      </c>
      <c r="C86" s="6">
        <v>3400</v>
      </c>
      <c r="D86" s="4" t="s">
        <v>38</v>
      </c>
      <c r="E86" s="4"/>
      <c r="F86" s="5" t="s">
        <v>11</v>
      </c>
    </row>
    <row r="87" spans="2:6" x14ac:dyDescent="0.25">
      <c r="B87" s="2">
        <f>C$4+SUM(C$5:C87)</f>
        <v>2971.1100000000006</v>
      </c>
      <c r="C87" s="27">
        <v>-828</v>
      </c>
      <c r="D87" s="28" t="s">
        <v>71</v>
      </c>
      <c r="E87" s="28"/>
      <c r="F87" s="29" t="s">
        <v>6</v>
      </c>
    </row>
    <row r="88" spans="2:6" x14ac:dyDescent="0.25">
      <c r="B88" s="2">
        <f>C$4+SUM(C$5:C88)</f>
        <v>1776.1100000000006</v>
      </c>
      <c r="C88" s="27">
        <v>-1195</v>
      </c>
      <c r="D88" s="28" t="s">
        <v>71</v>
      </c>
      <c r="E88" s="28"/>
      <c r="F88" s="29" t="s">
        <v>7</v>
      </c>
    </row>
    <row r="89" spans="2:6" x14ac:dyDescent="0.25">
      <c r="B89" s="2">
        <f>C$4+SUM(C$5:C89)</f>
        <v>1477.1100000000006</v>
      </c>
      <c r="C89" s="27">
        <v>-299</v>
      </c>
      <c r="D89" s="28" t="s">
        <v>72</v>
      </c>
      <c r="E89" s="28"/>
      <c r="F89" s="29" t="s">
        <v>8</v>
      </c>
    </row>
    <row r="90" spans="2:6" x14ac:dyDescent="0.25">
      <c r="B90" s="2">
        <f>C$4+SUM(C$5:C90)</f>
        <v>1477.1100000000006</v>
      </c>
      <c r="C90" s="36"/>
      <c r="D90" s="3"/>
      <c r="E90" s="3"/>
      <c r="F90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dcterms:created xsi:type="dcterms:W3CDTF">2018-09-18T14:07:00Z</dcterms:created>
  <dcterms:modified xsi:type="dcterms:W3CDTF">2018-11-19T16:35:14Z</dcterms:modified>
</cp:coreProperties>
</file>