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baumgaral\Data\STAT5120\Wk10\"/>
    </mc:Choice>
  </mc:AlternateContent>
  <xr:revisionPtr revIDLastSave="0" documentId="8_{AD331051-73B4-48BC-8975-3F07E2B6007A}" xr6:coauthVersionLast="32" xr6:coauthVersionMax="32" xr10:uidLastSave="{00000000-0000-0000-0000-000000000000}"/>
  <bookViews>
    <workbookView xWindow="0" yWindow="0" windowWidth="28800" windowHeight="11700"/>
  </bookViews>
  <sheets>
    <sheet name="Quadratic Regression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P5" i="1" l="1"/>
  <c r="H78" i="1"/>
  <c r="H79" i="1" s="1"/>
  <c r="H80" i="1" s="1"/>
  <c r="P16" i="1"/>
  <c r="P27" i="1"/>
  <c r="L35" i="1" s="1"/>
  <c r="J35" i="1"/>
  <c r="H35" i="1"/>
  <c r="H81" i="1" l="1"/>
  <c r="H82" i="1" s="1"/>
  <c r="I80" i="1"/>
  <c r="I81" i="1"/>
  <c r="I78" i="1"/>
  <c r="I79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I152" i="1" l="1"/>
  <c r="H153" i="1"/>
  <c r="H154" i="1" l="1"/>
  <c r="I153" i="1"/>
  <c r="I154" i="1" l="1"/>
  <c r="H155" i="1"/>
  <c r="H156" i="1" l="1"/>
  <c r="I156" i="1" s="1"/>
  <c r="I155" i="1"/>
</calcChain>
</file>

<file path=xl/sharedStrings.xml><?xml version="1.0" encoding="utf-8"?>
<sst xmlns="http://schemas.openxmlformats.org/spreadsheetml/2006/main" count="14" uniqueCount="12">
  <si>
    <t>x</t>
  </si>
  <si>
    <t>y</t>
  </si>
  <si>
    <t>DATA</t>
  </si>
  <si>
    <t>left data pt</t>
  </si>
  <si>
    <t>right data pt</t>
  </si>
  <si>
    <t>Regression curve equation:</t>
  </si>
  <si>
    <t>x     +</t>
  </si>
  <si>
    <t>b =</t>
  </si>
  <si>
    <t xml:space="preserve">c  = </t>
  </si>
  <si>
    <t xml:space="preserve">a  = </t>
  </si>
  <si>
    <t xml:space="preserve">f(x)     =      </t>
  </si>
  <si>
    <t xml:space="preserve">x^2      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</si>
</sst>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6"/>
      <name val="Arial"/>
    </font>
    <font>
      <sz val="10"/>
      <color indexed="13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0" borderId="0" xfId="0" applyBorder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Quadratic Regression Curve</a:t>
            </a:r>
          </a:p>
        </c:rich>
      </c:tx>
      <c:layout>
        <c:manualLayout>
          <c:xMode val="edge"/>
          <c:yMode val="edge"/>
          <c:x val="0.30429897335219158"/>
          <c:y val="2.8219620695561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15117469727951E-2"/>
          <c:y val="0.15344414175859736"/>
          <c:w val="0.87000016772915589"/>
          <c:h val="0.7001991296340591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'Quadratic Regression'!$H$78:$H$156</c:f>
              <c:numCache>
                <c:formatCode>General</c:formatCode>
                <c:ptCount val="79"/>
                <c:pt idx="0">
                  <c:v>-0.45</c:v>
                </c:pt>
                <c:pt idx="1">
                  <c:v>-0.4</c:v>
                </c:pt>
                <c:pt idx="2">
                  <c:v>-0.35000000000000003</c:v>
                </c:pt>
                <c:pt idx="3">
                  <c:v>-0.30000000000000004</c:v>
                </c:pt>
                <c:pt idx="4">
                  <c:v>-0.25000000000000006</c:v>
                </c:pt>
                <c:pt idx="5">
                  <c:v>-0.20000000000000007</c:v>
                </c:pt>
                <c:pt idx="6">
                  <c:v>-0.15000000000000008</c:v>
                </c:pt>
                <c:pt idx="7">
                  <c:v>-0.10000000000000007</c:v>
                </c:pt>
                <c:pt idx="8">
                  <c:v>-5.0000000000000072E-2</c:v>
                </c:pt>
                <c:pt idx="9">
                  <c:v>-6.9388939039072284E-17</c:v>
                </c:pt>
                <c:pt idx="10">
                  <c:v>4.9999999999999933E-2</c:v>
                </c:pt>
                <c:pt idx="11">
                  <c:v>9.9999999999999936E-2</c:v>
                </c:pt>
                <c:pt idx="12">
                  <c:v>0.14999999999999994</c:v>
                </c:pt>
                <c:pt idx="13">
                  <c:v>0.19999999999999996</c:v>
                </c:pt>
                <c:pt idx="14">
                  <c:v>0.24999999999999994</c:v>
                </c:pt>
                <c:pt idx="15">
                  <c:v>0.29999999999999993</c:v>
                </c:pt>
                <c:pt idx="16">
                  <c:v>0.34999999999999992</c:v>
                </c:pt>
                <c:pt idx="17">
                  <c:v>0.39999999999999991</c:v>
                </c:pt>
                <c:pt idx="18">
                  <c:v>0.4499999999999999</c:v>
                </c:pt>
                <c:pt idx="19">
                  <c:v>0.49999999999999989</c:v>
                </c:pt>
                <c:pt idx="20">
                  <c:v>0.54999999999999993</c:v>
                </c:pt>
                <c:pt idx="21">
                  <c:v>0.6</c:v>
                </c:pt>
                <c:pt idx="22">
                  <c:v>0.65</c:v>
                </c:pt>
                <c:pt idx="23">
                  <c:v>0.70000000000000007</c:v>
                </c:pt>
                <c:pt idx="24">
                  <c:v>0.75000000000000011</c:v>
                </c:pt>
                <c:pt idx="25">
                  <c:v>0.80000000000000016</c:v>
                </c:pt>
                <c:pt idx="26">
                  <c:v>0.8500000000000002</c:v>
                </c:pt>
                <c:pt idx="27">
                  <c:v>0.90000000000000024</c:v>
                </c:pt>
                <c:pt idx="28">
                  <c:v>0.95000000000000029</c:v>
                </c:pt>
                <c:pt idx="29">
                  <c:v>1.0000000000000002</c:v>
                </c:pt>
                <c:pt idx="30">
                  <c:v>1.0500000000000003</c:v>
                </c:pt>
                <c:pt idx="31">
                  <c:v>1.1000000000000003</c:v>
                </c:pt>
                <c:pt idx="32">
                  <c:v>1.1500000000000004</c:v>
                </c:pt>
                <c:pt idx="33">
                  <c:v>1.2000000000000004</c:v>
                </c:pt>
                <c:pt idx="34">
                  <c:v>1.2500000000000004</c:v>
                </c:pt>
                <c:pt idx="35">
                  <c:v>1.3000000000000005</c:v>
                </c:pt>
                <c:pt idx="36">
                  <c:v>1.3500000000000005</c:v>
                </c:pt>
                <c:pt idx="37">
                  <c:v>1.4000000000000006</c:v>
                </c:pt>
                <c:pt idx="38">
                  <c:v>1.4500000000000006</c:v>
                </c:pt>
                <c:pt idx="39">
                  <c:v>1.5000000000000007</c:v>
                </c:pt>
                <c:pt idx="40">
                  <c:v>1.5500000000000007</c:v>
                </c:pt>
                <c:pt idx="41">
                  <c:v>1.6000000000000008</c:v>
                </c:pt>
                <c:pt idx="42">
                  <c:v>1.6500000000000008</c:v>
                </c:pt>
                <c:pt idx="43">
                  <c:v>1.7000000000000008</c:v>
                </c:pt>
                <c:pt idx="44">
                  <c:v>1.7500000000000009</c:v>
                </c:pt>
                <c:pt idx="45">
                  <c:v>1.8000000000000009</c:v>
                </c:pt>
                <c:pt idx="46">
                  <c:v>1.850000000000001</c:v>
                </c:pt>
                <c:pt idx="47">
                  <c:v>1.900000000000001</c:v>
                </c:pt>
                <c:pt idx="48">
                  <c:v>1.9500000000000011</c:v>
                </c:pt>
                <c:pt idx="49">
                  <c:v>2.0000000000000009</c:v>
                </c:pt>
                <c:pt idx="50">
                  <c:v>2.0500000000000007</c:v>
                </c:pt>
                <c:pt idx="51">
                  <c:v>2.1000000000000005</c:v>
                </c:pt>
                <c:pt idx="52">
                  <c:v>2.1500000000000004</c:v>
                </c:pt>
                <c:pt idx="53">
                  <c:v>2.2000000000000002</c:v>
                </c:pt>
                <c:pt idx="54">
                  <c:v>2.25</c:v>
                </c:pt>
                <c:pt idx="55">
                  <c:v>2.2999999999999998</c:v>
                </c:pt>
                <c:pt idx="56">
                  <c:v>2.3499999999999996</c:v>
                </c:pt>
                <c:pt idx="57">
                  <c:v>2.3999999999999995</c:v>
                </c:pt>
                <c:pt idx="58">
                  <c:v>2.4499999999999993</c:v>
                </c:pt>
                <c:pt idx="59">
                  <c:v>2.4999999999999991</c:v>
                </c:pt>
                <c:pt idx="60">
                  <c:v>2.5499999999999989</c:v>
                </c:pt>
                <c:pt idx="61">
                  <c:v>2.5999999999999988</c:v>
                </c:pt>
                <c:pt idx="62">
                  <c:v>2.6499999999999986</c:v>
                </c:pt>
                <c:pt idx="63">
                  <c:v>2.6999999999999984</c:v>
                </c:pt>
                <c:pt idx="64">
                  <c:v>2.7499999999999982</c:v>
                </c:pt>
                <c:pt idx="65">
                  <c:v>2.799999999999998</c:v>
                </c:pt>
                <c:pt idx="66">
                  <c:v>2.8499999999999979</c:v>
                </c:pt>
                <c:pt idx="67">
                  <c:v>2.8999999999999977</c:v>
                </c:pt>
                <c:pt idx="68">
                  <c:v>2.9499999999999975</c:v>
                </c:pt>
                <c:pt idx="69">
                  <c:v>2.9999999999999973</c:v>
                </c:pt>
                <c:pt idx="70">
                  <c:v>3.0499999999999972</c:v>
                </c:pt>
                <c:pt idx="71">
                  <c:v>3.099999999999997</c:v>
                </c:pt>
                <c:pt idx="72">
                  <c:v>3.1499999999999968</c:v>
                </c:pt>
                <c:pt idx="73">
                  <c:v>3.1999999999999966</c:v>
                </c:pt>
                <c:pt idx="74">
                  <c:v>3.2499999999999964</c:v>
                </c:pt>
                <c:pt idx="75">
                  <c:v>3.2999999999999963</c:v>
                </c:pt>
                <c:pt idx="76">
                  <c:v>3.3499999999999961</c:v>
                </c:pt>
                <c:pt idx="77">
                  <c:v>3.3999999999999959</c:v>
                </c:pt>
                <c:pt idx="78">
                  <c:v>3.4499999999999957</c:v>
                </c:pt>
              </c:numCache>
            </c:numRef>
          </c:xVal>
          <c:yVal>
            <c:numRef>
              <c:f>'Quadratic Regression'!$I$78:$I$156</c:f>
              <c:numCache>
                <c:formatCode>General</c:formatCode>
                <c:ptCount val="79"/>
                <c:pt idx="0">
                  <c:v>10.325750000000001</c:v>
                </c:pt>
                <c:pt idx="1">
                  <c:v>9.9880000000000013</c:v>
                </c:pt>
                <c:pt idx="2">
                  <c:v>9.7002500000000005</c:v>
                </c:pt>
                <c:pt idx="3">
                  <c:v>9.4625000000000004</c:v>
                </c:pt>
                <c:pt idx="4">
                  <c:v>9.2747500000000009</c:v>
                </c:pt>
                <c:pt idx="5">
                  <c:v>9.1370000000000005</c:v>
                </c:pt>
                <c:pt idx="6">
                  <c:v>9.0492500000000007</c:v>
                </c:pt>
                <c:pt idx="7">
                  <c:v>9.0114999999999998</c:v>
                </c:pt>
                <c:pt idx="8">
                  <c:v>9.0237499999999997</c:v>
                </c:pt>
                <c:pt idx="9">
                  <c:v>9.0860000000000003</c:v>
                </c:pt>
                <c:pt idx="10">
                  <c:v>9.1982499999999998</c:v>
                </c:pt>
                <c:pt idx="11">
                  <c:v>9.3605</c:v>
                </c:pt>
                <c:pt idx="12">
                  <c:v>9.5727499999999992</c:v>
                </c:pt>
                <c:pt idx="13">
                  <c:v>9.8349999999999991</c:v>
                </c:pt>
                <c:pt idx="14">
                  <c:v>10.14725</c:v>
                </c:pt>
                <c:pt idx="15">
                  <c:v>10.509499999999999</c:v>
                </c:pt>
                <c:pt idx="16">
                  <c:v>10.921749999999999</c:v>
                </c:pt>
                <c:pt idx="17">
                  <c:v>11.383999999999999</c:v>
                </c:pt>
                <c:pt idx="18">
                  <c:v>11.896249999999998</c:v>
                </c:pt>
                <c:pt idx="19">
                  <c:v>12.458499999999999</c:v>
                </c:pt>
                <c:pt idx="20">
                  <c:v>13.07075</c:v>
                </c:pt>
                <c:pt idx="21">
                  <c:v>13.733000000000001</c:v>
                </c:pt>
                <c:pt idx="22">
                  <c:v>14.445250000000001</c:v>
                </c:pt>
                <c:pt idx="23">
                  <c:v>15.207500000000001</c:v>
                </c:pt>
                <c:pt idx="24">
                  <c:v>16.019750000000002</c:v>
                </c:pt>
                <c:pt idx="25">
                  <c:v>16.882000000000001</c:v>
                </c:pt>
                <c:pt idx="26">
                  <c:v>17.794250000000005</c:v>
                </c:pt>
                <c:pt idx="27">
                  <c:v>18.756500000000003</c:v>
                </c:pt>
                <c:pt idx="28">
                  <c:v>19.768750000000004</c:v>
                </c:pt>
                <c:pt idx="29">
                  <c:v>20.831000000000003</c:v>
                </c:pt>
                <c:pt idx="30">
                  <c:v>21.943250000000006</c:v>
                </c:pt>
                <c:pt idx="31">
                  <c:v>23.105500000000006</c:v>
                </c:pt>
                <c:pt idx="32">
                  <c:v>24.317750000000011</c:v>
                </c:pt>
                <c:pt idx="33">
                  <c:v>25.580000000000013</c:v>
                </c:pt>
                <c:pt idx="34">
                  <c:v>26.892250000000011</c:v>
                </c:pt>
                <c:pt idx="35">
                  <c:v>28.254500000000014</c:v>
                </c:pt>
                <c:pt idx="36">
                  <c:v>29.666750000000015</c:v>
                </c:pt>
                <c:pt idx="37">
                  <c:v>31.129000000000019</c:v>
                </c:pt>
                <c:pt idx="38">
                  <c:v>32.641250000000021</c:v>
                </c:pt>
                <c:pt idx="39">
                  <c:v>34.20350000000002</c:v>
                </c:pt>
                <c:pt idx="40">
                  <c:v>35.815750000000023</c:v>
                </c:pt>
                <c:pt idx="41">
                  <c:v>37.478000000000023</c:v>
                </c:pt>
                <c:pt idx="42">
                  <c:v>39.190250000000027</c:v>
                </c:pt>
                <c:pt idx="43">
                  <c:v>40.952500000000029</c:v>
                </c:pt>
                <c:pt idx="44">
                  <c:v>42.764750000000028</c:v>
                </c:pt>
                <c:pt idx="45">
                  <c:v>44.627000000000031</c:v>
                </c:pt>
                <c:pt idx="46">
                  <c:v>46.539250000000038</c:v>
                </c:pt>
                <c:pt idx="47">
                  <c:v>48.501500000000036</c:v>
                </c:pt>
                <c:pt idx="48">
                  <c:v>50.513750000000037</c:v>
                </c:pt>
                <c:pt idx="49">
                  <c:v>52.576000000000036</c:v>
                </c:pt>
                <c:pt idx="50">
                  <c:v>54.688250000000032</c:v>
                </c:pt>
                <c:pt idx="51">
                  <c:v>56.850500000000018</c:v>
                </c:pt>
                <c:pt idx="52">
                  <c:v>59.062750000000015</c:v>
                </c:pt>
                <c:pt idx="53">
                  <c:v>61.325000000000003</c:v>
                </c:pt>
                <c:pt idx="54">
                  <c:v>63.637249999999995</c:v>
                </c:pt>
                <c:pt idx="55">
                  <c:v>65.999499999999998</c:v>
                </c:pt>
                <c:pt idx="56">
                  <c:v>68.411749999999984</c:v>
                </c:pt>
                <c:pt idx="57">
                  <c:v>70.873999999999967</c:v>
                </c:pt>
                <c:pt idx="58">
                  <c:v>73.386249999999961</c:v>
                </c:pt>
                <c:pt idx="59">
                  <c:v>75.948499999999953</c:v>
                </c:pt>
                <c:pt idx="60">
                  <c:v>78.560749999999942</c:v>
                </c:pt>
                <c:pt idx="61">
                  <c:v>81.222999999999928</c:v>
                </c:pt>
                <c:pt idx="62">
                  <c:v>83.935249999999911</c:v>
                </c:pt>
                <c:pt idx="63">
                  <c:v>86.697499999999906</c:v>
                </c:pt>
                <c:pt idx="64">
                  <c:v>89.509749999999897</c:v>
                </c:pt>
                <c:pt idx="65">
                  <c:v>92.371999999999886</c:v>
                </c:pt>
                <c:pt idx="66">
                  <c:v>95.284249999999872</c:v>
                </c:pt>
                <c:pt idx="67">
                  <c:v>98.246499999999841</c:v>
                </c:pt>
                <c:pt idx="68">
                  <c:v>101.25874999999984</c:v>
                </c:pt>
                <c:pt idx="69">
                  <c:v>104.32099999999984</c:v>
                </c:pt>
                <c:pt idx="70">
                  <c:v>107.43324999999982</c:v>
                </c:pt>
                <c:pt idx="71">
                  <c:v>110.59549999999982</c:v>
                </c:pt>
                <c:pt idx="72">
                  <c:v>113.80774999999979</c:v>
                </c:pt>
                <c:pt idx="73">
                  <c:v>117.06999999999978</c:v>
                </c:pt>
                <c:pt idx="74">
                  <c:v>120.38224999999976</c:v>
                </c:pt>
                <c:pt idx="75">
                  <c:v>123.74449999999975</c:v>
                </c:pt>
                <c:pt idx="76">
                  <c:v>127.15674999999973</c:v>
                </c:pt>
                <c:pt idx="77">
                  <c:v>130.61899999999972</c:v>
                </c:pt>
                <c:pt idx="78">
                  <c:v>134.13124999999971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1-4888-82FE-E8FCDACF884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'Quadratic Regression'!$A$3:$A$41</c:f>
              <c:numCache>
                <c:formatCode>General</c:formatCode>
                <c:ptCount val="39"/>
                <c:pt idx="0">
                  <c:v>3.11</c:v>
                </c:pt>
                <c:pt idx="1">
                  <c:v>-0.12</c:v>
                </c:pt>
                <c:pt idx="2">
                  <c:v>0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0.4</c:v>
                </c:pt>
                <c:pt idx="6">
                  <c:v>0.6</c:v>
                </c:pt>
                <c:pt idx="7">
                  <c:v>0.88</c:v>
                </c:pt>
                <c:pt idx="8">
                  <c:v>1.04</c:v>
                </c:pt>
                <c:pt idx="9">
                  <c:v>1.1599999999999999</c:v>
                </c:pt>
                <c:pt idx="10">
                  <c:v>1.36</c:v>
                </c:pt>
                <c:pt idx="11">
                  <c:v>1.4</c:v>
                </c:pt>
                <c:pt idx="12">
                  <c:v>1.64</c:v>
                </c:pt>
                <c:pt idx="13">
                  <c:v>1.68</c:v>
                </c:pt>
                <c:pt idx="14">
                  <c:v>1.72</c:v>
                </c:pt>
                <c:pt idx="15">
                  <c:v>1.96</c:v>
                </c:pt>
                <c:pt idx="16">
                  <c:v>3.32</c:v>
                </c:pt>
                <c:pt idx="17">
                  <c:v>2.3199999999999998</c:v>
                </c:pt>
                <c:pt idx="18">
                  <c:v>2.76</c:v>
                </c:pt>
                <c:pt idx="19">
                  <c:v>2.4500000000000002</c:v>
                </c:pt>
                <c:pt idx="20">
                  <c:v>2.56</c:v>
                </c:pt>
                <c:pt idx="21">
                  <c:v>2.54</c:v>
                </c:pt>
                <c:pt idx="22">
                  <c:v>3.44</c:v>
                </c:pt>
                <c:pt idx="23">
                  <c:v>2.93</c:v>
                </c:pt>
                <c:pt idx="24">
                  <c:v>-0.36</c:v>
                </c:pt>
                <c:pt idx="25">
                  <c:v>-0.22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0.55999999999999939</c:v>
                </c:pt>
                <c:pt idx="30">
                  <c:v>1.44</c:v>
                </c:pt>
                <c:pt idx="31">
                  <c:v>1.4</c:v>
                </c:pt>
                <c:pt idx="32">
                  <c:v>1.76</c:v>
                </c:pt>
                <c:pt idx="33">
                  <c:v>2.2000000000000002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2.8</c:v>
                </c:pt>
                <c:pt idx="37">
                  <c:v>3.2130000000000001</c:v>
                </c:pt>
                <c:pt idx="38">
                  <c:v>3.44</c:v>
                </c:pt>
              </c:numCache>
            </c:numRef>
          </c:xVal>
          <c:yVal>
            <c:numRef>
              <c:f>'Quadratic Regression'!$B$3:$B$41</c:f>
              <c:numCache>
                <c:formatCode>General</c:formatCode>
                <c:ptCount val="39"/>
                <c:pt idx="0">
                  <c:v>9.3902000000000001</c:v>
                </c:pt>
                <c:pt idx="1">
                  <c:v>9.1560000000000006</c:v>
                </c:pt>
                <c:pt idx="2">
                  <c:v>9.8000000000000007</c:v>
                </c:pt>
                <c:pt idx="3">
                  <c:v>9.92</c:v>
                </c:pt>
                <c:pt idx="4">
                  <c:v>10.76</c:v>
                </c:pt>
                <c:pt idx="5">
                  <c:v>10.8</c:v>
                </c:pt>
                <c:pt idx="6">
                  <c:v>11.92</c:v>
                </c:pt>
                <c:pt idx="7">
                  <c:v>12.04</c:v>
                </c:pt>
                <c:pt idx="8">
                  <c:v>11.94</c:v>
                </c:pt>
                <c:pt idx="9">
                  <c:v>12.04</c:v>
                </c:pt>
                <c:pt idx="10">
                  <c:v>12.88</c:v>
                </c:pt>
                <c:pt idx="11">
                  <c:v>13.116</c:v>
                </c:pt>
                <c:pt idx="12">
                  <c:v>12.75</c:v>
                </c:pt>
                <c:pt idx="13">
                  <c:v>12.89</c:v>
                </c:pt>
                <c:pt idx="14">
                  <c:v>12.15</c:v>
                </c:pt>
                <c:pt idx="15">
                  <c:v>12.53</c:v>
                </c:pt>
                <c:pt idx="16">
                  <c:v>8.5299999999999994</c:v>
                </c:pt>
                <c:pt idx="17">
                  <c:v>12.78</c:v>
                </c:pt>
                <c:pt idx="18">
                  <c:v>11.34</c:v>
                </c:pt>
                <c:pt idx="19">
                  <c:v>11.7</c:v>
                </c:pt>
                <c:pt idx="20">
                  <c:v>12.367000000000001</c:v>
                </c:pt>
                <c:pt idx="21">
                  <c:v>12.11</c:v>
                </c:pt>
                <c:pt idx="22">
                  <c:v>16.16</c:v>
                </c:pt>
                <c:pt idx="23">
                  <c:v>9.84</c:v>
                </c:pt>
                <c:pt idx="24">
                  <c:v>8.1530000000000005</c:v>
                </c:pt>
                <c:pt idx="25">
                  <c:v>8.7960000000000012</c:v>
                </c:pt>
                <c:pt idx="26">
                  <c:v>9.5</c:v>
                </c:pt>
                <c:pt idx="27">
                  <c:v>10.084</c:v>
                </c:pt>
                <c:pt idx="28">
                  <c:v>10.431999999999999</c:v>
                </c:pt>
                <c:pt idx="29">
                  <c:v>10.988</c:v>
                </c:pt>
                <c:pt idx="30">
                  <c:v>11.98</c:v>
                </c:pt>
                <c:pt idx="31">
                  <c:v>12.276</c:v>
                </c:pt>
                <c:pt idx="32">
                  <c:v>12.336000000000002</c:v>
                </c:pt>
                <c:pt idx="33">
                  <c:v>12.2</c:v>
                </c:pt>
                <c:pt idx="34">
                  <c:v>12.76</c:v>
                </c:pt>
                <c:pt idx="35">
                  <c:v>10.3</c:v>
                </c:pt>
                <c:pt idx="36">
                  <c:v>10.69</c:v>
                </c:pt>
                <c:pt idx="37">
                  <c:v>9.8000000000000007</c:v>
                </c:pt>
                <c:pt idx="38">
                  <c:v>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1-4888-82FE-E8FCDACF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89759"/>
        <c:axId val="1"/>
      </c:scatterChart>
      <c:valAx>
        <c:axId val="221089759"/>
        <c:scaling>
          <c:orientation val="minMax"/>
          <c:max val="3.5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342072857514787"/>
              <c:y val="0.91713739486267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5"/>
      </c:valAx>
      <c:valAx>
        <c:axId val="1"/>
        <c:scaling>
          <c:orientation val="minMax"/>
          <c:max val="14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1448424845017699E-2"/>
              <c:y val="0.47444217620945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089759"/>
        <c:crosses val="autoZero"/>
        <c:crossBetween val="midCat"/>
        <c:majorUnit val="1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142875</xdr:rowOff>
    </xdr:from>
    <xdr:to>
      <xdr:col>13</xdr:col>
      <xdr:colOff>571500</xdr:colOff>
      <xdr:row>33</xdr:row>
      <xdr:rowOff>95250</xdr:rowOff>
    </xdr:to>
    <xdr:graphicFrame macro="">
      <xdr:nvGraphicFramePr>
        <xdr:cNvPr id="1029" name="Chart 1">
          <a:extLst>
            <a:ext uri="{FF2B5EF4-FFF2-40B4-BE49-F238E27FC236}">
              <a16:creationId xmlns:a16="http://schemas.microsoft.com/office/drawing/2014/main" id="{64BF5192-207F-434B-9768-AD1BA95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0</xdr:row>
          <xdr:rowOff>152400</xdr:rowOff>
        </xdr:from>
        <xdr:to>
          <xdr:col>14</xdr:col>
          <xdr:colOff>276225</xdr:colOff>
          <xdr:row>11</xdr:row>
          <xdr:rowOff>123825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5262AFC-8C60-4BAA-9A78-B3FE4E64D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38100</xdr:rowOff>
        </xdr:from>
        <xdr:to>
          <xdr:col>14</xdr:col>
          <xdr:colOff>266700</xdr:colOff>
          <xdr:row>22</xdr:row>
          <xdr:rowOff>114300</xdr:rowOff>
        </xdr:to>
        <xdr:sp macro="" textlink="">
          <xdr:nvSpPr>
            <xdr:cNvPr id="1027" name="ScrollBar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FA89DA4-E82B-422F-AEC0-87FAA205E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47625</xdr:rowOff>
        </xdr:from>
        <xdr:to>
          <xdr:col>14</xdr:col>
          <xdr:colOff>266700</xdr:colOff>
          <xdr:row>34</xdr:row>
          <xdr:rowOff>76200</xdr:rowOff>
        </xdr:to>
        <xdr:sp macro="" textlink="">
          <xdr:nvSpPr>
            <xdr:cNvPr id="1028" name="ScrollBa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8F8B90C-3033-4A4F-B619-0C95D24EB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235"/>
  <sheetViews>
    <sheetView tabSelected="1" workbookViewId="0">
      <selection activeCell="E40" sqref="E40"/>
    </sheetView>
  </sheetViews>
  <sheetFormatPr defaultRowHeight="12.75" x14ac:dyDescent="0.2"/>
  <sheetData>
    <row r="1" spans="1:35" ht="20.25" x14ac:dyDescent="0.3">
      <c r="A1" s="13" t="s">
        <v>2</v>
      </c>
      <c r="B1" s="13"/>
      <c r="C1" s="14"/>
      <c r="D1" s="14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ht="13.5" thickBot="1" x14ac:dyDescent="0.25">
      <c r="A2" s="4" t="s">
        <v>0</v>
      </c>
      <c r="B2" s="5" t="s">
        <v>1</v>
      </c>
      <c r="C2" s="6"/>
      <c r="D2" s="6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 spans="1:35" x14ac:dyDescent="0.2">
      <c r="A3">
        <v>3.11</v>
      </c>
      <c r="B3" s="7">
        <v>9.3902000000000001</v>
      </c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</row>
    <row r="4" spans="1:35" x14ac:dyDescent="0.2">
      <c r="A4">
        <v>-0.12</v>
      </c>
      <c r="B4" s="7">
        <v>9.1560000000000006</v>
      </c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</row>
    <row r="5" spans="1:35" x14ac:dyDescent="0.2">
      <c r="A5">
        <v>0</v>
      </c>
      <c r="B5" s="7">
        <v>9.8000000000000007</v>
      </c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8" t="s">
        <v>9</v>
      </c>
      <c r="P5" s="9">
        <f>-I73/500+10</f>
        <v>10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</row>
    <row r="6" spans="1:35" x14ac:dyDescent="0.2">
      <c r="A6">
        <v>0.28000000000000003</v>
      </c>
      <c r="B6" s="7">
        <v>9.92</v>
      </c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</row>
    <row r="7" spans="1:35" x14ac:dyDescent="0.2">
      <c r="A7">
        <v>0.32</v>
      </c>
      <c r="B7" s="7">
        <v>10.76</v>
      </c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</row>
    <row r="8" spans="1:35" x14ac:dyDescent="0.2">
      <c r="A8">
        <v>0.4</v>
      </c>
      <c r="B8" s="7">
        <v>10.8</v>
      </c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</row>
    <row r="9" spans="1:35" x14ac:dyDescent="0.2">
      <c r="A9">
        <v>0.6</v>
      </c>
      <c r="B9" s="7">
        <v>11.92</v>
      </c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</row>
    <row r="10" spans="1:35" x14ac:dyDescent="0.2">
      <c r="A10">
        <v>0.88</v>
      </c>
      <c r="B10" s="7">
        <v>12.04</v>
      </c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</row>
    <row r="11" spans="1:35" x14ac:dyDescent="0.2">
      <c r="A11">
        <v>1.04</v>
      </c>
      <c r="B11" s="7">
        <v>11.94</v>
      </c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0"/>
      <c r="R11" s="9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</row>
    <row r="12" spans="1:35" x14ac:dyDescent="0.2">
      <c r="A12">
        <v>1.1599999999999999</v>
      </c>
      <c r="B12" s="7">
        <v>12.04</v>
      </c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</row>
    <row r="13" spans="1:35" x14ac:dyDescent="0.2">
      <c r="A13">
        <v>1.36</v>
      </c>
      <c r="B13" s="7">
        <v>12.88</v>
      </c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8"/>
      <c r="R13" s="9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</row>
    <row r="14" spans="1:35" x14ac:dyDescent="0.2">
      <c r="A14">
        <v>1.4</v>
      </c>
      <c r="B14" s="7">
        <v>13.116</v>
      </c>
      <c r="C14" s="2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</row>
    <row r="15" spans="1:35" x14ac:dyDescent="0.2">
      <c r="A15">
        <v>1.64</v>
      </c>
      <c r="B15" s="7">
        <v>12.75</v>
      </c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</row>
    <row r="16" spans="1:35" x14ac:dyDescent="0.2">
      <c r="A16">
        <v>1.68</v>
      </c>
      <c r="B16" s="7">
        <v>12.89</v>
      </c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8" t="s">
        <v>7</v>
      </c>
      <c r="P16" s="11">
        <f>-I74/200+15</f>
        <v>1.7449999999999992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</row>
    <row r="17" spans="1:35" x14ac:dyDescent="0.2">
      <c r="A17">
        <v>1.72</v>
      </c>
      <c r="B17" s="7">
        <v>12.15</v>
      </c>
      <c r="C17" s="1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</row>
    <row r="18" spans="1:35" x14ac:dyDescent="0.2">
      <c r="A18">
        <v>1.96</v>
      </c>
      <c r="B18" s="7">
        <v>12.53</v>
      </c>
      <c r="C18" s="1"/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</row>
    <row r="19" spans="1:35" x14ac:dyDescent="0.2">
      <c r="A19">
        <v>3.32</v>
      </c>
      <c r="B19" s="7">
        <v>8.5299999999999994</v>
      </c>
      <c r="C19" s="1"/>
      <c r="D19" s="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</row>
    <row r="20" spans="1:35" x14ac:dyDescent="0.2">
      <c r="A20">
        <v>2.3199999999999998</v>
      </c>
      <c r="B20" s="7">
        <v>12.78</v>
      </c>
      <c r="C20" s="1"/>
      <c r="D20" s="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</row>
    <row r="21" spans="1:35" x14ac:dyDescent="0.2">
      <c r="A21">
        <v>2.76</v>
      </c>
      <c r="B21" s="7">
        <v>11.34</v>
      </c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</row>
    <row r="22" spans="1:35" x14ac:dyDescent="0.2">
      <c r="A22">
        <v>2.4500000000000002</v>
      </c>
      <c r="B22" s="7">
        <v>11.7</v>
      </c>
      <c r="C22" s="1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</row>
    <row r="23" spans="1:35" x14ac:dyDescent="0.2">
      <c r="A23">
        <v>2.56</v>
      </c>
      <c r="B23" s="7">
        <v>12.367000000000001</v>
      </c>
      <c r="C23" s="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</row>
    <row r="24" spans="1:35" x14ac:dyDescent="0.2">
      <c r="A24">
        <v>2.54</v>
      </c>
      <c r="B24" s="7">
        <v>12.11</v>
      </c>
      <c r="C24" s="1"/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</row>
    <row r="25" spans="1:35" x14ac:dyDescent="0.2">
      <c r="A25">
        <v>3.44</v>
      </c>
      <c r="B25" s="7">
        <v>16.16</v>
      </c>
      <c r="C25" s="1"/>
      <c r="D25" s="1"/>
      <c r="E25" s="1"/>
      <c r="F25" s="2"/>
      <c r="G25" s="2"/>
      <c r="H25" s="2"/>
      <c r="I25" s="2">
        <v>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</row>
    <row r="26" spans="1:35" x14ac:dyDescent="0.2">
      <c r="A26">
        <v>2.93</v>
      </c>
      <c r="B26" s="7">
        <v>9.84</v>
      </c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</row>
    <row r="27" spans="1:35" x14ac:dyDescent="0.2">
      <c r="A27">
        <v>-0.36</v>
      </c>
      <c r="B27" s="7">
        <v>8.1530000000000005</v>
      </c>
      <c r="C27" s="1"/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8" t="s">
        <v>8</v>
      </c>
      <c r="P27" s="9">
        <f>-I75/500+15</f>
        <v>9.0860000000000003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</row>
    <row r="28" spans="1:35" x14ac:dyDescent="0.2">
      <c r="A28">
        <v>-0.22</v>
      </c>
      <c r="B28" s="7">
        <v>8.7960000000000012</v>
      </c>
      <c r="C28" s="1"/>
      <c r="D28" s="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</row>
    <row r="29" spans="1:35" x14ac:dyDescent="0.2">
      <c r="A29">
        <v>0.28000000000000003</v>
      </c>
      <c r="B29" s="7">
        <v>9.5</v>
      </c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</row>
    <row r="30" spans="1:35" x14ac:dyDescent="0.2">
      <c r="A30">
        <v>0.32</v>
      </c>
      <c r="B30" s="7">
        <v>10.084</v>
      </c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</row>
    <row r="31" spans="1:35" x14ac:dyDescent="0.2">
      <c r="A31">
        <v>0.36</v>
      </c>
      <c r="B31" s="7">
        <v>10.431999999999999</v>
      </c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</row>
    <row r="32" spans="1:35" x14ac:dyDescent="0.2">
      <c r="A32">
        <v>0.55999999999999939</v>
      </c>
      <c r="B32" s="7">
        <v>10.988</v>
      </c>
      <c r="C32" s="1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</row>
    <row r="33" spans="1:35" x14ac:dyDescent="0.2">
      <c r="A33">
        <v>1.44</v>
      </c>
      <c r="B33" s="7">
        <v>11.98</v>
      </c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</row>
    <row r="34" spans="1:35" x14ac:dyDescent="0.2">
      <c r="A34">
        <v>1.4</v>
      </c>
      <c r="B34" s="7">
        <v>12.276</v>
      </c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</row>
    <row r="35" spans="1:35" x14ac:dyDescent="0.2">
      <c r="A35">
        <v>1.76</v>
      </c>
      <c r="B35" s="7">
        <v>12.336000000000002</v>
      </c>
      <c r="C35" s="1"/>
      <c r="D35" s="15" t="s">
        <v>5</v>
      </c>
      <c r="E35" s="15"/>
      <c r="F35" s="16"/>
      <c r="G35" s="11" t="s">
        <v>10</v>
      </c>
      <c r="H35" s="11">
        <f>P5</f>
        <v>10</v>
      </c>
      <c r="I35" s="11" t="s">
        <v>11</v>
      </c>
      <c r="J35" s="8">
        <f>P16</f>
        <v>1.7449999999999992</v>
      </c>
      <c r="K35" s="11" t="s">
        <v>6</v>
      </c>
      <c r="L35" s="11">
        <f>P27</f>
        <v>9.0860000000000003</v>
      </c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</row>
    <row r="36" spans="1:35" x14ac:dyDescent="0.2">
      <c r="A36">
        <v>2.2000000000000002</v>
      </c>
      <c r="B36" s="7">
        <v>12.2</v>
      </c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</row>
    <row r="37" spans="1:35" x14ac:dyDescent="0.2">
      <c r="A37">
        <v>2.2400000000000002</v>
      </c>
      <c r="B37" s="7">
        <v>12.76</v>
      </c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</row>
    <row r="38" spans="1:35" x14ac:dyDescent="0.2">
      <c r="A38">
        <v>2.97</v>
      </c>
      <c r="B38" s="7">
        <v>10.3</v>
      </c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</row>
    <row r="39" spans="1:35" x14ac:dyDescent="0.2">
      <c r="A39">
        <v>2.8</v>
      </c>
      <c r="B39" s="7">
        <v>10.69</v>
      </c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</row>
    <row r="40" spans="1:35" x14ac:dyDescent="0.2">
      <c r="A40">
        <v>3.2130000000000001</v>
      </c>
      <c r="B40" s="7">
        <v>9.8000000000000007</v>
      </c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</row>
    <row r="41" spans="1:35" x14ac:dyDescent="0.2">
      <c r="A41">
        <v>3.44</v>
      </c>
      <c r="B41" s="7">
        <v>8.1</v>
      </c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</row>
    <row r="42" spans="1:35" x14ac:dyDescent="0.2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</row>
    <row r="43" spans="1:35" x14ac:dyDescent="0.2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</row>
    <row r="44" spans="1:35" x14ac:dyDescent="0.2">
      <c r="A44" s="1"/>
      <c r="B44" s="1"/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</row>
    <row r="45" spans="1:35" x14ac:dyDescent="0.2">
      <c r="A45" s="1"/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</row>
    <row r="46" spans="1:35" x14ac:dyDescent="0.2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</row>
    <row r="47" spans="1:35" x14ac:dyDescent="0.2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</row>
    <row r="48" spans="1:35" x14ac:dyDescent="0.2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</row>
    <row r="49" spans="1:35" x14ac:dyDescent="0.2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</row>
    <row r="50" spans="1:35" x14ac:dyDescent="0.2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</row>
    <row r="51" spans="1:35" x14ac:dyDescent="0.2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</row>
    <row r="52" spans="1:35" x14ac:dyDescent="0.2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</row>
    <row r="53" spans="1:35" x14ac:dyDescent="0.2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</row>
    <row r="54" spans="1:35" x14ac:dyDescent="0.2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</row>
    <row r="55" spans="1:35" x14ac:dyDescent="0.2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</row>
    <row r="56" spans="1:35" x14ac:dyDescent="0.2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</row>
    <row r="57" spans="1:35" x14ac:dyDescent="0.2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</row>
    <row r="58" spans="1:35" x14ac:dyDescent="0.2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</row>
    <row r="59" spans="1:35" x14ac:dyDescent="0.2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</row>
    <row r="60" spans="1:35" x14ac:dyDescent="0.2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</row>
    <row r="61" spans="1:35" x14ac:dyDescent="0.2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</row>
    <row r="62" spans="1:35" x14ac:dyDescent="0.2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</row>
    <row r="63" spans="1:35" x14ac:dyDescent="0.2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</row>
    <row r="64" spans="1:35" x14ac:dyDescent="0.2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</row>
    <row r="65" spans="1:35" x14ac:dyDescent="0.2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</row>
    <row r="66" spans="1:35" x14ac:dyDescent="0.2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</row>
    <row r="67" spans="1:35" x14ac:dyDescent="0.2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</row>
    <row r="68" spans="1:35" x14ac:dyDescent="0.2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</row>
    <row r="69" spans="1:35" x14ac:dyDescent="0.2">
      <c r="A69" s="1"/>
      <c r="B69" s="1"/>
      <c r="C69" s="1"/>
      <c r="D69" s="1"/>
      <c r="E69" s="1"/>
      <c r="F69" s="2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</row>
    <row r="70" spans="1:35" x14ac:dyDescent="0.2">
      <c r="A70" s="1"/>
      <c r="B70" s="1"/>
      <c r="C70" s="1"/>
      <c r="D70" s="1"/>
      <c r="E70" s="1"/>
      <c r="F70" s="2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</row>
    <row r="71" spans="1:35" x14ac:dyDescent="0.2">
      <c r="A71" s="1"/>
      <c r="B71" s="1"/>
      <c r="C71" s="1"/>
      <c r="D71" s="1"/>
      <c r="E71" s="1"/>
      <c r="F71" s="2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</row>
    <row r="72" spans="1:35" x14ac:dyDescent="0.2">
      <c r="A72" s="1"/>
      <c r="B72" s="1"/>
      <c r="C72" s="1"/>
      <c r="D72" s="1"/>
      <c r="E72" s="1"/>
      <c r="F72" s="2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</row>
    <row r="73" spans="1:35" x14ac:dyDescent="0.2">
      <c r="A73" s="1"/>
      <c r="B73" s="1"/>
      <c r="C73" s="1"/>
      <c r="D73" s="1"/>
      <c r="E73" s="1"/>
      <c r="F73" s="2"/>
      <c r="G73" s="11"/>
      <c r="H73" s="11"/>
      <c r="I73" s="11">
        <v>0</v>
      </c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</row>
    <row r="74" spans="1:35" x14ac:dyDescent="0.2">
      <c r="A74" s="1"/>
      <c r="B74" s="1"/>
      <c r="C74" s="1"/>
      <c r="D74" s="1"/>
      <c r="E74" s="1"/>
      <c r="F74" s="2"/>
      <c r="G74" s="11"/>
      <c r="H74" s="11"/>
      <c r="I74" s="11">
        <v>2651</v>
      </c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</row>
    <row r="75" spans="1:35" x14ac:dyDescent="0.2">
      <c r="A75" s="1"/>
      <c r="B75" s="1"/>
      <c r="C75" s="1"/>
      <c r="D75" s="1"/>
      <c r="E75" s="1"/>
      <c r="F75" s="2"/>
      <c r="G75" s="11"/>
      <c r="H75" s="11"/>
      <c r="I75" s="11">
        <v>2957</v>
      </c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</row>
    <row r="76" spans="1:35" x14ac:dyDescent="0.2">
      <c r="A76" s="1"/>
      <c r="B76" s="1"/>
      <c r="C76" s="1"/>
      <c r="D76" s="1"/>
      <c r="E76" s="1"/>
      <c r="F76" s="2"/>
      <c r="G76" s="11"/>
      <c r="H76" s="11" t="s">
        <v>3</v>
      </c>
      <c r="I76" s="11" t="s">
        <v>4</v>
      </c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</row>
    <row r="77" spans="1:35" x14ac:dyDescent="0.2">
      <c r="A77" s="1"/>
      <c r="B77" s="1"/>
      <c r="C77" s="1"/>
      <c r="D77" s="1"/>
      <c r="E77" s="1"/>
      <c r="F77" s="2"/>
      <c r="G77" s="11"/>
      <c r="H77" s="9" t="s">
        <v>0</v>
      </c>
      <c r="I77" s="9" t="s">
        <v>1</v>
      </c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</row>
    <row r="78" spans="1:35" x14ac:dyDescent="0.2">
      <c r="A78" s="1"/>
      <c r="B78" s="1"/>
      <c r="C78" s="1"/>
      <c r="D78" s="1"/>
      <c r="E78" s="1"/>
      <c r="F78" s="2"/>
      <c r="G78" s="11"/>
      <c r="H78" s="9">
        <f>-0.45</f>
        <v>-0.45</v>
      </c>
      <c r="I78" s="9">
        <f>$P$5*H78^2+$P$16*H78+$P$27</f>
        <v>10.325750000000001</v>
      </c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</row>
    <row r="79" spans="1:35" x14ac:dyDescent="0.2">
      <c r="A79" s="1"/>
      <c r="B79" s="1"/>
      <c r="C79" s="1"/>
      <c r="D79" s="1"/>
      <c r="E79" s="1"/>
      <c r="F79" s="2"/>
      <c r="G79" s="11"/>
      <c r="H79" s="9">
        <f>H78+0.05</f>
        <v>-0.4</v>
      </c>
      <c r="I79" s="9">
        <f t="shared" ref="I79:I142" si="0">$P$5*H79^2+$P$16*H79+$P$27</f>
        <v>9.9880000000000013</v>
      </c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</row>
    <row r="80" spans="1:35" x14ac:dyDescent="0.2">
      <c r="A80" s="1"/>
      <c r="B80" s="1"/>
      <c r="C80" s="1"/>
      <c r="D80" s="1"/>
      <c r="E80" s="1"/>
      <c r="F80" s="2"/>
      <c r="G80" s="2"/>
      <c r="H80" s="9">
        <f t="shared" ref="H80:H143" si="1">H79+0.05</f>
        <v>-0.35000000000000003</v>
      </c>
      <c r="I80" s="9">
        <f t="shared" si="0"/>
        <v>9.7002500000000005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</row>
    <row r="81" spans="1:34" x14ac:dyDescent="0.2">
      <c r="A81" s="1"/>
      <c r="B81" s="1"/>
      <c r="C81" s="1"/>
      <c r="D81" s="1"/>
      <c r="E81" s="1"/>
      <c r="F81" s="2"/>
      <c r="G81" s="2"/>
      <c r="H81" s="9">
        <f t="shared" si="1"/>
        <v>-0.30000000000000004</v>
      </c>
      <c r="I81" s="9">
        <f t="shared" si="0"/>
        <v>9.4625000000000004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1"/>
      <c r="B82" s="1"/>
      <c r="C82" s="1"/>
      <c r="D82" s="1"/>
      <c r="E82" s="1"/>
      <c r="F82" s="2"/>
      <c r="G82" s="2"/>
      <c r="H82" s="9">
        <f t="shared" si="1"/>
        <v>-0.25000000000000006</v>
      </c>
      <c r="I82" s="9">
        <f t="shared" si="0"/>
        <v>9.2747500000000009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1"/>
      <c r="B83" s="1"/>
      <c r="C83" s="1"/>
      <c r="D83" s="1"/>
      <c r="E83" s="1"/>
      <c r="F83" s="2"/>
      <c r="G83" s="2"/>
      <c r="H83" s="9">
        <f t="shared" si="1"/>
        <v>-0.20000000000000007</v>
      </c>
      <c r="I83" s="9">
        <f t="shared" si="0"/>
        <v>9.1370000000000005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1"/>
      <c r="B84" s="1"/>
      <c r="C84" s="1"/>
      <c r="D84" s="1"/>
      <c r="E84" s="1"/>
      <c r="F84" s="2"/>
      <c r="G84" s="2"/>
      <c r="H84" s="9">
        <f t="shared" si="1"/>
        <v>-0.15000000000000008</v>
      </c>
      <c r="I84" s="9">
        <f t="shared" si="0"/>
        <v>9.0492500000000007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1"/>
      <c r="B85" s="1"/>
      <c r="C85" s="1"/>
      <c r="D85" s="1"/>
      <c r="E85" s="1"/>
      <c r="F85" s="2"/>
      <c r="G85" s="2"/>
      <c r="H85" s="9">
        <f t="shared" si="1"/>
        <v>-0.10000000000000007</v>
      </c>
      <c r="I85" s="9">
        <f t="shared" si="0"/>
        <v>9.0114999999999998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1"/>
      <c r="B86" s="1"/>
      <c r="C86" s="1"/>
      <c r="D86" s="1"/>
      <c r="E86" s="1"/>
      <c r="F86" s="2"/>
      <c r="G86" s="2"/>
      <c r="H86" s="9">
        <f t="shared" si="1"/>
        <v>-5.0000000000000072E-2</v>
      </c>
      <c r="I86" s="9">
        <f t="shared" si="0"/>
        <v>9.0237499999999997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1"/>
      <c r="B87" s="1"/>
      <c r="C87" s="1"/>
      <c r="D87" s="1"/>
      <c r="E87" s="1"/>
      <c r="F87" s="2"/>
      <c r="G87" s="2"/>
      <c r="H87" s="9">
        <f t="shared" si="1"/>
        <v>-6.9388939039072284E-17</v>
      </c>
      <c r="I87" s="9">
        <f t="shared" si="0"/>
        <v>9.0860000000000003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1"/>
      <c r="B88" s="1"/>
      <c r="C88" s="1"/>
      <c r="D88" s="1"/>
      <c r="E88" s="1"/>
      <c r="F88" s="2"/>
      <c r="G88" s="2"/>
      <c r="H88" s="9">
        <f t="shared" si="1"/>
        <v>4.9999999999999933E-2</v>
      </c>
      <c r="I88" s="9">
        <f t="shared" si="0"/>
        <v>9.1982499999999998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1"/>
      <c r="B89" s="1"/>
      <c r="C89" s="1"/>
      <c r="D89" s="1"/>
      <c r="E89" s="1"/>
      <c r="F89" s="2"/>
      <c r="G89" s="2"/>
      <c r="H89" s="9">
        <f t="shared" si="1"/>
        <v>9.9999999999999936E-2</v>
      </c>
      <c r="I89" s="9">
        <f t="shared" si="0"/>
        <v>9.3605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1"/>
      <c r="B90" s="1"/>
      <c r="C90" s="1"/>
      <c r="D90" s="1"/>
      <c r="E90" s="1"/>
      <c r="F90" s="2"/>
      <c r="G90" s="2"/>
      <c r="H90" s="9">
        <f t="shared" si="1"/>
        <v>0.14999999999999994</v>
      </c>
      <c r="I90" s="9">
        <f t="shared" si="0"/>
        <v>9.5727499999999992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1"/>
      <c r="B91" s="1"/>
      <c r="C91" s="1"/>
      <c r="D91" s="1"/>
      <c r="E91" s="1"/>
      <c r="F91" s="2"/>
      <c r="G91" s="2"/>
      <c r="H91" s="9">
        <f t="shared" si="1"/>
        <v>0.19999999999999996</v>
      </c>
      <c r="I91" s="9">
        <f t="shared" si="0"/>
        <v>9.8349999999999991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1"/>
      <c r="B92" s="1"/>
      <c r="C92" s="1"/>
      <c r="D92" s="1"/>
      <c r="E92" s="1"/>
      <c r="F92" s="2"/>
      <c r="G92" s="2"/>
      <c r="H92" s="9">
        <f t="shared" si="1"/>
        <v>0.24999999999999994</v>
      </c>
      <c r="I92" s="9">
        <f t="shared" si="0"/>
        <v>10.14725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1"/>
      <c r="B93" s="1"/>
      <c r="C93" s="1"/>
      <c r="D93" s="1"/>
      <c r="E93" s="1"/>
      <c r="F93" s="2"/>
      <c r="G93" s="2"/>
      <c r="H93" s="9">
        <f t="shared" si="1"/>
        <v>0.29999999999999993</v>
      </c>
      <c r="I93" s="9">
        <f t="shared" si="0"/>
        <v>10.509499999999999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1"/>
      <c r="B94" s="1"/>
      <c r="C94" s="1"/>
      <c r="D94" s="1"/>
      <c r="E94" s="1"/>
      <c r="F94" s="2"/>
      <c r="G94" s="2"/>
      <c r="H94" s="9">
        <f t="shared" si="1"/>
        <v>0.34999999999999992</v>
      </c>
      <c r="I94" s="9">
        <f t="shared" si="0"/>
        <v>10.921749999999999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">
      <c r="A95" s="1"/>
      <c r="B95" s="1"/>
      <c r="C95" s="1"/>
      <c r="D95" s="1"/>
      <c r="E95" s="1"/>
      <c r="F95" s="2"/>
      <c r="G95" s="2"/>
      <c r="H95" s="9">
        <f t="shared" si="1"/>
        <v>0.39999999999999991</v>
      </c>
      <c r="I95" s="9">
        <f t="shared" si="0"/>
        <v>11.383999999999999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1"/>
      <c r="B96" s="1"/>
      <c r="C96" s="1"/>
      <c r="D96" s="1"/>
      <c r="E96" s="1"/>
      <c r="F96" s="2"/>
      <c r="G96" s="2"/>
      <c r="H96" s="9">
        <f t="shared" si="1"/>
        <v>0.4499999999999999</v>
      </c>
      <c r="I96" s="9">
        <f t="shared" si="0"/>
        <v>11.896249999999998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1"/>
      <c r="B97" s="1"/>
      <c r="C97" s="1"/>
      <c r="D97" s="1"/>
      <c r="E97" s="1"/>
      <c r="F97" s="2"/>
      <c r="G97" s="2"/>
      <c r="H97" s="9">
        <f t="shared" si="1"/>
        <v>0.49999999999999989</v>
      </c>
      <c r="I97" s="9">
        <f t="shared" si="0"/>
        <v>12.458499999999999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">
      <c r="A98" s="1"/>
      <c r="B98" s="1"/>
      <c r="C98" s="1"/>
      <c r="D98" s="1"/>
      <c r="E98" s="1"/>
      <c r="F98" s="2"/>
      <c r="G98" s="2"/>
      <c r="H98" s="9">
        <f t="shared" si="1"/>
        <v>0.54999999999999993</v>
      </c>
      <c r="I98" s="9">
        <f t="shared" si="0"/>
        <v>13.07075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1"/>
      <c r="B99" s="1"/>
      <c r="C99" s="1"/>
      <c r="D99" s="1"/>
      <c r="E99" s="1"/>
      <c r="F99" s="2"/>
      <c r="G99" s="2"/>
      <c r="H99" s="9">
        <f t="shared" si="1"/>
        <v>0.6</v>
      </c>
      <c r="I99" s="9">
        <f t="shared" si="0"/>
        <v>13.733000000000001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">
      <c r="A100" s="1"/>
      <c r="B100" s="1"/>
      <c r="C100" s="1"/>
      <c r="D100" s="1"/>
      <c r="E100" s="1"/>
      <c r="F100" s="2"/>
      <c r="G100" s="2"/>
      <c r="H100" s="9">
        <f t="shared" si="1"/>
        <v>0.65</v>
      </c>
      <c r="I100" s="9">
        <f t="shared" si="0"/>
        <v>14.445250000000001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1"/>
      <c r="B101" s="1"/>
      <c r="C101" s="1"/>
      <c r="D101" s="1"/>
      <c r="E101" s="1"/>
      <c r="F101" s="2"/>
      <c r="G101" s="2"/>
      <c r="H101" s="9">
        <f t="shared" si="1"/>
        <v>0.70000000000000007</v>
      </c>
      <c r="I101" s="9">
        <f t="shared" si="0"/>
        <v>15.207500000000001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">
      <c r="A102" s="1"/>
      <c r="B102" s="1"/>
      <c r="C102" s="1"/>
      <c r="D102" s="1"/>
      <c r="E102" s="1"/>
      <c r="F102" s="2"/>
      <c r="G102" s="2"/>
      <c r="H102" s="9">
        <f t="shared" si="1"/>
        <v>0.75000000000000011</v>
      </c>
      <c r="I102" s="9">
        <f t="shared" si="0"/>
        <v>16.019750000000002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1"/>
      <c r="B103" s="1"/>
      <c r="C103" s="1"/>
      <c r="D103" s="1"/>
      <c r="E103" s="1"/>
      <c r="F103" s="2"/>
      <c r="G103" s="2"/>
      <c r="H103" s="9">
        <f t="shared" si="1"/>
        <v>0.80000000000000016</v>
      </c>
      <c r="I103" s="9">
        <f t="shared" si="0"/>
        <v>16.882000000000001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">
      <c r="A104" s="1"/>
      <c r="B104" s="1"/>
      <c r="C104" s="1"/>
      <c r="D104" s="1"/>
      <c r="E104" s="1"/>
      <c r="F104" s="2"/>
      <c r="G104" s="2"/>
      <c r="H104" s="9">
        <f t="shared" si="1"/>
        <v>0.8500000000000002</v>
      </c>
      <c r="I104" s="9">
        <f t="shared" si="0"/>
        <v>17.794250000000005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">
      <c r="A105" s="2"/>
      <c r="B105" s="2"/>
      <c r="C105" s="1"/>
      <c r="D105" s="1"/>
      <c r="E105" s="1"/>
      <c r="F105" s="2"/>
      <c r="G105" s="2"/>
      <c r="H105" s="9">
        <f t="shared" si="1"/>
        <v>0.90000000000000024</v>
      </c>
      <c r="I105" s="9">
        <f t="shared" si="0"/>
        <v>18.756500000000003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">
      <c r="A106" s="2"/>
      <c r="B106" s="2"/>
      <c r="C106" s="1"/>
      <c r="D106" s="1"/>
      <c r="E106" s="1"/>
      <c r="F106" s="2"/>
      <c r="G106" s="2"/>
      <c r="H106" s="9">
        <f t="shared" si="1"/>
        <v>0.95000000000000029</v>
      </c>
      <c r="I106" s="9">
        <f t="shared" si="0"/>
        <v>19.768750000000004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">
      <c r="A107" s="2"/>
      <c r="B107" s="2"/>
      <c r="C107" s="1"/>
      <c r="D107" s="1"/>
      <c r="E107" s="1"/>
      <c r="F107" s="2"/>
      <c r="G107" s="2"/>
      <c r="H107" s="9">
        <f t="shared" si="1"/>
        <v>1.0000000000000002</v>
      </c>
      <c r="I107" s="9">
        <f t="shared" si="0"/>
        <v>20.831000000000003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2"/>
      <c r="B108" s="2"/>
      <c r="C108" s="1"/>
      <c r="D108" s="1"/>
      <c r="E108" s="1"/>
      <c r="F108" s="2"/>
      <c r="G108" s="2"/>
      <c r="H108" s="9">
        <f t="shared" si="1"/>
        <v>1.0500000000000003</v>
      </c>
      <c r="I108" s="9">
        <f t="shared" si="0"/>
        <v>21.943250000000006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2"/>
      <c r="B109" s="2"/>
      <c r="C109" s="1"/>
      <c r="D109" s="1"/>
      <c r="E109" s="1"/>
      <c r="F109" s="2"/>
      <c r="G109" s="2"/>
      <c r="H109" s="9">
        <f t="shared" si="1"/>
        <v>1.1000000000000003</v>
      </c>
      <c r="I109" s="9">
        <f t="shared" si="0"/>
        <v>23.105500000000006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2"/>
      <c r="B110" s="2"/>
      <c r="C110" s="1"/>
      <c r="D110" s="1"/>
      <c r="E110" s="1"/>
      <c r="F110" s="2"/>
      <c r="G110" s="2"/>
      <c r="H110" s="9">
        <f t="shared" si="1"/>
        <v>1.1500000000000004</v>
      </c>
      <c r="I110" s="9">
        <f t="shared" si="0"/>
        <v>24.317750000000011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">
      <c r="A111" s="2"/>
      <c r="B111" s="2"/>
      <c r="C111" s="1"/>
      <c r="D111" s="1"/>
      <c r="E111" s="1"/>
      <c r="F111" s="2"/>
      <c r="G111" s="2"/>
      <c r="H111" s="9">
        <f t="shared" si="1"/>
        <v>1.2000000000000004</v>
      </c>
      <c r="I111" s="9">
        <f t="shared" si="0"/>
        <v>25.580000000000013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">
      <c r="A112" s="2"/>
      <c r="B112" s="2"/>
      <c r="C112" s="1"/>
      <c r="D112" s="1"/>
      <c r="E112" s="1"/>
      <c r="F112" s="2"/>
      <c r="G112" s="2"/>
      <c r="H112" s="9">
        <f t="shared" si="1"/>
        <v>1.2500000000000004</v>
      </c>
      <c r="I112" s="9">
        <f t="shared" si="0"/>
        <v>26.892250000000011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">
      <c r="A113" s="2"/>
      <c r="B113" s="2"/>
      <c r="C113" s="1"/>
      <c r="D113" s="1"/>
      <c r="E113" s="1"/>
      <c r="F113" s="2"/>
      <c r="G113" s="2"/>
      <c r="H113" s="9">
        <f t="shared" si="1"/>
        <v>1.3000000000000005</v>
      </c>
      <c r="I113" s="9">
        <f t="shared" si="0"/>
        <v>28.254500000000014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">
      <c r="A114" s="2"/>
      <c r="B114" s="2"/>
      <c r="C114" s="1"/>
      <c r="D114" s="1"/>
      <c r="E114" s="1"/>
      <c r="F114" s="2"/>
      <c r="G114" s="2"/>
      <c r="H114" s="9">
        <f t="shared" si="1"/>
        <v>1.3500000000000005</v>
      </c>
      <c r="I114" s="9">
        <f t="shared" si="0"/>
        <v>29.666750000000015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">
      <c r="A115" s="2"/>
      <c r="B115" s="2"/>
      <c r="C115" s="1"/>
      <c r="D115" s="1"/>
      <c r="E115" s="1"/>
      <c r="F115" s="2"/>
      <c r="G115" s="2"/>
      <c r="H115" s="9">
        <f t="shared" si="1"/>
        <v>1.4000000000000006</v>
      </c>
      <c r="I115" s="9">
        <f t="shared" si="0"/>
        <v>31.129000000000019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">
      <c r="A116" s="2"/>
      <c r="B116" s="2"/>
      <c r="C116" s="1"/>
      <c r="D116" s="1"/>
      <c r="E116" s="1"/>
      <c r="F116" s="2"/>
      <c r="G116" s="2"/>
      <c r="H116" s="9">
        <f t="shared" si="1"/>
        <v>1.4500000000000006</v>
      </c>
      <c r="I116" s="9">
        <f t="shared" si="0"/>
        <v>32.641250000000021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">
      <c r="A117" s="2"/>
      <c r="B117" s="2"/>
      <c r="C117" s="1"/>
      <c r="D117" s="1"/>
      <c r="E117" s="1"/>
      <c r="F117" s="2"/>
      <c r="G117" s="2"/>
      <c r="H117" s="9">
        <f t="shared" si="1"/>
        <v>1.5000000000000007</v>
      </c>
      <c r="I117" s="9">
        <f t="shared" si="0"/>
        <v>34.20350000000002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">
      <c r="A118" s="2"/>
      <c r="B118" s="2"/>
      <c r="C118" s="1"/>
      <c r="D118" s="1"/>
      <c r="E118" s="1"/>
      <c r="F118" s="2"/>
      <c r="G118" s="2"/>
      <c r="H118" s="9">
        <f t="shared" si="1"/>
        <v>1.5500000000000007</v>
      </c>
      <c r="I118" s="9">
        <f t="shared" si="0"/>
        <v>35.815750000000023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">
      <c r="A119" s="2"/>
      <c r="B119" s="2"/>
      <c r="C119" s="1"/>
      <c r="D119" s="1"/>
      <c r="E119" s="1"/>
      <c r="F119" s="2"/>
      <c r="G119" s="2"/>
      <c r="H119" s="9">
        <f t="shared" si="1"/>
        <v>1.6000000000000008</v>
      </c>
      <c r="I119" s="9">
        <f t="shared" si="0"/>
        <v>37.478000000000023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">
      <c r="A120" s="2"/>
      <c r="B120" s="2"/>
      <c r="C120" s="1"/>
      <c r="D120" s="1"/>
      <c r="E120" s="1"/>
      <c r="F120" s="2"/>
      <c r="G120" s="2"/>
      <c r="H120" s="9">
        <f t="shared" si="1"/>
        <v>1.6500000000000008</v>
      </c>
      <c r="I120" s="9">
        <f t="shared" si="0"/>
        <v>39.190250000000027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">
      <c r="A121" s="2"/>
      <c r="B121" s="2"/>
      <c r="C121" s="1"/>
      <c r="D121" s="1"/>
      <c r="E121" s="1"/>
      <c r="F121" s="2"/>
      <c r="G121" s="2"/>
      <c r="H121" s="9">
        <f t="shared" si="1"/>
        <v>1.7000000000000008</v>
      </c>
      <c r="I121" s="9">
        <f t="shared" si="0"/>
        <v>40.952500000000029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">
      <c r="A122" s="2"/>
      <c r="B122" s="2"/>
      <c r="C122" s="1"/>
      <c r="D122" s="1"/>
      <c r="E122" s="1"/>
      <c r="F122" s="2"/>
      <c r="G122" s="2"/>
      <c r="H122" s="9">
        <f t="shared" si="1"/>
        <v>1.7500000000000009</v>
      </c>
      <c r="I122" s="9">
        <f t="shared" si="0"/>
        <v>42.764750000000028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">
      <c r="A123" s="2"/>
      <c r="B123" s="2"/>
      <c r="C123" s="1"/>
      <c r="D123" s="1"/>
      <c r="E123" s="1"/>
      <c r="F123" s="2"/>
      <c r="G123" s="2"/>
      <c r="H123" s="9">
        <f t="shared" si="1"/>
        <v>1.8000000000000009</v>
      </c>
      <c r="I123" s="9">
        <f t="shared" si="0"/>
        <v>44.627000000000031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">
      <c r="A124" s="2"/>
      <c r="B124" s="2"/>
      <c r="C124" s="1"/>
      <c r="D124" s="1"/>
      <c r="E124" s="1"/>
      <c r="F124" s="2"/>
      <c r="G124" s="2"/>
      <c r="H124" s="9">
        <f t="shared" si="1"/>
        <v>1.850000000000001</v>
      </c>
      <c r="I124" s="9">
        <f t="shared" si="0"/>
        <v>46.539250000000038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">
      <c r="A125" s="2"/>
      <c r="B125" s="2"/>
      <c r="C125" s="1"/>
      <c r="D125" s="1"/>
      <c r="E125" s="1"/>
      <c r="F125" s="2"/>
      <c r="G125" s="2"/>
      <c r="H125" s="9">
        <f t="shared" si="1"/>
        <v>1.900000000000001</v>
      </c>
      <c r="I125" s="9">
        <f t="shared" si="0"/>
        <v>48.501500000000036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">
      <c r="A126" s="2"/>
      <c r="B126" s="2"/>
      <c r="C126" s="1"/>
      <c r="D126" s="1"/>
      <c r="E126" s="1"/>
      <c r="F126" s="2"/>
      <c r="G126" s="2"/>
      <c r="H126" s="9">
        <f t="shared" si="1"/>
        <v>1.9500000000000011</v>
      </c>
      <c r="I126" s="9">
        <f t="shared" si="0"/>
        <v>50.513750000000037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">
      <c r="A127" s="2"/>
      <c r="B127" s="2"/>
      <c r="C127" s="1"/>
      <c r="D127" s="1"/>
      <c r="E127" s="1"/>
      <c r="F127" s="2"/>
      <c r="G127" s="2"/>
      <c r="H127" s="9">
        <f t="shared" si="1"/>
        <v>2.0000000000000009</v>
      </c>
      <c r="I127" s="9">
        <f t="shared" si="0"/>
        <v>52.576000000000036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">
      <c r="A128" s="2"/>
      <c r="B128" s="2"/>
      <c r="C128" s="1"/>
      <c r="D128" s="1"/>
      <c r="E128" s="1"/>
      <c r="F128" s="2"/>
      <c r="G128" s="2"/>
      <c r="H128" s="9">
        <f t="shared" si="1"/>
        <v>2.0500000000000007</v>
      </c>
      <c r="I128" s="9">
        <f t="shared" si="0"/>
        <v>54.688250000000032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">
      <c r="A129" s="2"/>
      <c r="B129" s="2"/>
      <c r="C129" s="1"/>
      <c r="D129" s="1"/>
      <c r="E129" s="1"/>
      <c r="F129" s="2"/>
      <c r="G129" s="2"/>
      <c r="H129" s="9">
        <f t="shared" si="1"/>
        <v>2.1000000000000005</v>
      </c>
      <c r="I129" s="9">
        <f t="shared" si="0"/>
        <v>56.850500000000018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">
      <c r="A130" s="2"/>
      <c r="B130" s="2"/>
      <c r="C130" s="1"/>
      <c r="D130" s="1"/>
      <c r="E130" s="1"/>
      <c r="F130" s="2"/>
      <c r="G130" s="2"/>
      <c r="H130" s="9">
        <f t="shared" si="1"/>
        <v>2.1500000000000004</v>
      </c>
      <c r="I130" s="9">
        <f t="shared" si="0"/>
        <v>59.062750000000015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">
      <c r="A131" s="2"/>
      <c r="B131" s="2"/>
      <c r="C131" s="1"/>
      <c r="D131" s="1"/>
      <c r="E131" s="1"/>
      <c r="F131" s="2"/>
      <c r="G131" s="2"/>
      <c r="H131" s="9">
        <f t="shared" si="1"/>
        <v>2.2000000000000002</v>
      </c>
      <c r="I131" s="9">
        <f t="shared" si="0"/>
        <v>61.325000000000003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">
      <c r="A132" s="2"/>
      <c r="B132" s="2"/>
      <c r="C132" s="1"/>
      <c r="D132" s="1"/>
      <c r="E132" s="1"/>
      <c r="F132" s="2"/>
      <c r="G132" s="2"/>
      <c r="H132" s="9">
        <f t="shared" si="1"/>
        <v>2.25</v>
      </c>
      <c r="I132" s="9">
        <f t="shared" si="0"/>
        <v>63.637249999999995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">
      <c r="A133" s="2"/>
      <c r="B133" s="2"/>
      <c r="C133" s="1"/>
      <c r="D133" s="1"/>
      <c r="E133" s="1"/>
      <c r="F133" s="2"/>
      <c r="G133" s="2"/>
      <c r="H133" s="9">
        <f t="shared" si="1"/>
        <v>2.2999999999999998</v>
      </c>
      <c r="I133" s="9">
        <f t="shared" si="0"/>
        <v>65.999499999999998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">
      <c r="A134" s="2"/>
      <c r="B134" s="2"/>
      <c r="C134" s="1"/>
      <c r="D134" s="1"/>
      <c r="E134" s="1"/>
      <c r="F134" s="2"/>
      <c r="G134" s="2"/>
      <c r="H134" s="9">
        <f t="shared" si="1"/>
        <v>2.3499999999999996</v>
      </c>
      <c r="I134" s="9">
        <f t="shared" si="0"/>
        <v>68.411749999999984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">
      <c r="A135" s="2"/>
      <c r="B135" s="2"/>
      <c r="C135" s="1"/>
      <c r="D135" s="1"/>
      <c r="E135" s="1"/>
      <c r="F135" s="2"/>
      <c r="G135" s="2"/>
      <c r="H135" s="9">
        <f t="shared" si="1"/>
        <v>2.3999999999999995</v>
      </c>
      <c r="I135" s="9">
        <f t="shared" si="0"/>
        <v>70.873999999999967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">
      <c r="A136" s="2"/>
      <c r="B136" s="2"/>
      <c r="C136" s="1"/>
      <c r="D136" s="1"/>
      <c r="E136" s="1"/>
      <c r="F136" s="2"/>
      <c r="G136" s="2"/>
      <c r="H136" s="9">
        <f t="shared" si="1"/>
        <v>2.4499999999999993</v>
      </c>
      <c r="I136" s="9">
        <f t="shared" si="0"/>
        <v>73.386249999999961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">
      <c r="A137" s="2"/>
      <c r="B137" s="2"/>
      <c r="C137" s="1"/>
      <c r="D137" s="1"/>
      <c r="E137" s="1"/>
      <c r="F137" s="2"/>
      <c r="G137" s="2"/>
      <c r="H137" s="9">
        <f t="shared" si="1"/>
        <v>2.4999999999999991</v>
      </c>
      <c r="I137" s="9">
        <f t="shared" si="0"/>
        <v>75.948499999999953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">
      <c r="A138" s="2"/>
      <c r="B138" s="2"/>
      <c r="C138" s="1"/>
      <c r="D138" s="1"/>
      <c r="E138" s="1"/>
      <c r="F138" s="2"/>
      <c r="G138" s="2"/>
      <c r="H138" s="9">
        <f t="shared" si="1"/>
        <v>2.5499999999999989</v>
      </c>
      <c r="I138" s="9">
        <f t="shared" si="0"/>
        <v>78.560749999999942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">
      <c r="A139" s="2"/>
      <c r="B139" s="2"/>
      <c r="C139" s="1"/>
      <c r="D139" s="1"/>
      <c r="E139" s="1"/>
      <c r="F139" s="2"/>
      <c r="G139" s="2"/>
      <c r="H139" s="9">
        <f t="shared" si="1"/>
        <v>2.5999999999999988</v>
      </c>
      <c r="I139" s="9">
        <f t="shared" si="0"/>
        <v>81.222999999999928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">
      <c r="A140" s="2"/>
      <c r="B140" s="2"/>
      <c r="C140" s="1"/>
      <c r="D140" s="1"/>
      <c r="E140" s="1"/>
      <c r="F140" s="2"/>
      <c r="G140" s="2"/>
      <c r="H140" s="9">
        <f t="shared" si="1"/>
        <v>2.6499999999999986</v>
      </c>
      <c r="I140" s="9">
        <f t="shared" si="0"/>
        <v>83.935249999999911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">
      <c r="A141" s="2"/>
      <c r="B141" s="2"/>
      <c r="C141" s="1"/>
      <c r="D141" s="1"/>
      <c r="E141" s="1"/>
      <c r="F141" s="2"/>
      <c r="G141" s="2"/>
      <c r="H141" s="9">
        <f t="shared" si="1"/>
        <v>2.6999999999999984</v>
      </c>
      <c r="I141" s="9">
        <f t="shared" si="0"/>
        <v>86.697499999999906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">
      <c r="A142" s="2"/>
      <c r="B142" s="2"/>
      <c r="C142" s="1"/>
      <c r="D142" s="1"/>
      <c r="E142" s="1"/>
      <c r="F142" s="2"/>
      <c r="G142" s="2"/>
      <c r="H142" s="9">
        <f t="shared" si="1"/>
        <v>2.7499999999999982</v>
      </c>
      <c r="I142" s="9">
        <f t="shared" si="0"/>
        <v>89.509749999999897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">
      <c r="A143" s="2"/>
      <c r="B143" s="2"/>
      <c r="C143" s="1"/>
      <c r="D143" s="1"/>
      <c r="E143" s="1"/>
      <c r="F143" s="2"/>
      <c r="G143" s="2"/>
      <c r="H143" s="9">
        <f t="shared" si="1"/>
        <v>2.799999999999998</v>
      </c>
      <c r="I143" s="9">
        <f t="shared" ref="I143:I156" si="2">$P$5*H143^2+$P$16*H143+$P$27</f>
        <v>92.371999999999886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">
      <c r="A144" s="2"/>
      <c r="B144" s="2"/>
      <c r="C144" s="1"/>
      <c r="D144" s="1"/>
      <c r="E144" s="1"/>
      <c r="F144" s="2"/>
      <c r="G144" s="2"/>
      <c r="H144" s="9">
        <f t="shared" ref="H144:H156" si="3">H143+0.05</f>
        <v>2.8499999999999979</v>
      </c>
      <c r="I144" s="9">
        <f t="shared" si="2"/>
        <v>95.284249999999872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">
      <c r="A145" s="2"/>
      <c r="B145" s="2"/>
      <c r="C145" s="1"/>
      <c r="D145" s="1"/>
      <c r="E145" s="1"/>
      <c r="F145" s="2"/>
      <c r="G145" s="2"/>
      <c r="H145" s="9">
        <f t="shared" si="3"/>
        <v>2.8999999999999977</v>
      </c>
      <c r="I145" s="9">
        <f t="shared" si="2"/>
        <v>98.246499999999841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">
      <c r="A146" s="2"/>
      <c r="B146" s="2"/>
      <c r="C146" s="1"/>
      <c r="D146" s="1"/>
      <c r="E146" s="1"/>
      <c r="F146" s="2"/>
      <c r="G146" s="2"/>
      <c r="H146" s="9">
        <f t="shared" si="3"/>
        <v>2.9499999999999975</v>
      </c>
      <c r="I146" s="9">
        <f t="shared" si="2"/>
        <v>101.25874999999984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">
      <c r="A147" s="2"/>
      <c r="B147" s="2"/>
      <c r="C147" s="1"/>
      <c r="D147" s="1"/>
      <c r="E147" s="1"/>
      <c r="F147" s="2"/>
      <c r="G147" s="2"/>
      <c r="H147" s="9">
        <f t="shared" si="3"/>
        <v>2.9999999999999973</v>
      </c>
      <c r="I147" s="9">
        <f t="shared" si="2"/>
        <v>104.32099999999984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">
      <c r="A148" s="2"/>
      <c r="B148" s="2"/>
      <c r="C148" s="1"/>
      <c r="D148" s="1"/>
      <c r="E148" s="1"/>
      <c r="F148" s="2"/>
      <c r="G148" s="2"/>
      <c r="H148" s="9">
        <f t="shared" si="3"/>
        <v>3.0499999999999972</v>
      </c>
      <c r="I148" s="9">
        <f t="shared" si="2"/>
        <v>107.43324999999982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">
      <c r="A149" s="2"/>
      <c r="B149" s="2"/>
      <c r="C149" s="1"/>
      <c r="D149" s="1"/>
      <c r="E149" s="1"/>
      <c r="F149" s="2"/>
      <c r="G149" s="2"/>
      <c r="H149" s="9">
        <f t="shared" si="3"/>
        <v>3.099999999999997</v>
      </c>
      <c r="I149" s="9">
        <f t="shared" si="2"/>
        <v>110.59549999999982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">
      <c r="A150" s="2"/>
      <c r="B150" s="2"/>
      <c r="C150" s="1"/>
      <c r="D150" s="1"/>
      <c r="E150" s="1"/>
      <c r="F150" s="2"/>
      <c r="G150" s="2"/>
      <c r="H150" s="9">
        <f t="shared" si="3"/>
        <v>3.1499999999999968</v>
      </c>
      <c r="I150" s="9">
        <f t="shared" si="2"/>
        <v>113.80774999999979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">
      <c r="A151" s="2"/>
      <c r="B151" s="2"/>
      <c r="C151" s="1"/>
      <c r="D151" s="1"/>
      <c r="E151" s="1"/>
      <c r="F151" s="2"/>
      <c r="G151" s="2"/>
      <c r="H151" s="9">
        <f t="shared" si="3"/>
        <v>3.1999999999999966</v>
      </c>
      <c r="I151" s="9">
        <f t="shared" si="2"/>
        <v>117.06999999999978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">
      <c r="A152" s="2"/>
      <c r="B152" s="2"/>
      <c r="C152" s="1"/>
      <c r="D152" s="1"/>
      <c r="E152" s="1"/>
      <c r="F152" s="2"/>
      <c r="G152" s="2"/>
      <c r="H152" s="9">
        <f t="shared" si="3"/>
        <v>3.2499999999999964</v>
      </c>
      <c r="I152" s="9">
        <f t="shared" si="2"/>
        <v>120.38224999999976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">
      <c r="A153" s="2"/>
      <c r="B153" s="2"/>
      <c r="C153" s="1"/>
      <c r="D153" s="1"/>
      <c r="E153" s="1"/>
      <c r="F153" s="2"/>
      <c r="G153" s="2"/>
      <c r="H153" s="9">
        <f t="shared" si="3"/>
        <v>3.2999999999999963</v>
      </c>
      <c r="I153" s="9">
        <f t="shared" si="2"/>
        <v>123.74449999999975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">
      <c r="A154" s="2"/>
      <c r="B154" s="2"/>
      <c r="C154" s="1"/>
      <c r="D154" s="1"/>
      <c r="E154" s="1"/>
      <c r="F154" s="2"/>
      <c r="G154" s="2"/>
      <c r="H154" s="9">
        <f t="shared" si="3"/>
        <v>3.3499999999999961</v>
      </c>
      <c r="I154" s="9">
        <f t="shared" si="2"/>
        <v>127.15674999999973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">
      <c r="A155" s="2"/>
      <c r="B155" s="2"/>
      <c r="C155" s="1"/>
      <c r="D155" s="1"/>
      <c r="E155" s="1"/>
      <c r="F155" s="2"/>
      <c r="G155" s="2"/>
      <c r="H155" s="9">
        <f t="shared" si="3"/>
        <v>3.3999999999999959</v>
      </c>
      <c r="I155" s="9">
        <f t="shared" si="2"/>
        <v>130.61899999999972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">
      <c r="A156" s="2"/>
      <c r="B156" s="2"/>
      <c r="C156" s="1"/>
      <c r="D156" s="1"/>
      <c r="E156" s="1"/>
      <c r="F156" s="2"/>
      <c r="G156" s="2"/>
      <c r="H156" s="9">
        <f t="shared" si="3"/>
        <v>3.4499999999999957</v>
      </c>
      <c r="I156" s="9">
        <f t="shared" si="2"/>
        <v>134.13124999999971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">
      <c r="A157" s="2"/>
      <c r="B157" s="2"/>
      <c r="C157" s="1"/>
      <c r="D157" s="1"/>
      <c r="E157" s="1"/>
      <c r="F157" s="2"/>
      <c r="G157" s="2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">
      <c r="A158" s="2"/>
      <c r="B158" s="2"/>
      <c r="C158" s="1"/>
      <c r="D158" s="1"/>
      <c r="E158" s="1"/>
      <c r="F158" s="2"/>
      <c r="G158" s="2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">
      <c r="A159" s="2"/>
      <c r="B159" s="2"/>
      <c r="C159" s="1"/>
      <c r="D159" s="1"/>
      <c r="E159" s="1"/>
      <c r="F159" s="2"/>
      <c r="G159" s="2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">
      <c r="A160" s="2"/>
      <c r="B160" s="2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">
      <c r="A161" s="2"/>
      <c r="B161" s="2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">
      <c r="A162" s="2"/>
      <c r="B162" s="2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">
      <c r="A163" s="2"/>
      <c r="B163" s="2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">
      <c r="A164" s="2"/>
      <c r="B164" s="2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">
      <c r="A165" s="2"/>
      <c r="B165" s="2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">
      <c r="A166" s="2"/>
      <c r="B166" s="2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">
      <c r="A167" s="2"/>
      <c r="B167" s="2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">
      <c r="A168" s="2"/>
      <c r="B168" s="2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">
      <c r="A169" s="2"/>
      <c r="B169" s="2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">
      <c r="A170" s="2"/>
      <c r="B170" s="2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">
      <c r="A171" s="2"/>
      <c r="B171" s="2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">
      <c r="A172" s="2"/>
      <c r="B172" s="2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">
      <c r="A173" s="2"/>
      <c r="B173" s="2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">
      <c r="A174" s="2"/>
      <c r="B174" s="2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">
      <c r="A175" s="2"/>
      <c r="B175" s="2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">
      <c r="A176" s="2"/>
      <c r="B176" s="2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">
      <c r="A177" s="2"/>
      <c r="B177" s="2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">
      <c r="A178" s="2"/>
      <c r="B178" s="2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">
      <c r="A179" s="2"/>
      <c r="B179" s="2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">
      <c r="A180" s="2"/>
      <c r="B180" s="2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">
      <c r="A181" s="2"/>
      <c r="B181" s="2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">
      <c r="A182" s="2"/>
      <c r="B182" s="2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">
      <c r="A183" s="2"/>
      <c r="B183" s="2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">
      <c r="A184" s="2"/>
      <c r="B184" s="2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">
      <c r="A185" s="2"/>
      <c r="B185" s="2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">
      <c r="A186" s="2"/>
      <c r="B186" s="2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">
      <c r="A187" s="2"/>
      <c r="B187" s="2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">
      <c r="A188" s="2"/>
      <c r="B188" s="2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">
      <c r="A189" s="2"/>
      <c r="B189" s="2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">
      <c r="A190" s="2"/>
      <c r="B190" s="2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">
      <c r="A191" s="2"/>
      <c r="B191" s="2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">
      <c r="A192" s="2"/>
      <c r="B192" s="2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">
      <c r="A193" s="2"/>
      <c r="B193" s="2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">
      <c r="A194" s="2"/>
      <c r="B194" s="2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">
      <c r="A195" s="2"/>
      <c r="B195" s="2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">
      <c r="A196" s="2"/>
      <c r="B196" s="2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">
      <c r="A197" s="2"/>
      <c r="B197" s="2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">
      <c r="A198" s="2"/>
      <c r="B198" s="2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">
      <c r="A199" s="2"/>
      <c r="B199" s="2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">
      <c r="A200" s="2"/>
      <c r="B200" s="2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">
      <c r="A201" s="2"/>
      <c r="B201" s="2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">
      <c r="A202" s="2"/>
      <c r="B202" s="2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">
      <c r="A203" s="2"/>
      <c r="B203" s="2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">
      <c r="A204" s="2"/>
      <c r="B204" s="2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">
      <c r="A205" s="2"/>
      <c r="B205" s="2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">
      <c r="A206" s="2"/>
      <c r="B206" s="2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">
      <c r="A207" s="2"/>
      <c r="B207" s="2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">
      <c r="A208" s="2"/>
      <c r="B208" s="2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">
      <c r="A209" s="2"/>
      <c r="B209" s="2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">
      <c r="A210" s="2"/>
      <c r="B210" s="2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">
      <c r="A211" s="2"/>
      <c r="B211" s="2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">
      <c r="A212" s="2"/>
      <c r="B212" s="2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">
      <c r="A213" s="2"/>
      <c r="B213" s="2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"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"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"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"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"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">
      <c r="C219" s="12"/>
      <c r="D219" s="12"/>
      <c r="E219" s="12"/>
    </row>
    <row r="220" spans="1:34" x14ac:dyDescent="0.2">
      <c r="C220" s="12"/>
      <c r="D220" s="12"/>
      <c r="E220" s="12"/>
    </row>
    <row r="221" spans="1:34" x14ac:dyDescent="0.2">
      <c r="C221" s="12"/>
      <c r="D221" s="12"/>
      <c r="E221" s="12"/>
    </row>
    <row r="222" spans="1:34" x14ac:dyDescent="0.2">
      <c r="C222" s="12"/>
      <c r="D222" s="12"/>
      <c r="E222" s="12"/>
    </row>
    <row r="223" spans="1:34" x14ac:dyDescent="0.2">
      <c r="C223" s="12"/>
      <c r="D223" s="12"/>
      <c r="E223" s="12"/>
    </row>
    <row r="224" spans="1:34" x14ac:dyDescent="0.2">
      <c r="C224" s="12"/>
      <c r="D224" s="12"/>
      <c r="E224" s="12"/>
    </row>
    <row r="225" spans="3:5" x14ac:dyDescent="0.2">
      <c r="C225" s="12"/>
      <c r="D225" s="12"/>
      <c r="E225" s="12"/>
    </row>
    <row r="226" spans="3:5" x14ac:dyDescent="0.2">
      <c r="C226" s="12"/>
      <c r="D226" s="12"/>
      <c r="E226" s="12"/>
    </row>
    <row r="227" spans="3:5" x14ac:dyDescent="0.2">
      <c r="C227" s="12"/>
      <c r="D227" s="12"/>
      <c r="E227" s="12"/>
    </row>
    <row r="228" spans="3:5" x14ac:dyDescent="0.2">
      <c r="C228" s="12"/>
      <c r="D228" s="12"/>
      <c r="E228" s="12"/>
    </row>
    <row r="229" spans="3:5" x14ac:dyDescent="0.2">
      <c r="C229" s="12"/>
      <c r="D229" s="12"/>
      <c r="E229" s="12"/>
    </row>
    <row r="230" spans="3:5" x14ac:dyDescent="0.2">
      <c r="C230" s="12"/>
      <c r="D230" s="12"/>
      <c r="E230" s="12"/>
    </row>
    <row r="231" spans="3:5" x14ac:dyDescent="0.2">
      <c r="C231" s="12"/>
      <c r="D231" s="12"/>
      <c r="E231" s="12"/>
    </row>
    <row r="232" spans="3:5" x14ac:dyDescent="0.2">
      <c r="C232" s="12"/>
      <c r="D232" s="12"/>
      <c r="E232" s="12"/>
    </row>
    <row r="233" spans="3:5" x14ac:dyDescent="0.2">
      <c r="C233" s="12"/>
      <c r="D233" s="12"/>
      <c r="E233" s="12"/>
    </row>
    <row r="234" spans="3:5" x14ac:dyDescent="0.2">
      <c r="C234" s="12"/>
      <c r="D234" s="12"/>
      <c r="E234" s="12"/>
    </row>
    <row r="235" spans="3:5" x14ac:dyDescent="0.2">
      <c r="C235" s="12"/>
      <c r="D235" s="12"/>
      <c r="E235" s="12"/>
    </row>
  </sheetData>
  <mergeCells count="3">
    <mergeCell ref="A1:B1"/>
    <mergeCell ref="C1:D1"/>
    <mergeCell ref="D35:F35"/>
  </mergeCells>
  <phoneticPr fontId="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1028" r:id="rId3" name="ScrollBar3">
          <controlPr defaultSize="0" autoLine="0" linkedCell="I75" r:id="rId4">
            <anchor moveWithCells="1">
              <from>
                <xdr:col>14</xdr:col>
                <xdr:colOff>0</xdr:colOff>
                <xdr:row>22</xdr:row>
                <xdr:rowOff>47625</xdr:rowOff>
              </from>
              <to>
                <xdr:col>14</xdr:col>
                <xdr:colOff>266700</xdr:colOff>
                <xdr:row>34</xdr:row>
                <xdr:rowOff>76200</xdr:rowOff>
              </to>
            </anchor>
          </controlPr>
        </control>
      </mc:Choice>
      <mc:Fallback>
        <control shapeId="1028" r:id="rId3" name="ScrollBar3"/>
      </mc:Fallback>
    </mc:AlternateContent>
    <mc:AlternateContent xmlns:mc="http://schemas.openxmlformats.org/markup-compatibility/2006">
      <mc:Choice Requires="x14">
        <control shapeId="1027" r:id="rId5" name="ScrollBar2">
          <controlPr defaultSize="0" autoLine="0" linkedCell="I74" r:id="rId6">
            <anchor moveWithCells="1">
              <from>
                <xdr:col>14</xdr:col>
                <xdr:colOff>0</xdr:colOff>
                <xdr:row>11</xdr:row>
                <xdr:rowOff>38100</xdr:rowOff>
              </from>
              <to>
                <xdr:col>14</xdr:col>
                <xdr:colOff>266700</xdr:colOff>
                <xdr:row>22</xdr:row>
                <xdr:rowOff>114300</xdr:rowOff>
              </to>
            </anchor>
          </controlPr>
        </control>
      </mc:Choice>
      <mc:Fallback>
        <control shapeId="1027" r:id="rId5" name="ScrollBar2"/>
      </mc:Fallback>
    </mc:AlternateContent>
    <mc:AlternateContent xmlns:mc="http://schemas.openxmlformats.org/markup-compatibility/2006">
      <mc:Choice Requires="x14">
        <control shapeId="1026" r:id="rId7" name="ScrollBar1">
          <controlPr defaultSize="0" autoLine="0" linkedCell="I73" r:id="rId8">
            <anchor moveWithCells="1">
              <from>
                <xdr:col>14</xdr:col>
                <xdr:colOff>0</xdr:colOff>
                <xdr:row>0</xdr:row>
                <xdr:rowOff>152400</xdr:rowOff>
              </from>
              <to>
                <xdr:col>14</xdr:col>
                <xdr:colOff>276225</xdr:colOff>
                <xdr:row>11</xdr:row>
                <xdr:rowOff>123825</xdr:rowOff>
              </to>
            </anchor>
          </controlPr>
        </control>
      </mc:Choice>
      <mc:Fallback>
        <control shapeId="1026" r:id="rId7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Quadratic Regression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jonesmatt</dc:creator>
  <cp:lastModifiedBy>Baumgarten, Allen</cp:lastModifiedBy>
  <dcterms:created xsi:type="dcterms:W3CDTF">2007-02-02T21:32:58Z</dcterms:created>
  <dcterms:modified xsi:type="dcterms:W3CDTF">2018-05-02T21:41:45Z</dcterms:modified>
</cp:coreProperties>
</file>