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umgaral\Data\STAT5125\"/>
    </mc:Choice>
  </mc:AlternateContent>
  <xr:revisionPtr revIDLastSave="0" documentId="13_ncr:1_{31C2E908-4D8C-4732-B25D-0AE63C687C53}" xr6:coauthVersionLast="34" xr6:coauthVersionMax="34" xr10:uidLastSave="{00000000-0000-0000-0000-000000000000}"/>
  <bookViews>
    <workbookView xWindow="0" yWindow="0" windowWidth="28800" windowHeight="11700" xr2:uid="{1FBDB23B-8F35-43B1-A24F-BA3A4BB7D389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3" i="1" l="1"/>
  <c r="I23" i="1"/>
  <c r="H23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M7" i="1" l="1"/>
  <c r="M12" i="1"/>
  <c r="M15" i="1"/>
  <c r="I10" i="1"/>
  <c r="M10" i="1" s="1"/>
  <c r="I5" i="1"/>
  <c r="M5" i="1" s="1"/>
  <c r="G6" i="1"/>
  <c r="I6" i="1" s="1"/>
  <c r="M6" i="1" s="1"/>
  <c r="G7" i="1"/>
  <c r="I7" i="1" s="1"/>
  <c r="G8" i="1"/>
  <c r="I8" i="1" s="1"/>
  <c r="M8" i="1" s="1"/>
  <c r="G9" i="1"/>
  <c r="G10" i="1"/>
  <c r="G11" i="1"/>
  <c r="G12" i="1"/>
  <c r="I12" i="1" s="1"/>
  <c r="G13" i="1"/>
  <c r="I13" i="1" s="1"/>
  <c r="M13" i="1" s="1"/>
  <c r="G14" i="1"/>
  <c r="I14" i="1" s="1"/>
  <c r="M14" i="1" s="1"/>
  <c r="G15" i="1"/>
  <c r="I15" i="1" s="1"/>
  <c r="G16" i="1"/>
  <c r="I16" i="1" s="1"/>
  <c r="M16" i="1" s="1"/>
  <c r="G17" i="1"/>
  <c r="G5" i="1"/>
  <c r="K10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K6" i="1"/>
  <c r="K8" i="1"/>
  <c r="K9" i="1"/>
  <c r="K11" i="1"/>
  <c r="K13" i="1"/>
  <c r="K14" i="1"/>
  <c r="K16" i="1"/>
  <c r="K17" i="1"/>
  <c r="K15" i="1" l="1"/>
  <c r="K7" i="1"/>
  <c r="I11" i="1"/>
  <c r="M11" i="1" s="1"/>
  <c r="I9" i="1"/>
  <c r="M9" i="1" s="1"/>
  <c r="M18" i="1" s="1"/>
  <c r="K12" i="1"/>
  <c r="I17" i="1"/>
  <c r="M17" i="1" s="1"/>
  <c r="K5" i="1"/>
  <c r="C2" i="1"/>
  <c r="K18" i="1" l="1"/>
  <c r="E9" i="1"/>
  <c r="E17" i="1"/>
  <c r="E5" i="1"/>
  <c r="E11" i="1"/>
  <c r="E6" i="1"/>
  <c r="E14" i="1"/>
  <c r="E10" i="1"/>
  <c r="E12" i="1"/>
  <c r="E8" i="1"/>
  <c r="E13" i="1"/>
  <c r="E16" i="1"/>
  <c r="E7" i="1"/>
  <c r="E15" i="1"/>
</calcChain>
</file>

<file path=xl/sharedStrings.xml><?xml version="1.0" encoding="utf-8"?>
<sst xmlns="http://schemas.openxmlformats.org/spreadsheetml/2006/main" count="9" uniqueCount="9">
  <si>
    <t xml:space="preserve">θ = </t>
  </si>
  <si>
    <t>θ</t>
  </si>
  <si>
    <t>log θ</t>
  </si>
  <si>
    <t>log θ - θ</t>
  </si>
  <si>
    <t>y</t>
  </si>
  <si>
    <t>y*log θ</t>
  </si>
  <si>
    <t>y*log θ - θ</t>
  </si>
  <si>
    <t>x</t>
  </si>
  <si>
    <r>
      <t>Y</t>
    </r>
    <r>
      <rPr>
        <u val="singleAccounting"/>
        <vertAlign val="subscript"/>
        <sz val="11"/>
        <color theme="1"/>
        <rFont val="Calibri"/>
        <family val="2"/>
        <scheme val="minor"/>
      </rPr>
      <t>i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</si>
</sst>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70" formatCode="0.000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 val="singleAccounting"/>
      <sz val="11"/>
      <color theme="1"/>
      <name val="Calibri"/>
      <family val="2"/>
      <scheme val="minor"/>
    </font>
    <font>
      <u val="singleAccounting"/>
      <vertAlign val="subscript"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164" fontId="0" fillId="2" borderId="0" xfId="0" applyNumberFormat="1" applyFill="1"/>
    <xf numFmtId="0" fontId="2" fillId="0" borderId="0" xfId="0" applyFont="1" applyAlignment="1">
      <alignment horizontal="center"/>
    </xf>
    <xf numFmtId="17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93DC94-9EBA-4BC4-BA5B-7969C9A995DC}">
  <dimension ref="B2:M27"/>
  <sheetViews>
    <sheetView showGridLines="0" tabSelected="1" workbookViewId="0">
      <selection activeCell="J23" sqref="J23"/>
    </sheetView>
  </sheetViews>
  <sheetFormatPr defaultRowHeight="15" x14ac:dyDescent="0.25"/>
  <cols>
    <col min="2" max="3" width="5.7109375" customWidth="1"/>
    <col min="5" max="5" width="12.7109375" bestFit="1" customWidth="1"/>
    <col min="8" max="9" width="9.140625" customWidth="1"/>
    <col min="10" max="10" width="11" bestFit="1" customWidth="1"/>
  </cols>
  <sheetData>
    <row r="2" spans="2:13" x14ac:dyDescent="0.25">
      <c r="B2" s="2" t="s">
        <v>0</v>
      </c>
      <c r="C2" s="4">
        <f>AVERAGE(C5:C17)</f>
        <v>5.5384615384615383</v>
      </c>
    </row>
    <row r="3" spans="2:13" x14ac:dyDescent="0.25">
      <c r="B3" s="2"/>
      <c r="C3" s="4"/>
    </row>
    <row r="4" spans="2:13" ht="17.25" x14ac:dyDescent="0.4">
      <c r="B4" s="8" t="s">
        <v>7</v>
      </c>
      <c r="C4" s="8" t="s">
        <v>8</v>
      </c>
      <c r="G4" s="5" t="s">
        <v>4</v>
      </c>
      <c r="H4" s="1" t="s">
        <v>2</v>
      </c>
      <c r="I4" s="6" t="s">
        <v>5</v>
      </c>
      <c r="J4" s="1" t="s">
        <v>1</v>
      </c>
      <c r="K4" s="1" t="s">
        <v>3</v>
      </c>
      <c r="M4" s="6" t="s">
        <v>6</v>
      </c>
    </row>
    <row r="5" spans="2:13" x14ac:dyDescent="0.25">
      <c r="B5">
        <v>1</v>
      </c>
      <c r="C5">
        <v>6</v>
      </c>
      <c r="E5">
        <f>(B5*LOG($C$2))-$C$2-FACT(B5)</f>
        <v>-5.7950723943371063</v>
      </c>
      <c r="G5" s="5">
        <f>C5</f>
        <v>6</v>
      </c>
      <c r="H5" s="3">
        <f>LOG(C5)</f>
        <v>0.77815125038364363</v>
      </c>
      <c r="I5" s="7">
        <f t="shared" ref="I5:I17" si="0">G5*H5</f>
        <v>4.6689075023018614</v>
      </c>
      <c r="J5" s="5">
        <f>B5</f>
        <v>1</v>
      </c>
      <c r="K5" s="3">
        <f>H5-J5</f>
        <v>-0.22184874961635637</v>
      </c>
      <c r="M5" s="7">
        <f>I5-J5</f>
        <v>3.6689075023018614</v>
      </c>
    </row>
    <row r="6" spans="2:13" x14ac:dyDescent="0.25">
      <c r="B6">
        <v>2</v>
      </c>
      <c r="C6">
        <v>5</v>
      </c>
      <c r="E6">
        <f t="shared" ref="E6:E17" si="1">(B6*LOG($C$2))-$C$2-FACT(B6)</f>
        <v>-6.0516832502126752</v>
      </c>
      <c r="G6" s="5">
        <f t="shared" ref="G6:G17" si="2">C6</f>
        <v>5</v>
      </c>
      <c r="H6" s="3">
        <f t="shared" ref="H6:H17" si="3">LOG(C6)</f>
        <v>0.69897000433601886</v>
      </c>
      <c r="I6" s="7">
        <f t="shared" si="0"/>
        <v>3.4948500216800942</v>
      </c>
      <c r="J6" s="5">
        <f t="shared" ref="J6:J17" si="4">B6</f>
        <v>2</v>
      </c>
      <c r="K6" s="3">
        <f t="shared" ref="K6:K17" si="5">H6-J6</f>
        <v>-1.3010299956639813</v>
      </c>
      <c r="M6" s="7">
        <f t="shared" ref="M6:M17" si="6">I6-J6</f>
        <v>1.4948500216800942</v>
      </c>
    </row>
    <row r="7" spans="2:13" x14ac:dyDescent="0.25">
      <c r="B7">
        <v>3</v>
      </c>
      <c r="C7">
        <v>4</v>
      </c>
      <c r="E7">
        <f t="shared" si="1"/>
        <v>-9.308294106088244</v>
      </c>
      <c r="G7" s="5">
        <f t="shared" si="2"/>
        <v>4</v>
      </c>
      <c r="H7" s="3">
        <f t="shared" si="3"/>
        <v>0.6020599913279624</v>
      </c>
      <c r="I7" s="7">
        <f t="shared" si="0"/>
        <v>2.4082399653118496</v>
      </c>
      <c r="J7" s="5">
        <f t="shared" si="4"/>
        <v>3</v>
      </c>
      <c r="K7" s="3">
        <f t="shared" si="5"/>
        <v>-2.3979400086720375</v>
      </c>
      <c r="M7" s="7">
        <f t="shared" si="6"/>
        <v>-0.59176003468815042</v>
      </c>
    </row>
    <row r="8" spans="2:13" x14ac:dyDescent="0.25">
      <c r="B8">
        <v>4</v>
      </c>
      <c r="C8">
        <v>6</v>
      </c>
      <c r="E8">
        <f t="shared" si="1"/>
        <v>-26.564904961963812</v>
      </c>
      <c r="G8" s="5">
        <f t="shared" si="2"/>
        <v>6</v>
      </c>
      <c r="H8" s="3">
        <f t="shared" si="3"/>
        <v>0.77815125038364363</v>
      </c>
      <c r="I8" s="7">
        <f t="shared" si="0"/>
        <v>4.6689075023018614</v>
      </c>
      <c r="J8" s="5">
        <f t="shared" si="4"/>
        <v>4</v>
      </c>
      <c r="K8" s="3">
        <f t="shared" si="5"/>
        <v>-3.2218487496163561</v>
      </c>
      <c r="M8" s="7">
        <f t="shared" si="6"/>
        <v>0.66890750230186136</v>
      </c>
    </row>
    <row r="9" spans="2:13" x14ac:dyDescent="0.25">
      <c r="B9">
        <v>5</v>
      </c>
      <c r="C9">
        <v>6</v>
      </c>
      <c r="E9">
        <f t="shared" si="1"/>
        <v>-121.82151581783938</v>
      </c>
      <c r="G9" s="5">
        <f t="shared" si="2"/>
        <v>6</v>
      </c>
      <c r="H9" s="3">
        <f t="shared" si="3"/>
        <v>0.77815125038364363</v>
      </c>
      <c r="I9" s="7">
        <f t="shared" si="0"/>
        <v>4.6689075023018614</v>
      </c>
      <c r="J9" s="5">
        <f t="shared" si="4"/>
        <v>5</v>
      </c>
      <c r="K9" s="3">
        <f t="shared" si="5"/>
        <v>-4.2218487496163561</v>
      </c>
      <c r="M9" s="7">
        <f t="shared" si="6"/>
        <v>-0.33109249769813864</v>
      </c>
    </row>
    <row r="10" spans="2:13" x14ac:dyDescent="0.25">
      <c r="B10">
        <v>6</v>
      </c>
      <c r="C10">
        <v>3</v>
      </c>
      <c r="E10">
        <f t="shared" si="1"/>
        <v>-721.07812667371491</v>
      </c>
      <c r="G10" s="5">
        <f t="shared" si="2"/>
        <v>3</v>
      </c>
      <c r="H10" s="3">
        <f t="shared" si="3"/>
        <v>0.47712125471966244</v>
      </c>
      <c r="I10" s="7">
        <f t="shared" si="0"/>
        <v>1.4313637641589874</v>
      </c>
      <c r="J10" s="5">
        <f t="shared" si="4"/>
        <v>6</v>
      </c>
      <c r="K10" s="3">
        <f t="shared" si="5"/>
        <v>-5.5228787452803374</v>
      </c>
      <c r="M10" s="7">
        <f t="shared" si="6"/>
        <v>-4.5686362358410122</v>
      </c>
    </row>
    <row r="11" spans="2:13" x14ac:dyDescent="0.25">
      <c r="B11">
        <v>7</v>
      </c>
      <c r="C11">
        <v>12</v>
      </c>
      <c r="E11">
        <f t="shared" si="1"/>
        <v>-5040.3347375295907</v>
      </c>
      <c r="G11" s="5">
        <f t="shared" si="2"/>
        <v>12</v>
      </c>
      <c r="H11" s="3">
        <f t="shared" si="3"/>
        <v>1.0791812460476249</v>
      </c>
      <c r="I11" s="7">
        <f t="shared" si="0"/>
        <v>12.950174952571498</v>
      </c>
      <c r="J11" s="5">
        <f t="shared" si="4"/>
        <v>7</v>
      </c>
      <c r="K11" s="3">
        <f t="shared" si="5"/>
        <v>-5.9208187539523749</v>
      </c>
      <c r="M11" s="7">
        <f t="shared" si="6"/>
        <v>5.9501749525714978</v>
      </c>
    </row>
    <row r="12" spans="2:13" x14ac:dyDescent="0.25">
      <c r="B12">
        <v>8</v>
      </c>
      <c r="C12">
        <v>7</v>
      </c>
      <c r="E12">
        <f t="shared" si="1"/>
        <v>-40319.591348385467</v>
      </c>
      <c r="G12" s="5">
        <f t="shared" si="2"/>
        <v>7</v>
      </c>
      <c r="H12" s="3">
        <f t="shared" si="3"/>
        <v>0.84509804001425681</v>
      </c>
      <c r="I12" s="7">
        <f t="shared" si="0"/>
        <v>5.9156862800997976</v>
      </c>
      <c r="J12" s="5">
        <f t="shared" si="4"/>
        <v>8</v>
      </c>
      <c r="K12" s="3">
        <f t="shared" si="5"/>
        <v>-7.1549019599857431</v>
      </c>
      <c r="M12" s="7">
        <f t="shared" si="6"/>
        <v>-2.0843137199002024</v>
      </c>
    </row>
    <row r="13" spans="2:13" x14ac:dyDescent="0.25">
      <c r="B13">
        <v>9</v>
      </c>
      <c r="C13">
        <v>4</v>
      </c>
      <c r="E13">
        <f t="shared" si="1"/>
        <v>-362878.84795924136</v>
      </c>
      <c r="G13" s="5">
        <f t="shared" si="2"/>
        <v>4</v>
      </c>
      <c r="H13" s="3">
        <f t="shared" si="3"/>
        <v>0.6020599913279624</v>
      </c>
      <c r="I13" s="7">
        <f t="shared" si="0"/>
        <v>2.4082399653118496</v>
      </c>
      <c r="J13" s="5">
        <f t="shared" si="4"/>
        <v>9</v>
      </c>
      <c r="K13" s="3">
        <f t="shared" si="5"/>
        <v>-8.3979400086720375</v>
      </c>
      <c r="M13" s="7">
        <f t="shared" si="6"/>
        <v>-6.59176003468815</v>
      </c>
    </row>
    <row r="14" spans="2:13" x14ac:dyDescent="0.25">
      <c r="B14">
        <v>10</v>
      </c>
      <c r="C14">
        <v>2</v>
      </c>
      <c r="E14">
        <f t="shared" si="1"/>
        <v>-3628798.1045700973</v>
      </c>
      <c r="G14" s="5">
        <f t="shared" si="2"/>
        <v>2</v>
      </c>
      <c r="H14" s="3">
        <f t="shared" si="3"/>
        <v>0.3010299956639812</v>
      </c>
      <c r="I14" s="7">
        <f t="shared" si="0"/>
        <v>0.6020599913279624</v>
      </c>
      <c r="J14" s="5">
        <f t="shared" si="4"/>
        <v>10</v>
      </c>
      <c r="K14" s="3">
        <f t="shared" si="5"/>
        <v>-9.6989700043360187</v>
      </c>
      <c r="M14" s="7">
        <f t="shared" si="6"/>
        <v>-9.3979400086720375</v>
      </c>
    </row>
    <row r="15" spans="2:13" x14ac:dyDescent="0.25">
      <c r="B15">
        <v>11</v>
      </c>
      <c r="C15">
        <v>6</v>
      </c>
      <c r="E15">
        <f t="shared" si="1"/>
        <v>-39916797.361180954</v>
      </c>
      <c r="G15" s="5">
        <f t="shared" si="2"/>
        <v>6</v>
      </c>
      <c r="H15" s="3">
        <f t="shared" si="3"/>
        <v>0.77815125038364363</v>
      </c>
      <c r="I15" s="7">
        <f t="shared" si="0"/>
        <v>4.6689075023018614</v>
      </c>
      <c r="J15" s="5">
        <f t="shared" si="4"/>
        <v>11</v>
      </c>
      <c r="K15" s="3">
        <f t="shared" si="5"/>
        <v>-10.221848749616356</v>
      </c>
      <c r="M15" s="7">
        <f t="shared" si="6"/>
        <v>-6.3310924976981386</v>
      </c>
    </row>
    <row r="16" spans="2:13" x14ac:dyDescent="0.25">
      <c r="B16">
        <v>12</v>
      </c>
      <c r="C16">
        <v>7</v>
      </c>
      <c r="E16">
        <f t="shared" si="1"/>
        <v>-479001596.61779183</v>
      </c>
      <c r="G16" s="5">
        <f t="shared" si="2"/>
        <v>7</v>
      </c>
      <c r="H16" s="3">
        <f t="shared" si="3"/>
        <v>0.84509804001425681</v>
      </c>
      <c r="I16" s="7">
        <f t="shared" si="0"/>
        <v>5.9156862800997976</v>
      </c>
      <c r="J16" s="5">
        <f t="shared" si="4"/>
        <v>12</v>
      </c>
      <c r="K16" s="3">
        <f t="shared" si="5"/>
        <v>-11.154901959985743</v>
      </c>
      <c r="M16" s="7">
        <f t="shared" si="6"/>
        <v>-6.0843137199002024</v>
      </c>
    </row>
    <row r="17" spans="2:13" x14ac:dyDescent="0.25">
      <c r="B17">
        <v>13</v>
      </c>
      <c r="C17">
        <v>4</v>
      </c>
      <c r="E17">
        <f t="shared" si="1"/>
        <v>-6227020795.874403</v>
      </c>
      <c r="G17" s="5">
        <f t="shared" si="2"/>
        <v>4</v>
      </c>
      <c r="H17" s="3">
        <f t="shared" si="3"/>
        <v>0.6020599913279624</v>
      </c>
      <c r="I17" s="7">
        <f t="shared" si="0"/>
        <v>2.4082399653118496</v>
      </c>
      <c r="J17" s="5">
        <f t="shared" si="4"/>
        <v>13</v>
      </c>
      <c r="K17" s="3">
        <f t="shared" si="5"/>
        <v>-12.397940008672037</v>
      </c>
      <c r="M17" s="7">
        <f t="shared" si="6"/>
        <v>-10.59176003468815</v>
      </c>
    </row>
    <row r="18" spans="2:13" x14ac:dyDescent="0.25">
      <c r="K18" s="3">
        <f>SUM(K5:K17)</f>
        <v>-81.834716443685735</v>
      </c>
      <c r="M18" s="3">
        <f>SUM(M5:M17)</f>
        <v>-34.789828804918869</v>
      </c>
    </row>
    <row r="23" spans="2:13" x14ac:dyDescent="0.25">
      <c r="G23">
        <v>5</v>
      </c>
      <c r="H23">
        <f>LOG(C2)</f>
        <v>0.74338914412443169</v>
      </c>
      <c r="I23" s="4">
        <f>C2</f>
        <v>5.5384615384615383</v>
      </c>
      <c r="J23">
        <f>LOG(FACT(13))</f>
        <v>9.7942803163894805</v>
      </c>
    </row>
    <row r="27" spans="2:13" x14ac:dyDescent="0.25">
      <c r="I27" s="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Baumgarten, Allen</dc:creator>
  <cp:lastModifiedBy>Baumgarten, Allen</cp:lastModifiedBy>
  <dcterms:created xsi:type="dcterms:W3CDTF">2018-09-01T16:20:44Z</dcterms:created>
  <dcterms:modified xsi:type="dcterms:W3CDTF">2018-09-07T17:48:34Z</dcterms:modified>
</cp:coreProperties>
</file>