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6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7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8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9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nesthesia\_DropOff\ED_Reports\Site_Data_Capture\CONSOLIDATED_DATA\Pills_Report\"/>
    </mc:Choice>
  </mc:AlternateContent>
  <bookViews>
    <workbookView xWindow="0" yWindow="0" windowWidth="28800" windowHeight="12045" firstSheet="3" activeTab="3"/>
  </bookViews>
  <sheets>
    <sheet name="Global" sheetId="12" state="hidden" r:id="rId1"/>
    <sheet name="Global (2)" sheetId="5" state="hidden" r:id="rId2"/>
    <sheet name="Global (3)" sheetId="7" state="hidden" r:id="rId3"/>
    <sheet name="LOB_Anes" sheetId="10" r:id="rId4"/>
    <sheet name="LOB (2)" sheetId="11" state="hidden" r:id="rId5"/>
    <sheet name="LOB (3)" sheetId="8" state="hidden" r:id="rId6"/>
    <sheet name="LOB (4)" sheetId="9" state="hidden" r:id="rId7"/>
    <sheet name="LOB_Rad" sheetId="13" r:id="rId8"/>
    <sheet name="LOB_WC" sheetId="14" r:id="rId9"/>
    <sheet name="Top" sheetId="1" state="hidden" r:id="rId10"/>
    <sheet name="Domains" sheetId="4" state="hidden" r:id="rId11"/>
    <sheet name="Scores" sheetId="3" state="hidden" r:id="rId12"/>
    <sheet name="Controls" sheetId="6" r:id="rId13"/>
  </sheets>
  <definedNames>
    <definedName name="_xlnm._FilterDatabase" localSheetId="11" hidden="1">Scores!$A$1:$I$1105</definedName>
    <definedName name="Domain">Domains!$B$2:$B$229</definedName>
    <definedName name="Domain_Score">Domains!$F$2:$F$229</definedName>
    <definedName name="LOB">Domains!$A$2:$A$229</definedName>
    <definedName name="Period">Domains!$D$2:$D$229</definedName>
    <definedName name="Year">Domains!$C$2:$C$229</definedName>
  </definedNames>
  <calcPr calcId="152511" concurrentManualCount="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8" i="6" l="1"/>
  <c r="P39" i="6"/>
  <c r="P41" i="6"/>
  <c r="V27" i="14" l="1"/>
  <c r="V8" i="14"/>
  <c r="E27" i="14"/>
  <c r="E8" i="14"/>
  <c r="AH20" i="14"/>
  <c r="AH20" i="13"/>
  <c r="AH21" i="13" s="1"/>
  <c r="N52" i="14"/>
  <c r="AA114" i="6"/>
  <c r="N52" i="13"/>
  <c r="AA71" i="6"/>
  <c r="AH21" i="14"/>
  <c r="AA111" i="6"/>
  <c r="AA110" i="6"/>
  <c r="AA109" i="6"/>
  <c r="AA108" i="6"/>
  <c r="AA107" i="6"/>
  <c r="AA106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5" i="6"/>
  <c r="AA84" i="6"/>
  <c r="AA79" i="6"/>
  <c r="AA78" i="6"/>
  <c r="V27" i="13"/>
  <c r="E27" i="13"/>
  <c r="V8" i="13"/>
  <c r="E8" i="13"/>
  <c r="AA27" i="6"/>
  <c r="AA10" i="6"/>
  <c r="P281" i="6" l="1"/>
  <c r="P280" i="6"/>
  <c r="P279" i="6"/>
  <c r="P278" i="6"/>
  <c r="P273" i="6"/>
  <c r="P272" i="6"/>
  <c r="P271" i="6"/>
  <c r="P270" i="6"/>
  <c r="P260" i="6"/>
  <c r="P259" i="6"/>
  <c r="P258" i="6"/>
  <c r="P257" i="6"/>
  <c r="P256" i="6"/>
  <c r="P252" i="6"/>
  <c r="P251" i="6"/>
  <c r="P250" i="6"/>
  <c r="P249" i="6"/>
  <c r="P248" i="6"/>
  <c r="P243" i="6"/>
  <c r="P242" i="6"/>
  <c r="P241" i="6"/>
  <c r="P240" i="6"/>
  <c r="P235" i="6"/>
  <c r="P234" i="6"/>
  <c r="P233" i="6"/>
  <c r="P232" i="6"/>
  <c r="P231" i="6"/>
  <c r="P221" i="6"/>
  <c r="P220" i="6"/>
  <c r="P219" i="6"/>
  <c r="P218" i="6"/>
  <c r="P217" i="6"/>
  <c r="P213" i="6"/>
  <c r="P212" i="6"/>
  <c r="P211" i="6"/>
  <c r="P210" i="6"/>
  <c r="P209" i="6"/>
  <c r="P204" i="6"/>
  <c r="P203" i="6"/>
  <c r="P202" i="6"/>
  <c r="P201" i="6"/>
  <c r="P196" i="6"/>
  <c r="P195" i="6"/>
  <c r="P194" i="6"/>
  <c r="P193" i="6"/>
  <c r="P192" i="6"/>
  <c r="P181" i="6"/>
  <c r="P180" i="6"/>
  <c r="P179" i="6"/>
  <c r="P178" i="6"/>
  <c r="P174" i="6"/>
  <c r="P173" i="6"/>
  <c r="P172" i="6"/>
  <c r="P171" i="6"/>
  <c r="P166" i="6"/>
  <c r="P165" i="6"/>
  <c r="P164" i="6"/>
  <c r="P163" i="6"/>
  <c r="P158" i="6"/>
  <c r="P157" i="6"/>
  <c r="P156" i="6"/>
  <c r="P155" i="6"/>
  <c r="P154" i="6"/>
  <c r="P144" i="6"/>
  <c r="P143" i="6"/>
  <c r="P142" i="6"/>
  <c r="P141" i="6"/>
  <c r="P140" i="6"/>
  <c r="P136" i="6"/>
  <c r="P135" i="6"/>
  <c r="P130" i="6"/>
  <c r="P129" i="6"/>
  <c r="P128" i="6"/>
  <c r="P123" i="6"/>
  <c r="P121" i="6"/>
  <c r="P111" i="6"/>
  <c r="P110" i="6"/>
  <c r="P109" i="6"/>
  <c r="P108" i="6"/>
  <c r="P107" i="6"/>
  <c r="P106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5" i="6"/>
  <c r="P84" i="6"/>
  <c r="P79" i="6"/>
  <c r="P68" i="6"/>
  <c r="P67" i="6"/>
  <c r="P66" i="6"/>
  <c r="P65" i="6"/>
  <c r="P64" i="6"/>
  <c r="P63" i="6"/>
  <c r="P62" i="6"/>
  <c r="P61" i="6"/>
  <c r="P57" i="6"/>
  <c r="P56" i="6"/>
  <c r="P55" i="6"/>
  <c r="P54" i="6"/>
  <c r="P49" i="6"/>
  <c r="P48" i="6"/>
  <c r="P43" i="6"/>
  <c r="P42" i="6"/>
  <c r="P40" i="6"/>
  <c r="AA68" i="6"/>
  <c r="AA67" i="6"/>
  <c r="AA66" i="6"/>
  <c r="AA65" i="6"/>
  <c r="AA64" i="6"/>
  <c r="AA63" i="6"/>
  <c r="AA62" i="6"/>
  <c r="AA61" i="6"/>
  <c r="AA57" i="6"/>
  <c r="AA56" i="6"/>
  <c r="AA55" i="6"/>
  <c r="AA54" i="6"/>
  <c r="AA49" i="6"/>
  <c r="AA48" i="6"/>
  <c r="AA43" i="6"/>
  <c r="AA42" i="6"/>
  <c r="AA41" i="6"/>
  <c r="AA40" i="6"/>
  <c r="AA39" i="6"/>
  <c r="AA30" i="6"/>
  <c r="AA26" i="6"/>
  <c r="AA25" i="6"/>
  <c r="AA24" i="6"/>
  <c r="AA23" i="6"/>
  <c r="AA22" i="6"/>
  <c r="AA17" i="6"/>
  <c r="AA16" i="6"/>
  <c r="AA15" i="6"/>
  <c r="AA14" i="6"/>
  <c r="AA18" i="6" s="1"/>
  <c r="AA9" i="6"/>
  <c r="AA8" i="6"/>
  <c r="AA7" i="6"/>
  <c r="AA6" i="6"/>
  <c r="P30" i="6"/>
  <c r="P26" i="6"/>
  <c r="P25" i="6"/>
  <c r="P24" i="6"/>
  <c r="P23" i="6"/>
  <c r="P22" i="6"/>
  <c r="P17" i="6"/>
  <c r="P16" i="6"/>
  <c r="P15" i="6"/>
  <c r="P14" i="6"/>
  <c r="P9" i="6"/>
  <c r="P8" i="6"/>
  <c r="P7" i="6"/>
  <c r="P6" i="6"/>
  <c r="AA257" i="6" l="1"/>
  <c r="AA219" i="6"/>
  <c r="O182" i="6"/>
  <c r="P182" i="6" s="1"/>
  <c r="AA180" i="6"/>
  <c r="O122" i="6"/>
  <c r="P122" i="6" s="1"/>
  <c r="N122" i="6"/>
  <c r="M122" i="6"/>
  <c r="L122" i="6"/>
  <c r="K122" i="6"/>
  <c r="J122" i="6"/>
  <c r="I122" i="6"/>
  <c r="H122" i="6"/>
  <c r="AA143" i="6"/>
  <c r="AA142" i="6"/>
  <c r="AA141" i="6"/>
  <c r="M102" i="6"/>
  <c r="L102" i="6"/>
  <c r="K102" i="6"/>
  <c r="J102" i="6"/>
  <c r="I102" i="6"/>
  <c r="J100" i="6"/>
  <c r="J99" i="6"/>
  <c r="J96" i="6"/>
  <c r="X112" i="6"/>
  <c r="U112" i="6"/>
  <c r="X111" i="6"/>
  <c r="U108" i="6"/>
  <c r="U107" i="6"/>
  <c r="U106" i="6"/>
  <c r="M111" i="6"/>
  <c r="J108" i="6"/>
  <c r="J107" i="6"/>
  <c r="J106" i="6"/>
  <c r="H66" i="6"/>
  <c r="Z282" i="6"/>
  <c r="Y282" i="6"/>
  <c r="X282" i="6"/>
  <c r="W282" i="6"/>
  <c r="V282" i="6"/>
  <c r="U282" i="6"/>
  <c r="T282" i="6"/>
  <c r="S282" i="6"/>
  <c r="AA281" i="6"/>
  <c r="AA280" i="6"/>
  <c r="AA279" i="6"/>
  <c r="AA278" i="6"/>
  <c r="Z274" i="6"/>
  <c r="Y274" i="6"/>
  <c r="X274" i="6"/>
  <c r="W274" i="6"/>
  <c r="V274" i="6"/>
  <c r="U274" i="6"/>
  <c r="T274" i="6"/>
  <c r="S274" i="6"/>
  <c r="AA273" i="6"/>
  <c r="AA272" i="6"/>
  <c r="AA271" i="6"/>
  <c r="AA270" i="6"/>
  <c r="Z261" i="6"/>
  <c r="Y261" i="6"/>
  <c r="X261" i="6"/>
  <c r="W261" i="6"/>
  <c r="V261" i="6"/>
  <c r="U261" i="6"/>
  <c r="T261" i="6"/>
  <c r="S261" i="6"/>
  <c r="AA260" i="6"/>
  <c r="AA259" i="6"/>
  <c r="AA258" i="6"/>
  <c r="AA256" i="6"/>
  <c r="Z253" i="6"/>
  <c r="Y253" i="6"/>
  <c r="X253" i="6"/>
  <c r="W253" i="6"/>
  <c r="V253" i="6"/>
  <c r="U253" i="6"/>
  <c r="T253" i="6"/>
  <c r="S253" i="6"/>
  <c r="AA252" i="6"/>
  <c r="AA251" i="6"/>
  <c r="AA250" i="6"/>
  <c r="AA249" i="6"/>
  <c r="AA248" i="6"/>
  <c r="Z244" i="6"/>
  <c r="Y244" i="6"/>
  <c r="X244" i="6"/>
  <c r="W244" i="6"/>
  <c r="V244" i="6"/>
  <c r="U244" i="6"/>
  <c r="T244" i="6"/>
  <c r="S244" i="6"/>
  <c r="AA243" i="6"/>
  <c r="AA242" i="6"/>
  <c r="AA241" i="6"/>
  <c r="AA240" i="6"/>
  <c r="Z236" i="6"/>
  <c r="Y236" i="6"/>
  <c r="X236" i="6"/>
  <c r="W236" i="6"/>
  <c r="V236" i="6"/>
  <c r="U236" i="6"/>
  <c r="T236" i="6"/>
  <c r="S236" i="6"/>
  <c r="AA235" i="6"/>
  <c r="AA234" i="6"/>
  <c r="AA233" i="6"/>
  <c r="AA232" i="6"/>
  <c r="AA231" i="6"/>
  <c r="Z222" i="6"/>
  <c r="Y222" i="6"/>
  <c r="X222" i="6"/>
  <c r="W222" i="6"/>
  <c r="V222" i="6"/>
  <c r="U222" i="6"/>
  <c r="T222" i="6"/>
  <c r="S222" i="6"/>
  <c r="AA221" i="6"/>
  <c r="AA220" i="6"/>
  <c r="AA218" i="6"/>
  <c r="AA217" i="6"/>
  <c r="Z214" i="6"/>
  <c r="Y214" i="6"/>
  <c r="X214" i="6"/>
  <c r="W214" i="6"/>
  <c r="V214" i="6"/>
  <c r="U214" i="6"/>
  <c r="T214" i="6"/>
  <c r="S214" i="6"/>
  <c r="AA213" i="6"/>
  <c r="AA212" i="6"/>
  <c r="AA211" i="6"/>
  <c r="AA210" i="6"/>
  <c r="AA209" i="6"/>
  <c r="Z205" i="6"/>
  <c r="Y205" i="6"/>
  <c r="X205" i="6"/>
  <c r="W205" i="6"/>
  <c r="V205" i="6"/>
  <c r="U205" i="6"/>
  <c r="T205" i="6"/>
  <c r="S205" i="6"/>
  <c r="AA204" i="6"/>
  <c r="AA203" i="6"/>
  <c r="AA202" i="6"/>
  <c r="AA201" i="6"/>
  <c r="Z197" i="6"/>
  <c r="Y197" i="6"/>
  <c r="X197" i="6"/>
  <c r="W197" i="6"/>
  <c r="V197" i="6"/>
  <c r="U197" i="6"/>
  <c r="T197" i="6"/>
  <c r="S197" i="6"/>
  <c r="AA196" i="6"/>
  <c r="AA195" i="6"/>
  <c r="AA194" i="6"/>
  <c r="AA193" i="6"/>
  <c r="AA192" i="6"/>
  <c r="Z183" i="6"/>
  <c r="Y183" i="6"/>
  <c r="X183" i="6"/>
  <c r="W183" i="6"/>
  <c r="V183" i="6"/>
  <c r="U183" i="6"/>
  <c r="T183" i="6"/>
  <c r="S183" i="6"/>
  <c r="AA182" i="6"/>
  <c r="AA181" i="6"/>
  <c r="AA179" i="6"/>
  <c r="AA178" i="6"/>
  <c r="Z175" i="6"/>
  <c r="Y175" i="6"/>
  <c r="X175" i="6"/>
  <c r="W175" i="6"/>
  <c r="V175" i="6"/>
  <c r="U175" i="6"/>
  <c r="T175" i="6"/>
  <c r="S175" i="6"/>
  <c r="AA174" i="6"/>
  <c r="AA173" i="6"/>
  <c r="AA172" i="6"/>
  <c r="AA171" i="6"/>
  <c r="Z167" i="6"/>
  <c r="Y167" i="6"/>
  <c r="X167" i="6"/>
  <c r="W167" i="6"/>
  <c r="V167" i="6"/>
  <c r="U167" i="6"/>
  <c r="T167" i="6"/>
  <c r="S167" i="6"/>
  <c r="AA166" i="6"/>
  <c r="AA165" i="6"/>
  <c r="AA164" i="6"/>
  <c r="AA163" i="6"/>
  <c r="Z159" i="6"/>
  <c r="Y159" i="6"/>
  <c r="X159" i="6"/>
  <c r="W159" i="6"/>
  <c r="V159" i="6"/>
  <c r="U159" i="6"/>
  <c r="T159" i="6"/>
  <c r="S159" i="6"/>
  <c r="AA158" i="6"/>
  <c r="AA157" i="6"/>
  <c r="AA156" i="6"/>
  <c r="AA155" i="6"/>
  <c r="AA154" i="6"/>
  <c r="Z145" i="6"/>
  <c r="Y145" i="6"/>
  <c r="X145" i="6"/>
  <c r="W145" i="6"/>
  <c r="V145" i="6"/>
  <c r="U145" i="6"/>
  <c r="T145" i="6"/>
  <c r="S145" i="6"/>
  <c r="AA144" i="6"/>
  <c r="AA140" i="6"/>
  <c r="Z137" i="6"/>
  <c r="Y137" i="6"/>
  <c r="X137" i="6"/>
  <c r="W137" i="6"/>
  <c r="V137" i="6"/>
  <c r="U137" i="6"/>
  <c r="T137" i="6"/>
  <c r="S137" i="6"/>
  <c r="AA136" i="6"/>
  <c r="AA135" i="6"/>
  <c r="Z131" i="6"/>
  <c r="Y131" i="6"/>
  <c r="X131" i="6"/>
  <c r="W131" i="6"/>
  <c r="V131" i="6"/>
  <c r="U131" i="6"/>
  <c r="T131" i="6"/>
  <c r="S131" i="6"/>
  <c r="AA130" i="6"/>
  <c r="AA129" i="6"/>
  <c r="AA128" i="6"/>
  <c r="Z124" i="6"/>
  <c r="Y124" i="6"/>
  <c r="X124" i="6"/>
  <c r="W124" i="6"/>
  <c r="V124" i="6"/>
  <c r="U124" i="6"/>
  <c r="T124" i="6"/>
  <c r="S124" i="6"/>
  <c r="AA123" i="6"/>
  <c r="AA122" i="6"/>
  <c r="AA121" i="6"/>
  <c r="Z112" i="6"/>
  <c r="Y112" i="6"/>
  <c r="W112" i="6"/>
  <c r="V112" i="6"/>
  <c r="T112" i="6"/>
  <c r="S112" i="6"/>
  <c r="Z103" i="6"/>
  <c r="Y103" i="6"/>
  <c r="X103" i="6"/>
  <c r="W103" i="6"/>
  <c r="V103" i="6"/>
  <c r="U103" i="6"/>
  <c r="T103" i="6"/>
  <c r="S103" i="6"/>
  <c r="Z86" i="6"/>
  <c r="Y86" i="6"/>
  <c r="X86" i="6"/>
  <c r="W86" i="6"/>
  <c r="V86" i="6"/>
  <c r="U86" i="6"/>
  <c r="T86" i="6"/>
  <c r="S86" i="6"/>
  <c r="Z80" i="6"/>
  <c r="Y80" i="6"/>
  <c r="X80" i="6"/>
  <c r="W80" i="6"/>
  <c r="V80" i="6"/>
  <c r="U80" i="6"/>
  <c r="T80" i="6"/>
  <c r="S80" i="6"/>
  <c r="AA197" i="6" l="1"/>
  <c r="AA236" i="6"/>
  <c r="AA183" i="6"/>
  <c r="AA124" i="6"/>
  <c r="AA137" i="6"/>
  <c r="AA175" i="6"/>
  <c r="AA274" i="6"/>
  <c r="AA112" i="6"/>
  <c r="AA167" i="6"/>
  <c r="AA80" i="6"/>
  <c r="AA103" i="6"/>
  <c r="AA159" i="6"/>
  <c r="AA214" i="6"/>
  <c r="AA253" i="6"/>
  <c r="AA86" i="6"/>
  <c r="AA261" i="6"/>
  <c r="AA205" i="6"/>
  <c r="AA131" i="6"/>
  <c r="AA145" i="6"/>
  <c r="AA244" i="6"/>
  <c r="AA282" i="6"/>
  <c r="AA222" i="6"/>
  <c r="Z69" i="6"/>
  <c r="Y69" i="6"/>
  <c r="X69" i="6"/>
  <c r="W69" i="6"/>
  <c r="V69" i="6"/>
  <c r="U69" i="6"/>
  <c r="T69" i="6"/>
  <c r="S69" i="6"/>
  <c r="Z58" i="6"/>
  <c r="Y58" i="6"/>
  <c r="X58" i="6"/>
  <c r="W58" i="6"/>
  <c r="V58" i="6"/>
  <c r="U58" i="6"/>
  <c r="T58" i="6"/>
  <c r="S58" i="6"/>
  <c r="Z50" i="6"/>
  <c r="Y50" i="6"/>
  <c r="X50" i="6"/>
  <c r="W50" i="6"/>
  <c r="V50" i="6"/>
  <c r="U50" i="6"/>
  <c r="T50" i="6"/>
  <c r="S50" i="6"/>
  <c r="Z44" i="6"/>
  <c r="Y44" i="6"/>
  <c r="X44" i="6"/>
  <c r="W44" i="6"/>
  <c r="V44" i="6"/>
  <c r="U44" i="6"/>
  <c r="T44" i="6"/>
  <c r="S44" i="6"/>
  <c r="AA69" i="6" l="1"/>
  <c r="AA58" i="6"/>
  <c r="AA50" i="6"/>
  <c r="AA44" i="6"/>
  <c r="AA31" i="6" l="1"/>
  <c r="Z31" i="6"/>
  <c r="Y31" i="6"/>
  <c r="X31" i="6"/>
  <c r="W31" i="6"/>
  <c r="V31" i="6"/>
  <c r="U31" i="6"/>
  <c r="T31" i="6"/>
  <c r="S31" i="6"/>
  <c r="V8" i="10"/>
  <c r="Z27" i="6"/>
  <c r="Y27" i="6"/>
  <c r="X27" i="6"/>
  <c r="W27" i="6"/>
  <c r="V27" i="6"/>
  <c r="U27" i="6"/>
  <c r="T27" i="6"/>
  <c r="S27" i="6"/>
  <c r="E27" i="10"/>
  <c r="Z18" i="6"/>
  <c r="Y18" i="6"/>
  <c r="X18" i="6"/>
  <c r="W18" i="6"/>
  <c r="V18" i="6"/>
  <c r="U18" i="6"/>
  <c r="T18" i="6"/>
  <c r="S18" i="6"/>
  <c r="Z10" i="6"/>
  <c r="Y10" i="6"/>
  <c r="X10" i="6"/>
  <c r="W10" i="6"/>
  <c r="V10" i="6"/>
  <c r="U10" i="6"/>
  <c r="T10" i="6"/>
  <c r="S10" i="6"/>
  <c r="E8" i="10"/>
  <c r="W32" i="11"/>
  <c r="G32" i="11"/>
  <c r="AE21" i="11"/>
  <c r="W14" i="11"/>
  <c r="G13" i="11"/>
  <c r="V27" i="10" l="1"/>
  <c r="AA33" i="6"/>
  <c r="N52" i="10" s="1"/>
  <c r="AH20" i="10" s="1"/>
  <c r="AH21" i="10" s="1"/>
  <c r="W32" i="9"/>
  <c r="G32" i="9"/>
  <c r="AE21" i="9"/>
  <c r="W14" i="9"/>
  <c r="G13" i="9"/>
  <c r="AE21" i="8"/>
  <c r="W32" i="8"/>
  <c r="W14" i="8"/>
  <c r="G32" i="8" l="1"/>
  <c r="G13" i="8"/>
  <c r="M15" i="4" a="1"/>
  <c r="M15" i="4" s="1"/>
  <c r="V13" i="4" s="1"/>
  <c r="L28" i="4"/>
  <c r="M31" i="4" s="1" a="1"/>
  <c r="M31" i="4" s="1"/>
  <c r="V29" i="4" s="1"/>
  <c r="K28" i="4"/>
  <c r="L20" i="4"/>
  <c r="M24" i="4" s="1" a="1"/>
  <c r="M24" i="4" s="1"/>
  <c r="W21" i="4" s="1"/>
  <c r="K20" i="4"/>
  <c r="L12" i="4"/>
  <c r="M14" i="4" s="1" a="1"/>
  <c r="M14" i="4" s="1"/>
  <c r="U13" i="4" s="1"/>
  <c r="K12" i="4"/>
  <c r="J14" i="4" s="1" a="1"/>
  <c r="J14" i="4" s="1"/>
  <c r="Q13" i="4" s="1"/>
  <c r="N14" i="4" s="1"/>
  <c r="L4" i="4"/>
  <c r="M8" i="4" s="1" a="1"/>
  <c r="M8" i="4" s="1"/>
  <c r="W5" i="4" s="1"/>
  <c r="K4" i="4"/>
  <c r="J6" i="4" s="1" a="1"/>
  <c r="J6" i="4" s="1"/>
  <c r="Q5" i="4" s="1"/>
  <c r="N6" i="4" s="1"/>
  <c r="J24" i="4" l="1" a="1"/>
  <c r="J24" i="4" s="1"/>
  <c r="S21" i="4" s="1"/>
  <c r="N24" i="4" s="1"/>
  <c r="M16" i="4" a="1"/>
  <c r="M16" i="4" s="1"/>
  <c r="W13" i="4" s="1"/>
  <c r="M7" i="4" a="1"/>
  <c r="M7" i="4" s="1"/>
  <c r="V5" i="4" s="1"/>
  <c r="M13" i="4" a="1"/>
  <c r="M13" i="4" s="1"/>
  <c r="T13" i="4" s="1"/>
  <c r="M5" i="4" a="1"/>
  <c r="M5" i="4" s="1"/>
  <c r="T5" i="4" s="1"/>
  <c r="M21" i="4" a="1"/>
  <c r="M21" i="4" s="1"/>
  <c r="T21" i="4" s="1"/>
  <c r="M32" i="4" a="1"/>
  <c r="M32" i="4" s="1"/>
  <c r="W29" i="4" s="1"/>
  <c r="M6" i="4" a="1"/>
  <c r="M6" i="4" s="1"/>
  <c r="U5" i="4" s="1"/>
  <c r="M22" i="4" a="1"/>
  <c r="M22" i="4" s="1"/>
  <c r="U21" i="4" s="1"/>
  <c r="M23" i="4" a="1"/>
  <c r="M23" i="4" s="1"/>
  <c r="V21" i="4" s="1"/>
  <c r="M29" i="4" a="1"/>
  <c r="M29" i="4" s="1"/>
  <c r="T29" i="4" s="1"/>
  <c r="M30" i="4" a="1"/>
  <c r="M30" i="4" s="1"/>
  <c r="U29" i="4" s="1"/>
  <c r="J31" i="4" a="1"/>
  <c r="J31" i="4" s="1"/>
  <c r="R29" i="4" s="1"/>
  <c r="N31" i="4" s="1"/>
  <c r="J16" i="4" a="1"/>
  <c r="J16" i="4" s="1"/>
  <c r="S13" i="4" s="1"/>
  <c r="N16" i="4" s="1"/>
  <c r="J32" i="4" a="1"/>
  <c r="J32" i="4" s="1"/>
  <c r="S29" i="4" s="1"/>
  <c r="N32" i="4" s="1"/>
  <c r="J15" i="4" a="1"/>
  <c r="J15" i="4" s="1"/>
  <c r="R13" i="4" s="1"/>
  <c r="N15" i="4" s="1"/>
  <c r="J13" i="4" a="1"/>
  <c r="J13" i="4" s="1"/>
  <c r="P13" i="4" s="1"/>
  <c r="N13" i="4" s="1"/>
  <c r="J29" i="4" a="1"/>
  <c r="J29" i="4" s="1"/>
  <c r="P29" i="4" s="1"/>
  <c r="N29" i="4" s="1"/>
  <c r="J30" i="4" a="1"/>
  <c r="J30" i="4" s="1"/>
  <c r="Q29" i="4" s="1"/>
  <c r="N30" i="4" s="1"/>
  <c r="J21" i="4" a="1"/>
  <c r="J21" i="4" s="1"/>
  <c r="P21" i="4" s="1"/>
  <c r="N21" i="4" s="1"/>
  <c r="J22" i="4" a="1"/>
  <c r="J22" i="4" s="1"/>
  <c r="Q21" i="4" s="1"/>
  <c r="N22" i="4" s="1"/>
  <c r="J5" i="4" a="1"/>
  <c r="J5" i="4" s="1"/>
  <c r="P5" i="4" s="1"/>
  <c r="N5" i="4" s="1"/>
  <c r="J23" i="4" a="1"/>
  <c r="J23" i="4" s="1"/>
  <c r="R21" i="4" s="1"/>
  <c r="N23" i="4" s="1"/>
  <c r="J7" i="4" a="1"/>
  <c r="J7" i="4" s="1"/>
  <c r="R5" i="4" s="1"/>
  <c r="N7" i="4" s="1"/>
  <c r="J8" i="4" a="1"/>
  <c r="J8" i="4" s="1"/>
  <c r="S5" i="4" s="1"/>
  <c r="N8" i="4" s="1"/>
</calcChain>
</file>

<file path=xl/sharedStrings.xml><?xml version="1.0" encoding="utf-8"?>
<sst xmlns="http://schemas.openxmlformats.org/spreadsheetml/2006/main" count="7612" uniqueCount="266">
  <si>
    <t>LOB</t>
  </si>
  <si>
    <t>Consolidated_Score</t>
  </si>
  <si>
    <t>ALL LOBs</t>
  </si>
  <si>
    <t>ANES</t>
  </si>
  <si>
    <t>RAD</t>
  </si>
  <si>
    <t>EM</t>
  </si>
  <si>
    <t>OFFBSD</t>
  </si>
  <si>
    <t>CHILDREN'S</t>
  </si>
  <si>
    <t>SI</t>
  </si>
  <si>
    <t>MFM</t>
  </si>
  <si>
    <t>GYNONC</t>
  </si>
  <si>
    <t>OBGYN</t>
  </si>
  <si>
    <t>Domain</t>
  </si>
  <si>
    <t>Domain_Wght</t>
  </si>
  <si>
    <t>Patient Safety</t>
  </si>
  <si>
    <t>Clinical Standards</t>
  </si>
  <si>
    <t>Patient Outcomes</t>
  </si>
  <si>
    <t>Satisfaction</t>
  </si>
  <si>
    <t>Sheridan Clinical Research</t>
  </si>
  <si>
    <t>Sheridan Scientific Intelligence</t>
  </si>
  <si>
    <t>Year</t>
  </si>
  <si>
    <t>Period</t>
  </si>
  <si>
    <t>Metric</t>
  </si>
  <si>
    <t>Measure_Desc</t>
  </si>
  <si>
    <t>Score</t>
  </si>
  <si>
    <t>In Use</t>
  </si>
  <si>
    <t>Wghtd_Score</t>
  </si>
  <si>
    <t>Q1</t>
  </si>
  <si>
    <t>Anesthesia Time Out</t>
  </si>
  <si>
    <t>YES</t>
  </si>
  <si>
    <t xml:space="preserve">Sentinel Event (Wrong Side/Site; Medication Error </t>
  </si>
  <si>
    <t>Surgical Time Out</t>
  </si>
  <si>
    <t>Preoperative Airway Assessment</t>
  </si>
  <si>
    <t>CDC Bundle Performance</t>
  </si>
  <si>
    <t>Temperature Management</t>
  </si>
  <si>
    <t>Acute Coronary Syndrome</t>
  </si>
  <si>
    <t>Stroke</t>
  </si>
  <si>
    <t>Peripheral Nerve Injury</t>
  </si>
  <si>
    <t>Aspiration</t>
  </si>
  <si>
    <t>Cardiac Arrest</t>
  </si>
  <si>
    <t>Patient</t>
  </si>
  <si>
    <t>Surgeon</t>
  </si>
  <si>
    <t>Patient/Family Complaint</t>
  </si>
  <si>
    <t>Client</t>
  </si>
  <si>
    <t>Occurrences</t>
  </si>
  <si>
    <t>Diagnostic, Interventional Radiology, Radiation Oncology, &amp; Teleradiology</t>
  </si>
  <si>
    <t>The Joint Commission NPSG</t>
  </si>
  <si>
    <t># 225 Mammo Reminder System</t>
  </si>
  <si>
    <t>Reminder system for Mammograms</t>
  </si>
  <si>
    <t># 405 Appropriate Follow-Up Imaging for Incidental Abdominal Lesions</t>
  </si>
  <si>
    <t>To ensure that patients with incidental findings that are highly likely to be benign do not receive follow-up imaging routinely</t>
  </si>
  <si>
    <t>NO</t>
  </si>
  <si>
    <t/>
  </si>
  <si>
    <t xml:space="preserve"># 406 Appropriate Follow-Up Imaging for Incidental Thyroid Nodules </t>
  </si>
  <si>
    <t>Thyroid nodule &lt; 1.0 cm</t>
  </si>
  <si>
    <t xml:space="preserve"># 76 Maximal Sterile Barrier </t>
  </si>
  <si>
    <t>Mamimum Sterile Barrier Technique</t>
  </si>
  <si>
    <t># 147 Bone Scintigraphy Correlation</t>
  </si>
  <si>
    <t>Documentation of correlation with existing relevant imaging studies</t>
  </si>
  <si>
    <t xml:space="preserve"># 146 Bi-Rad Assignment for Mammography Screening </t>
  </si>
  <si>
    <t>Inappropriate Use of "Probably Benign" Assessment</t>
  </si>
  <si>
    <t># 145 Fluoroscopy Time</t>
  </si>
  <si>
    <t>Documentation of Exposure Time</t>
  </si>
  <si>
    <t># 195 Carotid Stenosis Measurement</t>
  </si>
  <si>
    <t>Stenosis Measurement in Carotid Imaging Studies</t>
  </si>
  <si>
    <t># 436 Radiation Consideration for Adult CT: Utilization of Dose Lowering Techniques</t>
  </si>
  <si>
    <t>Documentation of an individualized dose optimization technique</t>
  </si>
  <si>
    <t>Critical Results †</t>
  </si>
  <si>
    <t>Documentation of CR</t>
  </si>
  <si>
    <t>Stroke Alerts</t>
  </si>
  <si>
    <t>Documentation of SA</t>
  </si>
  <si>
    <t>Diagnostic Peer Review</t>
  </si>
  <si>
    <t>Diagnostic Accuracy</t>
  </si>
  <si>
    <t>Neuro IR Peer Review</t>
  </si>
  <si>
    <t>Neuro IR compentency</t>
  </si>
  <si>
    <t>Radiation Oncology Peer Review</t>
  </si>
  <si>
    <t>Rad Oncology competency</t>
  </si>
  <si>
    <t>Allied Health Professional</t>
  </si>
  <si>
    <t>Mid-level provider competency</t>
  </si>
  <si>
    <t>Referring Physician Satisifaction Survey</t>
  </si>
  <si>
    <t>Survey Vitals</t>
  </si>
  <si>
    <t>Patient Complaint-Quality/RM</t>
  </si>
  <si>
    <t>Complaints received</t>
  </si>
  <si>
    <t>Central Line Utilization</t>
  </si>
  <si>
    <t>line days/patient days</t>
  </si>
  <si>
    <t>Amino Acids on DOL1 for VLBW infants</t>
  </si>
  <si>
    <t xml:space="preserve">≥1.5 Gm/Kg/d of AA within 6 hours of birth
</t>
  </si>
  <si>
    <t>IL by DOL2 on VLBW infants</t>
  </si>
  <si>
    <t>≥1 Gm/Kg/d of Intralipids by day 2 of life</t>
  </si>
  <si>
    <t>Feeds by DOL2 on VL BW infants</t>
  </si>
  <si>
    <t>Trophic feeds started by day 3 of life</t>
  </si>
  <si>
    <t>Golden Hour conformance</t>
  </si>
  <si>
    <t xml:space="preserve">Delivery Room best practices following the Perinatal Collaborative recommendations. </t>
  </si>
  <si>
    <t>Transfusion conformance</t>
  </si>
  <si>
    <t>Standardization per 1000 patient days</t>
  </si>
  <si>
    <t>Asthma conformance</t>
  </si>
  <si>
    <t xml:space="preserve">Compliance with asthma initiative </t>
  </si>
  <si>
    <t>Survival under 24 weeks</t>
  </si>
  <si>
    <t>% survival vs VON under 24 wks</t>
  </si>
  <si>
    <t>Survival 24-26 wks</t>
  </si>
  <si>
    <t>% survival vs VON 24-26 wks</t>
  </si>
  <si>
    <t>Survival 27-29 wks</t>
  </si>
  <si>
    <t>% survival vs VON 27-29 wks</t>
  </si>
  <si>
    <t>Survival 30-32 wks</t>
  </si>
  <si>
    <t>% survival vs VON 30-32 wks</t>
  </si>
  <si>
    <t>Survival 33-36 wks</t>
  </si>
  <si>
    <t>% survival vs VON 33-36 wks</t>
  </si>
  <si>
    <t>Survival over 37 wks</t>
  </si>
  <si>
    <t>% survival vs VON over 37 wks</t>
  </si>
  <si>
    <t>CLD rate</t>
  </si>
  <si>
    <t>% CLD vs VON</t>
  </si>
  <si>
    <t>Grade 3-4 IVH</t>
  </si>
  <si>
    <t>% Gr 3-4 IVH vs VON</t>
  </si>
  <si>
    <t>Severe ROP</t>
  </si>
  <si>
    <t>% stage 3-4 ROP vs VON</t>
  </si>
  <si>
    <t>EUGR wt</t>
  </si>
  <si>
    <t>% EUGR weight vs VON</t>
  </si>
  <si>
    <t>EUGR HC</t>
  </si>
  <si>
    <t>% EUGR HC vs VON</t>
  </si>
  <si>
    <t>NEC</t>
  </si>
  <si>
    <t>% stage 2 or higher NEC vs VON</t>
  </si>
  <si>
    <t>CLABSI Rate</t>
  </si>
  <si>
    <t># CLABSI/1000 Central  line days</t>
  </si>
  <si>
    <t>Patient Satisfaction Composite</t>
  </si>
  <si>
    <t>Left without being seen</t>
  </si>
  <si>
    <t>Left without being seen or Door to Doc (tbd)</t>
  </si>
  <si>
    <t>Myocardial Infarction (AMI)</t>
  </si>
  <si>
    <t>ASA Received</t>
  </si>
  <si>
    <t>Pneumonia (PNA)</t>
  </si>
  <si>
    <t>Vital Signs Documented</t>
  </si>
  <si>
    <t>Syncope</t>
  </si>
  <si>
    <t>EKG Documented</t>
  </si>
  <si>
    <t>ECG (Electrocardiogram) - From April 2016 Forward</t>
  </si>
  <si>
    <t>ECG Performed for Non Trauma Chest Pain</t>
  </si>
  <si>
    <t>High Blood Pressure Screaning - From April 2016 Forward</t>
  </si>
  <si>
    <t>Screening for High Blood Pressure and Follow-Up Documented</t>
  </si>
  <si>
    <t>Ultrasound for Pregnantcy w/ Abdominal Pain - From April 2016 Forward</t>
  </si>
  <si>
    <t>For Pregnancy w/ Abdominal Pain</t>
  </si>
  <si>
    <t>(Rhogam) for RH(-) Pregnancy w/ Fetal Blood Exposure Risk - From April 2016 Forward</t>
  </si>
  <si>
    <t>For Rh-Negative Pregnancy with Risk of Fetal Blood Exposure</t>
  </si>
  <si>
    <t>Discharge Patients ALOS (mins)</t>
  </si>
  <si>
    <t>Average Length of Stay (arrival to depart)</t>
  </si>
  <si>
    <t xml:space="preserve">72hr Return Unanticipated Admissions </t>
  </si>
  <si>
    <t xml:space="preserve">Patients admitted 2nd visit  in &lt; 72hrs </t>
  </si>
  <si>
    <t>Clinical Indicator Reporting Rates (tbd)</t>
  </si>
  <si>
    <t>Patient Satisfaction</t>
  </si>
  <si>
    <t>Patients survey of care provided</t>
  </si>
  <si>
    <t>Staff Satisfaction</t>
  </si>
  <si>
    <t>Staff survey of EDP/MLP</t>
  </si>
  <si>
    <t xml:space="preserve">Patient Complaints (NON HCA): Quality </t>
  </si>
  <si>
    <t>Patient complaint related to care</t>
  </si>
  <si>
    <t>Professionalism Complaints (NON HCA)</t>
  </si>
  <si>
    <t>Complaint about professionalism</t>
  </si>
  <si>
    <t>Use of High Risk Medication</t>
  </si>
  <si>
    <t xml:space="preserve">Reduce the use of High Risk Meds. </t>
  </si>
  <si>
    <t>Documentation of Current Medication</t>
  </si>
  <si>
    <t xml:space="preserve">Obtaining up to date medication information / Avoid duplicates </t>
  </si>
  <si>
    <t>Referral Loop Closed</t>
  </si>
  <si>
    <t xml:space="preserve">Health Medical Records transferred </t>
  </si>
  <si>
    <t xml:space="preserve">Patient Falls </t>
  </si>
  <si>
    <t>Risk of an office in a public setting; Risk Management</t>
  </si>
  <si>
    <t xml:space="preserve">Tobacco Use Screening </t>
  </si>
  <si>
    <t>Screen 18-85 years old for Tobacco use</t>
  </si>
  <si>
    <t>Depression Screening</t>
  </si>
  <si>
    <t xml:space="preserve">Population screened during visit for depression. </t>
  </si>
  <si>
    <t>Body Mass Index (BMI) 65 and up</t>
  </si>
  <si>
    <t xml:space="preserve">Mass index to predict risk of cardiovascular injury. </t>
  </si>
  <si>
    <t>Body Mass Index (BMI) (18-64)</t>
  </si>
  <si>
    <t>Patient Education</t>
  </si>
  <si>
    <t xml:space="preserve">Information given to Patient about current illness. </t>
  </si>
  <si>
    <t>Adverse Drug Reaction</t>
  </si>
  <si>
    <t xml:space="preserve">Patient given a medication that lead to a more serious complication. </t>
  </si>
  <si>
    <t xml:space="preserve">Mortality </t>
  </si>
  <si>
    <t>Patient's that have expired due to care or treatment of a provider.</t>
  </si>
  <si>
    <t xml:space="preserve">Any incidence that has lead to a major injury. </t>
  </si>
  <si>
    <t>Transfer to Higher Level of Care</t>
  </si>
  <si>
    <t xml:space="preserve">Complaints received with major inicidence. </t>
  </si>
  <si>
    <t>Overall Experience</t>
  </si>
  <si>
    <t>Patient satisfaction with Physician service and treatment</t>
  </si>
  <si>
    <t>Wait time Satisfaction</t>
  </si>
  <si>
    <t>Satisfaction overall about wait time before seeing a physician.</t>
  </si>
  <si>
    <t>Use of High Risk Medication (Count1)</t>
  </si>
  <si>
    <t>Use of High Risk Medication (Count2)</t>
  </si>
  <si>
    <t xml:space="preserve">Breast Cancer Screening </t>
  </si>
  <si>
    <t xml:space="preserve">Cervical Cancer Screening </t>
  </si>
  <si>
    <t>CPOE - Radiology</t>
  </si>
  <si>
    <t>CPOE - Laboratory</t>
  </si>
  <si>
    <t>CPOE - Medication</t>
  </si>
  <si>
    <t>Medication Reconciliation</t>
  </si>
  <si>
    <t>Summary Of Care</t>
  </si>
  <si>
    <t>Clinical Research</t>
  </si>
  <si>
    <t>Number of active studies</t>
  </si>
  <si>
    <t>Number of studies in start-up</t>
  </si>
  <si>
    <t>Number of executed CDAs</t>
  </si>
  <si>
    <t>Number of new, incoming leads</t>
  </si>
  <si>
    <t>Scientific Intelligence</t>
  </si>
  <si>
    <t>Number of investigators SSI consults on investigator-initiated studies</t>
  </si>
  <si>
    <t>Number of active ongoing studies</t>
  </si>
  <si>
    <t>Number of studies SSI directly manages</t>
  </si>
  <si>
    <t>Number of abstracts, meeting presentations (posters and oral presentations), white papers and peer-reviewed papers published</t>
  </si>
  <si>
    <t>Q2</t>
  </si>
  <si>
    <t>Q3</t>
  </si>
  <si>
    <t>Q4</t>
  </si>
  <si>
    <t>Domain_Score</t>
  </si>
  <si>
    <t>Domain_Wghtd_Score</t>
  </si>
  <si>
    <t>Quality Services</t>
  </si>
  <si>
    <t>Composite Score:</t>
  </si>
  <si>
    <t>Period:</t>
  </si>
  <si>
    <t>Year:</t>
  </si>
  <si>
    <t>LOB:</t>
  </si>
  <si>
    <t>LOB Control:</t>
  </si>
  <si>
    <t>Overall Scores by LOB:</t>
  </si>
  <si>
    <t>Domain Performance:  ANES, 2016</t>
  </si>
  <si>
    <t>Q1,16</t>
  </si>
  <si>
    <t>Q1,17</t>
  </si>
  <si>
    <t>LOB Quarterly Performance by Domain:  ANES (Patience Safety)</t>
  </si>
  <si>
    <t>LOB Quarterly Trend by Domain:  ANES (Patience Safety)</t>
  </si>
  <si>
    <t>ANES, Q2, 16</t>
  </si>
  <si>
    <t>Sentinel Event</t>
  </si>
  <si>
    <t>Weighted Score</t>
  </si>
  <si>
    <t>Total:</t>
  </si>
  <si>
    <t>ATO</t>
  </si>
  <si>
    <t>STO</t>
  </si>
  <si>
    <t>PAA</t>
  </si>
  <si>
    <t>SE</t>
  </si>
  <si>
    <t>CDC</t>
  </si>
  <si>
    <t>TM</t>
  </si>
  <si>
    <t>ACS</t>
  </si>
  <si>
    <t>Str</t>
  </si>
  <si>
    <t>PNI</t>
  </si>
  <si>
    <t>Asp</t>
  </si>
  <si>
    <t>CA</t>
  </si>
  <si>
    <t>Achievement</t>
  </si>
  <si>
    <t>Gap</t>
  </si>
  <si>
    <t>Key Performance Indicators</t>
  </si>
  <si>
    <t>2016</t>
  </si>
  <si>
    <t>2017</t>
  </si>
  <si>
    <t>Weighted Scores</t>
  </si>
  <si>
    <t>Temp Management</t>
  </si>
  <si>
    <t>Potential</t>
  </si>
  <si>
    <t>Achieved</t>
  </si>
  <si>
    <t>Preop Airway Assessmt</t>
  </si>
  <si>
    <t>Pat/Family Complaint</t>
  </si>
  <si>
    <t>Acute Coronary Synd</t>
  </si>
  <si>
    <t>Case Count:</t>
  </si>
  <si>
    <t>ANESTHESIA</t>
  </si>
  <si>
    <t>RADIOLOGY</t>
  </si>
  <si>
    <t>WOMEN'S &amp; CHILDRENS'</t>
  </si>
  <si>
    <t>EMERGENCY SVCS</t>
  </si>
  <si>
    <t>OFFICE BASED</t>
  </si>
  <si>
    <t>CLINICAL RESEARCH</t>
  </si>
  <si>
    <t>Quality Services:  Anesthesia</t>
  </si>
  <si>
    <t>Quality Services:  Radiology</t>
  </si>
  <si>
    <t>ANES, Q4, 17</t>
  </si>
  <si>
    <t>RAD, Q4, 17</t>
  </si>
  <si>
    <t xml:space="preserve"># 76 Max Sterile Barrier </t>
  </si>
  <si>
    <t># 147 Bone Scintigraphy Correl</t>
  </si>
  <si>
    <t xml:space="preserve"># 146 Bi-Rad Assignt for Mam Screening </t>
  </si>
  <si>
    <t># 436 Radiation Consid for Adult CT</t>
  </si>
  <si>
    <t>Quality Services:  Women's &amp; Children's</t>
  </si>
  <si>
    <t>W&amp;C, Q4, 17</t>
  </si>
  <si>
    <t># 405 Follow-Up: Abdominal Lesions</t>
  </si>
  <si>
    <t xml:space="preserve"># 406 Follow-Up: Thyroid Nodules </t>
  </si>
  <si>
    <t>(Removed)</t>
  </si>
  <si>
    <t>Note:  the Composite Scores are calculated as Metric Scores * Appropriate Weights</t>
  </si>
  <si>
    <r>
      <t xml:space="preserve">Total Anes Case Count for Q4, 2017:  </t>
    </r>
    <r>
      <rPr>
        <b/>
        <sz val="16"/>
        <color theme="1"/>
        <rFont val="Calibri"/>
        <family val="2"/>
        <scheme val="minor"/>
      </rPr>
      <t>499,712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</si>
</sst>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.000;\(.000\);\-"/>
    <numFmt numFmtId="165" formatCode="###.00;\(###.00\);\-"/>
    <numFmt numFmtId="166" formatCode="###"/>
    <numFmt numFmtId="167" formatCode="0.0%"/>
    <numFmt numFmtId="168" formatCode=".00%;\(.00%\);\-"/>
    <numFmt numFmtId="169" formatCode=".0%;\(.0%\);\-"/>
    <numFmt numFmtId="170" formatCode=".000%;\(.000%\);\-"/>
    <numFmt numFmtId="171" formatCode="###;\(###\);\-"/>
    <numFmt numFmtId="172" formatCode=".00;\(.00\);\-"/>
    <numFmt numFmtId="173" formatCode=".0000%;\(.0000%\);\-"/>
    <numFmt numFmtId="174" formatCode="0_);\(0\)"/>
    <numFmt numFmtId="175" formatCode="0.00_);\(0.00\)"/>
    <numFmt numFmtId="176" formatCode=".00"/>
  </numFmts>
  <fonts count="3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6"/>
      <color rgb="FF00A4DE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20"/>
      <color rgb="FF00A4DE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 val="singleAccounting"/>
      <sz val="11"/>
      <color rgb="FF00B0F0"/>
      <name val="Calibri"/>
      <family val="2"/>
      <scheme val="minor"/>
    </font>
    <font>
      <b/>
      <sz val="24"/>
      <color rgb="FF00A4DE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b/>
      <sz val="18"/>
      <color theme="1" tint="0.499984740745262"/>
      <name val="Calibri"/>
      <family val="2"/>
      <scheme val="minor"/>
    </font>
    <font>
      <b/>
      <sz val="20"/>
      <color rgb="FF5D87A1"/>
      <name val="Calibri"/>
      <family val="2"/>
      <scheme val="minor"/>
    </font>
    <font>
      <b/>
      <sz val="18"/>
      <color rgb="FF5D87A1"/>
      <name val="Calibri"/>
      <family val="2"/>
      <scheme val="minor"/>
    </font>
    <font>
      <b/>
      <sz val="26"/>
      <color rgb="FF5D87A1"/>
      <name val="Calibri"/>
      <family val="2"/>
      <scheme val="minor"/>
    </font>
    <font>
      <b/>
      <i/>
      <sz val="14"/>
      <color rgb="FF00A4DE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theme="0" tint="-0.14996795556505021"/>
      </top>
      <bottom style="thick">
        <color theme="0" tint="-0.1499679555650502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/>
      <top/>
      <bottom style="medium">
        <color theme="2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0" tint="-0.24994659260841701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6795556505021"/>
      </right>
      <top/>
      <bottom style="medium">
        <color theme="0" tint="-0.14993743705557422"/>
      </bottom>
      <diagonal/>
    </border>
    <border>
      <left/>
      <right/>
      <top style="medium">
        <color theme="0" tint="-0.14993743705557422"/>
      </top>
      <bottom/>
      <diagonal/>
    </border>
    <border>
      <left style="thin">
        <color theme="0" tint="-0.1499679555650502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3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167" fontId="0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9" fillId="0" borderId="0" xfId="0" applyFont="1" applyAlignment="1">
      <alignment horizontal="center"/>
    </xf>
    <xf numFmtId="167" fontId="0" fillId="0" borderId="6" xfId="1" applyNumberFormat="1" applyFont="1" applyBorder="1" applyAlignment="1">
      <alignment horizontal="center"/>
    </xf>
    <xf numFmtId="167" fontId="0" fillId="0" borderId="7" xfId="1" applyNumberFormat="1" applyFont="1" applyBorder="1" applyAlignment="1">
      <alignment horizontal="center"/>
    </xf>
    <xf numFmtId="167" fontId="0" fillId="0" borderId="8" xfId="1" applyNumberFormat="1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vertical="top"/>
    </xf>
    <xf numFmtId="16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0" fontId="12" fillId="0" borderId="0" xfId="1" applyNumberFormat="1" applyFont="1" applyBorder="1" applyAlignment="1">
      <alignment vertical="center"/>
    </xf>
    <xf numFmtId="0" fontId="0" fillId="0" borderId="10" xfId="0" applyBorder="1"/>
    <xf numFmtId="168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4" fillId="0" borderId="0" xfId="0" applyFont="1"/>
    <xf numFmtId="0" fontId="15" fillId="0" borderId="10" xfId="0" applyFont="1" applyBorder="1"/>
    <xf numFmtId="0" fontId="16" fillId="0" borderId="11" xfId="0" applyFont="1" applyBorder="1"/>
    <xf numFmtId="0" fontId="17" fillId="0" borderId="0" xfId="0" applyFont="1"/>
    <xf numFmtId="0" fontId="16" fillId="0" borderId="11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7" fontId="0" fillId="0" borderId="0" xfId="1" applyNumberFormat="1" applyFont="1"/>
    <xf numFmtId="167" fontId="12" fillId="0" borderId="4" xfId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169" fontId="18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/>
    </xf>
    <xf numFmtId="169" fontId="0" fillId="0" borderId="0" xfId="0" applyNumberFormat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4" fillId="0" borderId="0" xfId="0" applyFont="1" applyBorder="1"/>
    <xf numFmtId="164" fontId="0" fillId="0" borderId="0" xfId="0" applyNumberFormat="1" applyBorder="1" applyAlignment="1">
      <alignment horizontal="center"/>
    </xf>
    <xf numFmtId="0" fontId="3" fillId="0" borderId="0" xfId="0" applyFont="1" applyBorder="1"/>
    <xf numFmtId="168" fontId="3" fillId="0" borderId="0" xfId="0" applyNumberFormat="1" applyFon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10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center"/>
    </xf>
    <xf numFmtId="0" fontId="23" fillId="0" borderId="0" xfId="0" applyFont="1"/>
    <xf numFmtId="0" fontId="11" fillId="0" borderId="0" xfId="0" applyFont="1" applyAlignment="1">
      <alignment horizontal="center"/>
    </xf>
    <xf numFmtId="167" fontId="24" fillId="0" borderId="4" xfId="1" applyNumberFormat="1" applyFont="1" applyBorder="1" applyAlignment="1">
      <alignment horizontal="center" vertical="center"/>
    </xf>
    <xf numFmtId="167" fontId="25" fillId="0" borderId="13" xfId="1" applyNumberFormat="1" applyFont="1" applyBorder="1" applyAlignment="1">
      <alignment horizontal="center"/>
    </xf>
    <xf numFmtId="0" fontId="27" fillId="0" borderId="0" xfId="0" applyFont="1"/>
    <xf numFmtId="169" fontId="0" fillId="0" borderId="23" xfId="0" applyNumberFormat="1" applyBorder="1" applyAlignment="1">
      <alignment horizontal="center"/>
    </xf>
    <xf numFmtId="0" fontId="0" fillId="0" borderId="23" xfId="0" applyBorder="1"/>
    <xf numFmtId="169" fontId="11" fillId="0" borderId="23" xfId="0" applyNumberFormat="1" applyFont="1" applyBorder="1" applyAlignment="1">
      <alignment horizontal="center"/>
    </xf>
    <xf numFmtId="169" fontId="11" fillId="0" borderId="0" xfId="0" applyNumberFormat="1" applyFont="1" applyBorder="1" applyAlignment="1">
      <alignment horizontal="center"/>
    </xf>
    <xf numFmtId="169" fontId="3" fillId="0" borderId="23" xfId="0" applyNumberFormat="1" applyFont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7" fillId="0" borderId="0" xfId="0" applyFont="1" applyFill="1"/>
    <xf numFmtId="166" fontId="0" fillId="0" borderId="2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16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169" fontId="20" fillId="0" borderId="0" xfId="0" applyNumberFormat="1" applyFont="1" applyBorder="1" applyAlignment="1">
      <alignment horizontal="center"/>
    </xf>
    <xf numFmtId="169" fontId="19" fillId="0" borderId="0" xfId="0" applyNumberFormat="1" applyFont="1" applyBorder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23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0" xfId="0" applyNumberFormat="1"/>
    <xf numFmtId="171" fontId="0" fillId="0" borderId="23" xfId="0" applyNumberFormat="1" applyBorder="1"/>
    <xf numFmtId="171" fontId="0" fillId="0" borderId="0" xfId="0" applyNumberFormat="1" applyBorder="1"/>
    <xf numFmtId="172" fontId="0" fillId="0" borderId="0" xfId="0" applyNumberFormat="1" applyAlignment="1">
      <alignment horizontal="center"/>
    </xf>
    <xf numFmtId="172" fontId="0" fillId="0" borderId="23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8" fillId="0" borderId="0" xfId="0" applyNumberFormat="1" applyFont="1" applyBorder="1" applyAlignment="1">
      <alignment horizontal="center"/>
    </xf>
    <xf numFmtId="169" fontId="28" fillId="0" borderId="0" xfId="0" applyNumberFormat="1" applyFont="1" applyBorder="1" applyAlignment="1">
      <alignment horizontal="center"/>
    </xf>
    <xf numFmtId="170" fontId="0" fillId="0" borderId="23" xfId="0" applyNumberFormat="1" applyBorder="1" applyAlignment="1">
      <alignment horizontal="center"/>
    </xf>
    <xf numFmtId="170" fontId="18" fillId="0" borderId="0" xfId="0" applyNumberFormat="1" applyFont="1" applyBorder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23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169" fontId="0" fillId="6" borderId="0" xfId="0" applyNumberFormat="1" applyFill="1" applyAlignment="1">
      <alignment horizontal="center"/>
    </xf>
    <xf numFmtId="169" fontId="0" fillId="6" borderId="23" xfId="0" applyNumberFormat="1" applyFill="1" applyBorder="1" applyAlignment="1">
      <alignment horizontal="center"/>
    </xf>
    <xf numFmtId="169" fontId="0" fillId="6" borderId="0" xfId="0" applyNumberFormat="1" applyFill="1" applyBorder="1" applyAlignment="1">
      <alignment horizontal="center"/>
    </xf>
    <xf numFmtId="169" fontId="18" fillId="6" borderId="0" xfId="0" applyNumberFormat="1" applyFont="1" applyFill="1" applyBorder="1" applyAlignment="1">
      <alignment horizontal="center"/>
    </xf>
    <xf numFmtId="169" fontId="11" fillId="6" borderId="0" xfId="0" applyNumberFormat="1" applyFont="1" applyFill="1" applyAlignment="1">
      <alignment horizontal="center"/>
    </xf>
    <xf numFmtId="169" fontId="11" fillId="6" borderId="23" xfId="0" applyNumberFormat="1" applyFont="1" applyFill="1" applyBorder="1" applyAlignment="1">
      <alignment horizontal="center"/>
    </xf>
    <xf numFmtId="169" fontId="11" fillId="6" borderId="0" xfId="0" applyNumberFormat="1" applyFont="1" applyFill="1" applyBorder="1" applyAlignment="1">
      <alignment horizontal="center"/>
    </xf>
    <xf numFmtId="169" fontId="20" fillId="6" borderId="0" xfId="0" applyNumberFormat="1" applyFont="1" applyFill="1" applyBorder="1" applyAlignment="1">
      <alignment horizontal="center"/>
    </xf>
    <xf numFmtId="174" fontId="0" fillId="0" borderId="0" xfId="0" applyNumberFormat="1" applyAlignment="1">
      <alignment horizontal="center"/>
    </xf>
    <xf numFmtId="174" fontId="0" fillId="0" borderId="23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18" fillId="0" borderId="0" xfId="0" applyNumberFormat="1" applyFont="1" applyBorder="1" applyAlignment="1">
      <alignment horizontal="center"/>
    </xf>
    <xf numFmtId="175" fontId="0" fillId="0" borderId="0" xfId="0" applyNumberFormat="1" applyAlignment="1">
      <alignment horizontal="center"/>
    </xf>
    <xf numFmtId="175" fontId="0" fillId="0" borderId="23" xfId="0" applyNumberFormat="1" applyBorder="1" applyAlignment="1">
      <alignment horizontal="center"/>
    </xf>
    <xf numFmtId="175" fontId="0" fillId="0" borderId="0" xfId="0" applyNumberFormat="1" applyBorder="1" applyAlignment="1">
      <alignment horizontal="center"/>
    </xf>
    <xf numFmtId="175" fontId="18" fillId="0" borderId="0" xfId="0" applyNumberFormat="1" applyFont="1" applyBorder="1" applyAlignment="1">
      <alignment horizontal="center"/>
    </xf>
    <xf numFmtId="0" fontId="0" fillId="7" borderId="0" xfId="0" applyFill="1"/>
    <xf numFmtId="172" fontId="0" fillId="7" borderId="0" xfId="0" applyNumberFormat="1" applyFill="1" applyAlignment="1">
      <alignment horizontal="center"/>
    </xf>
    <xf numFmtId="172" fontId="0" fillId="7" borderId="23" xfId="0" applyNumberFormat="1" applyFill="1" applyBorder="1" applyAlignment="1">
      <alignment horizontal="center"/>
    </xf>
    <xf numFmtId="172" fontId="0" fillId="7" borderId="0" xfId="0" applyNumberFormat="1" applyFill="1" applyBorder="1" applyAlignment="1">
      <alignment horizontal="center"/>
    </xf>
    <xf numFmtId="0" fontId="29" fillId="0" borderId="0" xfId="0" applyFont="1" applyAlignment="1">
      <alignment horizontal="right"/>
    </xf>
    <xf numFmtId="0" fontId="30" fillId="0" borderId="0" xfId="0" applyFont="1"/>
    <xf numFmtId="169" fontId="30" fillId="0" borderId="0" xfId="0" applyNumberFormat="1" applyFont="1" applyBorder="1" applyAlignment="1">
      <alignment horizontal="center"/>
    </xf>
    <xf numFmtId="169" fontId="31" fillId="0" borderId="0" xfId="0" applyNumberFormat="1" applyFont="1" applyBorder="1" applyAlignment="1">
      <alignment horizontal="center"/>
    </xf>
    <xf numFmtId="169" fontId="32" fillId="0" borderId="0" xfId="0" applyNumberFormat="1" applyFont="1" applyBorder="1" applyAlignment="1">
      <alignment horizontal="center"/>
    </xf>
    <xf numFmtId="0" fontId="30" fillId="0" borderId="0" xfId="0" applyFont="1" applyBorder="1"/>
    <xf numFmtId="169" fontId="30" fillId="6" borderId="0" xfId="0" applyNumberFormat="1" applyFont="1" applyFill="1" applyBorder="1" applyAlignment="1">
      <alignment horizontal="center"/>
    </xf>
    <xf numFmtId="169" fontId="31" fillId="6" borderId="0" xfId="0" applyNumberFormat="1" applyFont="1" applyFill="1" applyBorder="1" applyAlignment="1">
      <alignment horizontal="center"/>
    </xf>
    <xf numFmtId="176" fontId="30" fillId="0" borderId="0" xfId="0" applyNumberFormat="1" applyFont="1" applyBorder="1" applyAlignment="1">
      <alignment horizontal="center"/>
    </xf>
    <xf numFmtId="170" fontId="30" fillId="0" borderId="0" xfId="0" applyNumberFormat="1" applyFont="1" applyBorder="1" applyAlignment="1">
      <alignment horizontal="center"/>
    </xf>
    <xf numFmtId="170" fontId="31" fillId="0" borderId="0" xfId="0" applyNumberFormat="1" applyFont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18" xfId="0" applyNumberFormat="1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167" fontId="26" fillId="0" borderId="4" xfId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/>
    </xf>
    <xf numFmtId="10" fontId="14" fillId="0" borderId="0" xfId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167" fontId="21" fillId="0" borderId="4" xfId="1" applyNumberFormat="1" applyFont="1" applyBorder="1" applyAlignment="1">
      <alignment horizontal="center" vertical="center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0" fontId="3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D87A1"/>
      <color rgb="FF00274C"/>
      <color rgb="FF969696"/>
      <color rgb="FF00A4DE"/>
      <color rgb="FFB0F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68732686798683E-2"/>
          <c:y val="0.10062886437289201"/>
          <c:w val="0.86750181190877051"/>
          <c:h val="0.59415929998230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Top!$D$1</c:f>
              <c:strCache>
                <c:ptCount val="1"/>
                <c:pt idx="0">
                  <c:v>Consolidated_Score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Top!$D$2</c:f>
              <c:numCache>
                <c:formatCode>0.0%</c:formatCode>
                <c:ptCount val="1"/>
                <c:pt idx="0">
                  <c:v>0.95317648365016983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479392"/>
        <c:axId val="1989471232"/>
      </c:barChart>
      <c:catAx>
        <c:axId val="198947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1232"/>
        <c:crosses val="autoZero"/>
        <c:auto val="1"/>
        <c:lblAlgn val="ctr"/>
        <c:lblOffset val="100"/>
        <c:noMultiLvlLbl val="0"/>
      </c:catAx>
      <c:valAx>
        <c:axId val="198947123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939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0919201750001"/>
          <c:y val="2.7777777777777776E-2"/>
          <c:w val="0.80341158527283396"/>
          <c:h val="0.887970982793817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Top!$C$3:$C$11</c:f>
              <c:strCache>
                <c:ptCount val="9"/>
                <c:pt idx="0">
                  <c:v>ANES</c:v>
                </c:pt>
                <c:pt idx="1">
                  <c:v>RAD</c:v>
                </c:pt>
                <c:pt idx="2">
                  <c:v>EM</c:v>
                </c:pt>
                <c:pt idx="3">
                  <c:v>OFFBSD</c:v>
                </c:pt>
                <c:pt idx="4">
                  <c:v>CHILDREN'S</c:v>
                </c:pt>
                <c:pt idx="5">
                  <c:v>SI</c:v>
                </c:pt>
                <c:pt idx="6">
                  <c:v>MFM</c:v>
                </c:pt>
                <c:pt idx="7">
                  <c:v>GYNONC</c:v>
                </c:pt>
                <c:pt idx="8">
                  <c:v>OBGYN</c:v>
                </c:pt>
              </c:strCache>
            </c:strRef>
          </c:cat>
          <c:val>
            <c:numRef>
              <c:f>Top!$D$3:$D$11</c:f>
              <c:numCache>
                <c:formatCode>0.0%</c:formatCode>
                <c:ptCount val="9"/>
                <c:pt idx="0">
                  <c:v>0.94447562289843023</c:v>
                </c:pt>
                <c:pt idx="1">
                  <c:v>0.99151870749999993</c:v>
                </c:pt>
                <c:pt idx="2">
                  <c:v>0.9793065783329955</c:v>
                </c:pt>
                <c:pt idx="3">
                  <c:v>0.9855262521290713</c:v>
                </c:pt>
                <c:pt idx="4">
                  <c:v>0.98184405086874993</c:v>
                </c:pt>
                <c:pt idx="5">
                  <c:v>0.96111111111111125</c:v>
                </c:pt>
                <c:pt idx="6">
                  <c:v>0.95840471472352617</c:v>
                </c:pt>
                <c:pt idx="7">
                  <c:v>0.86823996678094217</c:v>
                </c:pt>
                <c:pt idx="8">
                  <c:v>0.913377161246123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1989472320"/>
        <c:axId val="1989460352"/>
      </c:barChart>
      <c:catAx>
        <c:axId val="198947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60352"/>
        <c:crosses val="autoZero"/>
        <c:auto val="1"/>
        <c:lblAlgn val="ctr"/>
        <c:lblOffset val="100"/>
        <c:noMultiLvlLbl val="0"/>
      </c:catAx>
      <c:valAx>
        <c:axId val="198946035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232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56409899857829715"/>
        </c:manualLayout>
      </c:layout>
      <c:lineChart>
        <c:grouping val="standard"/>
        <c:varyColors val="0"/>
        <c:ser>
          <c:idx val="0"/>
          <c:order val="0"/>
          <c:tx>
            <c:strRef>
              <c:f>Domains!$N$4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96969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69696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Domains!$N$5:$N$8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00274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274C"/>
              </a:solidFill>
              <a:ln w="9525">
                <a:noFill/>
              </a:ln>
              <a:effectLst/>
            </c:spPr>
          </c:marker>
          <c:val>
            <c:numRef>
              <c:f>Domains!$M$5:$M$8</c:f>
              <c:numCache>
                <c:formatCode>0.0%</c:formatCode>
                <c:ptCount val="4"/>
                <c:pt idx="0">
                  <c:v>0.92506398517857147</c:v>
                </c:pt>
                <c:pt idx="1">
                  <c:v>0.89238829857142865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485920"/>
        <c:axId val="1989463616"/>
      </c:lineChart>
      <c:catAx>
        <c:axId val="19894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63616"/>
        <c:crosses val="autoZero"/>
        <c:auto val="1"/>
        <c:lblAlgn val="ctr"/>
        <c:lblOffset val="100"/>
        <c:noMultiLvlLbl val="0"/>
      </c:catAx>
      <c:valAx>
        <c:axId val="19894636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592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885707546130201E-2"/>
          <c:y val="0.82186552337132701"/>
          <c:w val="0.39609667223109973"/>
          <c:h val="0.14400103206316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5852408320392848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Domains!$N$12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96969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69696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Domains!$N$13:$N$16</c:f>
              <c:numCache>
                <c:formatCode>0.0%</c:formatCode>
                <c:ptCount val="4"/>
                <c:pt idx="0">
                  <c:v>0.97421248433673457</c:v>
                </c:pt>
                <c:pt idx="1">
                  <c:v>0.97130776149999998</c:v>
                </c:pt>
                <c:pt idx="2">
                  <c:v>0.99310091576581638</c:v>
                </c:pt>
                <c:pt idx="3">
                  <c:v>0.89105437012644484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Domains!$M$12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>
              <a:solidFill>
                <a:srgbClr val="00274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274C"/>
              </a:solidFill>
              <a:ln w="9525">
                <a:noFill/>
              </a:ln>
              <a:effectLst/>
            </c:spPr>
          </c:marker>
          <c:val>
            <c:numRef>
              <c:f>Domains!$M$13:$M$16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457632"/>
        <c:axId val="1989456000"/>
      </c:lineChart>
      <c:catAx>
        <c:axId val="19894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6000"/>
        <c:crosses val="autoZero"/>
        <c:auto val="1"/>
        <c:lblAlgn val="ctr"/>
        <c:lblOffset val="100"/>
        <c:noMultiLvlLbl val="0"/>
      </c:catAx>
      <c:valAx>
        <c:axId val="1989456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763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4248398042097061"/>
          <c:h val="0.72720689589460508"/>
        </c:manualLayout>
      </c:layout>
      <c:lineChart>
        <c:grouping val="standard"/>
        <c:varyColors val="0"/>
        <c:ser>
          <c:idx val="0"/>
          <c:order val="0"/>
          <c:tx>
            <c:strRef>
              <c:f>Domains!$N$20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96969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69696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Domains!$N$21:$N$24</c:f>
              <c:numCache>
                <c:formatCode>0.0%</c:formatCode>
                <c:ptCount val="4"/>
                <c:pt idx="0">
                  <c:v>0.94228493519438938</c:v>
                </c:pt>
                <c:pt idx="1">
                  <c:v>0.98416666666666663</c:v>
                </c:pt>
                <c:pt idx="2">
                  <c:v>0.98666666666666669</c:v>
                </c:pt>
                <c:pt idx="3">
                  <c:v>0.97494999999999998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Domains!$M$20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>
              <a:solidFill>
                <a:srgbClr val="00274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274C"/>
              </a:solidFill>
              <a:ln w="9525">
                <a:noFill/>
              </a:ln>
              <a:effectLst/>
            </c:spPr>
          </c:marker>
          <c:val>
            <c:numRef>
              <c:f>Domains!$M$21:$M$24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456544"/>
        <c:axId val="1989457088"/>
      </c:lineChart>
      <c:catAx>
        <c:axId val="19894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7088"/>
        <c:crosses val="autoZero"/>
        <c:auto val="1"/>
        <c:lblAlgn val="ctr"/>
        <c:lblOffset val="100"/>
        <c:noMultiLvlLbl val="0"/>
      </c:catAx>
      <c:valAx>
        <c:axId val="1989457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654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505040318124494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Domains!$N$28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96969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69696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Domains!$N$29:$N$32</c:f>
              <c:numCache>
                <c:formatCode>0.0%</c:formatCode>
                <c:ptCount val="4"/>
                <c:pt idx="0">
                  <c:v>0.99999979999999999</c:v>
                </c:pt>
                <c:pt idx="1">
                  <c:v>0.98933144000000017</c:v>
                </c:pt>
                <c:pt idx="2">
                  <c:v>0.99192025575447573</c:v>
                </c:pt>
                <c:pt idx="3">
                  <c:v>0.99257480753869964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Domains!$M$28</c:f>
              <c:strCache>
                <c:ptCount val="1"/>
                <c:pt idx="0">
                  <c:v>2017</c:v>
                </c:pt>
              </c:strCache>
            </c:strRef>
          </c:tx>
          <c:spPr>
            <a:ln w="31750" cap="rnd" cmpd="sng">
              <a:solidFill>
                <a:srgbClr val="00274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274C"/>
              </a:solidFill>
              <a:ln w="9525">
                <a:noFill/>
              </a:ln>
              <a:effectLst/>
            </c:spPr>
          </c:marker>
          <c:val>
            <c:numRef>
              <c:f>Domains!$M$29:$M$32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482656"/>
        <c:axId val="1989481024"/>
      </c:lineChart>
      <c:catAx>
        <c:axId val="19894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1024"/>
        <c:crosses val="autoZero"/>
        <c:auto val="1"/>
        <c:lblAlgn val="ctr"/>
        <c:lblOffset val="100"/>
        <c:noMultiLvlLbl val="0"/>
      </c:catAx>
      <c:valAx>
        <c:axId val="1989481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265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29847740919416E-2"/>
          <c:y val="0.10062886437289201"/>
          <c:w val="0.8382789891791711"/>
          <c:h val="0.59415929998230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Top!$D$1</c:f>
              <c:strCache>
                <c:ptCount val="1"/>
                <c:pt idx="0">
                  <c:v>Consolidated_Score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Top!$D$2</c:f>
              <c:numCache>
                <c:formatCode>0.0%</c:formatCode>
                <c:ptCount val="1"/>
                <c:pt idx="0">
                  <c:v>0.95317648365016983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463072"/>
        <c:axId val="1989483744"/>
      </c:barChart>
      <c:catAx>
        <c:axId val="198946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3744"/>
        <c:crosses val="autoZero"/>
        <c:auto val="1"/>
        <c:lblAlgn val="ctr"/>
        <c:lblOffset val="100"/>
        <c:noMultiLvlLbl val="0"/>
      </c:catAx>
      <c:valAx>
        <c:axId val="198948374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630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0919201750001"/>
          <c:y val="2.7777777777777776E-2"/>
          <c:w val="0.80341158527283396"/>
          <c:h val="0.887970982793817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Top!$C$3:$C$11</c:f>
              <c:strCache>
                <c:ptCount val="9"/>
                <c:pt idx="0">
                  <c:v>ANES</c:v>
                </c:pt>
                <c:pt idx="1">
                  <c:v>RAD</c:v>
                </c:pt>
                <c:pt idx="2">
                  <c:v>EM</c:v>
                </c:pt>
                <c:pt idx="3">
                  <c:v>OFFBSD</c:v>
                </c:pt>
                <c:pt idx="4">
                  <c:v>CHILDREN'S</c:v>
                </c:pt>
                <c:pt idx="5">
                  <c:v>SI</c:v>
                </c:pt>
                <c:pt idx="6">
                  <c:v>MFM</c:v>
                </c:pt>
                <c:pt idx="7">
                  <c:v>GYNONC</c:v>
                </c:pt>
                <c:pt idx="8">
                  <c:v>OBGYN</c:v>
                </c:pt>
              </c:strCache>
            </c:strRef>
          </c:cat>
          <c:val>
            <c:numRef>
              <c:f>Top!$D$3:$D$11</c:f>
              <c:numCache>
                <c:formatCode>0.0%</c:formatCode>
                <c:ptCount val="9"/>
                <c:pt idx="0">
                  <c:v>0.94447562289843023</c:v>
                </c:pt>
                <c:pt idx="1">
                  <c:v>0.99151870749999993</c:v>
                </c:pt>
                <c:pt idx="2">
                  <c:v>0.9793065783329955</c:v>
                </c:pt>
                <c:pt idx="3">
                  <c:v>0.9855262521290713</c:v>
                </c:pt>
                <c:pt idx="4">
                  <c:v>0.98184405086874993</c:v>
                </c:pt>
                <c:pt idx="5">
                  <c:v>0.96111111111111125</c:v>
                </c:pt>
                <c:pt idx="6">
                  <c:v>0.95840471472352617</c:v>
                </c:pt>
                <c:pt idx="7">
                  <c:v>0.86823996678094217</c:v>
                </c:pt>
                <c:pt idx="8">
                  <c:v>0.913377161246123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1989474496"/>
        <c:axId val="1989467968"/>
      </c:barChart>
      <c:catAx>
        <c:axId val="198947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67968"/>
        <c:crosses val="autoZero"/>
        <c:auto val="1"/>
        <c:lblAlgn val="ctr"/>
        <c:lblOffset val="100"/>
        <c:noMultiLvlLbl val="0"/>
      </c:catAx>
      <c:valAx>
        <c:axId val="198946796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449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1989481568"/>
        <c:axId val="1989475584"/>
      </c:barChart>
      <c:catAx>
        <c:axId val="19894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5584"/>
        <c:crosses val="autoZero"/>
        <c:auto val="1"/>
        <c:lblAlgn val="ctr"/>
        <c:lblOffset val="100"/>
        <c:noMultiLvlLbl val="0"/>
      </c:catAx>
      <c:valAx>
        <c:axId val="19894755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15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1989476128"/>
        <c:axId val="1989483200"/>
      </c:barChart>
      <c:catAx>
        <c:axId val="198947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83200"/>
        <c:crosses val="autoZero"/>
        <c:auto val="1"/>
        <c:lblAlgn val="ctr"/>
        <c:lblOffset val="100"/>
        <c:noMultiLvlLbl val="0"/>
      </c:catAx>
      <c:valAx>
        <c:axId val="198948320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761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1983557520"/>
        <c:axId val="1983547184"/>
      </c:barChart>
      <c:catAx>
        <c:axId val="19835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47184"/>
        <c:crosses val="autoZero"/>
        <c:auto val="1"/>
        <c:lblAlgn val="ctr"/>
        <c:lblOffset val="100"/>
        <c:noMultiLvlLbl val="0"/>
      </c:catAx>
      <c:valAx>
        <c:axId val="198354718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575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1983546640"/>
        <c:axId val="1983552080"/>
      </c:barChart>
      <c:catAx>
        <c:axId val="19835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52080"/>
        <c:crosses val="autoZero"/>
        <c:auto val="1"/>
        <c:lblAlgn val="ctr"/>
        <c:lblOffset val="100"/>
        <c:noMultiLvlLbl val="0"/>
      </c:catAx>
      <c:valAx>
        <c:axId val="198355208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466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59941882126097701"/>
        </c:manualLayout>
      </c:layout>
      <c:lineChart>
        <c:grouping val="standard"/>
        <c:varyColors val="0"/>
        <c:ser>
          <c:idx val="0"/>
          <c:order val="0"/>
          <c:tx>
            <c:strRef>
              <c:f>Domains!$K$4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Domains!$M$5:$M$8</c:f>
              <c:numCache>
                <c:formatCode>0.0%</c:formatCode>
                <c:ptCount val="4"/>
                <c:pt idx="0">
                  <c:v>0.92506398517857147</c:v>
                </c:pt>
                <c:pt idx="1">
                  <c:v>0.89238829857142865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571664"/>
        <c:axId val="1983554800"/>
      </c:lineChart>
      <c:catAx>
        <c:axId val="198357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54800"/>
        <c:crosses val="autoZero"/>
        <c:auto val="1"/>
        <c:lblAlgn val="ctr"/>
        <c:lblOffset val="100"/>
        <c:noMultiLvlLbl val="0"/>
      </c:catAx>
      <c:valAx>
        <c:axId val="1983554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7166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188277968666215E-2"/>
          <c:y val="0.82186562886981696"/>
          <c:w val="0.39609667223109973"/>
          <c:h val="0.14400103206316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5852408320392848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Domains!$J$12</c:f>
              <c:strCache>
                <c:ptCount val="1"/>
                <c:pt idx="0">
                  <c:v>Clinical Standards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Domains!$J$13:$J$16</c:f>
              <c:numCache>
                <c:formatCode>0.0%</c:formatCode>
                <c:ptCount val="4"/>
                <c:pt idx="0">
                  <c:v>0.97421248433673457</c:v>
                </c:pt>
                <c:pt idx="1">
                  <c:v>0.97130776149999998</c:v>
                </c:pt>
                <c:pt idx="2">
                  <c:v>0.99310091576581638</c:v>
                </c:pt>
                <c:pt idx="3">
                  <c:v>0.89105437012644484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Domains!$J$4</c:f>
              <c:strCache>
                <c:ptCount val="1"/>
                <c:pt idx="0">
                  <c:v>Patient Safety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Domains!$M$13:$M$16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562416"/>
        <c:axId val="1983574384"/>
      </c:lineChart>
      <c:catAx>
        <c:axId val="19835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74384"/>
        <c:crosses val="autoZero"/>
        <c:auto val="1"/>
        <c:lblAlgn val="ctr"/>
        <c:lblOffset val="100"/>
        <c:noMultiLvlLbl val="0"/>
      </c:catAx>
      <c:valAx>
        <c:axId val="1983574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6241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4248398042097061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Domains!$J$20</c:f>
              <c:strCache>
                <c:ptCount val="1"/>
                <c:pt idx="0">
                  <c:v>Patient Outcomes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Domains!$J$21:$J$24</c:f>
              <c:numCache>
                <c:formatCode>0.0%</c:formatCode>
                <c:ptCount val="4"/>
                <c:pt idx="0">
                  <c:v>0.94228493519438938</c:v>
                </c:pt>
                <c:pt idx="1">
                  <c:v>0.98416666666666663</c:v>
                </c:pt>
                <c:pt idx="2">
                  <c:v>0.98666666666666669</c:v>
                </c:pt>
                <c:pt idx="3">
                  <c:v>0.97494999999999998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Domains!$J$20</c:f>
              <c:strCache>
                <c:ptCount val="1"/>
                <c:pt idx="0">
                  <c:v>Patient Outcomes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Domains!$M$21:$M$24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550992"/>
        <c:axId val="1983563504"/>
      </c:lineChart>
      <c:catAx>
        <c:axId val="198355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63504"/>
        <c:crosses val="autoZero"/>
        <c:auto val="1"/>
        <c:lblAlgn val="ctr"/>
        <c:lblOffset val="100"/>
        <c:noMultiLvlLbl val="0"/>
      </c:catAx>
      <c:valAx>
        <c:axId val="198356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5099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7551680390217"/>
          <c:y val="9.1097626843570145E-2"/>
          <c:w val="0.8505040318124494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Domains!$J$28</c:f>
              <c:strCache>
                <c:ptCount val="1"/>
                <c:pt idx="0">
                  <c:v>Satisfaction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Domains!$J$29:$J$32</c:f>
              <c:numCache>
                <c:formatCode>0.0%</c:formatCode>
                <c:ptCount val="4"/>
                <c:pt idx="0">
                  <c:v>0.99999979999999999</c:v>
                </c:pt>
                <c:pt idx="1">
                  <c:v>0.98933144000000017</c:v>
                </c:pt>
                <c:pt idx="2">
                  <c:v>0.99192025575447573</c:v>
                </c:pt>
                <c:pt idx="3">
                  <c:v>0.99257480753869964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Domains!$J$28</c:f>
              <c:strCache>
                <c:ptCount val="1"/>
                <c:pt idx="0">
                  <c:v>Satisfaction</c:v>
                </c:pt>
              </c:strCache>
            </c:strRef>
          </c:tx>
          <c:spPr>
            <a:ln w="31750" cap="rnd" cmpd="sng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Domains!$M$29:$M$32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574928"/>
        <c:axId val="1983576560"/>
      </c:lineChart>
      <c:catAx>
        <c:axId val="198357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76560"/>
        <c:crosses val="autoZero"/>
        <c:auto val="1"/>
        <c:lblAlgn val="ctr"/>
        <c:lblOffset val="100"/>
        <c:noMultiLvlLbl val="0"/>
      </c:catAx>
      <c:valAx>
        <c:axId val="19835765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7492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Domains!$J$4</c:f>
              <c:strCache>
                <c:ptCount val="1"/>
                <c:pt idx="0">
                  <c:v>Patient Safety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strRef>
              <c:f>Domains!$P$4:$W$4</c:f>
              <c:strCache>
                <c:ptCount val="8"/>
                <c:pt idx="0">
                  <c:v>Q1,16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Q1,17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</c:strCache>
            </c:strRef>
          </c:cat>
          <c:val>
            <c:numRef>
              <c:f>Domains!$P$5:$W$5</c:f>
              <c:numCache>
                <c:formatCode>0.0%</c:formatCode>
                <c:ptCount val="8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  <c:pt idx="4">
                  <c:v>0.92506398517857147</c:v>
                </c:pt>
                <c:pt idx="5">
                  <c:v>0.89238829857142865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566768"/>
        <c:axId val="1983568400"/>
      </c:lineChart>
      <c:catAx>
        <c:axId val="19835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68400"/>
        <c:crosses val="autoZero"/>
        <c:auto val="1"/>
        <c:lblAlgn val="ctr"/>
        <c:lblOffset val="100"/>
        <c:noMultiLvlLbl val="0"/>
      </c:catAx>
      <c:valAx>
        <c:axId val="1983568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667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Domains!$J$12</c:f>
              <c:strCache>
                <c:ptCount val="1"/>
                <c:pt idx="0">
                  <c:v>Clinical Standards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strRef>
              <c:f>Domains!$P$4:$W$4</c:f>
              <c:strCache>
                <c:ptCount val="8"/>
                <c:pt idx="0">
                  <c:v>Q1,16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Q1,17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</c:strCache>
            </c:strRef>
          </c:cat>
          <c:val>
            <c:numRef>
              <c:f>Domains!$P$13:$W$13</c:f>
              <c:numCache>
                <c:formatCode>0.0%</c:formatCode>
                <c:ptCount val="8"/>
                <c:pt idx="0">
                  <c:v>0.97421248433673457</c:v>
                </c:pt>
                <c:pt idx="1">
                  <c:v>0.97130776149999998</c:v>
                </c:pt>
                <c:pt idx="2">
                  <c:v>0.99310091576581638</c:v>
                </c:pt>
                <c:pt idx="3">
                  <c:v>0.89105437012644484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015152"/>
        <c:axId val="1983017872"/>
      </c:lineChart>
      <c:catAx>
        <c:axId val="19830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017872"/>
        <c:crosses val="autoZero"/>
        <c:auto val="1"/>
        <c:lblAlgn val="ctr"/>
        <c:lblOffset val="100"/>
        <c:noMultiLvlLbl val="0"/>
      </c:catAx>
      <c:valAx>
        <c:axId val="1983017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01515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Domains!$J$20</c:f>
              <c:strCache>
                <c:ptCount val="1"/>
                <c:pt idx="0">
                  <c:v>Patient Outcomes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strRef>
              <c:f>Domains!$P$4:$W$4</c:f>
              <c:strCache>
                <c:ptCount val="8"/>
                <c:pt idx="0">
                  <c:v>Q1,16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Q1,17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</c:strCache>
            </c:strRef>
          </c:cat>
          <c:val>
            <c:numRef>
              <c:f>Domains!$P$21:$W$21</c:f>
              <c:numCache>
                <c:formatCode>0.0%</c:formatCode>
                <c:ptCount val="8"/>
                <c:pt idx="0">
                  <c:v>0.94228493519438938</c:v>
                </c:pt>
                <c:pt idx="1">
                  <c:v>0.98416666666666663</c:v>
                </c:pt>
                <c:pt idx="2">
                  <c:v>0.98666666666666669</c:v>
                </c:pt>
                <c:pt idx="3">
                  <c:v>0.97494999999999998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027664"/>
        <c:axId val="1983018416"/>
      </c:lineChart>
      <c:catAx>
        <c:axId val="19830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018416"/>
        <c:crosses val="autoZero"/>
        <c:auto val="1"/>
        <c:lblAlgn val="ctr"/>
        <c:lblOffset val="100"/>
        <c:noMultiLvlLbl val="0"/>
      </c:catAx>
      <c:valAx>
        <c:axId val="1983018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02766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1288822473712"/>
          <c:y val="9.1097626843570145E-2"/>
          <c:w val="0.81040377485505499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Domains!$J$28</c:f>
              <c:strCache>
                <c:ptCount val="1"/>
                <c:pt idx="0">
                  <c:v>Satisfaction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strRef>
              <c:f>Domains!$P$4:$W$4</c:f>
              <c:strCache>
                <c:ptCount val="8"/>
                <c:pt idx="0">
                  <c:v>Q1,16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Q1,17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</c:strCache>
            </c:strRef>
          </c:cat>
          <c:val>
            <c:numRef>
              <c:f>Domains!$P$29:$W$29</c:f>
              <c:numCache>
                <c:formatCode>0.0%</c:formatCode>
                <c:ptCount val="8"/>
                <c:pt idx="0">
                  <c:v>0.99999979999999999</c:v>
                </c:pt>
                <c:pt idx="1">
                  <c:v>0.98933144000000017</c:v>
                </c:pt>
                <c:pt idx="2">
                  <c:v>0.99192025575447573</c:v>
                </c:pt>
                <c:pt idx="3">
                  <c:v>0.99257480753869964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977600"/>
        <c:axId val="1364978688"/>
      </c:lineChart>
      <c:catAx>
        <c:axId val="1364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978688"/>
        <c:crosses val="autoZero"/>
        <c:auto val="1"/>
        <c:lblAlgn val="ctr"/>
        <c:lblOffset val="100"/>
        <c:noMultiLvlLbl val="0"/>
      </c:catAx>
      <c:valAx>
        <c:axId val="1364978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97760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29847740919416E-2"/>
          <c:y val="0.10062886437289201"/>
          <c:w val="0.8382789891791711"/>
          <c:h val="0.59415929998230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Top!$D$1</c:f>
              <c:strCache>
                <c:ptCount val="1"/>
                <c:pt idx="0">
                  <c:v>Consolidated_Score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Top!$D$2</c:f>
              <c:numCache>
                <c:formatCode>0.0%</c:formatCode>
                <c:ptCount val="1"/>
                <c:pt idx="0">
                  <c:v>0.95317648365016983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5445968"/>
        <c:axId val="875447600"/>
      </c:barChart>
      <c:catAx>
        <c:axId val="87544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47600"/>
        <c:crosses val="autoZero"/>
        <c:auto val="1"/>
        <c:lblAlgn val="ctr"/>
        <c:lblOffset val="100"/>
        <c:noMultiLvlLbl val="0"/>
      </c:catAx>
      <c:valAx>
        <c:axId val="87544760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4459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0919201750001"/>
          <c:y val="2.7777777777777776E-2"/>
          <c:w val="0.80341158527283396"/>
          <c:h val="0.8879709827938174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Top!$C$3:$C$11</c:f>
              <c:strCache>
                <c:ptCount val="9"/>
                <c:pt idx="0">
                  <c:v>ANES</c:v>
                </c:pt>
                <c:pt idx="1">
                  <c:v>RAD</c:v>
                </c:pt>
                <c:pt idx="2">
                  <c:v>EM</c:v>
                </c:pt>
                <c:pt idx="3">
                  <c:v>OFFBSD</c:v>
                </c:pt>
                <c:pt idx="4">
                  <c:v>CHILDREN'S</c:v>
                </c:pt>
                <c:pt idx="5">
                  <c:v>SI</c:v>
                </c:pt>
                <c:pt idx="6">
                  <c:v>MFM</c:v>
                </c:pt>
                <c:pt idx="7">
                  <c:v>GYNONC</c:v>
                </c:pt>
                <c:pt idx="8">
                  <c:v>OBGYN</c:v>
                </c:pt>
              </c:strCache>
            </c:strRef>
          </c:cat>
          <c:val>
            <c:numRef>
              <c:f>Top!$D$3:$D$11</c:f>
              <c:numCache>
                <c:formatCode>0.0%</c:formatCode>
                <c:ptCount val="9"/>
                <c:pt idx="0">
                  <c:v>0.94447562289843023</c:v>
                </c:pt>
                <c:pt idx="1">
                  <c:v>0.99151870749999993</c:v>
                </c:pt>
                <c:pt idx="2">
                  <c:v>0.9793065783329955</c:v>
                </c:pt>
                <c:pt idx="3">
                  <c:v>0.9855262521290713</c:v>
                </c:pt>
                <c:pt idx="4">
                  <c:v>0.98184405086874993</c:v>
                </c:pt>
                <c:pt idx="5">
                  <c:v>0.96111111111111125</c:v>
                </c:pt>
                <c:pt idx="6">
                  <c:v>0.95840471472352617</c:v>
                </c:pt>
                <c:pt idx="7">
                  <c:v>0.86823996678094217</c:v>
                </c:pt>
                <c:pt idx="8">
                  <c:v>0.913377161246123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1364944272"/>
        <c:axId val="1982888672"/>
      </c:barChart>
      <c:catAx>
        <c:axId val="136494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88672"/>
        <c:crosses val="autoZero"/>
        <c:auto val="1"/>
        <c:lblAlgn val="ctr"/>
        <c:lblOffset val="100"/>
        <c:noMultiLvlLbl val="0"/>
      </c:catAx>
      <c:valAx>
        <c:axId val="198288867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9442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1367484080"/>
        <c:axId val="84104256"/>
      </c:barChart>
      <c:catAx>
        <c:axId val="136748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4256"/>
        <c:crosses val="autoZero"/>
        <c:auto val="1"/>
        <c:lblAlgn val="ctr"/>
        <c:lblOffset val="100"/>
        <c:noMultiLvlLbl val="0"/>
      </c:catAx>
      <c:valAx>
        <c:axId val="841042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48408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84112416"/>
        <c:axId val="84114048"/>
      </c:barChart>
      <c:catAx>
        <c:axId val="841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4048"/>
        <c:crosses val="autoZero"/>
        <c:auto val="1"/>
        <c:lblAlgn val="ctr"/>
        <c:lblOffset val="100"/>
        <c:noMultiLvlLbl val="0"/>
      </c:catAx>
      <c:valAx>
        <c:axId val="8411404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241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84109152"/>
        <c:axId val="84109696"/>
      </c:barChart>
      <c:catAx>
        <c:axId val="841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9696"/>
        <c:crosses val="autoZero"/>
        <c:auto val="1"/>
        <c:lblAlgn val="ctr"/>
        <c:lblOffset val="100"/>
        <c:noMultiLvlLbl val="0"/>
      </c:catAx>
      <c:valAx>
        <c:axId val="8410969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91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5.0925925925925923E-2"/>
          <c:w val="0.87001618547681547"/>
          <c:h val="0.791344277336832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-27"/>
        <c:axId val="84110784"/>
        <c:axId val="84131456"/>
      </c:barChart>
      <c:catAx>
        <c:axId val="841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03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1456"/>
        <c:crosses val="autoZero"/>
        <c:auto val="1"/>
        <c:lblAlgn val="ctr"/>
        <c:lblOffset val="100"/>
        <c:noMultiLvlLbl val="0"/>
      </c:catAx>
      <c:valAx>
        <c:axId val="841314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07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388954040319414E-2"/>
          <c:y val="9.1097626843570145E-2"/>
          <c:w val="0.89172770424973469"/>
          <c:h val="0.62033384989600127"/>
        </c:manualLayout>
      </c:layout>
      <c:lineChart>
        <c:grouping val="standard"/>
        <c:varyColors val="0"/>
        <c:ser>
          <c:idx val="0"/>
          <c:order val="0"/>
          <c:tx>
            <c:strRef>
              <c:f>Domains!$K$4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Domains!$I$5:$I$8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Domains!$J$5:$J$8</c:f>
              <c:numCache>
                <c:formatCode>0.0%</c:formatCode>
                <c:ptCount val="4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Domains!$M$4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Domains!$M$5:$M$8</c:f>
              <c:numCache>
                <c:formatCode>0.0%</c:formatCode>
                <c:ptCount val="4"/>
                <c:pt idx="0">
                  <c:v>0.92506398517857147</c:v>
                </c:pt>
                <c:pt idx="1">
                  <c:v>0.89238829857142865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99360"/>
        <c:axId val="84115680"/>
      </c:lineChart>
      <c:catAx>
        <c:axId val="840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5680"/>
        <c:crosses val="autoZero"/>
        <c:auto val="1"/>
        <c:lblAlgn val="ctr"/>
        <c:lblOffset val="100"/>
        <c:noMultiLvlLbl val="0"/>
      </c:catAx>
      <c:valAx>
        <c:axId val="84115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936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6369580003260771"/>
          <c:w val="0.40652030178127235"/>
          <c:h val="0.11262863974941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68515611068876E-2"/>
          <c:y val="9.1097626843570145E-2"/>
          <c:w val="0.90393939046290106"/>
          <c:h val="0.73617080110504374"/>
        </c:manualLayout>
      </c:layout>
      <c:lineChart>
        <c:grouping val="standard"/>
        <c:varyColors val="0"/>
        <c:ser>
          <c:idx val="0"/>
          <c:order val="0"/>
          <c:tx>
            <c:strRef>
              <c:f>Domains!$J$4</c:f>
              <c:strCache>
                <c:ptCount val="1"/>
                <c:pt idx="0">
                  <c:v>Patient Safety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strRef>
              <c:f>Domains!$P$4:$W$4</c:f>
              <c:strCache>
                <c:ptCount val="8"/>
                <c:pt idx="0">
                  <c:v>Q1,16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Q1,17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</c:strCache>
            </c:strRef>
          </c:cat>
          <c:val>
            <c:numRef>
              <c:f>Domains!$P$5:$W$5</c:f>
              <c:numCache>
                <c:formatCode>0.0%</c:formatCode>
                <c:ptCount val="8"/>
                <c:pt idx="0">
                  <c:v>0.96356666000000002</c:v>
                </c:pt>
                <c:pt idx="1">
                  <c:v>0.96182598589244894</c:v>
                </c:pt>
                <c:pt idx="2">
                  <c:v>0.97505733893877555</c:v>
                </c:pt>
                <c:pt idx="3">
                  <c:v>0.94933117997448979</c:v>
                </c:pt>
                <c:pt idx="4">
                  <c:v>0.92506398517857147</c:v>
                </c:pt>
                <c:pt idx="5">
                  <c:v>0.89238829857142865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14592"/>
        <c:axId val="84099904"/>
      </c:lineChart>
      <c:catAx>
        <c:axId val="841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9904"/>
        <c:crosses val="autoZero"/>
        <c:auto val="1"/>
        <c:lblAlgn val="ctr"/>
        <c:lblOffset val="100"/>
        <c:noMultiLvlLbl val="0"/>
      </c:catAx>
      <c:valAx>
        <c:axId val="84099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459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97218337816046"/>
          <c:y val="0.10062886437289201"/>
          <c:w val="0.50357603033356013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v>Score</c:v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9906547924850574"/>
                  <c:y val="-1.3598983461062242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987539723313405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492323789795433E-2"/>
                      <c:h val="0.14902185480206387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2841122052860806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9408105459436401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Controls!$G$6:$G$9</c:f>
              <c:strCache>
                <c:ptCount val="4"/>
                <c:pt idx="0">
                  <c:v>Anesthesia Time Out</c:v>
                </c:pt>
                <c:pt idx="1">
                  <c:v>Sentinel Event</c:v>
                </c:pt>
                <c:pt idx="2">
                  <c:v>Surgical Time Out</c:v>
                </c:pt>
                <c:pt idx="3">
                  <c:v>Preop Airway Assessmt</c:v>
                </c:pt>
              </c:strCache>
            </c:strRef>
          </c:cat>
          <c:val>
            <c:numRef>
              <c:f>Controls!$P$6:$P$9</c:f>
              <c:numCache>
                <c:formatCode>.0%;\(.0%\);\-</c:formatCode>
                <c:ptCount val="4"/>
                <c:pt idx="0">
                  <c:v>0.98099999999999998</c:v>
                </c:pt>
                <c:pt idx="1">
                  <c:v>0</c:v>
                </c:pt>
                <c:pt idx="2">
                  <c:v>0.92759999999999998</c:v>
                </c:pt>
                <c:pt idx="3">
                  <c:v>0.94850000000000001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05888"/>
        <c:axId val="84113504"/>
      </c:barChart>
      <c:catAx>
        <c:axId val="841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3504"/>
        <c:crosses val="autoZero"/>
        <c:auto val="1"/>
        <c:lblAlgn val="ctr"/>
        <c:lblOffset val="100"/>
        <c:noMultiLvlLbl val="0"/>
      </c:catAx>
      <c:valAx>
        <c:axId val="841135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588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501270243338046"/>
          <c:y val="0.10062886437289201"/>
          <c:w val="0.5336972617454827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Controls!$G$13</c:f>
              <c:strCache>
                <c:ptCount val="1"/>
                <c:pt idx="0">
                  <c:v>Satisfaction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9158884226729309"/>
                  <c:y val="-8.5769021291298399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467290203800172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5.841647576058591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Controls!$G$14:$G$17</c:f>
              <c:strCache>
                <c:ptCount val="4"/>
                <c:pt idx="0">
                  <c:v>Patient</c:v>
                </c:pt>
                <c:pt idx="1">
                  <c:v>Surgeon</c:v>
                </c:pt>
                <c:pt idx="2">
                  <c:v>Pat/Family Complaint</c:v>
                </c:pt>
                <c:pt idx="3">
                  <c:v>Client</c:v>
                </c:pt>
              </c:strCache>
            </c:strRef>
          </c:cat>
          <c:val>
            <c:numRef>
              <c:f>Controls!$P$14:$P$16</c:f>
              <c:numCache>
                <c:formatCode>.00;\(.00\);\-</c:formatCode>
                <c:ptCount val="3"/>
                <c:pt idx="0">
                  <c:v>4.6500000000000004</c:v>
                </c:pt>
                <c:pt idx="1">
                  <c:v>3.7839999999999998</c:v>
                </c:pt>
                <c:pt idx="2" formatCode=".000%;\(.000%\);\-">
                  <c:v>1.2E-4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03712"/>
        <c:axId val="84102080"/>
      </c:barChart>
      <c:catAx>
        <c:axId val="84103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2080"/>
        <c:crosses val="autoZero"/>
        <c:auto val="1"/>
        <c:lblAlgn val="ctr"/>
        <c:lblOffset val="100"/>
        <c:noMultiLvlLbl val="0"/>
      </c:catAx>
      <c:valAx>
        <c:axId val="841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37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6253931673175"/>
          <c:y val="0.10062886437289201"/>
          <c:w val="0.63666210016430869"/>
          <c:h val="0.7648776902887138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Controls!$G$21</c:f>
              <c:strCache>
                <c:ptCount val="1"/>
                <c:pt idx="0">
                  <c:v>Patient Outcomes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084615276936515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9.12913085604612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8.450196675452777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9706664719522296"/>
                  <c:y val="-6.6666666666666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16816819997979712"/>
                  <c:y val="-1.527760128962399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Controls!$G$22:$G$26</c:f>
              <c:strCache>
                <c:ptCount val="5"/>
                <c:pt idx="0">
                  <c:v>Acute Coronary Synd</c:v>
                </c:pt>
                <c:pt idx="1">
                  <c:v>Stroke</c:v>
                </c:pt>
                <c:pt idx="2">
                  <c:v>Peripheral Nerve Injury</c:v>
                </c:pt>
                <c:pt idx="3">
                  <c:v>Aspiration</c:v>
                </c:pt>
                <c:pt idx="4">
                  <c:v>Cardiac Arrest</c:v>
                </c:pt>
              </c:strCache>
            </c:strRef>
          </c:cat>
          <c:val>
            <c:numRef>
              <c:f>Controls!$P$22:$P$26</c:f>
              <c:numCache>
                <c:formatCode>.0000%;\(.0000%\);\-</c:formatCode>
                <c:ptCount val="5"/>
                <c:pt idx="0">
                  <c:v>1.0000000000000001E-5</c:v>
                </c:pt>
                <c:pt idx="1">
                  <c:v>1.7E-5</c:v>
                </c:pt>
                <c:pt idx="2">
                  <c:v>1.0000000000000001E-5</c:v>
                </c:pt>
                <c:pt idx="3">
                  <c:v>7.2999999999999999E-5</c:v>
                </c:pt>
                <c:pt idx="4">
                  <c:v>5.8999999999999998E-5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02624"/>
        <c:axId val="84104800"/>
      </c:barChart>
      <c:catAx>
        <c:axId val="84102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4800"/>
        <c:crosses val="autoZero"/>
        <c:auto val="1"/>
        <c:lblAlgn val="ctr"/>
        <c:lblOffset val="100"/>
        <c:noMultiLvlLbl val="0"/>
      </c:catAx>
      <c:valAx>
        <c:axId val="84104800"/>
        <c:scaling>
          <c:orientation val="minMax"/>
          <c:max val="1.5000000000000007E-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2624"/>
        <c:crosses val="autoZero"/>
        <c:crossBetween val="between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670851980537144"/>
          <c:y val="0.10062886437289201"/>
          <c:w val="0.49498382957295939"/>
          <c:h val="0.2747090155849280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Controls!$G$29</c:f>
              <c:strCache>
                <c:ptCount val="1"/>
                <c:pt idx="0">
                  <c:v>Clinical Standards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008547155800139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Controls!$G$30:$G$30</c:f>
              <c:strCache>
                <c:ptCount val="1"/>
                <c:pt idx="0">
                  <c:v>Temp Management</c:v>
                </c:pt>
              </c:strCache>
            </c:strRef>
          </c:cat>
          <c:val>
            <c:numRef>
              <c:f>Controls!$P$30:$P$30</c:f>
              <c:numCache>
                <c:formatCode>.0%;\(.0%\);\-</c:formatCode>
                <c:ptCount val="1"/>
                <c:pt idx="0">
                  <c:v>0.98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20032"/>
        <c:axId val="84117312"/>
      </c:barChart>
      <c:catAx>
        <c:axId val="84120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7312"/>
        <c:crosses val="autoZero"/>
        <c:auto val="1"/>
        <c:lblAlgn val="ctr"/>
        <c:lblOffset val="100"/>
        <c:noMultiLvlLbl val="0"/>
      </c:catAx>
      <c:valAx>
        <c:axId val="84117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003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9683281044136E-2"/>
          <c:y val="2.4924826032337092E-2"/>
          <c:w val="0.82341813021752097"/>
          <c:h val="0.858183187911857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5D87A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LOB_Anes!$AI$20:$AI$21</c:f>
              <c:strCache>
                <c:ptCount val="2"/>
                <c:pt idx="0">
                  <c:v>Achieved</c:v>
                </c:pt>
                <c:pt idx="1">
                  <c:v>Potential</c:v>
                </c:pt>
              </c:strCache>
            </c:strRef>
          </c:cat>
          <c:val>
            <c:numRef>
              <c:f>LOB_Anes!$AH$20:$AH$21</c:f>
              <c:numCache>
                <c:formatCode>0.0%</c:formatCode>
                <c:ptCount val="2"/>
                <c:pt idx="0">
                  <c:v>0.99471534464285716</c:v>
                </c:pt>
                <c:pt idx="1">
                  <c:v>5.2846553571428423E-3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solidFill>
            <a:schemeClr val="bg1">
              <a:lumMod val="75000"/>
              <a:alpha val="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163904170647291"/>
          <c:y val="0.90768853893263346"/>
          <c:w val="0.66338002294099263"/>
          <c:h val="7.0310333532698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(2)'!$E$8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(2)'!$D$9:$D$12</c:f>
              <c:strCache>
                <c:ptCount val="4"/>
                <c:pt idx="0">
                  <c:v>ATO</c:v>
                </c:pt>
                <c:pt idx="1">
                  <c:v>SE</c:v>
                </c:pt>
                <c:pt idx="2">
                  <c:v>STO</c:v>
                </c:pt>
                <c:pt idx="3">
                  <c:v>PAA</c:v>
                </c:pt>
              </c:strCache>
            </c:strRef>
          </c:cat>
          <c:val>
            <c:numRef>
              <c:f>'LOB (2)'!$E$9:$E$12</c:f>
              <c:numCache>
                <c:formatCode>.0%;\(.0%\);\-</c:formatCode>
                <c:ptCount val="4"/>
                <c:pt idx="0">
                  <c:v>0.99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16224"/>
        <c:axId val="84126560"/>
      </c:barChart>
      <c:catAx>
        <c:axId val="8411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6560"/>
        <c:crosses val="autoZero"/>
        <c:auto val="1"/>
        <c:lblAlgn val="ctr"/>
        <c:lblOffset val="100"/>
        <c:noMultiLvlLbl val="0"/>
      </c:catAx>
      <c:valAx>
        <c:axId val="8412656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622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3891423720793"/>
          <c:y val="0.10062886437289201"/>
          <c:w val="0.85884531092491123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(2)'!$E$27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(2)'!$D$28:$D$31</c:f>
              <c:strCache>
                <c:ptCount val="4"/>
                <c:pt idx="0">
                  <c:v>CDC</c:v>
                </c:pt>
                <c:pt idx="3">
                  <c:v>TM</c:v>
                </c:pt>
              </c:strCache>
            </c:strRef>
          </c:cat>
          <c:val>
            <c:numRef>
              <c:f>'LOB (2)'!$E$28:$E$31</c:f>
              <c:numCache>
                <c:formatCode>.000;\(.000\);\-</c:formatCode>
                <c:ptCount val="4"/>
                <c:pt idx="0">
                  <c:v>4.5999999999999996</c:v>
                </c:pt>
                <c:pt idx="1">
                  <c:v>3.62</c:v>
                </c:pt>
                <c:pt idx="2">
                  <c:v>3.0000000000000001E-3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28192"/>
        <c:axId val="84117856"/>
      </c:barChart>
      <c:catAx>
        <c:axId val="8412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7856"/>
        <c:crosses val="autoZero"/>
        <c:auto val="1"/>
        <c:lblAlgn val="ctr"/>
        <c:lblOffset val="100"/>
        <c:noMultiLvlLbl val="0"/>
      </c:catAx>
      <c:valAx>
        <c:axId val="8411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8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(2)'!$U$8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(2)'!$T$9:$T$13</c:f>
              <c:strCache>
                <c:ptCount val="5"/>
                <c:pt idx="0">
                  <c:v>ACS</c:v>
                </c:pt>
                <c:pt idx="1">
                  <c:v>Str</c:v>
                </c:pt>
                <c:pt idx="2">
                  <c:v>PNI</c:v>
                </c:pt>
                <c:pt idx="3">
                  <c:v>Asp</c:v>
                </c:pt>
                <c:pt idx="4">
                  <c:v>CA</c:v>
                </c:pt>
              </c:strCache>
            </c:strRef>
          </c:cat>
          <c:val>
            <c:numRef>
              <c:f>'LOB (2)'!$U$9:$U$13</c:f>
              <c:numCache>
                <c:formatCode>.000%;\(.000%\);\-</c:formatCode>
                <c:ptCount val="5"/>
                <c:pt idx="0">
                  <c:v>2.0000000000000002E-5</c:v>
                </c:pt>
                <c:pt idx="1">
                  <c:v>6.9999999999999994E-5</c:v>
                </c:pt>
                <c:pt idx="2">
                  <c:v>0</c:v>
                </c:pt>
                <c:pt idx="3">
                  <c:v>9.9999999999999995E-7</c:v>
                </c:pt>
                <c:pt idx="4">
                  <c:v>1.3999999999999999E-4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08064"/>
        <c:axId val="84128736"/>
      </c:barChart>
      <c:catAx>
        <c:axId val="8410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8736"/>
        <c:crosses val="autoZero"/>
        <c:auto val="1"/>
        <c:lblAlgn val="ctr"/>
        <c:lblOffset val="100"/>
        <c:noMultiLvlLbl val="0"/>
      </c:catAx>
      <c:valAx>
        <c:axId val="841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8064"/>
        <c:crosses val="autoZero"/>
        <c:crossBetween val="between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44080451622519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(2)'!$U$29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(2)'!$T$30:$T$31</c:f>
              <c:strCache>
                <c:ptCount val="2"/>
                <c:pt idx="0">
                  <c:v>CDC</c:v>
                </c:pt>
                <c:pt idx="1">
                  <c:v>TM</c:v>
                </c:pt>
              </c:strCache>
            </c:strRef>
          </c:cat>
          <c:val>
            <c:numRef>
              <c:f>'LOB (2)'!$U$30:$U$31</c:f>
              <c:numCache>
                <c:formatCode>.0%;\(.0%\);\-</c:formatCode>
                <c:ptCount val="2"/>
                <c:pt idx="0">
                  <c:v>0.99</c:v>
                </c:pt>
                <c:pt idx="1">
                  <c:v>0.96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4120576"/>
        <c:axId val="84124384"/>
      </c:barChart>
      <c:catAx>
        <c:axId val="8412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4384"/>
        <c:crosses val="autoZero"/>
        <c:auto val="1"/>
        <c:lblAlgn val="ctr"/>
        <c:lblOffset val="100"/>
        <c:noMultiLvlLbl val="0"/>
      </c:catAx>
      <c:valAx>
        <c:axId val="8412438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057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9683281044136E-2"/>
          <c:y val="2.4924826032337092E-2"/>
          <c:w val="0.82341813021752097"/>
          <c:h val="0.858183187911857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B0F7F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'LOB (2)'!$AF$20:$AF$21</c:f>
              <c:strCache>
                <c:ptCount val="2"/>
                <c:pt idx="0">
                  <c:v>Achievement</c:v>
                </c:pt>
                <c:pt idx="1">
                  <c:v>Gap</c:v>
                </c:pt>
              </c:strCache>
            </c:strRef>
          </c:cat>
          <c:val>
            <c:numRef>
              <c:f>'LOB (2)'!$AE$20:$AE$21</c:f>
              <c:numCache>
                <c:formatCode>0.0%</c:formatCode>
                <c:ptCount val="2"/>
                <c:pt idx="0">
                  <c:v>0.95320000000000005</c:v>
                </c:pt>
                <c:pt idx="1">
                  <c:v>4.6799999999999953E-2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solidFill>
            <a:schemeClr val="bg1">
              <a:lumMod val="75000"/>
              <a:alpha val="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6537590895442342"/>
          <c:y val="0.89122770063510259"/>
          <c:w val="0.46664617290988664"/>
          <c:h val="7.0310333532698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(3)'!$E$8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(3)'!$D$9:$D$12</c:f>
              <c:strCache>
                <c:ptCount val="4"/>
                <c:pt idx="0">
                  <c:v>ATO</c:v>
                </c:pt>
                <c:pt idx="1">
                  <c:v>SE</c:v>
                </c:pt>
                <c:pt idx="2">
                  <c:v>STO</c:v>
                </c:pt>
                <c:pt idx="3">
                  <c:v>PAA</c:v>
                </c:pt>
              </c:strCache>
            </c:strRef>
          </c:cat>
          <c:val>
            <c:numRef>
              <c:f>'LOB (3)'!$E$9:$E$12</c:f>
              <c:numCache>
                <c:formatCode>.0%;\(.0%\);\-</c:formatCode>
                <c:ptCount val="4"/>
                <c:pt idx="0">
                  <c:v>0.99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098096"/>
        <c:axId val="85113872"/>
      </c:barChart>
      <c:catAx>
        <c:axId val="8509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3872"/>
        <c:crosses val="autoZero"/>
        <c:auto val="1"/>
        <c:lblAlgn val="ctr"/>
        <c:lblOffset val="100"/>
        <c:noMultiLvlLbl val="0"/>
      </c:catAx>
      <c:valAx>
        <c:axId val="8511387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809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(3)'!$G$9</c:f>
              <c:numCache>
                <c:formatCode>.0%;\(.0%\);\-</c:formatCode>
                <c:ptCount val="1"/>
                <c:pt idx="0">
                  <c:v>0.14849999999999999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(3)'!$G$10</c:f>
              <c:numCache>
                <c:formatCode>.0%;\(.0%\);\-</c:formatCode>
                <c:ptCount val="1"/>
                <c:pt idx="0">
                  <c:v>0.33333330000000005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(3)'!$G$11</c:f>
              <c:numCache>
                <c:formatCode>.0%;\(.0%\);\-</c:formatCode>
                <c:ptCount val="1"/>
                <c:pt idx="0">
                  <c:v>0.14849999999999999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(3)'!$G$12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125296"/>
        <c:axId val="85102992"/>
      </c:barChart>
      <c:catAx>
        <c:axId val="8512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2992"/>
        <c:crosses val="autoZero"/>
        <c:auto val="1"/>
        <c:lblAlgn val="ctr"/>
        <c:lblOffset val="100"/>
        <c:noMultiLvlLbl val="0"/>
      </c:catAx>
      <c:valAx>
        <c:axId val="8510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529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3891423720793"/>
          <c:y val="0.10062886437289201"/>
          <c:w val="0.85884531092491123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(3)'!$E$27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(3)'!$D$28:$D$31</c:f>
              <c:strCache>
                <c:ptCount val="4"/>
                <c:pt idx="0">
                  <c:v>CDC</c:v>
                </c:pt>
                <c:pt idx="3">
                  <c:v>TM</c:v>
                </c:pt>
              </c:strCache>
            </c:strRef>
          </c:cat>
          <c:val>
            <c:numRef>
              <c:f>'LOB (3)'!$E$28:$E$31</c:f>
              <c:numCache>
                <c:formatCode>.000;\(.000\);\-</c:formatCode>
                <c:ptCount val="4"/>
                <c:pt idx="0">
                  <c:v>4.5999999999999996</c:v>
                </c:pt>
                <c:pt idx="1">
                  <c:v>3.62</c:v>
                </c:pt>
                <c:pt idx="2">
                  <c:v>3.0000000000000001E-3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123664"/>
        <c:axId val="85095376"/>
      </c:barChart>
      <c:catAx>
        <c:axId val="8512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5376"/>
        <c:crosses val="autoZero"/>
        <c:auto val="1"/>
        <c:lblAlgn val="ctr"/>
        <c:lblOffset val="100"/>
        <c:noMultiLvlLbl val="0"/>
      </c:catAx>
      <c:valAx>
        <c:axId val="850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36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(3)'!$G$28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'LOB (3)'!$G$29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'LOB (3)'!$G$30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(3)'!$G$31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096464"/>
        <c:axId val="85124208"/>
      </c:barChart>
      <c:catAx>
        <c:axId val="850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4208"/>
        <c:crosses val="autoZero"/>
        <c:auto val="1"/>
        <c:lblAlgn val="ctr"/>
        <c:lblOffset val="100"/>
        <c:noMultiLvlLbl val="0"/>
      </c:catAx>
      <c:valAx>
        <c:axId val="851242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46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(3)'!$U$8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(3)'!$T$9:$T$13</c:f>
              <c:strCache>
                <c:ptCount val="5"/>
                <c:pt idx="0">
                  <c:v>ACS</c:v>
                </c:pt>
                <c:pt idx="1">
                  <c:v>Str</c:v>
                </c:pt>
                <c:pt idx="2">
                  <c:v>PNI</c:v>
                </c:pt>
                <c:pt idx="3">
                  <c:v>Asp</c:v>
                </c:pt>
                <c:pt idx="4">
                  <c:v>CA</c:v>
                </c:pt>
              </c:strCache>
            </c:strRef>
          </c:cat>
          <c:val>
            <c:numRef>
              <c:f>'LOB (3)'!$U$9:$U$13</c:f>
              <c:numCache>
                <c:formatCode>.000%;\(.000%\);\-</c:formatCode>
                <c:ptCount val="5"/>
                <c:pt idx="0">
                  <c:v>2.0000000000000002E-5</c:v>
                </c:pt>
                <c:pt idx="1">
                  <c:v>6.9999999999999994E-5</c:v>
                </c:pt>
                <c:pt idx="2">
                  <c:v>0</c:v>
                </c:pt>
                <c:pt idx="3">
                  <c:v>9.9999999999999995E-7</c:v>
                </c:pt>
                <c:pt idx="4">
                  <c:v>1.3999999999999999E-4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097552"/>
        <c:axId val="85121488"/>
      </c:barChart>
      <c:catAx>
        <c:axId val="8509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1488"/>
        <c:crosses val="autoZero"/>
        <c:auto val="1"/>
        <c:lblAlgn val="ctr"/>
        <c:lblOffset val="100"/>
        <c:noMultiLvlLbl val="0"/>
      </c:catAx>
      <c:valAx>
        <c:axId val="851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552"/>
        <c:crosses val="autoZero"/>
        <c:crossBetween val="between"/>
        <c:majorUnit val="1.0000000000000003E-4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(3)'!$W$9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(3)'!$W$10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(3)'!$W$11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(3)'!$W$12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4"/>
          <c:order val="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(3)'!$W$13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095920"/>
        <c:axId val="85107344"/>
      </c:barChart>
      <c:catAx>
        <c:axId val="8509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7344"/>
        <c:crosses val="autoZero"/>
        <c:auto val="1"/>
        <c:lblAlgn val="ctr"/>
        <c:lblOffset val="100"/>
        <c:noMultiLvlLbl val="0"/>
      </c:catAx>
      <c:valAx>
        <c:axId val="8510734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592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44080451622519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(3)'!$U$29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(3)'!$T$30:$T$31</c:f>
              <c:strCache>
                <c:ptCount val="2"/>
                <c:pt idx="0">
                  <c:v>CDC</c:v>
                </c:pt>
                <c:pt idx="1">
                  <c:v>TM</c:v>
                </c:pt>
              </c:strCache>
            </c:strRef>
          </c:cat>
          <c:val>
            <c:numRef>
              <c:f>'LOB (3)'!$U$30:$U$31</c:f>
              <c:numCache>
                <c:formatCode>.0%;\(.0%\);\-</c:formatCode>
                <c:ptCount val="2"/>
                <c:pt idx="0">
                  <c:v>0.99</c:v>
                </c:pt>
                <c:pt idx="1">
                  <c:v>0.96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106800"/>
        <c:axId val="85119856"/>
      </c:barChart>
      <c:catAx>
        <c:axId val="85106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9856"/>
        <c:crosses val="autoZero"/>
        <c:auto val="1"/>
        <c:lblAlgn val="ctr"/>
        <c:lblOffset val="100"/>
        <c:noMultiLvlLbl val="0"/>
      </c:catAx>
      <c:valAx>
        <c:axId val="8511985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680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(3)'!$W$30</c:f>
              <c:numCache>
                <c:formatCode>.0%;\(.0%\);\-</c:formatCode>
                <c:ptCount val="1"/>
                <c:pt idx="0">
                  <c:v>0.05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(3)'!$W$31</c:f>
              <c:numCache>
                <c:formatCode>.0%;\(.0%\);\-</c:formatCode>
                <c:ptCount val="1"/>
                <c:pt idx="0">
                  <c:v>0.93061224489795913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098640"/>
        <c:axId val="85099184"/>
      </c:barChart>
      <c:catAx>
        <c:axId val="850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9184"/>
        <c:crosses val="autoZero"/>
        <c:auto val="1"/>
        <c:lblAlgn val="ctr"/>
        <c:lblOffset val="100"/>
        <c:noMultiLvlLbl val="0"/>
      </c:catAx>
      <c:valAx>
        <c:axId val="8509918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864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9683281044136E-2"/>
          <c:y val="2.4924826032337092E-2"/>
          <c:w val="0.82341813021752097"/>
          <c:h val="0.858183187911857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B0F7F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'LOB (3)'!$AF$20:$AF$21</c:f>
              <c:strCache>
                <c:ptCount val="2"/>
                <c:pt idx="0">
                  <c:v>Achievement</c:v>
                </c:pt>
                <c:pt idx="1">
                  <c:v>Gap</c:v>
                </c:pt>
              </c:strCache>
            </c:strRef>
          </c:cat>
          <c:val>
            <c:numRef>
              <c:f>'LOB (3)'!$AE$20:$AE$21</c:f>
              <c:numCache>
                <c:formatCode>0.0%</c:formatCode>
                <c:ptCount val="2"/>
                <c:pt idx="0">
                  <c:v>0.95320000000000005</c:v>
                </c:pt>
                <c:pt idx="1">
                  <c:v>4.6799999999999953E-2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solidFill>
            <a:schemeClr val="bg1">
              <a:lumMod val="75000"/>
              <a:alpha val="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6537590895442342"/>
          <c:y val="0.89122770063510259"/>
          <c:w val="0.46664617290988664"/>
          <c:h val="7.0310333532698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(4)'!$E$8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(4)'!$D$9:$D$12</c:f>
              <c:strCache>
                <c:ptCount val="4"/>
                <c:pt idx="0">
                  <c:v>ATO</c:v>
                </c:pt>
                <c:pt idx="1">
                  <c:v>SE</c:v>
                </c:pt>
                <c:pt idx="2">
                  <c:v>STO</c:v>
                </c:pt>
                <c:pt idx="3">
                  <c:v>PAA</c:v>
                </c:pt>
              </c:strCache>
            </c:strRef>
          </c:cat>
          <c:val>
            <c:numRef>
              <c:f>'LOB (4)'!$E$9:$E$12</c:f>
              <c:numCache>
                <c:formatCode>.0%;\(.0%\);\-</c:formatCode>
                <c:ptCount val="4"/>
                <c:pt idx="0">
                  <c:v>0.99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107888"/>
        <c:axId val="85126384"/>
      </c:barChart>
      <c:catAx>
        <c:axId val="8510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6384"/>
        <c:crosses val="autoZero"/>
        <c:auto val="1"/>
        <c:lblAlgn val="ctr"/>
        <c:lblOffset val="100"/>
        <c:noMultiLvlLbl val="0"/>
      </c:catAx>
      <c:valAx>
        <c:axId val="8512638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788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(4)'!$G$9</c:f>
              <c:numCache>
                <c:formatCode>.0%;\(.0%\);\-</c:formatCode>
                <c:ptCount val="1"/>
                <c:pt idx="0">
                  <c:v>0.14849999999999999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(4)'!$G$10</c:f>
              <c:numCache>
                <c:formatCode>.0%;\(.0%\);\-</c:formatCode>
                <c:ptCount val="1"/>
                <c:pt idx="0">
                  <c:v>0.33333330000000005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(4)'!$G$11</c:f>
              <c:numCache>
                <c:formatCode>.0%;\(.0%\);\-</c:formatCode>
                <c:ptCount val="1"/>
                <c:pt idx="0">
                  <c:v>0.14849999999999999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(4)'!$G$12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120944"/>
        <c:axId val="85113328"/>
      </c:barChart>
      <c:catAx>
        <c:axId val="85120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3328"/>
        <c:crosses val="autoZero"/>
        <c:auto val="1"/>
        <c:lblAlgn val="ctr"/>
        <c:lblOffset val="100"/>
        <c:noMultiLvlLbl val="0"/>
      </c:catAx>
      <c:valAx>
        <c:axId val="851133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094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3891423720793"/>
          <c:y val="0.10062886437289201"/>
          <c:w val="0.85884531092491123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(4)'!$E$27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(4)'!$D$28:$D$31</c:f>
              <c:strCache>
                <c:ptCount val="4"/>
                <c:pt idx="0">
                  <c:v>CDC</c:v>
                </c:pt>
                <c:pt idx="3">
                  <c:v>TM</c:v>
                </c:pt>
              </c:strCache>
            </c:strRef>
          </c:cat>
          <c:val>
            <c:numRef>
              <c:f>'LOB (4)'!$E$28:$E$31</c:f>
              <c:numCache>
                <c:formatCode>.000;\(.000\);\-</c:formatCode>
                <c:ptCount val="4"/>
                <c:pt idx="0">
                  <c:v>4.5999999999999996</c:v>
                </c:pt>
                <c:pt idx="1">
                  <c:v>3.62</c:v>
                </c:pt>
                <c:pt idx="2">
                  <c:v>3.0000000000000001E-3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101904"/>
        <c:axId val="85104080"/>
      </c:barChart>
      <c:catAx>
        <c:axId val="8510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4080"/>
        <c:crosses val="autoZero"/>
        <c:auto val="1"/>
        <c:lblAlgn val="ctr"/>
        <c:lblOffset val="100"/>
        <c:noMultiLvlLbl val="0"/>
      </c:catAx>
      <c:valAx>
        <c:axId val="8510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19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(4)'!$G$28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'LOB (4)'!$G$29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'LOB (4)'!$G$30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(4)'!$G$31</c:f>
              <c:numCache>
                <c:formatCode>.0%;\(.0%\);\-</c:formatCode>
                <c:ptCount val="1"/>
                <c:pt idx="0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117136"/>
        <c:axId val="85106256"/>
      </c:barChart>
      <c:catAx>
        <c:axId val="8511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6256"/>
        <c:crosses val="autoZero"/>
        <c:auto val="1"/>
        <c:lblAlgn val="ctr"/>
        <c:lblOffset val="100"/>
        <c:noMultiLvlLbl val="0"/>
      </c:catAx>
      <c:valAx>
        <c:axId val="8510625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713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36468602833094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(4)'!$U$8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(4)'!$T$9:$T$13</c:f>
              <c:strCache>
                <c:ptCount val="5"/>
                <c:pt idx="0">
                  <c:v>ACS</c:v>
                </c:pt>
                <c:pt idx="1">
                  <c:v>Str</c:v>
                </c:pt>
                <c:pt idx="2">
                  <c:v>PNI</c:v>
                </c:pt>
                <c:pt idx="3">
                  <c:v>Asp</c:v>
                </c:pt>
                <c:pt idx="4">
                  <c:v>CA</c:v>
                </c:pt>
              </c:strCache>
            </c:strRef>
          </c:cat>
          <c:val>
            <c:numRef>
              <c:f>'LOB (4)'!$U$9:$U$13</c:f>
              <c:numCache>
                <c:formatCode>.000%;\(.000%\);\-</c:formatCode>
                <c:ptCount val="5"/>
                <c:pt idx="0">
                  <c:v>2.0000000000000002E-5</c:v>
                </c:pt>
                <c:pt idx="1">
                  <c:v>6.9999999999999994E-5</c:v>
                </c:pt>
                <c:pt idx="2">
                  <c:v>0</c:v>
                </c:pt>
                <c:pt idx="3">
                  <c:v>9.9999999999999995E-7</c:v>
                </c:pt>
                <c:pt idx="4">
                  <c:v>1.3999999999999999E-4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5112240"/>
        <c:axId val="85112784"/>
      </c:barChart>
      <c:catAx>
        <c:axId val="85112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2784"/>
        <c:crosses val="autoZero"/>
        <c:auto val="1"/>
        <c:lblAlgn val="ctr"/>
        <c:lblOffset val="100"/>
        <c:noMultiLvlLbl val="0"/>
      </c:catAx>
      <c:valAx>
        <c:axId val="8511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2240"/>
        <c:crosses val="autoZero"/>
        <c:crossBetween val="between"/>
        <c:majorUnit val="1.0000000000000003E-4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(4)'!$W$9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(4)'!$W$10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(4)'!$W$11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(4)'!$W$12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ser>
          <c:idx val="4"/>
          <c:order val="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(4)'!$W$13</c:f>
              <c:numCache>
                <c:formatCode>.0%;\(.0%\);\-</c:formatCode>
                <c:ptCount val="1"/>
                <c:pt idx="0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5114960"/>
        <c:axId val="85115504"/>
      </c:barChart>
      <c:catAx>
        <c:axId val="85114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5504"/>
        <c:crosses val="autoZero"/>
        <c:auto val="1"/>
        <c:lblAlgn val="ctr"/>
        <c:lblOffset val="100"/>
        <c:noMultiLvlLbl val="0"/>
      </c:catAx>
      <c:valAx>
        <c:axId val="851155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1496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76139026985859E-2"/>
          <c:y val="0.10062886437289201"/>
          <c:w val="0.88440804516225191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'LOB (4)'!$U$29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B0F7F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'LOB (4)'!$T$30:$T$31</c:f>
              <c:strCache>
                <c:ptCount val="2"/>
                <c:pt idx="0">
                  <c:v>CDC</c:v>
                </c:pt>
                <c:pt idx="1">
                  <c:v>TM</c:v>
                </c:pt>
              </c:strCache>
            </c:strRef>
          </c:cat>
          <c:val>
            <c:numRef>
              <c:f>'LOB (4)'!$U$30:$U$31</c:f>
              <c:numCache>
                <c:formatCode>.0%;\(.0%\);\-</c:formatCode>
                <c:ptCount val="2"/>
                <c:pt idx="0">
                  <c:v>0.99</c:v>
                </c:pt>
                <c:pt idx="1">
                  <c:v>0.96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200224"/>
        <c:axId val="87210016"/>
      </c:barChart>
      <c:catAx>
        <c:axId val="8720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0016"/>
        <c:crosses val="autoZero"/>
        <c:auto val="1"/>
        <c:lblAlgn val="ctr"/>
        <c:lblOffset val="100"/>
        <c:noMultiLvlLbl val="0"/>
      </c:catAx>
      <c:valAx>
        <c:axId val="8721001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022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31575231101363E-2"/>
          <c:y val="0.10062886437289201"/>
          <c:w val="0.91369378459996398"/>
          <c:h val="0.594159299982304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(4)'!$W$30</c:f>
              <c:numCache>
                <c:formatCode>.0%;\(.0%\);\-</c:formatCode>
                <c:ptCount val="1"/>
                <c:pt idx="0">
                  <c:v>0.05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</c:strLit>
          </c:cat>
          <c:val>
            <c:numRef>
              <c:f>'LOB (4)'!$W$31</c:f>
              <c:numCache>
                <c:formatCode>.0%;\(.0%\);\-</c:formatCode>
                <c:ptCount val="1"/>
                <c:pt idx="0">
                  <c:v>0.93061224489795913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87215456"/>
        <c:axId val="87185536"/>
      </c:barChart>
      <c:catAx>
        <c:axId val="87215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5536"/>
        <c:crosses val="autoZero"/>
        <c:auto val="1"/>
        <c:lblAlgn val="ctr"/>
        <c:lblOffset val="100"/>
        <c:noMultiLvlLbl val="0"/>
      </c:catAx>
      <c:valAx>
        <c:axId val="87185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545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787464735234379"/>
          <c:y val="0.10062886437289201"/>
          <c:w val="0.44310360444933483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442633187870776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4678628078446204E-2"/>
                  <c:y val="7.417713031461548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689187593581935E-2"/>
                      <c:h val="0.1638572808649871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3140187532109310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31152654088386017"/>
                  <c:y val="-3.399745865265560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31152654088386017"/>
                  <c:y val="-1.699872932632780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Controls!$G$39:$G$43</c:f>
              <c:strCache>
                <c:ptCount val="5"/>
                <c:pt idx="0">
                  <c:v>Occurrences</c:v>
                </c:pt>
                <c:pt idx="1">
                  <c:v>Sentinel Event</c:v>
                </c:pt>
                <c:pt idx="2">
                  <c:v># 225 Mammo Reminder System</c:v>
                </c:pt>
                <c:pt idx="3">
                  <c:v># 405 Follow-Up: Abdominal Lesions</c:v>
                </c:pt>
                <c:pt idx="4">
                  <c:v># 406 Follow-Up: Thyroid Nodules </c:v>
                </c:pt>
              </c:strCache>
            </c:strRef>
          </c:cat>
          <c:val>
            <c:numRef>
              <c:f>Controls!$P$39:$P$43</c:f>
              <c:numCache>
                <c:formatCode>0_);\(0\)</c:formatCode>
                <c:ptCount val="5"/>
                <c:pt idx="0" formatCode=".000%;\(.000%\);\-">
                  <c:v>3.0000000000000001E-5</c:v>
                </c:pt>
                <c:pt idx="1">
                  <c:v>0</c:v>
                </c:pt>
                <c:pt idx="2" formatCode=".0%;\(.0%\);\-">
                  <c:v>0.98280000000000001</c:v>
                </c:pt>
                <c:pt idx="3" formatCode=".0%;\(.0%\);\-">
                  <c:v>0.99509999999999998</c:v>
                </c:pt>
                <c:pt idx="4" formatCode=".0%;\(.0%\);\-">
                  <c:v>0.98250000000000004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92064"/>
        <c:axId val="87204032"/>
      </c:barChart>
      <c:catAx>
        <c:axId val="8719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4032"/>
        <c:crosses val="autoZero"/>
        <c:auto val="1"/>
        <c:lblAlgn val="ctr"/>
        <c:lblOffset val="100"/>
        <c:noMultiLvlLbl val="0"/>
      </c:catAx>
      <c:valAx>
        <c:axId val="8720403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206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962331878692449"/>
          <c:y val="0.22658764470698955"/>
          <c:w val="0.40908664539193867"/>
          <c:h val="0.308637894145174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Controls!$G$47</c:f>
              <c:strCache>
                <c:ptCount val="1"/>
                <c:pt idx="0">
                  <c:v>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Controls!$G$49</c:f>
              <c:strCache>
                <c:ptCount val="1"/>
                <c:pt idx="0">
                  <c:v>Patient Complaint-Quality/RM</c:v>
                </c:pt>
              </c:strCache>
            </c:strRef>
          </c:cat>
          <c:val>
            <c:numRef>
              <c:f>Controls!$P$49</c:f>
              <c:numCache>
                <c:formatCode>0_);\(0\)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99680"/>
        <c:axId val="87206208"/>
      </c:barChart>
      <c:catAx>
        <c:axId val="87199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6208"/>
        <c:crosses val="autoZero"/>
        <c:auto val="1"/>
        <c:lblAlgn val="ctr"/>
        <c:lblOffset val="100"/>
        <c:noMultiLvlLbl val="0"/>
      </c:catAx>
      <c:valAx>
        <c:axId val="87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9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23488188643633"/>
          <c:y val="0.25862665129403861"/>
          <c:w val="0.5568681649392454"/>
          <c:h val="0.389120193372244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Controls!$G$53</c:f>
              <c:strCache>
                <c:ptCount val="1"/>
                <c:pt idx="0">
                  <c:v>Patient Outcomes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777535284328419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Controls!$G$54</c:f>
              <c:strCache>
                <c:ptCount val="1"/>
                <c:pt idx="0">
                  <c:v>Diagnostic Peer Review</c:v>
                </c:pt>
              </c:strCache>
            </c:strRef>
          </c:cat>
          <c:val>
            <c:numRef>
              <c:f>Controls!$P$54</c:f>
              <c:numCache>
                <c:formatCode>.0%;\(.0%\);\-</c:formatCode>
                <c:ptCount val="1"/>
                <c:pt idx="0">
                  <c:v>0.99809999999999999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206752"/>
        <c:axId val="87199136"/>
      </c:barChart>
      <c:catAx>
        <c:axId val="8720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9136"/>
        <c:crosses val="autoZero"/>
        <c:auto val="1"/>
        <c:lblAlgn val="ctr"/>
        <c:lblOffset val="100"/>
        <c:noMultiLvlLbl val="0"/>
      </c:catAx>
      <c:valAx>
        <c:axId val="87199136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6752"/>
        <c:crosses val="autoZero"/>
        <c:crossBetween val="between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8611670423017794"/>
          <c:y val="0.10062886437289201"/>
          <c:w val="0.46291057511107747"/>
          <c:h val="0.739540901145531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Controls!$G$60</c:f>
              <c:strCache>
                <c:ptCount val="1"/>
                <c:pt idx="0">
                  <c:v>Clinical Standards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2672070559360019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41835419299840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23967617448466308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9001354373558874"/>
                  <c:y val="-8.970332974151257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23535768485430877"/>
                  <c:y val="-8.9703329741512579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159244815177143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24831315374537166"/>
                  <c:y val="2.2425832435378145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24831315374537166"/>
                  <c:y val="-1.1212916217689072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5D87A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Controls!$G$61:$G$68</c:f>
              <c:strCache>
                <c:ptCount val="8"/>
                <c:pt idx="0">
                  <c:v># 76 Max Sterile Barrier </c:v>
                </c:pt>
                <c:pt idx="1">
                  <c:v># 147 Bone Scintigraphy Correl</c:v>
                </c:pt>
                <c:pt idx="2">
                  <c:v># 146 Bi-Rad Assignt for Mam Screening </c:v>
                </c:pt>
                <c:pt idx="3">
                  <c:v># 145 Fluoroscopy Time</c:v>
                </c:pt>
                <c:pt idx="4">
                  <c:v># 195 Carotid Stenosis Measurement</c:v>
                </c:pt>
                <c:pt idx="5">
                  <c:v># 436 Radiation Consid for Adult CT</c:v>
                </c:pt>
                <c:pt idx="6">
                  <c:v>Critical Results †</c:v>
                </c:pt>
                <c:pt idx="7">
                  <c:v>Stroke Alerts</c:v>
                </c:pt>
              </c:strCache>
            </c:strRef>
          </c:cat>
          <c:val>
            <c:numRef>
              <c:f>Controls!$P$61:$P$68</c:f>
              <c:numCache>
                <c:formatCode>.0%;\(.0%\);\-</c:formatCode>
                <c:ptCount val="8"/>
                <c:pt idx="0">
                  <c:v>0.93179999999999996</c:v>
                </c:pt>
                <c:pt idx="1">
                  <c:v>0.99529999999999996</c:v>
                </c:pt>
                <c:pt idx="2">
                  <c:v>0.9899</c:v>
                </c:pt>
                <c:pt idx="3">
                  <c:v>0.73809999999999998</c:v>
                </c:pt>
                <c:pt idx="4">
                  <c:v>0.98809999999999998</c:v>
                </c:pt>
                <c:pt idx="5">
                  <c:v>0.84050000000000002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87168"/>
        <c:axId val="87186624"/>
      </c:barChart>
      <c:catAx>
        <c:axId val="87187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6624"/>
        <c:crosses val="autoZero"/>
        <c:auto val="1"/>
        <c:lblAlgn val="ctr"/>
        <c:lblOffset val="100"/>
        <c:noMultiLvlLbl val="0"/>
      </c:catAx>
      <c:valAx>
        <c:axId val="87186624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71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9683281044136E-2"/>
          <c:y val="2.4924826032337092E-2"/>
          <c:w val="0.82341813021752097"/>
          <c:h val="0.858183187911857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5D87A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LOB_Rad!$AI$20:$AI$21</c:f>
              <c:strCache>
                <c:ptCount val="2"/>
                <c:pt idx="0">
                  <c:v>Achieved</c:v>
                </c:pt>
                <c:pt idx="1">
                  <c:v>Potential</c:v>
                </c:pt>
              </c:strCache>
            </c:strRef>
          </c:cat>
          <c:val>
            <c:numRef>
              <c:f>LOB_Rad!$AH$20:$AH$21</c:f>
              <c:numCache>
                <c:formatCode>0.0%</c:formatCode>
                <c:ptCount val="2"/>
                <c:pt idx="0">
                  <c:v>0.99758203125</c:v>
                </c:pt>
                <c:pt idx="1">
                  <c:v>2.4179687499999991E-3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solidFill>
            <a:schemeClr val="bg1">
              <a:lumMod val="75000"/>
              <a:alpha val="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163904170647291"/>
          <c:y val="0.90768853893263346"/>
          <c:w val="0.66338002294099263"/>
          <c:h val="7.0310333532698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497218337816046"/>
          <c:y val="0.10062886437289201"/>
          <c:w val="0.52600594127719813"/>
          <c:h val="0.313240676168348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Controls!$G$77</c:f>
              <c:strCache>
                <c:ptCount val="1"/>
                <c:pt idx="0">
                  <c:v>Patient Safety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7258582139197313E-2"/>
                  <c:y val="-7.41771303146168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7414335597779695E-2"/>
                  <c:y val="-7.417713031461616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Controls!$G$78:$G$79</c:f>
              <c:strCache>
                <c:ptCount val="2"/>
                <c:pt idx="0">
                  <c:v>Central Line Utilization</c:v>
                </c:pt>
                <c:pt idx="1">
                  <c:v>Sentinel Event</c:v>
                </c:pt>
              </c:strCache>
            </c:strRef>
          </c:cat>
          <c:val>
            <c:numRef>
              <c:f>Controls!$P$78:$P$79</c:f>
              <c:numCache>
                <c:formatCode>0_);\(0\)</c:formatCode>
                <c:ptCount val="2"/>
                <c:pt idx="0" formatCode=".0%;\(.0%\);\-">
                  <c:v>0.115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90432"/>
        <c:axId val="87207840"/>
      </c:barChart>
      <c:catAx>
        <c:axId val="8719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7840"/>
        <c:crosses val="autoZero"/>
        <c:auto val="1"/>
        <c:lblAlgn val="ctr"/>
        <c:lblOffset val="100"/>
        <c:noMultiLvlLbl val="0"/>
      </c:catAx>
      <c:valAx>
        <c:axId val="8720784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043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6652789310427095"/>
          <c:y val="0.10062886437289201"/>
          <c:w val="0.42218219995227868"/>
          <c:h val="0.691544289302474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Controls!$G$83</c:f>
              <c:strCache>
                <c:ptCount val="1"/>
                <c:pt idx="0">
                  <c:v>Satisfaction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2545454545454546"/>
                  <c:y val="-5.619351669458345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6363636363636362E-2"/>
                  <c:y val="-2.8096758347291729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Controls!$G$84:$G$85</c:f>
              <c:strCache>
                <c:ptCount val="2"/>
                <c:pt idx="0">
                  <c:v>Patient Satisfaction Composite</c:v>
                </c:pt>
                <c:pt idx="1">
                  <c:v>Patient Complaint-Quality/RM</c:v>
                </c:pt>
              </c:strCache>
            </c:strRef>
          </c:cat>
          <c:val>
            <c:numRef>
              <c:f>Controls!$P$84:$P$85</c:f>
              <c:numCache>
                <c:formatCode>0_);\(0\)</c:formatCode>
                <c:ptCount val="2"/>
                <c:pt idx="0" formatCode="0.00_);\(0.00\)">
                  <c:v>4.5199999999999996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213280"/>
        <c:axId val="87201312"/>
      </c:barChart>
      <c:catAx>
        <c:axId val="8721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1312"/>
        <c:crosses val="autoZero"/>
        <c:auto val="1"/>
        <c:lblAlgn val="ctr"/>
        <c:lblOffset val="100"/>
        <c:noMultiLvlLbl val="0"/>
      </c:catAx>
      <c:valAx>
        <c:axId val="8720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3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6253931673175"/>
          <c:y val="3.4352994483828586E-2"/>
          <c:w val="0.57628466988773219"/>
          <c:h val="0.8508484446222820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Controls!$G$89</c:f>
              <c:strCache>
                <c:ptCount val="1"/>
                <c:pt idx="0">
                  <c:v>Patient Outcomes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5206152892620192"/>
                  <c:y val="-1.6502383504740595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348008902536941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26387147666605626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28399726725922986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2795248693496358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8176106830443298"/>
                  <c:y val="-8.251191752370297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7.1558366553506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3.8015382231550439E-2"/>
                  <c:y val="4.125595876185148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3.577918327675334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9.8392754011071823E-2"/>
                  <c:y val="-4.125595876185148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.10062895296586891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3.354298432195630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3.354298432195626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Controls!$G$90:$G$102</c:f>
              <c:strCache>
                <c:ptCount val="13"/>
                <c:pt idx="0">
                  <c:v>Survival under 24 weeks</c:v>
                </c:pt>
                <c:pt idx="1">
                  <c:v>Survival 24-26 wks</c:v>
                </c:pt>
                <c:pt idx="2">
                  <c:v>Survival 27-29 wks</c:v>
                </c:pt>
                <c:pt idx="3">
                  <c:v>Survival 30-32 wks</c:v>
                </c:pt>
                <c:pt idx="4">
                  <c:v>Survival 33-36 wks</c:v>
                </c:pt>
                <c:pt idx="5">
                  <c:v>Survival over 37 wks</c:v>
                </c:pt>
                <c:pt idx="6">
                  <c:v>CLD rate</c:v>
                </c:pt>
                <c:pt idx="7">
                  <c:v>Grade 3-4 IVH</c:v>
                </c:pt>
                <c:pt idx="8">
                  <c:v>Severe ROP</c:v>
                </c:pt>
                <c:pt idx="9">
                  <c:v>EUGR wt</c:v>
                </c:pt>
                <c:pt idx="10">
                  <c:v>EUGR HC</c:v>
                </c:pt>
                <c:pt idx="11">
                  <c:v>NEC</c:v>
                </c:pt>
                <c:pt idx="12">
                  <c:v>CLABSI Rate</c:v>
                </c:pt>
              </c:strCache>
            </c:strRef>
          </c:cat>
          <c:val>
            <c:numRef>
              <c:f>Controls!$P$90:$P$102</c:f>
              <c:numCache>
                <c:formatCode>.0%;\(.0%\);\-</c:formatCode>
                <c:ptCount val="13"/>
                <c:pt idx="0">
                  <c:v>0.47099999999999997</c:v>
                </c:pt>
                <c:pt idx="1">
                  <c:v>0.81100000000000005</c:v>
                </c:pt>
                <c:pt idx="2">
                  <c:v>0.93500000000000005</c:v>
                </c:pt>
                <c:pt idx="3">
                  <c:v>0.98699999999999999</c:v>
                </c:pt>
                <c:pt idx="4">
                  <c:v>0.995</c:v>
                </c:pt>
                <c:pt idx="5">
                  <c:v>0.996</c:v>
                </c:pt>
                <c:pt idx="6">
                  <c:v>0.13900000000000001</c:v>
                </c:pt>
                <c:pt idx="7">
                  <c:v>3.4000000000000002E-2</c:v>
                </c:pt>
                <c:pt idx="8">
                  <c:v>2.8000000000000001E-2</c:v>
                </c:pt>
                <c:pt idx="9">
                  <c:v>0.22600000000000001</c:v>
                </c:pt>
                <c:pt idx="10">
                  <c:v>0.26500000000000001</c:v>
                </c:pt>
                <c:pt idx="11">
                  <c:v>3.0000000000000001E-3</c:v>
                </c:pt>
                <c:pt idx="12">
                  <c:v>1.2999999999999999E-2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93696"/>
        <c:axId val="87191520"/>
      </c:barChart>
      <c:catAx>
        <c:axId val="8719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1520"/>
        <c:crosses val="autoZero"/>
        <c:auto val="1"/>
        <c:lblAlgn val="ctr"/>
        <c:lblOffset val="100"/>
        <c:noMultiLvlLbl val="0"/>
      </c:catAx>
      <c:valAx>
        <c:axId val="87191520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3696"/>
        <c:crosses val="autoZero"/>
        <c:crossBetween val="between"/>
        <c:minorUnit val="1.0000000000000003E-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15688188726838"/>
          <c:y val="4.6806415409681841E-2"/>
          <c:w val="0.49745855185060883"/>
          <c:h val="0.7933635207467513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Controls!$G$105</c:f>
              <c:strCache>
                <c:ptCount val="1"/>
                <c:pt idx="0">
                  <c:v>Clinical Standards</c:v>
                </c:pt>
              </c:strCache>
            </c:strRef>
          </c:tx>
          <c:spPr>
            <a:solidFill>
              <a:srgbClr val="5D87A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2051282574418287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792173196597030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96491278181120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96491278181120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25479088819090306"/>
                  <c:y val="-2.9450790216271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4399466411501736"/>
                  <c:y val="3.68134877703395E-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5D87A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Controls!$G$106:$G$111</c:f>
              <c:strCache>
                <c:ptCount val="6"/>
                <c:pt idx="0">
                  <c:v>Amino Acids on DOL1 for VLBW infants</c:v>
                </c:pt>
                <c:pt idx="1">
                  <c:v>IL by DOL2 on VLBW infants</c:v>
                </c:pt>
                <c:pt idx="2">
                  <c:v>Feeds by DOL2 on VL BW infants</c:v>
                </c:pt>
                <c:pt idx="3">
                  <c:v>Golden Hour conformance</c:v>
                </c:pt>
                <c:pt idx="4">
                  <c:v>Transfusion conformance</c:v>
                </c:pt>
                <c:pt idx="5">
                  <c:v>Asthma conformance</c:v>
                </c:pt>
              </c:strCache>
            </c:strRef>
          </c:cat>
          <c:val>
            <c:numRef>
              <c:f>Controls!$P$106:$P$111</c:f>
              <c:numCache>
                <c:formatCode>.0%;\(.0%\);\-</c:formatCode>
                <c:ptCount val="6"/>
                <c:pt idx="0">
                  <c:v>0.76200000000000001</c:v>
                </c:pt>
                <c:pt idx="1">
                  <c:v>0.65100000000000002</c:v>
                </c:pt>
                <c:pt idx="2">
                  <c:v>0.72899999999999998</c:v>
                </c:pt>
                <c:pt idx="3">
                  <c:v>0.71499999999999997</c:v>
                </c:pt>
                <c:pt idx="4">
                  <c:v>0.98</c:v>
                </c:pt>
                <c:pt idx="5">
                  <c:v>0.95899999999999996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87196416"/>
        <c:axId val="87193152"/>
      </c:barChart>
      <c:catAx>
        <c:axId val="87196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3152"/>
        <c:crosses val="autoZero"/>
        <c:auto val="1"/>
        <c:lblAlgn val="ctr"/>
        <c:lblOffset val="100"/>
        <c:noMultiLvlLbl val="0"/>
      </c:catAx>
      <c:valAx>
        <c:axId val="87193152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641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89683281044136E-2"/>
          <c:y val="2.4924826032337092E-2"/>
          <c:w val="0.82341813021752097"/>
          <c:h val="0.8581831879118573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5D87A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LOB_WC!$AI$20:$AI$21</c:f>
              <c:strCache>
                <c:ptCount val="2"/>
                <c:pt idx="0">
                  <c:v>Achieved</c:v>
                </c:pt>
                <c:pt idx="1">
                  <c:v>Potential</c:v>
                </c:pt>
              </c:strCache>
            </c:strRef>
          </c:cat>
          <c:val>
            <c:numRef>
              <c:f>LOB_WC!$AH$20:$AH$21</c:f>
              <c:numCache>
                <c:formatCode>0.0%</c:formatCode>
                <c:ptCount val="2"/>
                <c:pt idx="0">
                  <c:v>0.97637255937499989</c:v>
                </c:pt>
                <c:pt idx="1">
                  <c:v>2.3627440625000107E-2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solidFill>
            <a:schemeClr val="bg1">
              <a:lumMod val="75000"/>
              <a:alpha val="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5163904170647291"/>
          <c:y val="0.90768853893263346"/>
          <c:w val="0.66338002294099263"/>
          <c:h val="7.0310333532698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image" Target="../media/image1.png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image" Target="../media/image2.emf"/><Relationship Id="rId2" Type="http://schemas.openxmlformats.org/officeDocument/2006/relationships/chart" Target="../charts/chart29.xml"/><Relationship Id="rId1" Type="http://schemas.openxmlformats.org/officeDocument/2006/relationships/image" Target="../media/image1.png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7" Type="http://schemas.openxmlformats.org/officeDocument/2006/relationships/image" Target="../media/image4.emf"/><Relationship Id="rId2" Type="http://schemas.openxmlformats.org/officeDocument/2006/relationships/chart" Target="../charts/chart34.xml"/><Relationship Id="rId1" Type="http://schemas.openxmlformats.org/officeDocument/2006/relationships/image" Target="../media/image1.png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image" Target="../media/image1.png"/><Relationship Id="rId6" Type="http://schemas.openxmlformats.org/officeDocument/2006/relationships/chart" Target="../charts/chart43.xml"/><Relationship Id="rId11" Type="http://schemas.openxmlformats.org/officeDocument/2006/relationships/image" Target="../media/image6.emf"/><Relationship Id="rId5" Type="http://schemas.openxmlformats.org/officeDocument/2006/relationships/chart" Target="../charts/chart42.xml"/><Relationship Id="rId10" Type="http://schemas.openxmlformats.org/officeDocument/2006/relationships/chart" Target="../charts/chart47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4.xml"/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2" Type="http://schemas.openxmlformats.org/officeDocument/2006/relationships/chart" Target="../charts/chart48.xml"/><Relationship Id="rId1" Type="http://schemas.openxmlformats.org/officeDocument/2006/relationships/image" Target="../media/image1.png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Relationship Id="rId9" Type="http://schemas.openxmlformats.org/officeDocument/2006/relationships/chart" Target="../charts/chart5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7" Type="http://schemas.openxmlformats.org/officeDocument/2006/relationships/image" Target="../media/image8.emf"/><Relationship Id="rId2" Type="http://schemas.openxmlformats.org/officeDocument/2006/relationships/chart" Target="../charts/chart56.xml"/><Relationship Id="rId1" Type="http://schemas.openxmlformats.org/officeDocument/2006/relationships/image" Target="../media/image1.png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7" Type="http://schemas.openxmlformats.org/officeDocument/2006/relationships/image" Target="../media/image10.emf"/><Relationship Id="rId2" Type="http://schemas.openxmlformats.org/officeDocument/2006/relationships/chart" Target="../charts/chart61.xml"/><Relationship Id="rId1" Type="http://schemas.openxmlformats.org/officeDocument/2006/relationships/image" Target="../media/image1.png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254001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16000" cy="297575"/>
        </a:xfrm>
        <a:prstGeom prst="rect">
          <a:avLst/>
        </a:prstGeom>
      </xdr:spPr>
    </xdr:pic>
    <xdr:clientData/>
  </xdr:twoCellAnchor>
  <xdr:twoCellAnchor>
    <xdr:from>
      <xdr:col>4</xdr:col>
      <xdr:colOff>35720</xdr:colOff>
      <xdr:row>9</xdr:row>
      <xdr:rowOff>16932</xdr:rowOff>
    </xdr:from>
    <xdr:to>
      <xdr:col>12</xdr:col>
      <xdr:colOff>202407</xdr:colOff>
      <xdr:row>13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500062</xdr:colOff>
      <xdr:row>8</xdr:row>
      <xdr:rowOff>30691</xdr:rowOff>
    </xdr:from>
    <xdr:to>
      <xdr:col>27</xdr:col>
      <xdr:colOff>119062</xdr:colOff>
      <xdr:row>21</xdr:row>
      <xdr:rowOff>130969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333375</xdr:colOff>
      <xdr:row>29</xdr:row>
      <xdr:rowOff>0</xdr:rowOff>
    </xdr:from>
    <xdr:to>
      <xdr:col>8</xdr:col>
      <xdr:colOff>71437</xdr:colOff>
      <xdr:row>38</xdr:row>
      <xdr:rowOff>83344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464344</xdr:colOff>
      <xdr:row>9</xdr:row>
      <xdr:rowOff>142873</xdr:rowOff>
    </xdr:from>
    <xdr:to>
      <xdr:col>37</xdr:col>
      <xdr:colOff>464344</xdr:colOff>
      <xdr:row>44</xdr:row>
      <xdr:rowOff>11905</xdr:rowOff>
    </xdr:to>
    <xdr:cxnSp macro="">
      <xdr:nvCxnSpPr>
        <xdr:cNvPr id="10" name="Straight Connector 9"/>
        <xdr:cNvCxnSpPr/>
      </xdr:nvCxnSpPr>
      <xdr:spPr>
        <a:xfrm>
          <a:off x="21057394" y="1476373"/>
          <a:ext cx="0" cy="70318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547687</xdr:colOff>
      <xdr:row>29</xdr:row>
      <xdr:rowOff>0</xdr:rowOff>
    </xdr:from>
    <xdr:to>
      <xdr:col>13</xdr:col>
      <xdr:colOff>583406</xdr:colOff>
      <xdr:row>36</xdr:row>
      <xdr:rowOff>83343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488156</xdr:colOff>
      <xdr:row>29</xdr:row>
      <xdr:rowOff>0</xdr:rowOff>
    </xdr:from>
    <xdr:to>
      <xdr:col>20</xdr:col>
      <xdr:colOff>95250</xdr:colOff>
      <xdr:row>36</xdr:row>
      <xdr:rowOff>83343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559594</xdr:colOff>
      <xdr:row>29</xdr:row>
      <xdr:rowOff>0</xdr:rowOff>
    </xdr:from>
    <xdr:to>
      <xdr:col>27</xdr:col>
      <xdr:colOff>47625</xdr:colOff>
      <xdr:row>36</xdr:row>
      <xdr:rowOff>83343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254001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4458"/>
          <a:ext cx="1017058" cy="297575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7</xdr:row>
      <xdr:rowOff>135995</xdr:rowOff>
    </xdr:from>
    <xdr:to>
      <xdr:col>10</xdr:col>
      <xdr:colOff>500063</xdr:colOff>
      <xdr:row>12</xdr:row>
      <xdr:rowOff>83344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500062</xdr:colOff>
      <xdr:row>5</xdr:row>
      <xdr:rowOff>30691</xdr:rowOff>
    </xdr:from>
    <xdr:to>
      <xdr:col>26</xdr:col>
      <xdr:colOff>119062</xdr:colOff>
      <xdr:row>14</xdr:row>
      <xdr:rowOff>166688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20</xdr:row>
      <xdr:rowOff>10586</xdr:rowOff>
    </xdr:from>
    <xdr:to>
      <xdr:col>7</xdr:col>
      <xdr:colOff>0</xdr:colOff>
      <xdr:row>27</xdr:row>
      <xdr:rowOff>169334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13</xdr:col>
      <xdr:colOff>0</xdr:colOff>
      <xdr:row>27</xdr:row>
      <xdr:rowOff>158748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19</xdr:col>
      <xdr:colOff>0</xdr:colOff>
      <xdr:row>27</xdr:row>
      <xdr:rowOff>158748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25</xdr:col>
      <xdr:colOff>404812</xdr:colOff>
      <xdr:row>27</xdr:row>
      <xdr:rowOff>158748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333375</xdr:colOff>
      <xdr:row>28</xdr:row>
      <xdr:rowOff>166688</xdr:rowOff>
    </xdr:from>
    <xdr:to>
      <xdr:col>7</xdr:col>
      <xdr:colOff>71437</xdr:colOff>
      <xdr:row>36</xdr:row>
      <xdr:rowOff>130969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464344</xdr:colOff>
      <xdr:row>6</xdr:row>
      <xdr:rowOff>142873</xdr:rowOff>
    </xdr:from>
    <xdr:to>
      <xdr:col>36</xdr:col>
      <xdr:colOff>464344</xdr:colOff>
      <xdr:row>43</xdr:row>
      <xdr:rowOff>11905</xdr:rowOff>
    </xdr:to>
    <xdr:cxnSp macro="">
      <xdr:nvCxnSpPr>
        <xdr:cNvPr id="15" name="Straight Connector 14"/>
        <xdr:cNvCxnSpPr/>
      </xdr:nvCxnSpPr>
      <xdr:spPr>
        <a:xfrm>
          <a:off x="20907375" y="1476373"/>
          <a:ext cx="0" cy="7024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29</xdr:row>
      <xdr:rowOff>0</xdr:rowOff>
    </xdr:from>
    <xdr:to>
      <xdr:col>12</xdr:col>
      <xdr:colOff>583406</xdr:colOff>
      <xdr:row>35</xdr:row>
      <xdr:rowOff>83343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488156</xdr:colOff>
      <xdr:row>29</xdr:row>
      <xdr:rowOff>0</xdr:rowOff>
    </xdr:from>
    <xdr:to>
      <xdr:col>19</xdr:col>
      <xdr:colOff>95250</xdr:colOff>
      <xdr:row>35</xdr:row>
      <xdr:rowOff>83343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559594</xdr:colOff>
      <xdr:row>29</xdr:row>
      <xdr:rowOff>0</xdr:rowOff>
    </xdr:from>
    <xdr:to>
      <xdr:col>26</xdr:col>
      <xdr:colOff>47625</xdr:colOff>
      <xdr:row>35</xdr:row>
      <xdr:rowOff>83343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261937</xdr:colOff>
      <xdr:row>38</xdr:row>
      <xdr:rowOff>0</xdr:rowOff>
    </xdr:from>
    <xdr:to>
      <xdr:col>7</xdr:col>
      <xdr:colOff>95250</xdr:colOff>
      <xdr:row>44</xdr:row>
      <xdr:rowOff>83343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38</xdr:row>
      <xdr:rowOff>0</xdr:rowOff>
    </xdr:from>
    <xdr:to>
      <xdr:col>13</xdr:col>
      <xdr:colOff>130968</xdr:colOff>
      <xdr:row>44</xdr:row>
      <xdr:rowOff>83343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488157</xdr:colOff>
      <xdr:row>38</xdr:row>
      <xdr:rowOff>0</xdr:rowOff>
    </xdr:from>
    <xdr:to>
      <xdr:col>19</xdr:col>
      <xdr:colOff>130969</xdr:colOff>
      <xdr:row>44</xdr:row>
      <xdr:rowOff>83343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500062</xdr:colOff>
      <xdr:row>38</xdr:row>
      <xdr:rowOff>0</xdr:rowOff>
    </xdr:from>
    <xdr:to>
      <xdr:col>26</xdr:col>
      <xdr:colOff>119062</xdr:colOff>
      <xdr:row>44</xdr:row>
      <xdr:rowOff>83343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254001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16000" cy="297575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7</xdr:row>
      <xdr:rowOff>135995</xdr:rowOff>
    </xdr:from>
    <xdr:to>
      <xdr:col>10</xdr:col>
      <xdr:colOff>500063</xdr:colOff>
      <xdr:row>12</xdr:row>
      <xdr:rowOff>83344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500062</xdr:colOff>
      <xdr:row>5</xdr:row>
      <xdr:rowOff>30691</xdr:rowOff>
    </xdr:from>
    <xdr:to>
      <xdr:col>26</xdr:col>
      <xdr:colOff>142875</xdr:colOff>
      <xdr:row>14</xdr:row>
      <xdr:rowOff>166688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</xdr:row>
      <xdr:rowOff>10586</xdr:rowOff>
    </xdr:from>
    <xdr:to>
      <xdr:col>7</xdr:col>
      <xdr:colOff>0</xdr:colOff>
      <xdr:row>28</xdr:row>
      <xdr:rowOff>169334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28</xdr:row>
      <xdr:rowOff>158748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28</xdr:row>
      <xdr:rowOff>158748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404812</xdr:colOff>
      <xdr:row>28</xdr:row>
      <xdr:rowOff>158748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333374</xdr:colOff>
      <xdr:row>32</xdr:row>
      <xdr:rowOff>23812</xdr:rowOff>
    </xdr:from>
    <xdr:to>
      <xdr:col>13</xdr:col>
      <xdr:colOff>119062</xdr:colOff>
      <xdr:row>44</xdr:row>
      <xdr:rowOff>166688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357187</xdr:colOff>
      <xdr:row>1</xdr:row>
      <xdr:rowOff>107154</xdr:rowOff>
    </xdr:from>
    <xdr:to>
      <xdr:col>35</xdr:col>
      <xdr:colOff>357187</xdr:colOff>
      <xdr:row>38</xdr:row>
      <xdr:rowOff>83342</xdr:rowOff>
    </xdr:to>
    <xdr:cxnSp macro="">
      <xdr:nvCxnSpPr>
        <xdr:cNvPr id="10" name="Straight Connector 9"/>
        <xdr:cNvCxnSpPr/>
      </xdr:nvCxnSpPr>
      <xdr:spPr>
        <a:xfrm>
          <a:off x="20193000" y="404810"/>
          <a:ext cx="0" cy="7381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345280</xdr:colOff>
      <xdr:row>32</xdr:row>
      <xdr:rowOff>142875</xdr:rowOff>
    </xdr:from>
    <xdr:to>
      <xdr:col>26</xdr:col>
      <xdr:colOff>107156</xdr:colOff>
      <xdr:row>42</xdr:row>
      <xdr:rowOff>142875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599282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08856" cy="2975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9</xdr:col>
      <xdr:colOff>166687</xdr:colOff>
      <xdr:row>16</xdr:row>
      <xdr:rowOff>188118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357187</xdr:colOff>
      <xdr:row>1</xdr:row>
      <xdr:rowOff>107154</xdr:rowOff>
    </xdr:from>
    <xdr:to>
      <xdr:col>41</xdr:col>
      <xdr:colOff>357187</xdr:colOff>
      <xdr:row>26</xdr:row>
      <xdr:rowOff>0</xdr:rowOff>
    </xdr:to>
    <xdr:cxnSp macro="">
      <xdr:nvCxnSpPr>
        <xdr:cNvPr id="4" name="Straight Connector 3"/>
        <xdr:cNvCxnSpPr/>
      </xdr:nvCxnSpPr>
      <xdr:spPr>
        <a:xfrm>
          <a:off x="24645937" y="402429"/>
          <a:ext cx="0" cy="5388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47626</xdr:rowOff>
    </xdr:from>
    <xdr:to>
      <xdr:col>9</xdr:col>
      <xdr:colOff>166687</xdr:colOff>
      <xdr:row>34</xdr:row>
      <xdr:rowOff>11906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321470</xdr:colOff>
      <xdr:row>1</xdr:row>
      <xdr:rowOff>178593</xdr:rowOff>
    </xdr:from>
    <xdr:to>
      <xdr:col>40</xdr:col>
      <xdr:colOff>321470</xdr:colOff>
      <xdr:row>36</xdr:row>
      <xdr:rowOff>166688</xdr:rowOff>
    </xdr:to>
    <xdr:cxnSp macro="">
      <xdr:nvCxnSpPr>
        <xdr:cNvPr id="7" name="Straight Connector 6"/>
        <xdr:cNvCxnSpPr/>
      </xdr:nvCxnSpPr>
      <xdr:spPr>
        <a:xfrm>
          <a:off x="24000620" y="473868"/>
          <a:ext cx="0" cy="7541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8</xdr:row>
      <xdr:rowOff>0</xdr:rowOff>
    </xdr:from>
    <xdr:to>
      <xdr:col>26</xdr:col>
      <xdr:colOff>357188</xdr:colOff>
      <xdr:row>18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47626</xdr:colOff>
      <xdr:row>27</xdr:row>
      <xdr:rowOff>154782</xdr:rowOff>
    </xdr:from>
    <xdr:to>
      <xdr:col>26</xdr:col>
      <xdr:colOff>333376</xdr:colOff>
      <xdr:row>32</xdr:row>
      <xdr:rowOff>166688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535781</xdr:colOff>
      <xdr:row>13</xdr:row>
      <xdr:rowOff>47626</xdr:rowOff>
    </xdr:from>
    <xdr:to>
      <xdr:col>17</xdr:col>
      <xdr:colOff>250031</xdr:colOff>
      <xdr:row>32</xdr:row>
      <xdr:rowOff>35718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302418</xdr:colOff>
          <xdr:row>19</xdr:row>
          <xdr:rowOff>33338</xdr:rowOff>
        </xdr:from>
        <xdr:to>
          <xdr:col>15</xdr:col>
          <xdr:colOff>157162</xdr:colOff>
          <xdr:row>25</xdr:row>
          <xdr:rowOff>109538</xdr:rowOff>
        </xdr:to>
        <xdr:pic>
          <xdr:nvPicPr>
            <xdr:cNvPr id="15" name="Picture 14"/>
            <xdr:cNvPicPr>
              <a:picLocks noChangeAspect="1" noChangeArrowheads="1"/>
              <a:extLst>
                <a:ext uri="{84589F7E-364E-4C9E-8A38-B11213B215E9}">
                  <a14:cameraTool cellRange="$M$49:$P$52" spid="_x0000_s933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755606" y="3998119"/>
              <a:ext cx="2116932" cy="1219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8</xdr:col>
      <xdr:colOff>154779</xdr:colOff>
      <xdr:row>8</xdr:row>
      <xdr:rowOff>178594</xdr:rowOff>
    </xdr:from>
    <xdr:to>
      <xdr:col>8</xdr:col>
      <xdr:colOff>154779</xdr:colOff>
      <xdr:row>10</xdr:row>
      <xdr:rowOff>53626</xdr:rowOff>
    </xdr:to>
    <xdr:cxnSp macro="">
      <xdr:nvCxnSpPr>
        <xdr:cNvPr id="8" name="Straight Connector 7"/>
        <xdr:cNvCxnSpPr/>
      </xdr:nvCxnSpPr>
      <xdr:spPr>
        <a:xfrm>
          <a:off x="4786310" y="2047875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152394</xdr:colOff>
      <xdr:row>10</xdr:row>
      <xdr:rowOff>116678</xdr:rowOff>
    </xdr:from>
    <xdr:to>
      <xdr:col>8</xdr:col>
      <xdr:colOff>152394</xdr:colOff>
      <xdr:row>11</xdr:row>
      <xdr:rowOff>182210</xdr:rowOff>
    </xdr:to>
    <xdr:cxnSp macro="">
      <xdr:nvCxnSpPr>
        <xdr:cNvPr id="14" name="Straight Connector 13"/>
        <xdr:cNvCxnSpPr/>
      </xdr:nvCxnSpPr>
      <xdr:spPr>
        <a:xfrm>
          <a:off x="4783925" y="2366959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66672</xdr:colOff>
      <xdr:row>13</xdr:row>
      <xdr:rowOff>114292</xdr:rowOff>
    </xdr:from>
    <xdr:to>
      <xdr:col>8</xdr:col>
      <xdr:colOff>66672</xdr:colOff>
      <xdr:row>14</xdr:row>
      <xdr:rowOff>179824</xdr:rowOff>
    </xdr:to>
    <xdr:cxnSp macro="">
      <xdr:nvCxnSpPr>
        <xdr:cNvPr id="16" name="Straight Connector 15"/>
        <xdr:cNvCxnSpPr/>
      </xdr:nvCxnSpPr>
      <xdr:spPr>
        <a:xfrm>
          <a:off x="4698203" y="293607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107156</xdr:colOff>
      <xdr:row>29</xdr:row>
      <xdr:rowOff>83343</xdr:rowOff>
    </xdr:from>
    <xdr:to>
      <xdr:col>7</xdr:col>
      <xdr:colOff>107156</xdr:colOff>
      <xdr:row>30</xdr:row>
      <xdr:rowOff>148875</xdr:rowOff>
    </xdr:to>
    <xdr:cxnSp macro="">
      <xdr:nvCxnSpPr>
        <xdr:cNvPr id="17" name="Straight Connector 16"/>
        <xdr:cNvCxnSpPr/>
      </xdr:nvCxnSpPr>
      <xdr:spPr>
        <a:xfrm>
          <a:off x="4131469" y="6250781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31</xdr:row>
      <xdr:rowOff>9525</xdr:rowOff>
    </xdr:from>
    <xdr:to>
      <xdr:col>7</xdr:col>
      <xdr:colOff>581025</xdr:colOff>
      <xdr:row>32</xdr:row>
      <xdr:rowOff>75057</xdr:rowOff>
    </xdr:to>
    <xdr:cxnSp macro="">
      <xdr:nvCxnSpPr>
        <xdr:cNvPr id="18" name="Straight Connector 17"/>
        <xdr:cNvCxnSpPr/>
      </xdr:nvCxnSpPr>
      <xdr:spPr>
        <a:xfrm>
          <a:off x="4605338" y="655796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638177</xdr:colOff>
      <xdr:row>27</xdr:row>
      <xdr:rowOff>197644</xdr:rowOff>
    </xdr:from>
    <xdr:to>
      <xdr:col>4</xdr:col>
      <xdr:colOff>638177</xdr:colOff>
      <xdr:row>29</xdr:row>
      <xdr:rowOff>13144</xdr:rowOff>
    </xdr:to>
    <xdr:cxnSp macro="">
      <xdr:nvCxnSpPr>
        <xdr:cNvPr id="19" name="Straight Connector 18"/>
        <xdr:cNvCxnSpPr/>
      </xdr:nvCxnSpPr>
      <xdr:spPr>
        <a:xfrm>
          <a:off x="2650333" y="5924550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500062</xdr:colOff>
      <xdr:row>15</xdr:row>
      <xdr:rowOff>0</xdr:rowOff>
    </xdr:from>
    <xdr:to>
      <xdr:col>25</xdr:col>
      <xdr:colOff>500062</xdr:colOff>
      <xdr:row>16</xdr:row>
      <xdr:rowOff>65532</xdr:rowOff>
    </xdr:to>
    <xdr:cxnSp macro="">
      <xdr:nvCxnSpPr>
        <xdr:cNvPr id="20" name="Straight Connector 19"/>
        <xdr:cNvCxnSpPr/>
      </xdr:nvCxnSpPr>
      <xdr:spPr>
        <a:xfrm>
          <a:off x="14906625" y="3202781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500068</xdr:colOff>
      <xdr:row>10</xdr:row>
      <xdr:rowOff>83343</xdr:rowOff>
    </xdr:from>
    <xdr:to>
      <xdr:col>25</xdr:col>
      <xdr:colOff>500068</xdr:colOff>
      <xdr:row>11</xdr:row>
      <xdr:rowOff>148875</xdr:rowOff>
    </xdr:to>
    <xdr:cxnSp macro="">
      <xdr:nvCxnSpPr>
        <xdr:cNvPr id="21" name="Straight Connector 20"/>
        <xdr:cNvCxnSpPr/>
      </xdr:nvCxnSpPr>
      <xdr:spPr>
        <a:xfrm>
          <a:off x="14906631" y="2333624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497683</xdr:colOff>
      <xdr:row>8</xdr:row>
      <xdr:rowOff>176212</xdr:rowOff>
    </xdr:from>
    <xdr:to>
      <xdr:col>25</xdr:col>
      <xdr:colOff>497683</xdr:colOff>
      <xdr:row>10</xdr:row>
      <xdr:rowOff>51244</xdr:rowOff>
    </xdr:to>
    <xdr:cxnSp macro="">
      <xdr:nvCxnSpPr>
        <xdr:cNvPr id="22" name="Straight Connector 21"/>
        <xdr:cNvCxnSpPr/>
      </xdr:nvCxnSpPr>
      <xdr:spPr>
        <a:xfrm>
          <a:off x="14904246" y="204549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495300</xdr:colOff>
      <xdr:row>11</xdr:row>
      <xdr:rowOff>185737</xdr:rowOff>
    </xdr:from>
    <xdr:to>
      <xdr:col>25</xdr:col>
      <xdr:colOff>495300</xdr:colOff>
      <xdr:row>13</xdr:row>
      <xdr:rowOff>60769</xdr:rowOff>
    </xdr:to>
    <xdr:cxnSp macro="">
      <xdr:nvCxnSpPr>
        <xdr:cNvPr id="23" name="Straight Connector 22"/>
        <xdr:cNvCxnSpPr/>
      </xdr:nvCxnSpPr>
      <xdr:spPr>
        <a:xfrm>
          <a:off x="14901863" y="2626518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254793</xdr:colOff>
      <xdr:row>13</xdr:row>
      <xdr:rowOff>111919</xdr:rowOff>
    </xdr:from>
    <xdr:to>
      <xdr:col>24</xdr:col>
      <xdr:colOff>254793</xdr:colOff>
      <xdr:row>14</xdr:row>
      <xdr:rowOff>177451</xdr:rowOff>
    </xdr:to>
    <xdr:cxnSp macro="">
      <xdr:nvCxnSpPr>
        <xdr:cNvPr id="24" name="Straight Connector 23"/>
        <xdr:cNvCxnSpPr/>
      </xdr:nvCxnSpPr>
      <xdr:spPr>
        <a:xfrm>
          <a:off x="14054137" y="2933700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178593</xdr:colOff>
      <xdr:row>28</xdr:row>
      <xdr:rowOff>11905</xdr:rowOff>
    </xdr:from>
    <xdr:to>
      <xdr:col>25</xdr:col>
      <xdr:colOff>178593</xdr:colOff>
      <xdr:row>29</xdr:row>
      <xdr:rowOff>77437</xdr:rowOff>
    </xdr:to>
    <xdr:cxnSp macro="">
      <xdr:nvCxnSpPr>
        <xdr:cNvPr id="25" name="Straight Connector 24"/>
        <xdr:cNvCxnSpPr/>
      </xdr:nvCxnSpPr>
      <xdr:spPr>
        <a:xfrm>
          <a:off x="14585156" y="598884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456407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08856" cy="297575"/>
        </a:xfrm>
        <a:prstGeom prst="rect">
          <a:avLst/>
        </a:prstGeom>
      </xdr:spPr>
    </xdr:pic>
    <xdr:clientData/>
  </xdr:twoCellAnchor>
  <xdr:twoCellAnchor>
    <xdr:from>
      <xdr:col>0</xdr:col>
      <xdr:colOff>226219</xdr:colOff>
      <xdr:row>13</xdr:row>
      <xdr:rowOff>71438</xdr:rowOff>
    </xdr:from>
    <xdr:to>
      <xdr:col>7</xdr:col>
      <xdr:colOff>214312</xdr:colOff>
      <xdr:row>19</xdr:row>
      <xdr:rowOff>23813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357187</xdr:colOff>
      <xdr:row>1</xdr:row>
      <xdr:rowOff>107154</xdr:rowOff>
    </xdr:from>
    <xdr:to>
      <xdr:col>38</xdr:col>
      <xdr:colOff>357187</xdr:colOff>
      <xdr:row>26</xdr:row>
      <xdr:rowOff>0</xdr:rowOff>
    </xdr:to>
    <xdr:cxnSp macro="">
      <xdr:nvCxnSpPr>
        <xdr:cNvPr id="4" name="Straight Connector 3"/>
        <xdr:cNvCxnSpPr/>
      </xdr:nvCxnSpPr>
      <xdr:spPr>
        <a:xfrm>
          <a:off x="24645937" y="402429"/>
          <a:ext cx="0" cy="5388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1</xdr:rowOff>
    </xdr:from>
    <xdr:to>
      <xdr:col>7</xdr:col>
      <xdr:colOff>226219</xdr:colOff>
      <xdr:row>37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321470</xdr:colOff>
      <xdr:row>1</xdr:row>
      <xdr:rowOff>178593</xdr:rowOff>
    </xdr:from>
    <xdr:to>
      <xdr:col>37</xdr:col>
      <xdr:colOff>321470</xdr:colOff>
      <xdr:row>36</xdr:row>
      <xdr:rowOff>166688</xdr:rowOff>
    </xdr:to>
    <xdr:cxnSp macro="">
      <xdr:nvCxnSpPr>
        <xdr:cNvPr id="6" name="Straight Connector 5"/>
        <xdr:cNvCxnSpPr/>
      </xdr:nvCxnSpPr>
      <xdr:spPr>
        <a:xfrm>
          <a:off x="24000620" y="473868"/>
          <a:ext cx="0" cy="7541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333373</xdr:colOff>
      <xdr:row>14</xdr:row>
      <xdr:rowOff>71438</xdr:rowOff>
    </xdr:from>
    <xdr:to>
      <xdr:col>23</xdr:col>
      <xdr:colOff>214311</xdr:colOff>
      <xdr:row>20</xdr:row>
      <xdr:rowOff>23813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309562</xdr:colOff>
      <xdr:row>33</xdr:row>
      <xdr:rowOff>1</xdr:rowOff>
    </xdr:from>
    <xdr:to>
      <xdr:col>23</xdr:col>
      <xdr:colOff>226219</xdr:colOff>
      <xdr:row>36</xdr:row>
      <xdr:rowOff>95251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261938</xdr:colOff>
      <xdr:row>16</xdr:row>
      <xdr:rowOff>35718</xdr:rowOff>
    </xdr:from>
    <xdr:to>
      <xdr:col>15</xdr:col>
      <xdr:colOff>559594</xdr:colOff>
      <xdr:row>33</xdr:row>
      <xdr:rowOff>103585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20</xdr:row>
          <xdr:rowOff>223838</xdr:rowOff>
        </xdr:from>
        <xdr:to>
          <xdr:col>14</xdr:col>
          <xdr:colOff>28575</xdr:colOff>
          <xdr:row>25</xdr:row>
          <xdr:rowOff>283369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'LOB (4)'!$K$21:$N$24" spid="_x0000_s1239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7088981" y="4521994"/>
              <a:ext cx="2095500" cy="122634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456407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16000" cy="297575"/>
        </a:xfrm>
        <a:prstGeom prst="rect">
          <a:avLst/>
        </a:prstGeom>
      </xdr:spPr>
    </xdr:pic>
    <xdr:clientData/>
  </xdr:twoCellAnchor>
  <xdr:twoCellAnchor>
    <xdr:from>
      <xdr:col>0</xdr:col>
      <xdr:colOff>226219</xdr:colOff>
      <xdr:row>13</xdr:row>
      <xdr:rowOff>71438</xdr:rowOff>
    </xdr:from>
    <xdr:to>
      <xdr:col>7</xdr:col>
      <xdr:colOff>214312</xdr:colOff>
      <xdr:row>19</xdr:row>
      <xdr:rowOff>23813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357187</xdr:colOff>
      <xdr:row>1</xdr:row>
      <xdr:rowOff>107154</xdr:rowOff>
    </xdr:from>
    <xdr:to>
      <xdr:col>38</xdr:col>
      <xdr:colOff>357187</xdr:colOff>
      <xdr:row>26</xdr:row>
      <xdr:rowOff>0</xdr:rowOff>
    </xdr:to>
    <xdr:cxnSp macro="">
      <xdr:nvCxnSpPr>
        <xdr:cNvPr id="10" name="Straight Connector 9"/>
        <xdr:cNvCxnSpPr/>
      </xdr:nvCxnSpPr>
      <xdr:spPr>
        <a:xfrm>
          <a:off x="20340637" y="402429"/>
          <a:ext cx="0" cy="7386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19</xdr:row>
      <xdr:rowOff>309560</xdr:rowOff>
    </xdr:from>
    <xdr:to>
      <xdr:col>7</xdr:col>
      <xdr:colOff>202406</xdr:colOff>
      <xdr:row>22</xdr:row>
      <xdr:rowOff>214312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1</xdr:rowOff>
    </xdr:from>
    <xdr:to>
      <xdr:col>7</xdr:col>
      <xdr:colOff>226219</xdr:colOff>
      <xdr:row>37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321470</xdr:colOff>
      <xdr:row>1</xdr:row>
      <xdr:rowOff>178593</xdr:rowOff>
    </xdr:from>
    <xdr:to>
      <xdr:col>37</xdr:col>
      <xdr:colOff>321470</xdr:colOff>
      <xdr:row>36</xdr:row>
      <xdr:rowOff>166688</xdr:rowOff>
    </xdr:to>
    <xdr:cxnSp macro="">
      <xdr:nvCxnSpPr>
        <xdr:cNvPr id="8" name="Straight Connector 7"/>
        <xdr:cNvCxnSpPr/>
      </xdr:nvCxnSpPr>
      <xdr:spPr>
        <a:xfrm>
          <a:off x="23371970" y="476249"/>
          <a:ext cx="0" cy="7679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345281</xdr:colOff>
      <xdr:row>38</xdr:row>
      <xdr:rowOff>0</xdr:rowOff>
    </xdr:from>
    <xdr:to>
      <xdr:col>7</xdr:col>
      <xdr:colOff>226218</xdr:colOff>
      <xdr:row>41</xdr:row>
      <xdr:rowOff>71438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333373</xdr:colOff>
      <xdr:row>14</xdr:row>
      <xdr:rowOff>71438</xdr:rowOff>
    </xdr:from>
    <xdr:to>
      <xdr:col>23</xdr:col>
      <xdr:colOff>214311</xdr:colOff>
      <xdr:row>20</xdr:row>
      <xdr:rowOff>23813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500062</xdr:colOff>
      <xdr:row>21</xdr:row>
      <xdr:rowOff>9522</xdr:rowOff>
    </xdr:from>
    <xdr:to>
      <xdr:col>23</xdr:col>
      <xdr:colOff>202406</xdr:colOff>
      <xdr:row>24</xdr:row>
      <xdr:rowOff>35716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309562</xdr:colOff>
      <xdr:row>33</xdr:row>
      <xdr:rowOff>1</xdr:rowOff>
    </xdr:from>
    <xdr:to>
      <xdr:col>23</xdr:col>
      <xdr:colOff>226219</xdr:colOff>
      <xdr:row>36</xdr:row>
      <xdr:rowOff>95251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500062</xdr:colOff>
      <xdr:row>38</xdr:row>
      <xdr:rowOff>0</xdr:rowOff>
    </xdr:from>
    <xdr:to>
      <xdr:col>23</xdr:col>
      <xdr:colOff>226219</xdr:colOff>
      <xdr:row>41</xdr:row>
      <xdr:rowOff>71438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261938</xdr:colOff>
      <xdr:row>16</xdr:row>
      <xdr:rowOff>35718</xdr:rowOff>
    </xdr:from>
    <xdr:to>
      <xdr:col>15</xdr:col>
      <xdr:colOff>559594</xdr:colOff>
      <xdr:row>33</xdr:row>
      <xdr:rowOff>103585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20</xdr:row>
          <xdr:rowOff>223838</xdr:rowOff>
        </xdr:from>
        <xdr:to>
          <xdr:col>14</xdr:col>
          <xdr:colOff>38100</xdr:colOff>
          <xdr:row>25</xdr:row>
          <xdr:rowOff>240506</xdr:rowOff>
        </xdr:to>
        <xdr:pic>
          <xdr:nvPicPr>
            <xdr:cNvPr id="21" name="Picture 20"/>
            <xdr:cNvPicPr>
              <a:picLocks noChangeAspect="1" noChangeArrowheads="1"/>
              <a:extLst>
                <a:ext uri="{84589F7E-364E-4C9E-8A38-B11213B215E9}">
                  <a14:cameraTool cellRange="'LOB (4)'!$K$21:$N$24" spid="_x0000_s3197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7088981" y="4521994"/>
              <a:ext cx="2105025" cy="118348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456407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08856" cy="297575"/>
        </a:xfrm>
        <a:prstGeom prst="rect">
          <a:avLst/>
        </a:prstGeom>
      </xdr:spPr>
    </xdr:pic>
    <xdr:clientData/>
  </xdr:twoCellAnchor>
  <xdr:twoCellAnchor>
    <xdr:from>
      <xdr:col>0</xdr:col>
      <xdr:colOff>226219</xdr:colOff>
      <xdr:row>13</xdr:row>
      <xdr:rowOff>71438</xdr:rowOff>
    </xdr:from>
    <xdr:to>
      <xdr:col>7</xdr:col>
      <xdr:colOff>214312</xdr:colOff>
      <xdr:row>19</xdr:row>
      <xdr:rowOff>23813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357187</xdr:colOff>
      <xdr:row>1</xdr:row>
      <xdr:rowOff>107154</xdr:rowOff>
    </xdr:from>
    <xdr:to>
      <xdr:col>38</xdr:col>
      <xdr:colOff>357187</xdr:colOff>
      <xdr:row>26</xdr:row>
      <xdr:rowOff>0</xdr:rowOff>
    </xdr:to>
    <xdr:cxnSp macro="">
      <xdr:nvCxnSpPr>
        <xdr:cNvPr id="4" name="Straight Connector 3"/>
        <xdr:cNvCxnSpPr/>
      </xdr:nvCxnSpPr>
      <xdr:spPr>
        <a:xfrm>
          <a:off x="24645937" y="402429"/>
          <a:ext cx="0" cy="5560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166686</xdr:colOff>
      <xdr:row>16</xdr:row>
      <xdr:rowOff>130969</xdr:rowOff>
    </xdr:from>
    <xdr:to>
      <xdr:col>14</xdr:col>
      <xdr:colOff>452437</xdr:colOff>
      <xdr:row>27</xdr:row>
      <xdr:rowOff>142876</xdr:rowOff>
    </xdr:to>
    <xdr:sp macro="" textlink="">
      <xdr:nvSpPr>
        <xdr:cNvPr id="5" name="Oval 4"/>
        <xdr:cNvSpPr/>
      </xdr:nvSpPr>
      <xdr:spPr>
        <a:xfrm>
          <a:off x="6619874" y="3357563"/>
          <a:ext cx="2988469" cy="2857501"/>
        </a:xfrm>
        <a:prstGeom prst="ellipse">
          <a:avLst/>
        </a:prstGeom>
        <a:noFill/>
        <a:ln w="165100">
          <a:solidFill>
            <a:srgbClr val="00B0F0">
              <a:alpha val="73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369094</xdr:colOff>
      <xdr:row>19</xdr:row>
      <xdr:rowOff>309560</xdr:rowOff>
    </xdr:from>
    <xdr:to>
      <xdr:col>7</xdr:col>
      <xdr:colOff>202406</xdr:colOff>
      <xdr:row>22</xdr:row>
      <xdr:rowOff>214312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1</xdr:rowOff>
    </xdr:from>
    <xdr:to>
      <xdr:col>7</xdr:col>
      <xdr:colOff>226219</xdr:colOff>
      <xdr:row>37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321470</xdr:colOff>
      <xdr:row>1</xdr:row>
      <xdr:rowOff>178593</xdr:rowOff>
    </xdr:from>
    <xdr:to>
      <xdr:col>37</xdr:col>
      <xdr:colOff>321470</xdr:colOff>
      <xdr:row>36</xdr:row>
      <xdr:rowOff>166688</xdr:rowOff>
    </xdr:to>
    <xdr:cxnSp macro="">
      <xdr:nvCxnSpPr>
        <xdr:cNvPr id="8" name="Straight Connector 7"/>
        <xdr:cNvCxnSpPr/>
      </xdr:nvCxnSpPr>
      <xdr:spPr>
        <a:xfrm>
          <a:off x="24000620" y="473868"/>
          <a:ext cx="0" cy="771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345281</xdr:colOff>
      <xdr:row>38</xdr:row>
      <xdr:rowOff>0</xdr:rowOff>
    </xdr:from>
    <xdr:to>
      <xdr:col>7</xdr:col>
      <xdr:colOff>226218</xdr:colOff>
      <xdr:row>41</xdr:row>
      <xdr:rowOff>71438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333373</xdr:colOff>
      <xdr:row>14</xdr:row>
      <xdr:rowOff>71438</xdr:rowOff>
    </xdr:from>
    <xdr:to>
      <xdr:col>23</xdr:col>
      <xdr:colOff>214311</xdr:colOff>
      <xdr:row>20</xdr:row>
      <xdr:rowOff>23813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500062</xdr:colOff>
      <xdr:row>21</xdr:row>
      <xdr:rowOff>9522</xdr:rowOff>
    </xdr:from>
    <xdr:to>
      <xdr:col>23</xdr:col>
      <xdr:colOff>202406</xdr:colOff>
      <xdr:row>24</xdr:row>
      <xdr:rowOff>35716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309562</xdr:colOff>
      <xdr:row>33</xdr:row>
      <xdr:rowOff>1</xdr:rowOff>
    </xdr:from>
    <xdr:to>
      <xdr:col>23</xdr:col>
      <xdr:colOff>226219</xdr:colOff>
      <xdr:row>36</xdr:row>
      <xdr:rowOff>95251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500062</xdr:colOff>
      <xdr:row>38</xdr:row>
      <xdr:rowOff>0</xdr:rowOff>
    </xdr:from>
    <xdr:to>
      <xdr:col>23</xdr:col>
      <xdr:colOff>226219</xdr:colOff>
      <xdr:row>41</xdr:row>
      <xdr:rowOff>71438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599282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08856" cy="297575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8</xdr:row>
      <xdr:rowOff>0</xdr:rowOff>
    </xdr:from>
    <xdr:to>
      <xdr:col>9</xdr:col>
      <xdr:colOff>380999</xdr:colOff>
      <xdr:row>16</xdr:row>
      <xdr:rowOff>188118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357187</xdr:colOff>
      <xdr:row>1</xdr:row>
      <xdr:rowOff>107154</xdr:rowOff>
    </xdr:from>
    <xdr:to>
      <xdr:col>41</xdr:col>
      <xdr:colOff>357187</xdr:colOff>
      <xdr:row>26</xdr:row>
      <xdr:rowOff>0</xdr:rowOff>
    </xdr:to>
    <xdr:cxnSp macro="">
      <xdr:nvCxnSpPr>
        <xdr:cNvPr id="4" name="Straight Connector 3"/>
        <xdr:cNvCxnSpPr/>
      </xdr:nvCxnSpPr>
      <xdr:spPr>
        <a:xfrm>
          <a:off x="23922037" y="402429"/>
          <a:ext cx="0" cy="5045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47626</xdr:rowOff>
    </xdr:from>
    <xdr:to>
      <xdr:col>9</xdr:col>
      <xdr:colOff>166687</xdr:colOff>
      <xdr:row>31</xdr:row>
      <xdr:rowOff>154781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321470</xdr:colOff>
      <xdr:row>1</xdr:row>
      <xdr:rowOff>178593</xdr:rowOff>
    </xdr:from>
    <xdr:to>
      <xdr:col>40</xdr:col>
      <xdr:colOff>321470</xdr:colOff>
      <xdr:row>36</xdr:row>
      <xdr:rowOff>166688</xdr:rowOff>
    </xdr:to>
    <xdr:cxnSp macro="">
      <xdr:nvCxnSpPr>
        <xdr:cNvPr id="6" name="Straight Connector 5"/>
        <xdr:cNvCxnSpPr/>
      </xdr:nvCxnSpPr>
      <xdr:spPr>
        <a:xfrm>
          <a:off x="23276720" y="473868"/>
          <a:ext cx="0" cy="7188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369094</xdr:colOff>
      <xdr:row>8</xdr:row>
      <xdr:rowOff>107156</xdr:rowOff>
    </xdr:from>
    <xdr:to>
      <xdr:col>26</xdr:col>
      <xdr:colOff>440531</xdr:colOff>
      <xdr:row>12</xdr:row>
      <xdr:rowOff>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309563</xdr:colOff>
      <xdr:row>27</xdr:row>
      <xdr:rowOff>59531</xdr:rowOff>
    </xdr:from>
    <xdr:to>
      <xdr:col>27</xdr:col>
      <xdr:colOff>214312</xdr:colOff>
      <xdr:row>40</xdr:row>
      <xdr:rowOff>119062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535781</xdr:colOff>
      <xdr:row>13</xdr:row>
      <xdr:rowOff>47626</xdr:rowOff>
    </xdr:from>
    <xdr:to>
      <xdr:col>17</xdr:col>
      <xdr:colOff>250031</xdr:colOff>
      <xdr:row>32</xdr:row>
      <xdr:rowOff>35718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302418</xdr:colOff>
          <xdr:row>19</xdr:row>
          <xdr:rowOff>33338</xdr:rowOff>
        </xdr:from>
        <xdr:to>
          <xdr:col>15</xdr:col>
          <xdr:colOff>157162</xdr:colOff>
          <xdr:row>25</xdr:row>
          <xdr:rowOff>109538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$M$49:$P$52" spid="_x0000_s2052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646068" y="3995738"/>
              <a:ext cx="2121694" cy="1219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5</xdr:col>
      <xdr:colOff>59532</xdr:colOff>
      <xdr:row>28</xdr:row>
      <xdr:rowOff>11905</xdr:rowOff>
    </xdr:from>
    <xdr:to>
      <xdr:col>5</xdr:col>
      <xdr:colOff>523875</xdr:colOff>
      <xdr:row>29</xdr:row>
      <xdr:rowOff>83342</xdr:rowOff>
    </xdr:to>
    <xdr:sp macro="" textlink="">
      <xdr:nvSpPr>
        <xdr:cNvPr id="11" name="Rectangle 10"/>
        <xdr:cNvSpPr/>
      </xdr:nvSpPr>
      <xdr:spPr>
        <a:xfrm>
          <a:off x="2869407" y="5988843"/>
          <a:ext cx="464343" cy="261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400" b="1">
              <a:solidFill>
                <a:srgbClr val="5D87A1"/>
              </a:solidFill>
            </a:rPr>
            <a:t>0</a:t>
          </a:r>
        </a:p>
      </xdr:txBody>
    </xdr:sp>
    <xdr:clientData/>
  </xdr:twoCellAnchor>
  <xdr:twoCellAnchor>
    <xdr:from>
      <xdr:col>8</xdr:col>
      <xdr:colOff>0</xdr:colOff>
      <xdr:row>11</xdr:row>
      <xdr:rowOff>71425</xdr:rowOff>
    </xdr:from>
    <xdr:to>
      <xdr:col>8</xdr:col>
      <xdr:colOff>0</xdr:colOff>
      <xdr:row>12</xdr:row>
      <xdr:rowOff>136957</xdr:rowOff>
    </xdr:to>
    <xdr:cxnSp macro="">
      <xdr:nvCxnSpPr>
        <xdr:cNvPr id="12" name="Straight Connector 11"/>
        <xdr:cNvCxnSpPr/>
      </xdr:nvCxnSpPr>
      <xdr:spPr>
        <a:xfrm>
          <a:off x="4631531" y="2512206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604840</xdr:colOff>
      <xdr:row>10</xdr:row>
      <xdr:rowOff>21423</xdr:rowOff>
    </xdr:from>
    <xdr:to>
      <xdr:col>7</xdr:col>
      <xdr:colOff>604840</xdr:colOff>
      <xdr:row>11</xdr:row>
      <xdr:rowOff>86955</xdr:rowOff>
    </xdr:to>
    <xdr:cxnSp macro="">
      <xdr:nvCxnSpPr>
        <xdr:cNvPr id="13" name="Straight Connector 12"/>
        <xdr:cNvCxnSpPr/>
      </xdr:nvCxnSpPr>
      <xdr:spPr>
        <a:xfrm>
          <a:off x="4629153" y="2271704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602459</xdr:colOff>
      <xdr:row>8</xdr:row>
      <xdr:rowOff>161921</xdr:rowOff>
    </xdr:from>
    <xdr:to>
      <xdr:col>7</xdr:col>
      <xdr:colOff>602459</xdr:colOff>
      <xdr:row>10</xdr:row>
      <xdr:rowOff>36953</xdr:rowOff>
    </xdr:to>
    <xdr:cxnSp macro="">
      <xdr:nvCxnSpPr>
        <xdr:cNvPr id="14" name="Straight Connector 13"/>
        <xdr:cNvCxnSpPr/>
      </xdr:nvCxnSpPr>
      <xdr:spPr>
        <a:xfrm>
          <a:off x="4626772" y="2031202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759619</xdr:colOff>
      <xdr:row>13</xdr:row>
      <xdr:rowOff>164294</xdr:rowOff>
    </xdr:from>
    <xdr:to>
      <xdr:col>4</xdr:col>
      <xdr:colOff>759619</xdr:colOff>
      <xdr:row>15</xdr:row>
      <xdr:rowOff>39326</xdr:rowOff>
    </xdr:to>
    <xdr:cxnSp macro="">
      <xdr:nvCxnSpPr>
        <xdr:cNvPr id="15" name="Straight Connector 14"/>
        <xdr:cNvCxnSpPr/>
      </xdr:nvCxnSpPr>
      <xdr:spPr>
        <a:xfrm>
          <a:off x="2771775" y="2986075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83344</xdr:colOff>
      <xdr:row>9</xdr:row>
      <xdr:rowOff>35718</xdr:rowOff>
    </xdr:from>
    <xdr:to>
      <xdr:col>25</xdr:col>
      <xdr:colOff>83344</xdr:colOff>
      <xdr:row>10</xdr:row>
      <xdr:rowOff>101250</xdr:rowOff>
    </xdr:to>
    <xdr:cxnSp macro="">
      <xdr:nvCxnSpPr>
        <xdr:cNvPr id="16" name="Straight Connector 15"/>
        <xdr:cNvCxnSpPr/>
      </xdr:nvCxnSpPr>
      <xdr:spPr>
        <a:xfrm>
          <a:off x="14489907" y="2095499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71438</xdr:colOff>
      <xdr:row>29</xdr:row>
      <xdr:rowOff>107155</xdr:rowOff>
    </xdr:from>
    <xdr:to>
      <xdr:col>26</xdr:col>
      <xdr:colOff>71438</xdr:colOff>
      <xdr:row>30</xdr:row>
      <xdr:rowOff>172687</xdr:rowOff>
    </xdr:to>
    <xdr:cxnSp macro="">
      <xdr:nvCxnSpPr>
        <xdr:cNvPr id="17" name="Straight Connector 16"/>
        <xdr:cNvCxnSpPr/>
      </xdr:nvCxnSpPr>
      <xdr:spPr>
        <a:xfrm>
          <a:off x="15085219" y="627459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69056</xdr:colOff>
      <xdr:row>28</xdr:row>
      <xdr:rowOff>57149</xdr:rowOff>
    </xdr:from>
    <xdr:to>
      <xdr:col>26</xdr:col>
      <xdr:colOff>69056</xdr:colOff>
      <xdr:row>29</xdr:row>
      <xdr:rowOff>122681</xdr:rowOff>
    </xdr:to>
    <xdr:cxnSp macro="">
      <xdr:nvCxnSpPr>
        <xdr:cNvPr id="18" name="Straight Connector 17"/>
        <xdr:cNvCxnSpPr/>
      </xdr:nvCxnSpPr>
      <xdr:spPr>
        <a:xfrm>
          <a:off x="15082837" y="6034087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235745</xdr:colOff>
      <xdr:row>30</xdr:row>
      <xdr:rowOff>164303</xdr:rowOff>
    </xdr:from>
    <xdr:to>
      <xdr:col>25</xdr:col>
      <xdr:colOff>235745</xdr:colOff>
      <xdr:row>32</xdr:row>
      <xdr:rowOff>39335</xdr:rowOff>
    </xdr:to>
    <xdr:cxnSp macro="">
      <xdr:nvCxnSpPr>
        <xdr:cNvPr id="19" name="Straight Connector 18"/>
        <xdr:cNvCxnSpPr/>
      </xdr:nvCxnSpPr>
      <xdr:spPr>
        <a:xfrm>
          <a:off x="14642308" y="6522241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233367</xdr:colOff>
      <xdr:row>35</xdr:row>
      <xdr:rowOff>161923</xdr:rowOff>
    </xdr:from>
    <xdr:to>
      <xdr:col>25</xdr:col>
      <xdr:colOff>233367</xdr:colOff>
      <xdr:row>37</xdr:row>
      <xdr:rowOff>36955</xdr:rowOff>
    </xdr:to>
    <xdr:cxnSp macro="">
      <xdr:nvCxnSpPr>
        <xdr:cNvPr id="20" name="Straight Connector 19"/>
        <xdr:cNvCxnSpPr/>
      </xdr:nvCxnSpPr>
      <xdr:spPr>
        <a:xfrm>
          <a:off x="14639930" y="7472361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242892</xdr:colOff>
      <xdr:row>32</xdr:row>
      <xdr:rowOff>16665</xdr:rowOff>
    </xdr:from>
    <xdr:to>
      <xdr:col>25</xdr:col>
      <xdr:colOff>242892</xdr:colOff>
      <xdr:row>33</xdr:row>
      <xdr:rowOff>82197</xdr:rowOff>
    </xdr:to>
    <xdr:cxnSp macro="">
      <xdr:nvCxnSpPr>
        <xdr:cNvPr id="21" name="Straight Connector 20"/>
        <xdr:cNvCxnSpPr/>
      </xdr:nvCxnSpPr>
      <xdr:spPr>
        <a:xfrm>
          <a:off x="14649455" y="6755603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240511</xdr:colOff>
      <xdr:row>33</xdr:row>
      <xdr:rowOff>73816</xdr:rowOff>
    </xdr:from>
    <xdr:to>
      <xdr:col>25</xdr:col>
      <xdr:colOff>240511</xdr:colOff>
      <xdr:row>34</xdr:row>
      <xdr:rowOff>139348</xdr:rowOff>
    </xdr:to>
    <xdr:cxnSp macro="">
      <xdr:nvCxnSpPr>
        <xdr:cNvPr id="22" name="Straight Connector 21"/>
        <xdr:cNvCxnSpPr/>
      </xdr:nvCxnSpPr>
      <xdr:spPr>
        <a:xfrm>
          <a:off x="14647074" y="7003254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238131</xdr:colOff>
      <xdr:row>34</xdr:row>
      <xdr:rowOff>107153</xdr:rowOff>
    </xdr:from>
    <xdr:to>
      <xdr:col>25</xdr:col>
      <xdr:colOff>238131</xdr:colOff>
      <xdr:row>35</xdr:row>
      <xdr:rowOff>172685</xdr:rowOff>
    </xdr:to>
    <xdr:cxnSp macro="">
      <xdr:nvCxnSpPr>
        <xdr:cNvPr id="23" name="Straight Connector 22"/>
        <xdr:cNvCxnSpPr/>
      </xdr:nvCxnSpPr>
      <xdr:spPr>
        <a:xfrm>
          <a:off x="14644694" y="7227091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242895</xdr:colOff>
      <xdr:row>37</xdr:row>
      <xdr:rowOff>28571</xdr:rowOff>
    </xdr:from>
    <xdr:to>
      <xdr:col>25</xdr:col>
      <xdr:colOff>242895</xdr:colOff>
      <xdr:row>38</xdr:row>
      <xdr:rowOff>94103</xdr:rowOff>
    </xdr:to>
    <xdr:cxnSp macro="">
      <xdr:nvCxnSpPr>
        <xdr:cNvPr id="24" name="Straight Connector 23"/>
        <xdr:cNvCxnSpPr/>
      </xdr:nvCxnSpPr>
      <xdr:spPr>
        <a:xfrm>
          <a:off x="14649458" y="7720009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2</xdr:row>
      <xdr:rowOff>47625</xdr:rowOff>
    </xdr:from>
    <xdr:to>
      <xdr:col>2</xdr:col>
      <xdr:colOff>599282</xdr:colOff>
      <xdr:row>3</xdr:row>
      <xdr:rowOff>154700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533400"/>
          <a:ext cx="1008856" cy="2975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9</xdr:col>
      <xdr:colOff>166687</xdr:colOff>
      <xdr:row>16</xdr:row>
      <xdr:rowOff>188118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357187</xdr:colOff>
      <xdr:row>1</xdr:row>
      <xdr:rowOff>107154</xdr:rowOff>
    </xdr:from>
    <xdr:to>
      <xdr:col>41</xdr:col>
      <xdr:colOff>357187</xdr:colOff>
      <xdr:row>26</xdr:row>
      <xdr:rowOff>0</xdr:rowOff>
    </xdr:to>
    <xdr:cxnSp macro="">
      <xdr:nvCxnSpPr>
        <xdr:cNvPr id="4" name="Straight Connector 3"/>
        <xdr:cNvCxnSpPr/>
      </xdr:nvCxnSpPr>
      <xdr:spPr>
        <a:xfrm>
          <a:off x="23922037" y="402429"/>
          <a:ext cx="0" cy="5045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27</xdr:row>
      <xdr:rowOff>47626</xdr:rowOff>
    </xdr:from>
    <xdr:to>
      <xdr:col>9</xdr:col>
      <xdr:colOff>166687</xdr:colOff>
      <xdr:row>31</xdr:row>
      <xdr:rowOff>59531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321470</xdr:colOff>
      <xdr:row>1</xdr:row>
      <xdr:rowOff>178593</xdr:rowOff>
    </xdr:from>
    <xdr:to>
      <xdr:col>40</xdr:col>
      <xdr:colOff>321470</xdr:colOff>
      <xdr:row>36</xdr:row>
      <xdr:rowOff>166688</xdr:rowOff>
    </xdr:to>
    <xdr:cxnSp macro="">
      <xdr:nvCxnSpPr>
        <xdr:cNvPr id="6" name="Straight Connector 5"/>
        <xdr:cNvCxnSpPr/>
      </xdr:nvCxnSpPr>
      <xdr:spPr>
        <a:xfrm>
          <a:off x="23276720" y="473868"/>
          <a:ext cx="0" cy="7188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8</xdr:row>
      <xdr:rowOff>107156</xdr:rowOff>
    </xdr:from>
    <xdr:to>
      <xdr:col>27</xdr:col>
      <xdr:colOff>71437</xdr:colOff>
      <xdr:row>23</xdr:row>
      <xdr:rowOff>71438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309563</xdr:colOff>
      <xdr:row>27</xdr:row>
      <xdr:rowOff>59532</xdr:rowOff>
    </xdr:from>
    <xdr:to>
      <xdr:col>27</xdr:col>
      <xdr:colOff>214312</xdr:colOff>
      <xdr:row>37</xdr:row>
      <xdr:rowOff>71438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535781</xdr:colOff>
      <xdr:row>13</xdr:row>
      <xdr:rowOff>47626</xdr:rowOff>
    </xdr:from>
    <xdr:to>
      <xdr:col>17</xdr:col>
      <xdr:colOff>250031</xdr:colOff>
      <xdr:row>32</xdr:row>
      <xdr:rowOff>35718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302418</xdr:colOff>
          <xdr:row>19</xdr:row>
          <xdr:rowOff>33338</xdr:rowOff>
        </xdr:from>
        <xdr:to>
          <xdr:col>15</xdr:col>
          <xdr:colOff>157162</xdr:colOff>
          <xdr:row>25</xdr:row>
          <xdr:rowOff>109538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$M$49:$P$52" spid="_x0000_s2161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646068" y="3995738"/>
              <a:ext cx="2121694" cy="12192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738186</xdr:colOff>
      <xdr:row>10</xdr:row>
      <xdr:rowOff>59531</xdr:rowOff>
    </xdr:from>
    <xdr:to>
      <xdr:col>4</xdr:col>
      <xdr:colOff>738186</xdr:colOff>
      <xdr:row>11</xdr:row>
      <xdr:rowOff>125063</xdr:rowOff>
    </xdr:to>
    <xdr:cxnSp macro="">
      <xdr:nvCxnSpPr>
        <xdr:cNvPr id="11" name="Straight Connector 10"/>
        <xdr:cNvCxnSpPr/>
      </xdr:nvCxnSpPr>
      <xdr:spPr>
        <a:xfrm>
          <a:off x="2750342" y="2309812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488155</xdr:colOff>
      <xdr:row>14</xdr:row>
      <xdr:rowOff>166687</xdr:rowOff>
    </xdr:from>
    <xdr:to>
      <xdr:col>21</xdr:col>
      <xdr:colOff>488155</xdr:colOff>
      <xdr:row>15</xdr:row>
      <xdr:rowOff>177355</xdr:rowOff>
    </xdr:to>
    <xdr:cxnSp macro="">
      <xdr:nvCxnSpPr>
        <xdr:cNvPr id="12" name="Straight Connector 11"/>
        <xdr:cNvCxnSpPr/>
      </xdr:nvCxnSpPr>
      <xdr:spPr>
        <a:xfrm>
          <a:off x="12275343" y="3178968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140493</xdr:rowOff>
    </xdr:from>
    <xdr:to>
      <xdr:col>25</xdr:col>
      <xdr:colOff>9525</xdr:colOff>
      <xdr:row>16</xdr:row>
      <xdr:rowOff>151161</xdr:rowOff>
    </xdr:to>
    <xdr:cxnSp macro="">
      <xdr:nvCxnSpPr>
        <xdr:cNvPr id="13" name="Straight Connector 12"/>
        <xdr:cNvCxnSpPr/>
      </xdr:nvCxnSpPr>
      <xdr:spPr>
        <a:xfrm>
          <a:off x="14416088" y="3343274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</xdr:colOff>
      <xdr:row>16</xdr:row>
      <xdr:rowOff>150019</xdr:rowOff>
    </xdr:from>
    <xdr:to>
      <xdr:col>25</xdr:col>
      <xdr:colOff>7143</xdr:colOff>
      <xdr:row>17</xdr:row>
      <xdr:rowOff>160687</xdr:rowOff>
    </xdr:to>
    <xdr:cxnSp macro="">
      <xdr:nvCxnSpPr>
        <xdr:cNvPr id="14" name="Straight Connector 13"/>
        <xdr:cNvCxnSpPr/>
      </xdr:nvCxnSpPr>
      <xdr:spPr>
        <a:xfrm>
          <a:off x="14413706" y="3543300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16669</xdr:colOff>
      <xdr:row>17</xdr:row>
      <xdr:rowOff>147637</xdr:rowOff>
    </xdr:from>
    <xdr:to>
      <xdr:col>25</xdr:col>
      <xdr:colOff>16669</xdr:colOff>
      <xdr:row>18</xdr:row>
      <xdr:rowOff>158305</xdr:rowOff>
    </xdr:to>
    <xdr:cxnSp macro="">
      <xdr:nvCxnSpPr>
        <xdr:cNvPr id="15" name="Straight Connector 14"/>
        <xdr:cNvCxnSpPr/>
      </xdr:nvCxnSpPr>
      <xdr:spPr>
        <a:xfrm>
          <a:off x="14423232" y="3731418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395287</xdr:colOff>
      <xdr:row>18</xdr:row>
      <xdr:rowOff>133349</xdr:rowOff>
    </xdr:from>
    <xdr:to>
      <xdr:col>24</xdr:col>
      <xdr:colOff>395287</xdr:colOff>
      <xdr:row>19</xdr:row>
      <xdr:rowOff>144017</xdr:rowOff>
    </xdr:to>
    <xdr:cxnSp macro="">
      <xdr:nvCxnSpPr>
        <xdr:cNvPr id="16" name="Straight Connector 15"/>
        <xdr:cNvCxnSpPr/>
      </xdr:nvCxnSpPr>
      <xdr:spPr>
        <a:xfrm>
          <a:off x="14194631" y="3907630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488156</xdr:colOff>
      <xdr:row>19</xdr:row>
      <xdr:rowOff>119062</xdr:rowOff>
    </xdr:from>
    <xdr:to>
      <xdr:col>23</xdr:col>
      <xdr:colOff>488156</xdr:colOff>
      <xdr:row>20</xdr:row>
      <xdr:rowOff>129730</xdr:rowOff>
    </xdr:to>
    <xdr:cxnSp macro="">
      <xdr:nvCxnSpPr>
        <xdr:cNvPr id="17" name="Straight Connector 16"/>
        <xdr:cNvCxnSpPr/>
      </xdr:nvCxnSpPr>
      <xdr:spPr>
        <a:xfrm>
          <a:off x="13680281" y="4083843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640552</xdr:colOff>
      <xdr:row>20</xdr:row>
      <xdr:rowOff>116672</xdr:rowOff>
    </xdr:from>
    <xdr:to>
      <xdr:col>21</xdr:col>
      <xdr:colOff>640552</xdr:colOff>
      <xdr:row>21</xdr:row>
      <xdr:rowOff>127340</xdr:rowOff>
    </xdr:to>
    <xdr:cxnSp macro="">
      <xdr:nvCxnSpPr>
        <xdr:cNvPr id="18" name="Straight Connector 17"/>
        <xdr:cNvCxnSpPr/>
      </xdr:nvCxnSpPr>
      <xdr:spPr>
        <a:xfrm>
          <a:off x="12427740" y="4271953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578643</xdr:colOff>
      <xdr:row>28</xdr:row>
      <xdr:rowOff>78581</xdr:rowOff>
    </xdr:from>
    <xdr:to>
      <xdr:col>7</xdr:col>
      <xdr:colOff>578643</xdr:colOff>
      <xdr:row>29</xdr:row>
      <xdr:rowOff>144113</xdr:rowOff>
    </xdr:to>
    <xdr:cxnSp macro="">
      <xdr:nvCxnSpPr>
        <xdr:cNvPr id="19" name="Straight Connector 18"/>
        <xdr:cNvCxnSpPr/>
      </xdr:nvCxnSpPr>
      <xdr:spPr>
        <a:xfrm>
          <a:off x="4602956" y="6055519"/>
          <a:ext cx="0" cy="256032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57158</xdr:colOff>
      <xdr:row>13</xdr:row>
      <xdr:rowOff>176218</xdr:rowOff>
    </xdr:from>
    <xdr:to>
      <xdr:col>21</xdr:col>
      <xdr:colOff>57158</xdr:colOff>
      <xdr:row>14</xdr:row>
      <xdr:rowOff>186886</xdr:rowOff>
    </xdr:to>
    <xdr:cxnSp macro="">
      <xdr:nvCxnSpPr>
        <xdr:cNvPr id="20" name="Straight Connector 19"/>
        <xdr:cNvCxnSpPr/>
      </xdr:nvCxnSpPr>
      <xdr:spPr>
        <a:xfrm>
          <a:off x="11844346" y="2997999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126217</xdr:colOff>
      <xdr:row>12</xdr:row>
      <xdr:rowOff>161935</xdr:rowOff>
    </xdr:from>
    <xdr:to>
      <xdr:col>20</xdr:col>
      <xdr:colOff>126217</xdr:colOff>
      <xdr:row>13</xdr:row>
      <xdr:rowOff>172603</xdr:rowOff>
    </xdr:to>
    <xdr:cxnSp macro="">
      <xdr:nvCxnSpPr>
        <xdr:cNvPr id="21" name="Straight Connector 20"/>
        <xdr:cNvCxnSpPr/>
      </xdr:nvCxnSpPr>
      <xdr:spPr>
        <a:xfrm>
          <a:off x="11770530" y="2793216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159554</xdr:colOff>
      <xdr:row>11</xdr:row>
      <xdr:rowOff>183371</xdr:rowOff>
    </xdr:from>
    <xdr:to>
      <xdr:col>22</xdr:col>
      <xdr:colOff>159554</xdr:colOff>
      <xdr:row>13</xdr:row>
      <xdr:rowOff>3539</xdr:rowOff>
    </xdr:to>
    <xdr:cxnSp macro="">
      <xdr:nvCxnSpPr>
        <xdr:cNvPr id="22" name="Straight Connector 21"/>
        <xdr:cNvCxnSpPr/>
      </xdr:nvCxnSpPr>
      <xdr:spPr>
        <a:xfrm>
          <a:off x="12744460" y="2624152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538175</xdr:colOff>
      <xdr:row>10</xdr:row>
      <xdr:rowOff>180994</xdr:rowOff>
    </xdr:from>
    <xdr:to>
      <xdr:col>21</xdr:col>
      <xdr:colOff>538175</xdr:colOff>
      <xdr:row>12</xdr:row>
      <xdr:rowOff>1162</xdr:rowOff>
    </xdr:to>
    <xdr:cxnSp macro="">
      <xdr:nvCxnSpPr>
        <xdr:cNvPr id="23" name="Straight Connector 22"/>
        <xdr:cNvCxnSpPr/>
      </xdr:nvCxnSpPr>
      <xdr:spPr>
        <a:xfrm>
          <a:off x="12325363" y="2431275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178595</xdr:colOff>
      <xdr:row>34</xdr:row>
      <xdr:rowOff>95250</xdr:rowOff>
    </xdr:from>
    <xdr:to>
      <xdr:col>25</xdr:col>
      <xdr:colOff>178595</xdr:colOff>
      <xdr:row>35</xdr:row>
      <xdr:rowOff>105918</xdr:rowOff>
    </xdr:to>
    <xdr:cxnSp macro="">
      <xdr:nvCxnSpPr>
        <xdr:cNvPr id="24" name="Straight Connector 23"/>
        <xdr:cNvCxnSpPr/>
      </xdr:nvCxnSpPr>
      <xdr:spPr>
        <a:xfrm>
          <a:off x="14585158" y="7215188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176213</xdr:colOff>
      <xdr:row>33</xdr:row>
      <xdr:rowOff>9524</xdr:rowOff>
    </xdr:from>
    <xdr:to>
      <xdr:col>25</xdr:col>
      <xdr:colOff>176213</xdr:colOff>
      <xdr:row>34</xdr:row>
      <xdr:rowOff>20192</xdr:rowOff>
    </xdr:to>
    <xdr:cxnSp macro="">
      <xdr:nvCxnSpPr>
        <xdr:cNvPr id="25" name="Straight Connector 24"/>
        <xdr:cNvCxnSpPr/>
      </xdr:nvCxnSpPr>
      <xdr:spPr>
        <a:xfrm>
          <a:off x="14582776" y="6938962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173831</xdr:colOff>
      <xdr:row>31</xdr:row>
      <xdr:rowOff>138112</xdr:rowOff>
    </xdr:from>
    <xdr:to>
      <xdr:col>25</xdr:col>
      <xdr:colOff>173831</xdr:colOff>
      <xdr:row>32</xdr:row>
      <xdr:rowOff>148780</xdr:rowOff>
    </xdr:to>
    <xdr:cxnSp macro="">
      <xdr:nvCxnSpPr>
        <xdr:cNvPr id="26" name="Straight Connector 25"/>
        <xdr:cNvCxnSpPr/>
      </xdr:nvCxnSpPr>
      <xdr:spPr>
        <a:xfrm>
          <a:off x="14580394" y="6686550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183356</xdr:colOff>
      <xdr:row>30</xdr:row>
      <xdr:rowOff>76199</xdr:rowOff>
    </xdr:from>
    <xdr:to>
      <xdr:col>25</xdr:col>
      <xdr:colOff>183356</xdr:colOff>
      <xdr:row>31</xdr:row>
      <xdr:rowOff>86867</xdr:rowOff>
    </xdr:to>
    <xdr:cxnSp macro="">
      <xdr:nvCxnSpPr>
        <xdr:cNvPr id="27" name="Straight Connector 26"/>
        <xdr:cNvCxnSpPr/>
      </xdr:nvCxnSpPr>
      <xdr:spPr>
        <a:xfrm>
          <a:off x="14589919" y="6434137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29</xdr:row>
      <xdr:rowOff>2380</xdr:rowOff>
    </xdr:from>
    <xdr:to>
      <xdr:col>25</xdr:col>
      <xdr:colOff>180974</xdr:colOff>
      <xdr:row>30</xdr:row>
      <xdr:rowOff>13048</xdr:rowOff>
    </xdr:to>
    <xdr:cxnSp macro="">
      <xdr:nvCxnSpPr>
        <xdr:cNvPr id="28" name="Straight Connector 27"/>
        <xdr:cNvCxnSpPr/>
      </xdr:nvCxnSpPr>
      <xdr:spPr>
        <a:xfrm>
          <a:off x="14587537" y="6169818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166689</xdr:colOff>
      <xdr:row>27</xdr:row>
      <xdr:rowOff>166687</xdr:rowOff>
    </xdr:from>
    <xdr:to>
      <xdr:col>25</xdr:col>
      <xdr:colOff>166689</xdr:colOff>
      <xdr:row>28</xdr:row>
      <xdr:rowOff>117823</xdr:rowOff>
    </xdr:to>
    <xdr:cxnSp macro="">
      <xdr:nvCxnSpPr>
        <xdr:cNvPr id="29" name="Straight Connector 28"/>
        <xdr:cNvCxnSpPr/>
      </xdr:nvCxnSpPr>
      <xdr:spPr>
        <a:xfrm>
          <a:off x="14573252" y="5893593"/>
          <a:ext cx="0" cy="201168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28"/>
  <sheetViews>
    <sheetView showGridLines="0" zoomScale="80" zoomScaleNormal="80" workbookViewId="0">
      <selection activeCell="AB1" sqref="AB1"/>
    </sheetView>
  </sheetViews>
  <sheetFormatPr defaultRowHeight="15" x14ac:dyDescent="0.25"/>
  <cols>
    <col min="1" max="1" width="6.85546875" customWidth="1"/>
    <col min="2" max="2" width="4.7109375" customWidth="1"/>
    <col min="5" max="5" width="4.140625" customWidth="1"/>
    <col min="6" max="6" width="11.42578125" bestFit="1" customWidth="1"/>
    <col min="7" max="7" width="3.28515625" customWidth="1"/>
    <col min="8" max="8" width="6.5703125" customWidth="1"/>
    <col min="25" max="25" width="1.5703125" customWidth="1"/>
    <col min="26" max="26" width="10.140625" customWidth="1"/>
    <col min="27" max="27" width="6.5703125" customWidth="1"/>
  </cols>
  <sheetData>
    <row r="1" spans="1:26" ht="23.25" x14ac:dyDescent="0.35">
      <c r="A1" s="21" t="s">
        <v>205</v>
      </c>
      <c r="X1" s="24" t="s">
        <v>208</v>
      </c>
      <c r="Y1" s="24"/>
      <c r="Z1" s="27">
        <v>2016</v>
      </c>
    </row>
    <row r="2" spans="1:26" x14ac:dyDescent="0.25">
      <c r="A2" s="20" t="s">
        <v>234</v>
      </c>
      <c r="X2" s="24" t="s">
        <v>207</v>
      </c>
      <c r="Y2" s="24"/>
      <c r="Z2" s="27" t="s">
        <v>200</v>
      </c>
    </row>
    <row r="3" spans="1:26" x14ac:dyDescent="0.25">
      <c r="X3" s="24" t="s">
        <v>209</v>
      </c>
      <c r="Y3" s="24"/>
      <c r="Z3" s="27" t="s">
        <v>2</v>
      </c>
    </row>
    <row r="7" spans="1:26" ht="15.75" thickBot="1" x14ac:dyDescent="0.3"/>
    <row r="8" spans="1:26" ht="27" thickBot="1" x14ac:dyDescent="0.3">
      <c r="B8" s="73" t="s">
        <v>206</v>
      </c>
      <c r="C8" s="22"/>
      <c r="F8" s="76">
        <v>0.95317648365016983</v>
      </c>
      <c r="Q8" s="72" t="s">
        <v>211</v>
      </c>
    </row>
    <row r="9" spans="1:26" ht="15.75" thickBot="1" x14ac:dyDescent="0.3"/>
    <row r="10" spans="1:26" ht="24" customHeight="1" x14ac:dyDescent="0.3">
      <c r="B10" s="146" t="s">
        <v>244</v>
      </c>
      <c r="C10" s="147"/>
      <c r="D10" s="148"/>
    </row>
    <row r="11" spans="1:26" x14ac:dyDescent="0.25">
      <c r="B11" s="66"/>
      <c r="C11" s="3"/>
      <c r="D11" s="67"/>
    </row>
    <row r="12" spans="1:26" ht="21" x14ac:dyDescent="0.35">
      <c r="B12" s="143">
        <v>1756256</v>
      </c>
      <c r="C12" s="144"/>
      <c r="D12" s="145"/>
    </row>
    <row r="13" spans="1:26" ht="15.75" thickBot="1" x14ac:dyDescent="0.3">
      <c r="B13" s="68"/>
      <c r="C13" s="69"/>
      <c r="D13" s="70"/>
    </row>
    <row r="14" spans="1:26" x14ac:dyDescent="0.25">
      <c r="B14" s="71"/>
      <c r="C14" s="71"/>
      <c r="D14" s="71"/>
    </row>
    <row r="17" spans="2:27" x14ac:dyDescent="0.25">
      <c r="B17" s="3"/>
      <c r="C17" s="3"/>
      <c r="D17" s="3"/>
    </row>
    <row r="26" spans="2:27" ht="23.25" x14ac:dyDescent="0.35">
      <c r="B26" s="74" t="s">
        <v>212</v>
      </c>
    </row>
    <row r="27" spans="2:27" ht="6" customHeight="1" x14ac:dyDescent="0.35">
      <c r="B27" s="32"/>
    </row>
    <row r="28" spans="2:27" ht="18.75" customHeight="1" thickBot="1" x14ac:dyDescent="0.3">
      <c r="B28" s="142" t="s">
        <v>14</v>
      </c>
      <c r="C28" s="142"/>
      <c r="D28" s="142"/>
      <c r="E28" s="142"/>
      <c r="F28" s="142"/>
      <c r="G28" s="142"/>
      <c r="H28" s="142"/>
      <c r="J28" s="142" t="s">
        <v>15</v>
      </c>
      <c r="K28" s="142"/>
      <c r="L28" s="142"/>
      <c r="M28" s="142"/>
      <c r="N28" s="142"/>
      <c r="P28" s="142" t="s">
        <v>16</v>
      </c>
      <c r="Q28" s="142"/>
      <c r="R28" s="142"/>
      <c r="S28" s="142"/>
      <c r="T28" s="142"/>
      <c r="V28" s="142" t="s">
        <v>17</v>
      </c>
      <c r="W28" s="142"/>
      <c r="X28" s="142"/>
      <c r="Y28" s="142"/>
      <c r="Z28" s="142"/>
      <c r="AA28" s="142"/>
    </row>
  </sheetData>
  <mergeCells count="6">
    <mergeCell ref="V28:AA28"/>
    <mergeCell ref="B28:H28"/>
    <mergeCell ref="B12:D12"/>
    <mergeCell ref="B10:D10"/>
    <mergeCell ref="J28:N28"/>
    <mergeCell ref="P28:T2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Controls!$D$6:$D$9</xm:f>
          </x14:formula1>
          <xm:sqref>Z2</xm:sqref>
        </x14:dataValidation>
        <x14:dataValidation type="list" allowBlank="1" showInputMessage="1" showErrorMessage="1">
          <x14:formula1>
            <xm:f>Controls!$C$6:$C$7</xm:f>
          </x14:formula1>
          <xm:sqref>Z1</xm:sqref>
        </x14:dataValidation>
        <x14:dataValidation type="list" allowBlank="1" showInputMessage="1" showErrorMessage="1">
          <x14:formula1>
            <xm:f>Controls!$B$6:$B$15</xm:f>
          </x14:formula1>
          <xm:sqref>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Z19"/>
  <sheetViews>
    <sheetView showGridLines="0" zoomScale="80" zoomScaleNormal="80" workbookViewId="0">
      <selection activeCell="AB1" sqref="AB1"/>
    </sheetView>
  </sheetViews>
  <sheetFormatPr defaultRowHeight="15" x14ac:dyDescent="0.25"/>
  <cols>
    <col min="1" max="1" width="6.85546875" customWidth="1"/>
    <col min="2" max="2" width="4.7109375" customWidth="1"/>
    <col min="5" max="5" width="2.85546875" customWidth="1"/>
    <col min="6" max="6" width="11" bestFit="1" customWidth="1"/>
    <col min="24" max="24" width="1.5703125" customWidth="1"/>
    <col min="25" max="25" width="10.140625" customWidth="1"/>
    <col min="26" max="26" width="6.5703125" customWidth="1"/>
  </cols>
  <sheetData>
    <row r="1" spans="1:25" ht="23.25" x14ac:dyDescent="0.35">
      <c r="A1" s="21" t="s">
        <v>205</v>
      </c>
      <c r="W1" s="24" t="s">
        <v>208</v>
      </c>
      <c r="X1" s="24"/>
      <c r="Y1" s="27">
        <v>2016</v>
      </c>
    </row>
    <row r="2" spans="1:25" x14ac:dyDescent="0.25">
      <c r="A2" s="20" t="s">
        <v>234</v>
      </c>
      <c r="W2" s="24" t="s">
        <v>207</v>
      </c>
      <c r="X2" s="24"/>
      <c r="Y2" s="27" t="s">
        <v>200</v>
      </c>
    </row>
    <row r="3" spans="1:25" x14ac:dyDescent="0.25">
      <c r="W3" s="24" t="s">
        <v>209</v>
      </c>
      <c r="X3" s="24"/>
      <c r="Y3" s="27" t="s">
        <v>2</v>
      </c>
    </row>
    <row r="5" spans="1:25" ht="21" x14ac:dyDescent="0.25">
      <c r="P5" s="33" t="s">
        <v>211</v>
      </c>
    </row>
    <row r="6" spans="1:25" ht="15.75" thickBot="1" x14ac:dyDescent="0.3"/>
    <row r="7" spans="1:25" ht="23.25" customHeight="1" thickBot="1" x14ac:dyDescent="0.3">
      <c r="B7" s="33" t="s">
        <v>206</v>
      </c>
      <c r="C7" s="22"/>
      <c r="F7" s="51">
        <v>0.95317648365016983</v>
      </c>
    </row>
    <row r="17" spans="2:26" ht="21" x14ac:dyDescent="0.35">
      <c r="B17" s="32" t="s">
        <v>212</v>
      </c>
    </row>
    <row r="18" spans="2:26" ht="6" customHeight="1" x14ac:dyDescent="0.35">
      <c r="B18" s="32"/>
    </row>
    <row r="19" spans="2:26" ht="18.75" customHeight="1" thickBot="1" x14ac:dyDescent="0.3">
      <c r="B19" s="149" t="s">
        <v>14</v>
      </c>
      <c r="C19" s="149"/>
      <c r="D19" s="149"/>
      <c r="E19" s="149"/>
      <c r="F19" s="149"/>
      <c r="G19" s="149"/>
      <c r="I19" s="149" t="s">
        <v>15</v>
      </c>
      <c r="J19" s="149"/>
      <c r="K19" s="149"/>
      <c r="L19" s="149"/>
      <c r="M19" s="149"/>
      <c r="O19" s="149" t="s">
        <v>16</v>
      </c>
      <c r="P19" s="149"/>
      <c r="Q19" s="149"/>
      <c r="R19" s="149"/>
      <c r="S19" s="149"/>
      <c r="U19" s="149" t="s">
        <v>17</v>
      </c>
      <c r="V19" s="149"/>
      <c r="W19" s="149"/>
      <c r="X19" s="149"/>
      <c r="Y19" s="149"/>
      <c r="Z19" s="149"/>
    </row>
  </sheetData>
  <mergeCells count="4">
    <mergeCell ref="B19:G19"/>
    <mergeCell ref="I19:M19"/>
    <mergeCell ref="O19:S19"/>
    <mergeCell ref="U19:Z1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Controls!$B$6:$B$15</xm:f>
          </x14:formula1>
          <xm:sqref>Y3</xm:sqref>
        </x14:dataValidation>
        <x14:dataValidation type="list" allowBlank="1" showInputMessage="1" showErrorMessage="1">
          <x14:formula1>
            <xm:f>Controls!$C$6:$C$7</xm:f>
          </x14:formula1>
          <xm:sqref>Y1</xm:sqref>
        </x14:dataValidation>
        <x14:dataValidation type="list" allowBlank="1" showInputMessage="1" showErrorMessage="1">
          <x14:formula1>
            <xm:f>Controls!$D$6:$D$9</xm:f>
          </x14:formula1>
          <xm:sqref>Y2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Z32"/>
  <sheetViews>
    <sheetView showGridLines="0" zoomScale="80" zoomScaleNormal="80" workbookViewId="0">
      <selection activeCell="AB1" sqref="AB1"/>
    </sheetView>
  </sheetViews>
  <sheetFormatPr defaultRowHeight="15" x14ac:dyDescent="0.25"/>
  <cols>
    <col min="1" max="1" width="6.85546875" customWidth="1"/>
    <col min="2" max="2" width="4.7109375" customWidth="1"/>
    <col min="5" max="5" width="2.85546875" customWidth="1"/>
    <col min="6" max="6" width="11" bestFit="1" customWidth="1"/>
    <col min="24" max="24" width="1.5703125" customWidth="1"/>
    <col min="25" max="25" width="10.140625" customWidth="1"/>
    <col min="26" max="26" width="6.5703125" customWidth="1"/>
  </cols>
  <sheetData>
    <row r="1" spans="1:25" ht="23.25" x14ac:dyDescent="0.35">
      <c r="A1" s="21" t="s">
        <v>205</v>
      </c>
      <c r="W1" s="24" t="s">
        <v>208</v>
      </c>
      <c r="X1" s="24"/>
      <c r="Y1" s="27">
        <v>2016</v>
      </c>
    </row>
    <row r="2" spans="1:25" x14ac:dyDescent="0.25">
      <c r="A2" s="20" t="s">
        <v>234</v>
      </c>
      <c r="W2" s="24" t="s">
        <v>207</v>
      </c>
      <c r="X2" s="24"/>
      <c r="Y2" s="27" t="s">
        <v>200</v>
      </c>
    </row>
    <row r="3" spans="1:25" x14ac:dyDescent="0.25">
      <c r="W3" s="24" t="s">
        <v>209</v>
      </c>
      <c r="X3" s="24"/>
      <c r="Y3" s="27" t="s">
        <v>2</v>
      </c>
    </row>
    <row r="5" spans="1:25" ht="21" x14ac:dyDescent="0.25">
      <c r="P5" s="33" t="s">
        <v>211</v>
      </c>
    </row>
    <row r="6" spans="1:25" ht="15.75" thickBot="1" x14ac:dyDescent="0.3"/>
    <row r="7" spans="1:25" ht="23.25" customHeight="1" thickBot="1" x14ac:dyDescent="0.3">
      <c r="B7" s="33" t="s">
        <v>206</v>
      </c>
      <c r="C7" s="22"/>
      <c r="F7" s="51">
        <v>0.95317648365016983</v>
      </c>
    </row>
    <row r="17" spans="2:26" ht="21" x14ac:dyDescent="0.35">
      <c r="B17" s="32" t="s">
        <v>212</v>
      </c>
    </row>
    <row r="18" spans="2:26" ht="24" customHeight="1" thickBot="1" x14ac:dyDescent="0.3">
      <c r="B18" s="150" t="s">
        <v>14</v>
      </c>
      <c r="C18" s="150"/>
      <c r="D18" s="150"/>
      <c r="E18" s="150"/>
      <c r="F18" s="150"/>
      <c r="G18" s="150"/>
      <c r="I18" s="150" t="s">
        <v>15</v>
      </c>
      <c r="J18" s="150"/>
      <c r="K18" s="150"/>
      <c r="L18" s="150"/>
      <c r="M18" s="150"/>
      <c r="O18" s="150" t="s">
        <v>16</v>
      </c>
      <c r="P18" s="150"/>
      <c r="Q18" s="150"/>
      <c r="R18" s="150"/>
      <c r="S18" s="150"/>
      <c r="U18" s="150" t="s">
        <v>17</v>
      </c>
      <c r="V18" s="150"/>
      <c r="W18" s="150"/>
      <c r="X18" s="150"/>
      <c r="Y18" s="150"/>
      <c r="Z18" s="150"/>
    </row>
    <row r="32" spans="2:26" ht="21" x14ac:dyDescent="0.35">
      <c r="B32" s="32" t="s">
        <v>215</v>
      </c>
      <c r="O32" s="32" t="s">
        <v>216</v>
      </c>
    </row>
  </sheetData>
  <mergeCells count="4">
    <mergeCell ref="B18:G18"/>
    <mergeCell ref="I18:M18"/>
    <mergeCell ref="O18:S18"/>
    <mergeCell ref="U18:Z1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Controls!$D$6:$D$9</xm:f>
          </x14:formula1>
          <xm:sqref>Y2</xm:sqref>
        </x14:dataValidation>
        <x14:dataValidation type="list" allowBlank="1" showInputMessage="1" showErrorMessage="1">
          <x14:formula1>
            <xm:f>Controls!$C$6:$C$7</xm:f>
          </x14:formula1>
          <xm:sqref>Y1</xm:sqref>
        </x14:dataValidation>
        <x14:dataValidation type="list" allowBlank="1" showInputMessage="1" showErrorMessage="1">
          <x14:formula1>
            <xm:f>Controls!$B$6:$B$15</xm:f>
          </x14:formula1>
          <xm:sqref>Y3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I52"/>
  <sheetViews>
    <sheetView showGridLines="0" tabSelected="1" zoomScale="80" zoomScaleNormal="80" workbookViewId="0">
      <selection activeCell="AF12" sqref="AF12"/>
    </sheetView>
  </sheetViews>
  <sheetFormatPr defaultRowHeight="15" x14ac:dyDescent="0.25"/>
  <cols>
    <col min="1" max="1" width="4.7109375" customWidth="1"/>
    <col min="2" max="2" width="1.5703125" customWidth="1"/>
    <col min="3" max="3" width="21.7109375" customWidth="1"/>
    <col min="4" max="4" width="2.140625" customWidth="1"/>
    <col min="5" max="5" width="12" customWidth="1"/>
    <col min="6" max="7" width="9.140625" customWidth="1"/>
    <col min="10" max="10" width="7.28515625" customWidth="1"/>
    <col min="14" max="14" width="8.85546875" customWidth="1"/>
    <col min="15" max="16" width="6.85546875" customWidth="1"/>
    <col min="17" max="17" width="8.85546875" customWidth="1"/>
    <col min="18" max="18" width="6.5703125" customWidth="1"/>
    <col min="19" max="19" width="1.5703125" customWidth="1"/>
    <col min="20" max="20" width="21.7109375" customWidth="1"/>
    <col min="21" max="21" width="2.140625" customWidth="1"/>
    <col min="22" max="22" width="12" customWidth="1"/>
    <col min="23" max="24" width="9.140625" customWidth="1"/>
    <col min="30" max="30" width="1.5703125" customWidth="1"/>
    <col min="31" max="31" width="10.140625" customWidth="1"/>
    <col min="32" max="32" width="6.5703125" customWidth="1"/>
  </cols>
  <sheetData>
    <row r="1" spans="1:31" ht="23.25" x14ac:dyDescent="0.35">
      <c r="A1" s="21" t="s">
        <v>251</v>
      </c>
      <c r="AC1" s="24" t="s">
        <v>208</v>
      </c>
      <c r="AD1" s="24"/>
      <c r="AE1" s="27">
        <v>2016</v>
      </c>
    </row>
    <row r="2" spans="1:31" x14ac:dyDescent="0.25">
      <c r="A2" s="20" t="s">
        <v>234</v>
      </c>
      <c r="AC2" s="24" t="s">
        <v>207</v>
      </c>
      <c r="AD2" s="24"/>
      <c r="AE2" s="27" t="s">
        <v>202</v>
      </c>
    </row>
    <row r="3" spans="1:31" x14ac:dyDescent="0.25">
      <c r="AC3" s="24" t="s">
        <v>209</v>
      </c>
      <c r="AD3" s="24"/>
      <c r="AE3" s="27" t="s">
        <v>2</v>
      </c>
    </row>
    <row r="5" spans="1:31" ht="15" customHeight="1" x14ac:dyDescent="0.25"/>
    <row r="6" spans="1:31" ht="15" customHeight="1" x14ac:dyDescent="0.25"/>
    <row r="7" spans="1:31" ht="27" thickBot="1" x14ac:dyDescent="0.45">
      <c r="B7" s="42" t="s">
        <v>14</v>
      </c>
      <c r="C7" s="37"/>
      <c r="D7" s="37"/>
      <c r="E7" s="37"/>
      <c r="F7" s="37"/>
      <c r="G7" s="37"/>
      <c r="H7" s="37"/>
      <c r="I7" s="37"/>
      <c r="S7" s="42" t="s">
        <v>16</v>
      </c>
      <c r="T7" s="37"/>
      <c r="U7" s="37"/>
      <c r="V7" s="37"/>
      <c r="W7" s="37"/>
      <c r="X7" s="37"/>
      <c r="Y7" s="37"/>
      <c r="Z7" s="37"/>
    </row>
    <row r="8" spans="1:31" ht="21.75" customHeight="1" x14ac:dyDescent="0.35">
      <c r="C8" s="65" t="s">
        <v>206</v>
      </c>
      <c r="D8" s="44"/>
      <c r="E8" s="77">
        <f>Controls!AA10</f>
        <v>0.97986137857142863</v>
      </c>
      <c r="F8" s="44"/>
      <c r="G8" s="58"/>
      <c r="T8" s="65" t="s">
        <v>206</v>
      </c>
      <c r="U8" s="44"/>
      <c r="V8" s="77">
        <f>Controls!AA27</f>
        <v>1</v>
      </c>
      <c r="W8" s="44"/>
      <c r="X8" s="59"/>
    </row>
    <row r="9" spans="1:31" x14ac:dyDescent="0.25">
      <c r="C9" s="3"/>
      <c r="D9" s="60"/>
      <c r="E9" s="56"/>
      <c r="G9" s="46"/>
      <c r="S9" s="3"/>
      <c r="T9" s="3"/>
      <c r="U9" s="60"/>
      <c r="V9" s="64"/>
      <c r="W9" s="3"/>
      <c r="X9" s="56"/>
    </row>
    <row r="10" spans="1:31" x14ac:dyDescent="0.25">
      <c r="D10" s="41"/>
      <c r="E10" s="46"/>
      <c r="G10" s="46"/>
      <c r="S10" s="3"/>
      <c r="T10" s="3"/>
      <c r="U10" s="60"/>
      <c r="V10" s="64"/>
      <c r="W10" s="3"/>
      <c r="X10" s="56"/>
    </row>
    <row r="11" spans="1:31" x14ac:dyDescent="0.25">
      <c r="D11" s="41"/>
      <c r="E11" s="46"/>
      <c r="G11" s="56"/>
      <c r="S11" s="3"/>
      <c r="T11" s="3"/>
      <c r="U11" s="60"/>
      <c r="V11" s="64"/>
      <c r="W11" s="3"/>
      <c r="X11" s="56"/>
    </row>
    <row r="12" spans="1:31" x14ac:dyDescent="0.25">
      <c r="D12" s="41"/>
      <c r="E12" s="46"/>
      <c r="G12" s="56"/>
      <c r="S12" s="3"/>
      <c r="T12" s="3"/>
      <c r="U12" s="60"/>
      <c r="V12" s="64"/>
      <c r="W12" s="3"/>
      <c r="X12" s="56"/>
    </row>
    <row r="13" spans="1:31" x14ac:dyDescent="0.25">
      <c r="C13" s="20"/>
      <c r="D13" s="20"/>
      <c r="E13" s="38"/>
      <c r="F13" s="20"/>
      <c r="G13" s="57"/>
      <c r="S13" s="3"/>
      <c r="T13" s="3"/>
      <c r="U13" s="60"/>
      <c r="V13" s="64"/>
      <c r="W13" s="3"/>
      <c r="X13" s="56"/>
    </row>
    <row r="14" spans="1:31" x14ac:dyDescent="0.25">
      <c r="S14" s="3"/>
      <c r="T14" s="62"/>
      <c r="U14" s="62"/>
      <c r="V14" s="63"/>
      <c r="W14" s="62"/>
      <c r="X14" s="57"/>
    </row>
    <row r="17" spans="1:35" ht="15" customHeight="1" x14ac:dyDescent="0.25"/>
    <row r="18" spans="1:35" ht="15" customHeight="1" x14ac:dyDescent="0.25"/>
    <row r="19" spans="1:35" ht="15" customHeight="1" x14ac:dyDescent="0.25"/>
    <row r="20" spans="1:35" ht="15" customHeight="1" x14ac:dyDescent="0.25">
      <c r="N20" s="152"/>
      <c r="O20" s="152"/>
      <c r="P20" s="152"/>
      <c r="Q20" s="152"/>
      <c r="AH20" s="50">
        <f>N52</f>
        <v>0.99471534464285716</v>
      </c>
      <c r="AI20" t="s">
        <v>240</v>
      </c>
    </row>
    <row r="21" spans="1:35" ht="15" customHeight="1" x14ac:dyDescent="0.35">
      <c r="N21" s="153"/>
      <c r="O21" s="153"/>
      <c r="P21" s="153"/>
      <c r="Q21" s="153"/>
      <c r="AH21" s="50">
        <f>1-AH20</f>
        <v>5.2846553571428423E-3</v>
      </c>
      <c r="AI21" t="s">
        <v>239</v>
      </c>
    </row>
    <row r="22" spans="1:35" ht="15" customHeight="1" x14ac:dyDescent="0.25">
      <c r="N22" s="3"/>
      <c r="O22" s="3"/>
      <c r="P22" s="3"/>
      <c r="Q22" s="3"/>
    </row>
    <row r="23" spans="1:35" ht="15" customHeight="1" x14ac:dyDescent="0.25">
      <c r="N23" s="3"/>
      <c r="O23" s="154"/>
      <c r="P23" s="154"/>
      <c r="Q23" s="36"/>
    </row>
    <row r="24" spans="1:35" x14ac:dyDescent="0.25">
      <c r="N24" s="3"/>
      <c r="O24" s="3"/>
      <c r="P24" s="3"/>
      <c r="Q24" s="3"/>
    </row>
    <row r="26" spans="1:35" ht="27" thickBot="1" x14ac:dyDescent="0.45">
      <c r="B26" s="42" t="s">
        <v>17</v>
      </c>
      <c r="C26" s="37"/>
      <c r="D26" s="37"/>
      <c r="E26" s="37"/>
      <c r="F26" s="37"/>
      <c r="G26" s="37"/>
      <c r="H26" s="37"/>
      <c r="I26" s="37"/>
      <c r="S26" s="42" t="s">
        <v>15</v>
      </c>
      <c r="T26" s="37"/>
      <c r="U26" s="37"/>
      <c r="V26" s="37"/>
      <c r="W26" s="37"/>
      <c r="X26" s="37"/>
      <c r="Y26" s="37"/>
      <c r="Z26" s="37"/>
    </row>
    <row r="27" spans="1:35" ht="21.75" customHeight="1" x14ac:dyDescent="0.35">
      <c r="C27" s="65" t="s">
        <v>206</v>
      </c>
      <c r="D27" s="44"/>
      <c r="E27" s="77">
        <f>Controls!AA18</f>
        <v>0.99900000000000011</v>
      </c>
      <c r="F27" s="44"/>
      <c r="G27" s="59"/>
      <c r="T27" s="65" t="s">
        <v>206</v>
      </c>
      <c r="U27" s="44"/>
      <c r="V27" s="77">
        <f>Controls!AA31</f>
        <v>1</v>
      </c>
      <c r="W27" s="44"/>
      <c r="X27" s="59"/>
    </row>
    <row r="28" spans="1:35" ht="19.5" customHeight="1" x14ac:dyDescent="0.25">
      <c r="A28" s="3"/>
      <c r="B28" s="3"/>
      <c r="C28" s="3"/>
      <c r="D28" s="60"/>
      <c r="E28" s="61"/>
      <c r="F28" s="3"/>
      <c r="G28" s="56"/>
      <c r="T28" s="3"/>
      <c r="U28" s="60"/>
      <c r="V28" s="56"/>
      <c r="W28" s="3"/>
      <c r="X28" s="56"/>
    </row>
    <row r="29" spans="1:35" x14ac:dyDescent="0.25">
      <c r="A29" s="3"/>
      <c r="B29" s="3"/>
      <c r="C29" s="3"/>
      <c r="D29" s="60"/>
      <c r="E29" s="61"/>
      <c r="F29" s="3"/>
      <c r="G29" s="56"/>
      <c r="T29" s="3"/>
      <c r="U29" s="60"/>
      <c r="V29" s="56"/>
      <c r="W29" s="3"/>
      <c r="X29" s="56"/>
    </row>
    <row r="30" spans="1:35" x14ac:dyDescent="0.25">
      <c r="A30" s="3"/>
      <c r="B30" s="3"/>
      <c r="C30" s="3"/>
      <c r="D30" s="60"/>
      <c r="E30" s="61"/>
      <c r="F30" s="3"/>
      <c r="G30" s="56"/>
      <c r="T30" s="62"/>
      <c r="U30" s="62"/>
      <c r="V30" s="63"/>
      <c r="W30" s="62"/>
      <c r="X30" s="57"/>
    </row>
    <row r="31" spans="1:35" x14ac:dyDescent="0.25">
      <c r="A31" s="3"/>
      <c r="B31" s="3"/>
      <c r="C31" s="3"/>
      <c r="D31" s="60"/>
      <c r="E31" s="61"/>
      <c r="F31" s="3"/>
      <c r="G31" s="56"/>
    </row>
    <row r="32" spans="1:35" x14ac:dyDescent="0.25">
      <c r="A32" s="3"/>
      <c r="B32" s="3"/>
      <c r="C32" s="62"/>
      <c r="D32" s="62"/>
      <c r="E32" s="63"/>
      <c r="F32" s="62"/>
      <c r="G32" s="57"/>
    </row>
    <row r="37" spans="3:3" ht="21" x14ac:dyDescent="0.35">
      <c r="C37" s="160" t="s">
        <v>265</v>
      </c>
    </row>
    <row r="39" spans="3:3" x14ac:dyDescent="0.25">
      <c r="C39" t="s">
        <v>264</v>
      </c>
    </row>
    <row r="49" spans="13:16" ht="28.5" x14ac:dyDescent="0.25">
      <c r="M49" s="155" t="s">
        <v>206</v>
      </c>
      <c r="N49" s="155"/>
      <c r="O49" s="155"/>
      <c r="P49" s="155"/>
    </row>
    <row r="50" spans="13:16" ht="21" x14ac:dyDescent="0.35">
      <c r="M50" s="156" t="s">
        <v>253</v>
      </c>
      <c r="N50" s="156"/>
      <c r="O50" s="156"/>
      <c r="P50" s="156"/>
    </row>
    <row r="51" spans="13:16" ht="11.25" customHeight="1" thickBot="1" x14ac:dyDescent="0.3"/>
    <row r="52" spans="13:16" ht="34.5" thickBot="1" x14ac:dyDescent="0.3">
      <c r="N52" s="151">
        <f>Controls!AA33</f>
        <v>0.99471534464285716</v>
      </c>
      <c r="O52" s="151"/>
      <c r="P52" s="36"/>
    </row>
  </sheetData>
  <mergeCells count="6">
    <mergeCell ref="N52:O52"/>
    <mergeCell ref="N20:Q20"/>
    <mergeCell ref="N21:Q21"/>
    <mergeCell ref="O23:P23"/>
    <mergeCell ref="M49:P49"/>
    <mergeCell ref="M50:P5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Controls!$D$6:$D$9</xm:f>
          </x14:formula1>
          <xm:sqref>AE2</xm:sqref>
        </x14:dataValidation>
        <x14:dataValidation type="list" allowBlank="1" showInputMessage="1" showErrorMessage="1">
          <x14:formula1>
            <xm:f>Controls!$C$6:$C$7</xm:f>
          </x14:formula1>
          <xm:sqref>AE1</xm:sqref>
        </x14:dataValidation>
        <x14:dataValidation type="list" allowBlank="1" showInputMessage="1" showErrorMessage="1">
          <x14:formula1>
            <xm:f>Controls!$B$6:$B$15</xm:f>
          </x14:formula1>
          <xm:sqref>AE3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F32"/>
  <sheetViews>
    <sheetView showGridLines="0" zoomScale="80" zoomScaleNormal="80" workbookViewId="0">
      <selection activeCell="I39" sqref="I39"/>
    </sheetView>
  </sheetViews>
  <sheetFormatPr defaultRowHeight="15" x14ac:dyDescent="0.25"/>
  <cols>
    <col min="1" max="1" width="6.85546875" customWidth="1"/>
    <col min="2" max="2" width="1.5703125" customWidth="1"/>
    <col min="3" max="3" width="33" customWidth="1"/>
    <col min="4" max="4" width="2.140625" customWidth="1"/>
    <col min="5" max="5" width="11" bestFit="1" customWidth="1"/>
    <col min="6" max="6" width="2" customWidth="1"/>
    <col min="7" max="7" width="22" bestFit="1" customWidth="1"/>
    <col min="11" max="11" width="8.85546875" customWidth="1"/>
    <col min="12" max="13" width="6.85546875" customWidth="1"/>
    <col min="14" max="15" width="8.85546875" customWidth="1"/>
    <col min="18" max="18" width="1.5703125" customWidth="1"/>
    <col min="19" max="19" width="33" customWidth="1"/>
    <col min="20" max="20" width="2.140625" customWidth="1"/>
    <col min="21" max="21" width="11" bestFit="1" customWidth="1"/>
    <col min="22" max="22" width="2" customWidth="1"/>
    <col min="23" max="23" width="22" bestFit="1" customWidth="1"/>
    <col min="27" max="27" width="1.5703125" customWidth="1"/>
    <col min="28" max="28" width="10.140625" customWidth="1"/>
    <col min="29" max="29" width="6.5703125" customWidth="1"/>
  </cols>
  <sheetData>
    <row r="1" spans="1:28" ht="23.25" x14ac:dyDescent="0.35">
      <c r="A1" s="21" t="s">
        <v>205</v>
      </c>
      <c r="Z1" s="24" t="s">
        <v>208</v>
      </c>
      <c r="AA1" s="24"/>
      <c r="AB1" s="27">
        <v>2016</v>
      </c>
    </row>
    <row r="2" spans="1:28" x14ac:dyDescent="0.25">
      <c r="A2" s="20" t="s">
        <v>234</v>
      </c>
      <c r="Z2" s="24" t="s">
        <v>207</v>
      </c>
      <c r="AA2" s="24"/>
      <c r="AB2" s="27" t="s">
        <v>200</v>
      </c>
    </row>
    <row r="3" spans="1:28" x14ac:dyDescent="0.25">
      <c r="Z3" s="24" t="s">
        <v>209</v>
      </c>
      <c r="AA3" s="24"/>
      <c r="AB3" s="27" t="s">
        <v>2</v>
      </c>
    </row>
    <row r="5" spans="1:28" ht="9" customHeight="1" x14ac:dyDescent="0.25"/>
    <row r="6" spans="1:28" ht="9" customHeight="1" x14ac:dyDescent="0.25"/>
    <row r="7" spans="1:28" ht="27" thickBot="1" x14ac:dyDescent="0.45">
      <c r="B7" s="42" t="s">
        <v>14</v>
      </c>
      <c r="C7" s="37"/>
      <c r="D7" s="37"/>
      <c r="E7" s="37"/>
      <c r="F7" s="37"/>
      <c r="G7" s="37"/>
      <c r="R7" s="42" t="s">
        <v>16</v>
      </c>
      <c r="S7" s="37"/>
      <c r="T7" s="37"/>
      <c r="U7" s="37"/>
      <c r="V7" s="37"/>
      <c r="W7" s="37"/>
    </row>
    <row r="8" spans="1:28" ht="19.5" customHeight="1" x14ac:dyDescent="0.3">
      <c r="C8" s="43" t="s">
        <v>22</v>
      </c>
      <c r="D8" s="44"/>
      <c r="E8" s="45" t="s">
        <v>24</v>
      </c>
      <c r="F8" s="44"/>
      <c r="G8" s="45" t="s">
        <v>219</v>
      </c>
      <c r="S8" s="43" t="s">
        <v>22</v>
      </c>
      <c r="T8" s="44"/>
      <c r="U8" s="45" t="s">
        <v>24</v>
      </c>
      <c r="V8" s="44"/>
      <c r="W8" s="45" t="s">
        <v>219</v>
      </c>
    </row>
    <row r="9" spans="1:28" x14ac:dyDescent="0.25">
      <c r="C9" t="s">
        <v>28</v>
      </c>
      <c r="D9" s="41" t="s">
        <v>221</v>
      </c>
      <c r="E9" s="46">
        <v>0.99</v>
      </c>
      <c r="G9" s="46">
        <v>0.14849999999999999</v>
      </c>
      <c r="S9" t="s">
        <v>35</v>
      </c>
      <c r="T9" s="41" t="s">
        <v>227</v>
      </c>
      <c r="U9" s="49">
        <v>2.0000000000000002E-5</v>
      </c>
      <c r="W9" s="46">
        <v>0.2</v>
      </c>
    </row>
    <row r="10" spans="1:28" x14ac:dyDescent="0.25">
      <c r="C10" t="s">
        <v>218</v>
      </c>
      <c r="D10" s="41" t="s">
        <v>224</v>
      </c>
      <c r="E10" s="46">
        <v>1</v>
      </c>
      <c r="G10" s="46">
        <v>0.33333330000000005</v>
      </c>
      <c r="S10" t="s">
        <v>36</v>
      </c>
      <c r="T10" s="41" t="s">
        <v>228</v>
      </c>
      <c r="U10" s="49">
        <v>6.9999999999999994E-5</v>
      </c>
      <c r="W10" s="46">
        <v>0.2</v>
      </c>
    </row>
    <row r="11" spans="1:28" x14ac:dyDescent="0.25">
      <c r="C11" t="s">
        <v>31</v>
      </c>
      <c r="D11" s="41" t="s">
        <v>222</v>
      </c>
      <c r="E11" s="46">
        <v>0.99</v>
      </c>
      <c r="G11" s="46">
        <v>0.14849999999999999</v>
      </c>
      <c r="S11" t="s">
        <v>37</v>
      </c>
      <c r="T11" s="41" t="s">
        <v>229</v>
      </c>
      <c r="U11" s="49">
        <v>0</v>
      </c>
      <c r="W11" s="46">
        <v>0.2</v>
      </c>
    </row>
    <row r="12" spans="1:28" x14ac:dyDescent="0.25">
      <c r="C12" t="s">
        <v>32</v>
      </c>
      <c r="D12" s="41" t="s">
        <v>223</v>
      </c>
      <c r="E12" s="46">
        <v>1</v>
      </c>
      <c r="G12" s="47">
        <v>0.2</v>
      </c>
      <c r="S12" t="s">
        <v>38</v>
      </c>
      <c r="T12" s="41" t="s">
        <v>230</v>
      </c>
      <c r="U12" s="49">
        <v>9.9999999999999995E-7</v>
      </c>
      <c r="W12" s="46">
        <v>0.2</v>
      </c>
    </row>
    <row r="13" spans="1:28" x14ac:dyDescent="0.25">
      <c r="C13" s="20" t="s">
        <v>220</v>
      </c>
      <c r="D13" s="20"/>
      <c r="E13" s="38"/>
      <c r="F13" s="20"/>
      <c r="G13" s="48">
        <f>SUM(G9:G12)</f>
        <v>0.83033329999999994</v>
      </c>
      <c r="S13" t="s">
        <v>39</v>
      </c>
      <c r="T13" s="41" t="s">
        <v>231</v>
      </c>
      <c r="U13" s="49">
        <v>1.3999999999999999E-4</v>
      </c>
      <c r="W13" s="47">
        <v>0.2</v>
      </c>
    </row>
    <row r="14" spans="1:28" x14ac:dyDescent="0.25">
      <c r="S14" s="20" t="s">
        <v>220</v>
      </c>
      <c r="T14" s="20"/>
      <c r="U14" s="38"/>
      <c r="V14" s="20"/>
      <c r="W14" s="48">
        <f>SUM(W9:W13)</f>
        <v>1</v>
      </c>
    </row>
    <row r="17" spans="2:32" ht="23.25" customHeight="1" x14ac:dyDescent="0.25">
      <c r="O17" s="52"/>
    </row>
    <row r="18" spans="2:32" ht="24" customHeight="1" x14ac:dyDescent="0.35">
      <c r="O18" s="53"/>
    </row>
    <row r="19" spans="2:32" ht="8.25" customHeight="1" x14ac:dyDescent="0.25"/>
    <row r="20" spans="2:32" ht="28.5" x14ac:dyDescent="0.25">
      <c r="K20" s="152"/>
      <c r="L20" s="152"/>
      <c r="M20" s="152"/>
      <c r="N20" s="152"/>
      <c r="O20" s="36"/>
      <c r="AE20" s="50">
        <v>0.95320000000000005</v>
      </c>
      <c r="AF20" t="s">
        <v>232</v>
      </c>
    </row>
    <row r="21" spans="2:32" ht="21" x14ac:dyDescent="0.35">
      <c r="K21" s="153"/>
      <c r="L21" s="153"/>
      <c r="M21" s="153"/>
      <c r="N21" s="153"/>
      <c r="AE21" s="50">
        <f>1-AE20</f>
        <v>4.6799999999999953E-2</v>
      </c>
      <c r="AF21" t="s">
        <v>233</v>
      </c>
    </row>
    <row r="22" spans="2:32" x14ac:dyDescent="0.25">
      <c r="K22" s="3"/>
      <c r="L22" s="3"/>
      <c r="M22" s="3"/>
      <c r="N22" s="3"/>
    </row>
    <row r="23" spans="2:32" ht="26.25" x14ac:dyDescent="0.25">
      <c r="K23" s="3"/>
      <c r="L23" s="154"/>
      <c r="M23" s="154"/>
      <c r="N23" s="36"/>
    </row>
    <row r="24" spans="2:32" x14ac:dyDescent="0.25">
      <c r="K24" s="3"/>
      <c r="L24" s="3"/>
      <c r="M24" s="3"/>
      <c r="N24" s="3"/>
    </row>
    <row r="26" spans="2:32" ht="27" thickBot="1" x14ac:dyDescent="0.45">
      <c r="B26" s="42" t="s">
        <v>17</v>
      </c>
      <c r="C26" s="37"/>
      <c r="D26" s="37"/>
      <c r="E26" s="37"/>
      <c r="F26" s="37"/>
      <c r="G26" s="37"/>
    </row>
    <row r="27" spans="2:32" ht="18.75" x14ac:dyDescent="0.3">
      <c r="C27" s="43" t="s">
        <v>22</v>
      </c>
      <c r="D27" s="44"/>
      <c r="E27" s="45" t="s">
        <v>24</v>
      </c>
      <c r="F27" s="44"/>
      <c r="G27" s="45" t="s">
        <v>219</v>
      </c>
    </row>
    <row r="28" spans="2:32" ht="19.5" customHeight="1" thickBot="1" x14ac:dyDescent="0.45">
      <c r="C28" t="s">
        <v>40</v>
      </c>
      <c r="D28" s="41" t="s">
        <v>225</v>
      </c>
      <c r="E28" s="17">
        <v>4.5999999999999996</v>
      </c>
      <c r="G28" s="46">
        <v>0.25</v>
      </c>
      <c r="R28" s="42" t="s">
        <v>15</v>
      </c>
      <c r="S28" s="37"/>
      <c r="T28" s="37"/>
      <c r="U28" s="37"/>
      <c r="V28" s="37"/>
      <c r="W28" s="37"/>
    </row>
    <row r="29" spans="2:32" ht="18.75" x14ac:dyDescent="0.3">
      <c r="C29" t="s">
        <v>41</v>
      </c>
      <c r="D29" s="41"/>
      <c r="E29" s="17">
        <v>3.62</v>
      </c>
      <c r="G29" s="46">
        <v>0.25</v>
      </c>
      <c r="S29" s="43" t="s">
        <v>22</v>
      </c>
      <c r="T29" s="44"/>
      <c r="U29" s="45" t="s">
        <v>24</v>
      </c>
      <c r="V29" s="44"/>
      <c r="W29" s="45" t="s">
        <v>219</v>
      </c>
    </row>
    <row r="30" spans="2:32" x14ac:dyDescent="0.25">
      <c r="C30" t="s">
        <v>42</v>
      </c>
      <c r="D30" s="41"/>
      <c r="E30" s="17">
        <v>3.0000000000000001E-3</v>
      </c>
      <c r="G30" s="46">
        <v>0.25</v>
      </c>
      <c r="S30" t="s">
        <v>33</v>
      </c>
      <c r="T30" s="41" t="s">
        <v>225</v>
      </c>
      <c r="U30" s="46">
        <v>0.99</v>
      </c>
      <c r="W30" s="46">
        <v>0.05</v>
      </c>
    </row>
    <row r="31" spans="2:32" x14ac:dyDescent="0.25">
      <c r="C31" t="s">
        <v>43</v>
      </c>
      <c r="D31" s="41" t="s">
        <v>226</v>
      </c>
      <c r="E31" s="17">
        <v>5</v>
      </c>
      <c r="G31" s="47">
        <v>0.25</v>
      </c>
      <c r="S31" t="s">
        <v>34</v>
      </c>
      <c r="T31" s="41" t="s">
        <v>226</v>
      </c>
      <c r="U31" s="46">
        <v>0.96</v>
      </c>
      <c r="W31" s="47">
        <v>0.93061224489795913</v>
      </c>
    </row>
    <row r="32" spans="2:32" x14ac:dyDescent="0.25">
      <c r="C32" s="20" t="s">
        <v>220</v>
      </c>
      <c r="D32" s="20"/>
      <c r="E32" s="38"/>
      <c r="F32" s="20"/>
      <c r="G32" s="48">
        <f>SUM(G28:G31)</f>
        <v>1</v>
      </c>
      <c r="S32" s="20" t="s">
        <v>220</v>
      </c>
      <c r="T32" s="20"/>
      <c r="U32" s="38"/>
      <c r="V32" s="20"/>
      <c r="W32" s="48">
        <f>SUM(W30:W31)</f>
        <v>0.98061224489795917</v>
      </c>
    </row>
  </sheetData>
  <mergeCells count="3">
    <mergeCell ref="K20:N20"/>
    <mergeCell ref="K21:N21"/>
    <mergeCell ref="L23:M23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Controls!$B$6:$B$15</xm:f>
          </x14:formula1>
          <xm:sqref>AB3</xm:sqref>
        </x14:dataValidation>
        <x14:dataValidation type="list" allowBlank="1" showInputMessage="1" showErrorMessage="1">
          <x14:formula1>
            <xm:f>Controls!$C$6:$C$7</xm:f>
          </x14:formula1>
          <xm:sqref>AB1</xm:sqref>
        </x14:dataValidation>
        <x14:dataValidation type="list" allowBlank="1" showInputMessage="1" showErrorMessage="1">
          <x14:formula1>
            <xm:f>Controls!$D$6:$D$9</xm:f>
          </x14:formula1>
          <xm:sqref>AB2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FF00"/>
  </sheetPr>
  <dimension ref="A1:AF32"/>
  <sheetViews>
    <sheetView showGridLines="0" zoomScale="80" zoomScaleNormal="80" workbookViewId="0">
      <selection activeCell="I39" sqref="I39"/>
    </sheetView>
  </sheetViews>
  <sheetFormatPr defaultRowHeight="15" x14ac:dyDescent="0.25"/>
  <cols>
    <col min="1" max="1" width="6.85546875" customWidth="1"/>
    <col min="2" max="2" width="1.5703125" customWidth="1"/>
    <col min="3" max="3" width="33" customWidth="1"/>
    <col min="4" max="4" width="2.140625" customWidth="1"/>
    <col min="5" max="5" width="11" bestFit="1" customWidth="1"/>
    <col min="6" max="6" width="2" customWidth="1"/>
    <col min="7" max="7" width="22" bestFit="1" customWidth="1"/>
    <col min="11" max="11" width="8.85546875" customWidth="1"/>
    <col min="12" max="13" width="6.85546875" customWidth="1"/>
    <col min="14" max="15" width="8.85546875" customWidth="1"/>
    <col min="18" max="18" width="1.5703125" customWidth="1"/>
    <col min="19" max="19" width="33" customWidth="1"/>
    <col min="20" max="20" width="2.140625" customWidth="1"/>
    <col min="21" max="21" width="11" bestFit="1" customWidth="1"/>
    <col min="22" max="22" width="2" customWidth="1"/>
    <col min="23" max="23" width="22" bestFit="1" customWidth="1"/>
    <col min="27" max="27" width="1.5703125" customWidth="1"/>
    <col min="28" max="28" width="10.140625" customWidth="1"/>
    <col min="29" max="29" width="6.5703125" customWidth="1"/>
  </cols>
  <sheetData>
    <row r="1" spans="1:28" ht="23.25" x14ac:dyDescent="0.35">
      <c r="A1" s="21" t="s">
        <v>205</v>
      </c>
      <c r="Z1" s="24" t="s">
        <v>208</v>
      </c>
      <c r="AA1" s="24"/>
      <c r="AB1" s="27">
        <v>2016</v>
      </c>
    </row>
    <row r="2" spans="1:28" x14ac:dyDescent="0.25">
      <c r="A2" s="20" t="s">
        <v>234</v>
      </c>
      <c r="Z2" s="24" t="s">
        <v>207</v>
      </c>
      <c r="AA2" s="24"/>
      <c r="AB2" s="27" t="s">
        <v>200</v>
      </c>
    </row>
    <row r="3" spans="1:28" x14ac:dyDescent="0.25">
      <c r="Z3" s="24" t="s">
        <v>209</v>
      </c>
      <c r="AA3" s="24"/>
      <c r="AB3" s="27" t="s">
        <v>2</v>
      </c>
    </row>
    <row r="5" spans="1:28" ht="9" customHeight="1" x14ac:dyDescent="0.25"/>
    <row r="6" spans="1:28" ht="9" customHeight="1" x14ac:dyDescent="0.25"/>
    <row r="7" spans="1:28" ht="27" thickBot="1" x14ac:dyDescent="0.45">
      <c r="B7" s="42" t="s">
        <v>14</v>
      </c>
      <c r="C7" s="37"/>
      <c r="D7" s="37"/>
      <c r="E7" s="37"/>
      <c r="F7" s="37"/>
      <c r="G7" s="37"/>
      <c r="R7" s="42" t="s">
        <v>16</v>
      </c>
      <c r="S7" s="37"/>
      <c r="T7" s="37"/>
      <c r="U7" s="37"/>
      <c r="V7" s="37"/>
      <c r="W7" s="37"/>
    </row>
    <row r="8" spans="1:28" ht="19.5" customHeight="1" x14ac:dyDescent="0.3">
      <c r="C8" s="43" t="s">
        <v>22</v>
      </c>
      <c r="D8" s="44"/>
      <c r="E8" s="45" t="s">
        <v>24</v>
      </c>
      <c r="F8" s="44"/>
      <c r="G8" s="45" t="s">
        <v>219</v>
      </c>
      <c r="S8" s="43" t="s">
        <v>22</v>
      </c>
      <c r="T8" s="44"/>
      <c r="U8" s="45" t="s">
        <v>24</v>
      </c>
      <c r="V8" s="44"/>
      <c r="W8" s="45" t="s">
        <v>219</v>
      </c>
    </row>
    <row r="9" spans="1:28" x14ac:dyDescent="0.25">
      <c r="C9" t="s">
        <v>28</v>
      </c>
      <c r="D9" s="41" t="s">
        <v>221</v>
      </c>
      <c r="E9" s="46">
        <v>0.99</v>
      </c>
      <c r="G9" s="46">
        <v>0.14849999999999999</v>
      </c>
      <c r="S9" t="s">
        <v>35</v>
      </c>
      <c r="T9" s="41" t="s">
        <v>227</v>
      </c>
      <c r="U9" s="49">
        <v>2.0000000000000002E-5</v>
      </c>
      <c r="W9" s="46">
        <v>0.2</v>
      </c>
    </row>
    <row r="10" spans="1:28" x14ac:dyDescent="0.25">
      <c r="C10" t="s">
        <v>218</v>
      </c>
      <c r="D10" s="41" t="s">
        <v>224</v>
      </c>
      <c r="E10" s="46">
        <v>1</v>
      </c>
      <c r="G10" s="46">
        <v>0.33333330000000005</v>
      </c>
      <c r="S10" t="s">
        <v>36</v>
      </c>
      <c r="T10" s="41" t="s">
        <v>228</v>
      </c>
      <c r="U10" s="49">
        <v>6.9999999999999994E-5</v>
      </c>
      <c r="W10" s="46">
        <v>0.2</v>
      </c>
    </row>
    <row r="11" spans="1:28" x14ac:dyDescent="0.25">
      <c r="C11" t="s">
        <v>31</v>
      </c>
      <c r="D11" s="41" t="s">
        <v>222</v>
      </c>
      <c r="E11" s="46">
        <v>0.99</v>
      </c>
      <c r="G11" s="46">
        <v>0.14849999999999999</v>
      </c>
      <c r="S11" t="s">
        <v>37</v>
      </c>
      <c r="T11" s="41" t="s">
        <v>229</v>
      </c>
      <c r="U11" s="49">
        <v>0</v>
      </c>
      <c r="W11" s="46">
        <v>0.2</v>
      </c>
    </row>
    <row r="12" spans="1:28" x14ac:dyDescent="0.25">
      <c r="C12" t="s">
        <v>32</v>
      </c>
      <c r="D12" s="41" t="s">
        <v>223</v>
      </c>
      <c r="E12" s="46">
        <v>1</v>
      </c>
      <c r="G12" s="47">
        <v>0.2</v>
      </c>
      <c r="S12" t="s">
        <v>38</v>
      </c>
      <c r="T12" s="41" t="s">
        <v>230</v>
      </c>
      <c r="U12" s="49">
        <v>9.9999999999999995E-7</v>
      </c>
      <c r="W12" s="46">
        <v>0.2</v>
      </c>
    </row>
    <row r="13" spans="1:28" x14ac:dyDescent="0.25">
      <c r="C13" s="20" t="s">
        <v>220</v>
      </c>
      <c r="D13" s="20"/>
      <c r="E13" s="38"/>
      <c r="F13" s="20"/>
      <c r="G13" s="48">
        <f>SUM(G9:G12)</f>
        <v>0.83033329999999994</v>
      </c>
      <c r="S13" t="s">
        <v>39</v>
      </c>
      <c r="T13" s="41" t="s">
        <v>231</v>
      </c>
      <c r="U13" s="49">
        <v>1.3999999999999999E-4</v>
      </c>
      <c r="W13" s="47">
        <v>0.2</v>
      </c>
    </row>
    <row r="14" spans="1:28" x14ac:dyDescent="0.25">
      <c r="S14" s="20" t="s">
        <v>220</v>
      </c>
      <c r="T14" s="20"/>
      <c r="U14" s="38"/>
      <c r="V14" s="20"/>
      <c r="W14" s="48">
        <f>SUM(W9:W13)</f>
        <v>1</v>
      </c>
    </row>
    <row r="17" spans="2:32" ht="23.25" customHeight="1" x14ac:dyDescent="0.25">
      <c r="O17" s="39"/>
    </row>
    <row r="18" spans="2:32" ht="24" customHeight="1" x14ac:dyDescent="0.35">
      <c r="O18" s="40"/>
    </row>
    <row r="19" spans="2:32" ht="8.25" customHeight="1" x14ac:dyDescent="0.25"/>
    <row r="20" spans="2:32" ht="28.5" x14ac:dyDescent="0.25">
      <c r="K20" s="152"/>
      <c r="L20" s="152"/>
      <c r="M20" s="152"/>
      <c r="N20" s="152"/>
      <c r="O20" s="36"/>
      <c r="AE20" s="50">
        <v>0.95320000000000005</v>
      </c>
      <c r="AF20" t="s">
        <v>232</v>
      </c>
    </row>
    <row r="21" spans="2:32" ht="21" x14ac:dyDescent="0.35">
      <c r="K21" s="153"/>
      <c r="L21" s="153"/>
      <c r="M21" s="153"/>
      <c r="N21" s="153"/>
      <c r="AE21" s="50">
        <f>1-AE20</f>
        <v>4.6799999999999953E-2</v>
      </c>
      <c r="AF21" t="s">
        <v>233</v>
      </c>
    </row>
    <row r="22" spans="2:32" x14ac:dyDescent="0.25">
      <c r="K22" s="3"/>
      <c r="L22" s="3"/>
      <c r="M22" s="3"/>
      <c r="N22" s="3"/>
    </row>
    <row r="23" spans="2:32" ht="26.25" x14ac:dyDescent="0.25">
      <c r="K23" s="3"/>
      <c r="L23" s="154"/>
      <c r="M23" s="154"/>
      <c r="N23" s="36"/>
    </row>
    <row r="24" spans="2:32" x14ac:dyDescent="0.25">
      <c r="K24" s="3"/>
      <c r="L24" s="3"/>
      <c r="M24" s="3"/>
      <c r="N24" s="3"/>
    </row>
    <row r="26" spans="2:32" ht="27" thickBot="1" x14ac:dyDescent="0.45">
      <c r="B26" s="42" t="s">
        <v>17</v>
      </c>
      <c r="C26" s="37"/>
      <c r="D26" s="37"/>
      <c r="E26" s="37"/>
      <c r="F26" s="37"/>
      <c r="G26" s="37"/>
    </row>
    <row r="27" spans="2:32" ht="18.75" x14ac:dyDescent="0.3">
      <c r="C27" s="43" t="s">
        <v>22</v>
      </c>
      <c r="D27" s="44"/>
      <c r="E27" s="45" t="s">
        <v>24</v>
      </c>
      <c r="F27" s="44"/>
      <c r="G27" s="45" t="s">
        <v>219</v>
      </c>
    </row>
    <row r="28" spans="2:32" ht="19.5" customHeight="1" thickBot="1" x14ac:dyDescent="0.45">
      <c r="C28" t="s">
        <v>40</v>
      </c>
      <c r="D28" s="41" t="s">
        <v>225</v>
      </c>
      <c r="E28" s="17">
        <v>4.5999999999999996</v>
      </c>
      <c r="G28" s="46">
        <v>0.25</v>
      </c>
      <c r="R28" s="42" t="s">
        <v>15</v>
      </c>
      <c r="S28" s="37"/>
      <c r="T28" s="37"/>
      <c r="U28" s="37"/>
      <c r="V28" s="37"/>
      <c r="W28" s="37"/>
    </row>
    <row r="29" spans="2:32" ht="18.75" x14ac:dyDescent="0.3">
      <c r="C29" t="s">
        <v>41</v>
      </c>
      <c r="D29" s="41"/>
      <c r="E29" s="17">
        <v>3.62</v>
      </c>
      <c r="G29" s="46">
        <v>0.25</v>
      </c>
      <c r="S29" s="43" t="s">
        <v>22</v>
      </c>
      <c r="T29" s="44"/>
      <c r="U29" s="45" t="s">
        <v>24</v>
      </c>
      <c r="V29" s="44"/>
      <c r="W29" s="45" t="s">
        <v>219</v>
      </c>
    </row>
    <row r="30" spans="2:32" x14ac:dyDescent="0.25">
      <c r="C30" t="s">
        <v>42</v>
      </c>
      <c r="D30" s="41"/>
      <c r="E30" s="17">
        <v>3.0000000000000001E-3</v>
      </c>
      <c r="G30" s="46">
        <v>0.25</v>
      </c>
      <c r="S30" t="s">
        <v>33</v>
      </c>
      <c r="T30" s="41" t="s">
        <v>225</v>
      </c>
      <c r="U30" s="46">
        <v>0.99</v>
      </c>
      <c r="W30" s="46">
        <v>0.05</v>
      </c>
    </row>
    <row r="31" spans="2:32" x14ac:dyDescent="0.25">
      <c r="C31" t="s">
        <v>43</v>
      </c>
      <c r="D31" s="41" t="s">
        <v>226</v>
      </c>
      <c r="E31" s="17">
        <v>5</v>
      </c>
      <c r="G31" s="47">
        <v>0.25</v>
      </c>
      <c r="S31" t="s">
        <v>34</v>
      </c>
      <c r="T31" s="41" t="s">
        <v>226</v>
      </c>
      <c r="U31" s="46">
        <v>0.96</v>
      </c>
      <c r="W31" s="47">
        <v>0.93061224489795913</v>
      </c>
    </row>
    <row r="32" spans="2:32" x14ac:dyDescent="0.25">
      <c r="C32" s="20" t="s">
        <v>220</v>
      </c>
      <c r="D32" s="20"/>
      <c r="E32" s="38"/>
      <c r="F32" s="20"/>
      <c r="G32" s="48">
        <f>SUM(G28:G31)</f>
        <v>1</v>
      </c>
      <c r="S32" s="20" t="s">
        <v>220</v>
      </c>
      <c r="T32" s="20"/>
      <c r="U32" s="38"/>
      <c r="V32" s="20"/>
      <c r="W32" s="48">
        <f>SUM(W30:W31)</f>
        <v>0.98061224489795917</v>
      </c>
    </row>
  </sheetData>
  <mergeCells count="3">
    <mergeCell ref="K21:N21"/>
    <mergeCell ref="K20:N20"/>
    <mergeCell ref="L23:M23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Controls!$B$6:$B$15</xm:f>
          </x14:formula1>
          <xm:sqref>AB3</xm:sqref>
        </x14:dataValidation>
        <x14:dataValidation type="list" allowBlank="1" showInputMessage="1" showErrorMessage="1">
          <x14:formula1>
            <xm:f>Controls!$C$6:$C$7</xm:f>
          </x14:formula1>
          <xm:sqref>AB1</xm:sqref>
        </x14:dataValidation>
        <x14:dataValidation type="list" allowBlank="1" showInputMessage="1" showErrorMessage="1">
          <x14:formula1>
            <xm:f>Controls!$D$6:$D$9</xm:f>
          </x14:formula1>
          <xm:sqref>AB2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32"/>
  <sheetViews>
    <sheetView showGridLines="0" zoomScale="80" zoomScaleNormal="80" workbookViewId="0">
      <selection activeCell="I39" sqref="I39"/>
    </sheetView>
  </sheetViews>
  <sheetFormatPr defaultRowHeight="15" x14ac:dyDescent="0.25"/>
  <cols>
    <col min="1" max="1" width="6.85546875" customWidth="1"/>
    <col min="2" max="2" width="1.5703125" customWidth="1"/>
    <col min="3" max="3" width="33" customWidth="1"/>
    <col min="4" max="4" width="2.140625" customWidth="1"/>
    <col min="5" max="5" width="11" bestFit="1" customWidth="1"/>
    <col min="6" max="6" width="2" customWidth="1"/>
    <col min="7" max="7" width="22" bestFit="1" customWidth="1"/>
    <col min="11" max="11" width="8.85546875" customWidth="1"/>
    <col min="12" max="13" width="6.85546875" customWidth="1"/>
    <col min="14" max="15" width="8.85546875" customWidth="1"/>
    <col min="18" max="18" width="1.5703125" customWidth="1"/>
    <col min="19" max="19" width="33" customWidth="1"/>
    <col min="20" max="20" width="2.140625" customWidth="1"/>
    <col min="21" max="21" width="11" bestFit="1" customWidth="1"/>
    <col min="22" max="22" width="2" customWidth="1"/>
    <col min="23" max="23" width="22" bestFit="1" customWidth="1"/>
    <col min="27" max="27" width="1.5703125" customWidth="1"/>
    <col min="28" max="28" width="10.140625" customWidth="1"/>
    <col min="29" max="29" width="6.5703125" customWidth="1"/>
  </cols>
  <sheetData>
    <row r="1" spans="1:28" ht="23.25" x14ac:dyDescent="0.35">
      <c r="A1" s="21" t="s">
        <v>205</v>
      </c>
      <c r="Z1" s="24" t="s">
        <v>208</v>
      </c>
      <c r="AA1" s="24"/>
      <c r="AB1" s="27">
        <v>2016</v>
      </c>
    </row>
    <row r="2" spans="1:28" x14ac:dyDescent="0.25">
      <c r="A2" s="20" t="s">
        <v>234</v>
      </c>
      <c r="Z2" s="24" t="s">
        <v>207</v>
      </c>
      <c r="AA2" s="24"/>
      <c r="AB2" s="27" t="s">
        <v>200</v>
      </c>
    </row>
    <row r="3" spans="1:28" x14ac:dyDescent="0.25">
      <c r="Z3" s="24" t="s">
        <v>209</v>
      </c>
      <c r="AA3" s="24"/>
      <c r="AB3" s="27" t="s">
        <v>2</v>
      </c>
    </row>
    <row r="5" spans="1:28" ht="9" customHeight="1" x14ac:dyDescent="0.25"/>
    <row r="6" spans="1:28" ht="9" customHeight="1" x14ac:dyDescent="0.25"/>
    <row r="7" spans="1:28" ht="27" thickBot="1" x14ac:dyDescent="0.45">
      <c r="B7" s="42" t="s">
        <v>14</v>
      </c>
      <c r="C7" s="37"/>
      <c r="D7" s="37"/>
      <c r="E7" s="37"/>
      <c r="F7" s="37"/>
      <c r="G7" s="37"/>
      <c r="R7" s="42" t="s">
        <v>16</v>
      </c>
      <c r="S7" s="37"/>
      <c r="T7" s="37"/>
      <c r="U7" s="37"/>
      <c r="V7" s="37"/>
      <c r="W7" s="37"/>
    </row>
    <row r="8" spans="1:28" ht="19.5" customHeight="1" x14ac:dyDescent="0.3">
      <c r="C8" s="43" t="s">
        <v>22</v>
      </c>
      <c r="D8" s="44"/>
      <c r="E8" s="45" t="s">
        <v>24</v>
      </c>
      <c r="F8" s="44"/>
      <c r="G8" s="45" t="s">
        <v>219</v>
      </c>
      <c r="S8" s="43" t="s">
        <v>22</v>
      </c>
      <c r="T8" s="44"/>
      <c r="U8" s="45" t="s">
        <v>24</v>
      </c>
      <c r="V8" s="44"/>
      <c r="W8" s="45" t="s">
        <v>219</v>
      </c>
    </row>
    <row r="9" spans="1:28" x14ac:dyDescent="0.25">
      <c r="C9" t="s">
        <v>28</v>
      </c>
      <c r="D9" s="41" t="s">
        <v>221</v>
      </c>
      <c r="E9" s="46">
        <v>0.99</v>
      </c>
      <c r="G9" s="46">
        <v>0.14849999999999999</v>
      </c>
      <c r="S9" t="s">
        <v>35</v>
      </c>
      <c r="T9" s="41" t="s">
        <v>227</v>
      </c>
      <c r="U9" s="49">
        <v>2.0000000000000002E-5</v>
      </c>
      <c r="W9" s="46">
        <v>0.2</v>
      </c>
    </row>
    <row r="10" spans="1:28" x14ac:dyDescent="0.25">
      <c r="C10" t="s">
        <v>218</v>
      </c>
      <c r="D10" s="41" t="s">
        <v>224</v>
      </c>
      <c r="E10" s="46">
        <v>1</v>
      </c>
      <c r="G10" s="46">
        <v>0.33333330000000005</v>
      </c>
      <c r="S10" t="s">
        <v>36</v>
      </c>
      <c r="T10" s="41" t="s">
        <v>228</v>
      </c>
      <c r="U10" s="49">
        <v>6.9999999999999994E-5</v>
      </c>
      <c r="W10" s="46">
        <v>0.2</v>
      </c>
    </row>
    <row r="11" spans="1:28" x14ac:dyDescent="0.25">
      <c r="C11" t="s">
        <v>31</v>
      </c>
      <c r="D11" s="41" t="s">
        <v>222</v>
      </c>
      <c r="E11" s="46">
        <v>0.99</v>
      </c>
      <c r="G11" s="46">
        <v>0.14849999999999999</v>
      </c>
      <c r="S11" t="s">
        <v>37</v>
      </c>
      <c r="T11" s="41" t="s">
        <v>229</v>
      </c>
      <c r="U11" s="49">
        <v>0</v>
      </c>
      <c r="W11" s="46">
        <v>0.2</v>
      </c>
    </row>
    <row r="12" spans="1:28" x14ac:dyDescent="0.25">
      <c r="C12" t="s">
        <v>32</v>
      </c>
      <c r="D12" s="41" t="s">
        <v>223</v>
      </c>
      <c r="E12" s="46">
        <v>1</v>
      </c>
      <c r="G12" s="47">
        <v>0.2</v>
      </c>
      <c r="S12" t="s">
        <v>38</v>
      </c>
      <c r="T12" s="41" t="s">
        <v>230</v>
      </c>
      <c r="U12" s="49">
        <v>9.9999999999999995E-7</v>
      </c>
      <c r="W12" s="46">
        <v>0.2</v>
      </c>
    </row>
    <row r="13" spans="1:28" x14ac:dyDescent="0.25">
      <c r="C13" s="20" t="s">
        <v>220</v>
      </c>
      <c r="D13" s="20"/>
      <c r="E13" s="38"/>
      <c r="F13" s="20"/>
      <c r="G13" s="48">
        <f>SUM(G9:G12)</f>
        <v>0.83033329999999994</v>
      </c>
      <c r="S13" t="s">
        <v>39</v>
      </c>
      <c r="T13" s="41" t="s">
        <v>231</v>
      </c>
      <c r="U13" s="49">
        <v>1.3999999999999999E-4</v>
      </c>
      <c r="W13" s="47">
        <v>0.2</v>
      </c>
    </row>
    <row r="14" spans="1:28" x14ac:dyDescent="0.25">
      <c r="S14" s="20" t="s">
        <v>220</v>
      </c>
      <c r="T14" s="20"/>
      <c r="U14" s="38"/>
      <c r="V14" s="20"/>
      <c r="W14" s="48">
        <f>SUM(W9:W13)</f>
        <v>1</v>
      </c>
    </row>
    <row r="17" spans="2:32" ht="23.25" customHeight="1" x14ac:dyDescent="0.25"/>
    <row r="18" spans="2:32" ht="24" customHeight="1" x14ac:dyDescent="0.25">
      <c r="O18" s="39"/>
    </row>
    <row r="19" spans="2:32" ht="8.25" customHeight="1" x14ac:dyDescent="0.35">
      <c r="O19" s="40"/>
    </row>
    <row r="20" spans="2:32" x14ac:dyDescent="0.25">
      <c r="AE20" s="50">
        <v>0.95320000000000005</v>
      </c>
      <c r="AF20" t="s">
        <v>232</v>
      </c>
    </row>
    <row r="21" spans="2:32" ht="28.5" x14ac:dyDescent="0.25">
      <c r="K21" s="155" t="s">
        <v>206</v>
      </c>
      <c r="L21" s="155"/>
      <c r="M21" s="155"/>
      <c r="N21" s="155"/>
      <c r="O21" s="36"/>
      <c r="AE21" s="50">
        <f>1-AE20</f>
        <v>4.6799999999999953E-2</v>
      </c>
      <c r="AF21" t="s">
        <v>233</v>
      </c>
    </row>
    <row r="22" spans="2:32" ht="21" x14ac:dyDescent="0.35">
      <c r="K22" s="156" t="s">
        <v>217</v>
      </c>
      <c r="L22" s="156"/>
      <c r="M22" s="156"/>
      <c r="N22" s="156"/>
    </row>
    <row r="23" spans="2:32" ht="15.75" thickBot="1" x14ac:dyDescent="0.3"/>
    <row r="24" spans="2:32" ht="32.25" thickBot="1" x14ac:dyDescent="0.3">
      <c r="L24" s="157">
        <v>0.95317648365016983</v>
      </c>
      <c r="M24" s="157"/>
      <c r="N24" s="36"/>
    </row>
    <row r="26" spans="2:32" ht="27" thickBot="1" x14ac:dyDescent="0.45">
      <c r="B26" s="42" t="s">
        <v>17</v>
      </c>
      <c r="C26" s="37"/>
      <c r="D26" s="37"/>
      <c r="E26" s="37"/>
      <c r="F26" s="37"/>
      <c r="G26" s="37"/>
    </row>
    <row r="27" spans="2:32" ht="18.75" x14ac:dyDescent="0.3">
      <c r="C27" s="43" t="s">
        <v>22</v>
      </c>
      <c r="D27" s="44"/>
      <c r="E27" s="45" t="s">
        <v>24</v>
      </c>
      <c r="F27" s="44"/>
      <c r="G27" s="45" t="s">
        <v>219</v>
      </c>
    </row>
    <row r="28" spans="2:32" ht="19.5" customHeight="1" thickBot="1" x14ac:dyDescent="0.45">
      <c r="C28" t="s">
        <v>40</v>
      </c>
      <c r="D28" s="41" t="s">
        <v>225</v>
      </c>
      <c r="E28" s="17">
        <v>4.5999999999999996</v>
      </c>
      <c r="G28" s="46">
        <v>0.25</v>
      </c>
      <c r="R28" s="42" t="s">
        <v>15</v>
      </c>
      <c r="S28" s="37"/>
      <c r="T28" s="37"/>
      <c r="U28" s="37"/>
      <c r="V28" s="37"/>
      <c r="W28" s="37"/>
    </row>
    <row r="29" spans="2:32" ht="18.75" x14ac:dyDescent="0.3">
      <c r="C29" t="s">
        <v>41</v>
      </c>
      <c r="D29" s="41"/>
      <c r="E29" s="17">
        <v>3.62</v>
      </c>
      <c r="G29" s="46">
        <v>0.25</v>
      </c>
      <c r="S29" s="43" t="s">
        <v>22</v>
      </c>
      <c r="T29" s="44"/>
      <c r="U29" s="45" t="s">
        <v>24</v>
      </c>
      <c r="V29" s="44"/>
      <c r="W29" s="45" t="s">
        <v>219</v>
      </c>
    </row>
    <row r="30" spans="2:32" x14ac:dyDescent="0.25">
      <c r="C30" t="s">
        <v>42</v>
      </c>
      <c r="D30" s="41"/>
      <c r="E30" s="17">
        <v>3.0000000000000001E-3</v>
      </c>
      <c r="G30" s="46">
        <v>0.25</v>
      </c>
      <c r="S30" t="s">
        <v>33</v>
      </c>
      <c r="T30" s="41" t="s">
        <v>225</v>
      </c>
      <c r="U30" s="46">
        <v>0.99</v>
      </c>
      <c r="W30" s="46">
        <v>0.05</v>
      </c>
    </row>
    <row r="31" spans="2:32" x14ac:dyDescent="0.25">
      <c r="C31" t="s">
        <v>43</v>
      </c>
      <c r="D31" s="41" t="s">
        <v>226</v>
      </c>
      <c r="E31" s="17">
        <v>5</v>
      </c>
      <c r="G31" s="47">
        <v>0.25</v>
      </c>
      <c r="S31" t="s">
        <v>34</v>
      </c>
      <c r="T31" s="41" t="s">
        <v>226</v>
      </c>
      <c r="U31" s="46">
        <v>0.96</v>
      </c>
      <c r="W31" s="47">
        <v>0.93061224489795913</v>
      </c>
    </row>
    <row r="32" spans="2:32" x14ac:dyDescent="0.25">
      <c r="C32" s="20" t="s">
        <v>220</v>
      </c>
      <c r="D32" s="20"/>
      <c r="E32" s="38"/>
      <c r="F32" s="20"/>
      <c r="G32" s="48">
        <f>SUM(G28:G31)</f>
        <v>1</v>
      </c>
      <c r="S32" s="20" t="s">
        <v>220</v>
      </c>
      <c r="T32" s="20"/>
      <c r="U32" s="38"/>
      <c r="V32" s="20"/>
      <c r="W32" s="48">
        <f>SUM(W30:W31)</f>
        <v>0.98061224489795917</v>
      </c>
    </row>
  </sheetData>
  <mergeCells count="3">
    <mergeCell ref="K21:N21"/>
    <mergeCell ref="K22:N22"/>
    <mergeCell ref="L24:M2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Controls!$D$6:$D$9</xm:f>
          </x14:formula1>
          <xm:sqref>AB2</xm:sqref>
        </x14:dataValidation>
        <x14:dataValidation type="list" allowBlank="1" showInputMessage="1" showErrorMessage="1">
          <x14:formula1>
            <xm:f>Controls!$C$6:$C$7</xm:f>
          </x14:formula1>
          <xm:sqref>AB1</xm:sqref>
        </x14:dataValidation>
        <x14:dataValidation type="list" allowBlank="1" showInputMessage="1" showErrorMessage="1">
          <x14:formula1>
            <xm:f>Controls!$B$6:$B$15</xm:f>
          </x14:formula1>
          <xm:sqref>AB3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I52"/>
  <sheetViews>
    <sheetView showGridLines="0" zoomScale="80" zoomScaleNormal="80" workbookViewId="0">
      <selection activeCell="T2" sqref="T2"/>
    </sheetView>
  </sheetViews>
  <sheetFormatPr defaultRowHeight="15" x14ac:dyDescent="0.25"/>
  <cols>
    <col min="1" max="1" width="4.7109375" customWidth="1"/>
    <col min="2" max="2" width="1.5703125" customWidth="1"/>
    <col min="3" max="3" width="21.7109375" customWidth="1"/>
    <col min="4" max="4" width="2.140625" customWidth="1"/>
    <col min="5" max="5" width="12" customWidth="1"/>
    <col min="6" max="7" width="9.140625" customWidth="1"/>
    <col min="10" max="10" width="7.28515625" customWidth="1"/>
    <col min="14" max="14" width="8.85546875" customWidth="1"/>
    <col min="15" max="16" width="6.85546875" customWidth="1"/>
    <col min="17" max="17" width="8.85546875" customWidth="1"/>
    <col min="18" max="18" width="6.5703125" customWidth="1"/>
    <col min="19" max="19" width="1.5703125" customWidth="1"/>
    <col min="20" max="20" width="21.7109375" customWidth="1"/>
    <col min="21" max="21" width="2.140625" customWidth="1"/>
    <col min="22" max="22" width="12" customWidth="1"/>
    <col min="23" max="24" width="9.140625" customWidth="1"/>
    <col min="30" max="30" width="1.5703125" customWidth="1"/>
    <col min="31" max="31" width="10.140625" customWidth="1"/>
    <col min="32" max="32" width="6.5703125" customWidth="1"/>
  </cols>
  <sheetData>
    <row r="1" spans="1:31" ht="23.25" x14ac:dyDescent="0.35">
      <c r="A1" s="21" t="s">
        <v>252</v>
      </c>
      <c r="AC1" s="24" t="s">
        <v>208</v>
      </c>
      <c r="AD1" s="24"/>
      <c r="AE1" s="27">
        <v>2016</v>
      </c>
    </row>
    <row r="2" spans="1:31" x14ac:dyDescent="0.25">
      <c r="A2" s="20" t="s">
        <v>234</v>
      </c>
      <c r="AC2" s="24" t="s">
        <v>207</v>
      </c>
      <c r="AD2" s="24"/>
      <c r="AE2" s="27" t="s">
        <v>202</v>
      </c>
    </row>
    <row r="3" spans="1:31" x14ac:dyDescent="0.25">
      <c r="AC3" s="24" t="s">
        <v>209</v>
      </c>
      <c r="AD3" s="24"/>
      <c r="AE3" s="27" t="s">
        <v>2</v>
      </c>
    </row>
    <row r="5" spans="1:31" ht="15" customHeight="1" x14ac:dyDescent="0.25"/>
    <row r="6" spans="1:31" ht="15" customHeight="1" x14ac:dyDescent="0.25"/>
    <row r="7" spans="1:31" ht="27" thickBot="1" x14ac:dyDescent="0.45">
      <c r="B7" s="42" t="s">
        <v>14</v>
      </c>
      <c r="C7" s="37"/>
      <c r="D7" s="37"/>
      <c r="E7" s="37"/>
      <c r="F7" s="37"/>
      <c r="G7" s="37"/>
      <c r="H7" s="37"/>
      <c r="I7" s="37"/>
      <c r="S7" s="42" t="s">
        <v>16</v>
      </c>
      <c r="T7" s="37"/>
      <c r="U7" s="37"/>
      <c r="V7" s="37"/>
      <c r="W7" s="37"/>
      <c r="X7" s="37"/>
      <c r="Y7" s="37"/>
      <c r="Z7" s="37"/>
    </row>
    <row r="8" spans="1:31" ht="21.75" customHeight="1" x14ac:dyDescent="0.35">
      <c r="C8" s="65" t="s">
        <v>206</v>
      </c>
      <c r="D8" s="44"/>
      <c r="E8" s="77">
        <f>Controls!AA44</f>
        <v>1</v>
      </c>
      <c r="F8" s="44"/>
      <c r="G8" s="58"/>
      <c r="T8" s="65" t="s">
        <v>206</v>
      </c>
      <c r="U8" s="44"/>
      <c r="V8" s="77">
        <f>Controls!AA58</f>
        <v>1</v>
      </c>
      <c r="W8" s="44"/>
      <c r="X8" s="59"/>
    </row>
    <row r="9" spans="1:31" x14ac:dyDescent="0.25">
      <c r="C9" s="3"/>
      <c r="D9" s="60"/>
      <c r="E9" s="56"/>
      <c r="G9" s="46"/>
      <c r="S9" s="3"/>
      <c r="T9" s="3"/>
      <c r="U9" s="60"/>
      <c r="V9" s="64"/>
      <c r="W9" s="3"/>
      <c r="X9" s="56"/>
    </row>
    <row r="10" spans="1:31" x14ac:dyDescent="0.25">
      <c r="D10" s="41"/>
      <c r="E10" s="46"/>
      <c r="G10" s="46"/>
      <c r="S10" s="3"/>
      <c r="T10" s="3"/>
      <c r="U10" s="60"/>
      <c r="V10" s="64"/>
      <c r="W10" s="3"/>
      <c r="X10" s="56"/>
    </row>
    <row r="11" spans="1:31" x14ac:dyDescent="0.25">
      <c r="D11" s="41"/>
      <c r="E11" s="46"/>
      <c r="G11" s="56"/>
      <c r="S11" s="3"/>
      <c r="T11" s="3"/>
      <c r="U11" s="60"/>
      <c r="V11" s="64"/>
      <c r="W11" s="3"/>
      <c r="X11" s="56"/>
    </row>
    <row r="12" spans="1:31" x14ac:dyDescent="0.25">
      <c r="D12" s="41"/>
      <c r="E12" s="46"/>
      <c r="G12" s="56"/>
      <c r="S12" s="3"/>
      <c r="T12" s="3"/>
      <c r="U12" s="60"/>
      <c r="V12" s="64"/>
      <c r="W12" s="3"/>
      <c r="X12" s="56"/>
    </row>
    <row r="13" spans="1:31" x14ac:dyDescent="0.25">
      <c r="C13" s="20"/>
      <c r="D13" s="20"/>
      <c r="E13" s="38"/>
      <c r="F13" s="20"/>
      <c r="G13" s="57"/>
      <c r="S13" s="3"/>
      <c r="T13" s="3"/>
      <c r="U13" s="60"/>
      <c r="V13" s="64"/>
      <c r="W13" s="3"/>
      <c r="X13" s="56"/>
    </row>
    <row r="14" spans="1:31" x14ac:dyDescent="0.25">
      <c r="S14" s="3"/>
      <c r="T14" s="62"/>
      <c r="U14" s="62"/>
      <c r="V14" s="63"/>
      <c r="W14" s="62"/>
      <c r="X14" s="57"/>
    </row>
    <row r="17" spans="1:35" ht="15" customHeight="1" x14ac:dyDescent="0.25"/>
    <row r="18" spans="1:35" ht="15" customHeight="1" x14ac:dyDescent="0.25"/>
    <row r="19" spans="1:35" ht="15" customHeight="1" x14ac:dyDescent="0.25"/>
    <row r="20" spans="1:35" ht="15" customHeight="1" x14ac:dyDescent="0.25">
      <c r="N20" s="152"/>
      <c r="O20" s="152"/>
      <c r="P20" s="152"/>
      <c r="Q20" s="152"/>
      <c r="AH20" s="50">
        <f>N52</f>
        <v>0.99758203125</v>
      </c>
      <c r="AI20" t="s">
        <v>240</v>
      </c>
    </row>
    <row r="21" spans="1:35" ht="15" customHeight="1" x14ac:dyDescent="0.35">
      <c r="N21" s="153"/>
      <c r="O21" s="153"/>
      <c r="P21" s="153"/>
      <c r="Q21" s="153"/>
      <c r="AH21" s="50">
        <f>1-AH20</f>
        <v>2.4179687499999991E-3</v>
      </c>
      <c r="AI21" t="s">
        <v>239</v>
      </c>
    </row>
    <row r="22" spans="1:35" ht="15" customHeight="1" x14ac:dyDescent="0.25">
      <c r="N22" s="3"/>
      <c r="O22" s="3"/>
      <c r="P22" s="3"/>
      <c r="Q22" s="3"/>
    </row>
    <row r="23" spans="1:35" ht="15" customHeight="1" x14ac:dyDescent="0.25">
      <c r="N23" s="3"/>
      <c r="O23" s="154"/>
      <c r="P23" s="154"/>
      <c r="Q23" s="36"/>
    </row>
    <row r="24" spans="1:35" x14ac:dyDescent="0.25">
      <c r="N24" s="3"/>
      <c r="O24" s="3"/>
      <c r="P24" s="3"/>
      <c r="Q24" s="3"/>
    </row>
    <row r="26" spans="1:35" ht="27" thickBot="1" x14ac:dyDescent="0.45">
      <c r="B26" s="42" t="s">
        <v>17</v>
      </c>
      <c r="C26" s="37"/>
      <c r="D26" s="37"/>
      <c r="E26" s="37"/>
      <c r="F26" s="37"/>
      <c r="G26" s="37"/>
      <c r="H26" s="37"/>
      <c r="I26" s="37"/>
      <c r="S26" s="42" t="s">
        <v>15</v>
      </c>
      <c r="T26" s="37"/>
      <c r="U26" s="37"/>
      <c r="V26" s="37"/>
      <c r="W26" s="37"/>
      <c r="X26" s="37"/>
      <c r="Y26" s="37"/>
      <c r="Z26" s="37"/>
    </row>
    <row r="27" spans="1:35" ht="21.75" customHeight="1" x14ac:dyDescent="0.35">
      <c r="C27" s="65" t="s">
        <v>206</v>
      </c>
      <c r="D27" s="44"/>
      <c r="E27" s="77">
        <f>Controls!AA50</f>
        <v>1</v>
      </c>
      <c r="F27" s="44"/>
      <c r="G27" s="59"/>
      <c r="T27" s="65" t="s">
        <v>206</v>
      </c>
      <c r="U27" s="44"/>
      <c r="V27" s="77">
        <f>Controls!AA69</f>
        <v>0.990328125</v>
      </c>
      <c r="W27" s="44"/>
      <c r="X27" s="59"/>
    </row>
    <row r="28" spans="1:35" ht="19.5" customHeight="1" x14ac:dyDescent="0.25">
      <c r="A28" s="3"/>
      <c r="B28" s="3"/>
      <c r="C28" s="3"/>
      <c r="D28" s="60"/>
      <c r="E28" s="61"/>
      <c r="F28" s="3"/>
      <c r="G28" s="56"/>
      <c r="T28" s="3"/>
      <c r="U28" s="60"/>
      <c r="V28" s="56"/>
      <c r="W28" s="3"/>
      <c r="X28" s="56"/>
    </row>
    <row r="29" spans="1:35" x14ac:dyDescent="0.25">
      <c r="A29" s="3"/>
      <c r="B29" s="3"/>
      <c r="C29" s="3"/>
      <c r="D29" s="60"/>
      <c r="E29" s="61"/>
      <c r="F29" s="3"/>
      <c r="G29" s="56"/>
      <c r="T29" s="3"/>
      <c r="U29" s="60"/>
      <c r="V29" s="56"/>
      <c r="W29" s="3"/>
      <c r="X29" s="56"/>
    </row>
    <row r="30" spans="1:35" x14ac:dyDescent="0.25">
      <c r="A30" s="3"/>
      <c r="B30" s="3"/>
      <c r="C30" s="3"/>
      <c r="D30" s="60"/>
      <c r="E30" s="61"/>
      <c r="F30" s="3"/>
      <c r="G30" s="56"/>
      <c r="T30" s="62"/>
      <c r="U30" s="62"/>
      <c r="V30" s="63"/>
      <c r="W30" s="62"/>
      <c r="X30" s="57"/>
    </row>
    <row r="31" spans="1:35" x14ac:dyDescent="0.25">
      <c r="A31" s="3"/>
      <c r="B31" s="3"/>
      <c r="C31" s="3"/>
      <c r="D31" s="60"/>
      <c r="E31" s="61"/>
      <c r="F31" s="3"/>
      <c r="G31" s="56"/>
    </row>
    <row r="32" spans="1:35" x14ac:dyDescent="0.25">
      <c r="A32" s="3"/>
      <c r="B32" s="3"/>
      <c r="C32" s="62"/>
      <c r="D32" s="62"/>
      <c r="E32" s="63"/>
      <c r="F32" s="62"/>
      <c r="G32" s="57"/>
    </row>
    <row r="39" spans="3:3" x14ac:dyDescent="0.25">
      <c r="C39" t="s">
        <v>264</v>
      </c>
    </row>
    <row r="49" spans="13:16" ht="28.5" x14ac:dyDescent="0.25">
      <c r="M49" s="155" t="s">
        <v>206</v>
      </c>
      <c r="N49" s="155"/>
      <c r="O49" s="155"/>
      <c r="P49" s="155"/>
    </row>
    <row r="50" spans="13:16" ht="21" x14ac:dyDescent="0.35">
      <c r="M50" s="156" t="s">
        <v>254</v>
      </c>
      <c r="N50" s="156"/>
      <c r="O50" s="156"/>
      <c r="P50" s="156"/>
    </row>
    <row r="51" spans="13:16" ht="11.25" customHeight="1" thickBot="1" x14ac:dyDescent="0.3"/>
    <row r="52" spans="13:16" ht="34.5" thickBot="1" x14ac:dyDescent="0.3">
      <c r="N52" s="151">
        <f>Controls!AA71</f>
        <v>0.99758203125</v>
      </c>
      <c r="O52" s="151"/>
      <c r="P52" s="36"/>
    </row>
  </sheetData>
  <mergeCells count="6">
    <mergeCell ref="N52:O52"/>
    <mergeCell ref="N20:Q20"/>
    <mergeCell ref="N21:Q21"/>
    <mergeCell ref="O23:P23"/>
    <mergeCell ref="M49:P49"/>
    <mergeCell ref="M50:P5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Controls!$B$6:$B$15</xm:f>
          </x14:formula1>
          <xm:sqref>AE3</xm:sqref>
        </x14:dataValidation>
        <x14:dataValidation type="list" allowBlank="1" showInputMessage="1" showErrorMessage="1">
          <x14:formula1>
            <xm:f>Controls!$C$6:$C$7</xm:f>
          </x14:formula1>
          <xm:sqref>AE1</xm:sqref>
        </x14:dataValidation>
        <x14:dataValidation type="list" allowBlank="1" showInputMessage="1" showErrorMessage="1">
          <x14:formula1>
            <xm:f>Controls!$D$6:$D$9</xm:f>
          </x14:formula1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I52"/>
  <sheetViews>
    <sheetView showGridLines="0" zoomScale="80" zoomScaleNormal="80" workbookViewId="0">
      <selection activeCell="X2" sqref="X2"/>
    </sheetView>
  </sheetViews>
  <sheetFormatPr defaultRowHeight="15" x14ac:dyDescent="0.25"/>
  <cols>
    <col min="1" max="1" width="4.7109375" customWidth="1"/>
    <col min="2" max="2" width="1.5703125" customWidth="1"/>
    <col min="3" max="3" width="21.7109375" customWidth="1"/>
    <col min="4" max="4" width="2.140625" customWidth="1"/>
    <col min="5" max="5" width="12" customWidth="1"/>
    <col min="6" max="7" width="9.140625" customWidth="1"/>
    <col min="10" max="10" width="7.28515625" customWidth="1"/>
    <col min="14" max="14" width="8.85546875" customWidth="1"/>
    <col min="15" max="16" width="6.85546875" customWidth="1"/>
    <col min="17" max="17" width="8.85546875" customWidth="1"/>
    <col min="18" max="18" width="6.5703125" customWidth="1"/>
    <col min="19" max="19" width="1.5703125" customWidth="1"/>
    <col min="20" max="20" width="21.7109375" customWidth="1"/>
    <col min="21" max="21" width="2.140625" customWidth="1"/>
    <col min="22" max="22" width="12" customWidth="1"/>
    <col min="23" max="24" width="9.140625" customWidth="1"/>
    <col min="30" max="30" width="1.5703125" customWidth="1"/>
    <col min="31" max="31" width="10.140625" customWidth="1"/>
    <col min="32" max="32" width="6.5703125" customWidth="1"/>
  </cols>
  <sheetData>
    <row r="1" spans="1:31" ht="23.25" x14ac:dyDescent="0.35">
      <c r="A1" s="21" t="s">
        <v>259</v>
      </c>
      <c r="AC1" s="24" t="s">
        <v>208</v>
      </c>
      <c r="AD1" s="24"/>
      <c r="AE1" s="27">
        <v>2016</v>
      </c>
    </row>
    <row r="2" spans="1:31" x14ac:dyDescent="0.25">
      <c r="A2" s="20" t="s">
        <v>234</v>
      </c>
      <c r="AC2" s="24" t="s">
        <v>207</v>
      </c>
      <c r="AD2" s="24"/>
      <c r="AE2" s="27" t="s">
        <v>202</v>
      </c>
    </row>
    <row r="3" spans="1:31" x14ac:dyDescent="0.25">
      <c r="AC3" s="24" t="s">
        <v>209</v>
      </c>
      <c r="AD3" s="24"/>
      <c r="AE3" s="27" t="s">
        <v>2</v>
      </c>
    </row>
    <row r="5" spans="1:31" ht="15" customHeight="1" x14ac:dyDescent="0.25"/>
    <row r="6" spans="1:31" ht="15" customHeight="1" x14ac:dyDescent="0.25"/>
    <row r="7" spans="1:31" ht="27" thickBot="1" x14ac:dyDescent="0.45">
      <c r="B7" s="42" t="s">
        <v>14</v>
      </c>
      <c r="C7" s="37"/>
      <c r="D7" s="37"/>
      <c r="E7" s="37"/>
      <c r="F7" s="37"/>
      <c r="G7" s="37"/>
      <c r="H7" s="37"/>
      <c r="I7" s="37"/>
      <c r="S7" s="42" t="s">
        <v>16</v>
      </c>
      <c r="T7" s="37"/>
      <c r="U7" s="37"/>
      <c r="V7" s="37"/>
      <c r="W7" s="37"/>
      <c r="X7" s="37"/>
      <c r="Y7" s="37"/>
      <c r="Z7" s="37"/>
    </row>
    <row r="8" spans="1:31" ht="21.75" customHeight="1" x14ac:dyDescent="0.35">
      <c r="C8" s="65" t="s">
        <v>206</v>
      </c>
      <c r="D8" s="44"/>
      <c r="E8" s="77">
        <f>Controls!AA80</f>
        <v>1</v>
      </c>
      <c r="F8" s="44"/>
      <c r="G8" s="58"/>
      <c r="T8" s="65" t="s">
        <v>206</v>
      </c>
      <c r="U8" s="44"/>
      <c r="V8" s="77">
        <f>Controls!AA103</f>
        <v>0.97692999999999974</v>
      </c>
      <c r="W8" s="44"/>
      <c r="X8" s="59"/>
    </row>
    <row r="9" spans="1:31" x14ac:dyDescent="0.25">
      <c r="C9" s="3"/>
      <c r="D9" s="60"/>
      <c r="E9" s="56"/>
      <c r="G9" s="46"/>
      <c r="S9" s="3"/>
      <c r="T9" s="3"/>
      <c r="U9" s="60"/>
      <c r="V9" s="64"/>
      <c r="W9" s="3"/>
      <c r="X9" s="56"/>
    </row>
    <row r="10" spans="1:31" x14ac:dyDescent="0.25">
      <c r="D10" s="41"/>
      <c r="E10" s="46"/>
      <c r="G10" s="46"/>
      <c r="S10" s="3"/>
      <c r="T10" s="3"/>
      <c r="U10" s="60"/>
      <c r="V10" s="64"/>
      <c r="W10" s="3"/>
      <c r="X10" s="56"/>
    </row>
    <row r="11" spans="1:31" x14ac:dyDescent="0.25">
      <c r="D11" s="41"/>
      <c r="E11" s="46"/>
      <c r="G11" s="56"/>
      <c r="S11" s="3"/>
      <c r="T11" s="3"/>
      <c r="U11" s="60"/>
      <c r="V11" s="64"/>
      <c r="W11" s="3"/>
      <c r="X11" s="56"/>
    </row>
    <row r="12" spans="1:31" x14ac:dyDescent="0.25">
      <c r="D12" s="41"/>
      <c r="E12" s="46"/>
      <c r="G12" s="56"/>
      <c r="S12" s="3"/>
      <c r="T12" s="3"/>
      <c r="U12" s="60"/>
      <c r="V12" s="64"/>
      <c r="W12" s="3"/>
      <c r="X12" s="56"/>
    </row>
    <row r="13" spans="1:31" x14ac:dyDescent="0.25">
      <c r="C13" s="20"/>
      <c r="D13" s="20"/>
      <c r="E13" s="38"/>
      <c r="F13" s="20"/>
      <c r="G13" s="57"/>
      <c r="S13" s="3"/>
      <c r="T13" s="3"/>
      <c r="U13" s="60"/>
      <c r="V13" s="64"/>
      <c r="W13" s="3"/>
      <c r="X13" s="56"/>
    </row>
    <row r="14" spans="1:31" x14ac:dyDescent="0.25">
      <c r="S14" s="3"/>
      <c r="T14" s="62"/>
      <c r="U14" s="62"/>
      <c r="V14" s="63"/>
      <c r="W14" s="62"/>
      <c r="X14" s="57"/>
    </row>
    <row r="17" spans="1:35" ht="15" customHeight="1" x14ac:dyDescent="0.25"/>
    <row r="18" spans="1:35" ht="15" customHeight="1" x14ac:dyDescent="0.25"/>
    <row r="19" spans="1:35" ht="15" customHeight="1" x14ac:dyDescent="0.25"/>
    <row r="20" spans="1:35" ht="15" customHeight="1" x14ac:dyDescent="0.25">
      <c r="N20" s="152"/>
      <c r="O20" s="152"/>
      <c r="P20" s="152"/>
      <c r="Q20" s="152"/>
      <c r="AH20" s="50">
        <f>N52</f>
        <v>0.97637255937499989</v>
      </c>
      <c r="AI20" t="s">
        <v>240</v>
      </c>
    </row>
    <row r="21" spans="1:35" ht="15" customHeight="1" x14ac:dyDescent="0.35">
      <c r="N21" s="153"/>
      <c r="O21" s="153"/>
      <c r="P21" s="153"/>
      <c r="Q21" s="153"/>
      <c r="AH21" s="50">
        <f>1-AH20</f>
        <v>2.3627440625000107E-2</v>
      </c>
      <c r="AI21" t="s">
        <v>239</v>
      </c>
    </row>
    <row r="22" spans="1:35" ht="15" customHeight="1" x14ac:dyDescent="0.25">
      <c r="N22" s="3"/>
      <c r="O22" s="3"/>
      <c r="P22" s="3"/>
      <c r="Q22" s="3"/>
    </row>
    <row r="23" spans="1:35" ht="15" customHeight="1" x14ac:dyDescent="0.25">
      <c r="N23" s="3"/>
      <c r="O23" s="154"/>
      <c r="P23" s="154"/>
      <c r="Q23" s="36"/>
    </row>
    <row r="24" spans="1:35" x14ac:dyDescent="0.25">
      <c r="N24" s="3"/>
      <c r="O24" s="3"/>
      <c r="P24" s="3"/>
      <c r="Q24" s="3"/>
    </row>
    <row r="26" spans="1:35" ht="27" thickBot="1" x14ac:dyDescent="0.45">
      <c r="B26" s="42" t="s">
        <v>17</v>
      </c>
      <c r="C26" s="37"/>
      <c r="D26" s="37"/>
      <c r="E26" s="37"/>
      <c r="F26" s="37"/>
      <c r="G26" s="37"/>
      <c r="H26" s="37"/>
      <c r="I26" s="37"/>
      <c r="S26" s="42" t="s">
        <v>15</v>
      </c>
      <c r="T26" s="37"/>
      <c r="U26" s="37"/>
      <c r="V26" s="37"/>
      <c r="W26" s="37"/>
      <c r="X26" s="37"/>
      <c r="Y26" s="37"/>
      <c r="Z26" s="37"/>
    </row>
    <row r="27" spans="1:35" ht="21.75" customHeight="1" x14ac:dyDescent="0.35">
      <c r="C27" s="65" t="s">
        <v>206</v>
      </c>
      <c r="D27" s="44"/>
      <c r="E27" s="77">
        <f>Controls!AA86</f>
        <v>1</v>
      </c>
      <c r="F27" s="44"/>
      <c r="G27" s="59"/>
      <c r="T27" s="65" t="s">
        <v>206</v>
      </c>
      <c r="U27" s="44"/>
      <c r="V27" s="77">
        <f>Controls!AA112</f>
        <v>0.92856023749999994</v>
      </c>
      <c r="W27" s="44"/>
      <c r="X27" s="59"/>
    </row>
    <row r="28" spans="1:35" ht="19.5" customHeight="1" x14ac:dyDescent="0.25">
      <c r="A28" s="3"/>
      <c r="B28" s="3"/>
      <c r="C28" s="3"/>
      <c r="D28" s="60"/>
      <c r="E28" s="61"/>
      <c r="F28" s="3"/>
      <c r="G28" s="56"/>
      <c r="T28" s="3"/>
      <c r="U28" s="60"/>
      <c r="V28" s="56"/>
      <c r="W28" s="3"/>
      <c r="X28" s="56"/>
    </row>
    <row r="29" spans="1:35" x14ac:dyDescent="0.25">
      <c r="A29" s="3"/>
      <c r="B29" s="3"/>
      <c r="C29" s="3"/>
      <c r="D29" s="60"/>
      <c r="E29" s="61"/>
      <c r="F29" s="3"/>
      <c r="G29" s="56"/>
      <c r="T29" s="3"/>
      <c r="U29" s="60"/>
      <c r="V29" s="56"/>
      <c r="W29" s="3"/>
      <c r="X29" s="56"/>
    </row>
    <row r="30" spans="1:35" x14ac:dyDescent="0.25">
      <c r="A30" s="3"/>
      <c r="B30" s="3"/>
      <c r="C30" s="3"/>
      <c r="D30" s="60"/>
      <c r="E30" s="61"/>
      <c r="F30" s="3"/>
      <c r="G30" s="56"/>
      <c r="T30" s="62"/>
      <c r="U30" s="62"/>
      <c r="V30" s="63"/>
      <c r="W30" s="62"/>
      <c r="X30" s="57"/>
    </row>
    <row r="31" spans="1:35" x14ac:dyDescent="0.25">
      <c r="A31" s="3"/>
      <c r="B31" s="3"/>
      <c r="C31" s="3"/>
      <c r="D31" s="60"/>
      <c r="E31" s="61"/>
      <c r="F31" s="3"/>
      <c r="G31" s="56"/>
    </row>
    <row r="32" spans="1:35" x14ac:dyDescent="0.25">
      <c r="A32" s="3"/>
      <c r="B32" s="3"/>
      <c r="C32" s="62"/>
      <c r="D32" s="62"/>
      <c r="E32" s="63"/>
      <c r="F32" s="62"/>
      <c r="G32" s="57"/>
    </row>
    <row r="39" spans="3:3" x14ac:dyDescent="0.25">
      <c r="C39" t="s">
        <v>264</v>
      </c>
    </row>
    <row r="49" spans="13:16" ht="28.5" x14ac:dyDescent="0.25">
      <c r="M49" s="155" t="s">
        <v>206</v>
      </c>
      <c r="N49" s="155"/>
      <c r="O49" s="155"/>
      <c r="P49" s="155"/>
    </row>
    <row r="50" spans="13:16" ht="21" x14ac:dyDescent="0.35">
      <c r="M50" s="156" t="s">
        <v>260</v>
      </c>
      <c r="N50" s="156"/>
      <c r="O50" s="156"/>
      <c r="P50" s="156"/>
    </row>
    <row r="51" spans="13:16" ht="11.25" customHeight="1" thickBot="1" x14ac:dyDescent="0.3"/>
    <row r="52" spans="13:16" ht="34.5" thickBot="1" x14ac:dyDescent="0.3">
      <c r="N52" s="151">
        <f>Controls!AA114</f>
        <v>0.97637255937499989</v>
      </c>
      <c r="O52" s="151"/>
      <c r="P52" s="36"/>
    </row>
  </sheetData>
  <mergeCells count="6">
    <mergeCell ref="N52:O52"/>
    <mergeCell ref="N20:Q20"/>
    <mergeCell ref="N21:Q21"/>
    <mergeCell ref="O23:P23"/>
    <mergeCell ref="M49:P49"/>
    <mergeCell ref="M50:P5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Controls!$D$6:$D$9</xm:f>
          </x14:formula1>
          <xm:sqref>AE2</xm:sqref>
        </x14:dataValidation>
        <x14:dataValidation type="list" allowBlank="1" showInputMessage="1" showErrorMessage="1">
          <x14:formula1>
            <xm:f>Controls!$C$6:$C$7</xm:f>
          </x14:formula1>
          <xm:sqref>AE1</xm:sqref>
        </x14:dataValidation>
        <x14:dataValidation type="list" allowBlank="1" showInputMessage="1" showErrorMessage="1">
          <x14:formula1>
            <xm:f>Controls!$B$6:$B$15</xm:f>
          </x14:formula1>
          <xm:sqref>AE3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16"/>
  <sheetViews>
    <sheetView showGridLines="0" zoomScale="90" zoomScaleNormal="90" workbookViewId="0">
      <selection activeCell="F27" sqref="F27"/>
    </sheetView>
  </sheetViews>
  <sheetFormatPr defaultRowHeight="15" x14ac:dyDescent="0.25"/>
  <cols>
    <col min="3" max="3" width="11.140625" bestFit="1" customWidth="1"/>
    <col min="4" max="4" width="18.85546875" bestFit="1" customWidth="1"/>
  </cols>
  <sheetData>
    <row r="1" spans="1:8" ht="16.5" thickTop="1" thickBot="1" x14ac:dyDescent="0.3">
      <c r="A1" s="1" t="s">
        <v>20</v>
      </c>
      <c r="B1" s="1" t="s">
        <v>21</v>
      </c>
      <c r="C1" s="1" t="s">
        <v>0</v>
      </c>
      <c r="D1" s="1" t="s">
        <v>1</v>
      </c>
    </row>
    <row r="2" spans="1:8" ht="15.75" thickTop="1" x14ac:dyDescent="0.25">
      <c r="A2" s="13">
        <v>2017</v>
      </c>
      <c r="B2" s="13" t="s">
        <v>200</v>
      </c>
      <c r="C2" t="s">
        <v>2</v>
      </c>
      <c r="D2" s="23">
        <v>0.95317648365016983</v>
      </c>
    </row>
    <row r="3" spans="1:8" x14ac:dyDescent="0.25">
      <c r="A3" s="13">
        <v>2017</v>
      </c>
      <c r="B3" s="13" t="s">
        <v>200</v>
      </c>
      <c r="C3" t="s">
        <v>3</v>
      </c>
      <c r="D3" s="23">
        <v>0.94447562289843023</v>
      </c>
    </row>
    <row r="4" spans="1:8" x14ac:dyDescent="0.25">
      <c r="A4" s="13">
        <v>2017</v>
      </c>
      <c r="B4" s="13" t="s">
        <v>200</v>
      </c>
      <c r="C4" t="s">
        <v>4</v>
      </c>
      <c r="D4" s="23">
        <v>0.99151870749999993</v>
      </c>
    </row>
    <row r="5" spans="1:8" x14ac:dyDescent="0.25">
      <c r="A5" s="13">
        <v>2017</v>
      </c>
      <c r="B5" s="13" t="s">
        <v>200</v>
      </c>
      <c r="C5" t="s">
        <v>5</v>
      </c>
      <c r="D5" s="23">
        <v>0.9793065783329955</v>
      </c>
    </row>
    <row r="6" spans="1:8" x14ac:dyDescent="0.25">
      <c r="A6" s="13">
        <v>2017</v>
      </c>
      <c r="B6" s="13" t="s">
        <v>200</v>
      </c>
      <c r="C6" t="s">
        <v>6</v>
      </c>
      <c r="D6" s="23">
        <v>0.9855262521290713</v>
      </c>
    </row>
    <row r="7" spans="1:8" x14ac:dyDescent="0.25">
      <c r="A7" s="13">
        <v>2017</v>
      </c>
      <c r="B7" s="13" t="s">
        <v>200</v>
      </c>
      <c r="C7" t="s">
        <v>7</v>
      </c>
      <c r="D7" s="23">
        <v>0.98184405086874993</v>
      </c>
    </row>
    <row r="8" spans="1:8" x14ac:dyDescent="0.25">
      <c r="A8" s="13">
        <v>2017</v>
      </c>
      <c r="B8" s="13" t="s">
        <v>200</v>
      </c>
      <c r="C8" t="s">
        <v>8</v>
      </c>
      <c r="D8" s="23">
        <v>0.96111111111111125</v>
      </c>
    </row>
    <row r="9" spans="1:8" x14ac:dyDescent="0.25">
      <c r="A9" s="13">
        <v>2017</v>
      </c>
      <c r="B9" s="13" t="s">
        <v>200</v>
      </c>
      <c r="C9" t="s">
        <v>9</v>
      </c>
      <c r="D9" s="23">
        <v>0.95840471472352617</v>
      </c>
    </row>
    <row r="10" spans="1:8" x14ac:dyDescent="0.25">
      <c r="A10" s="13">
        <v>2017</v>
      </c>
      <c r="B10" s="13" t="s">
        <v>200</v>
      </c>
      <c r="C10" t="s">
        <v>10</v>
      </c>
      <c r="D10" s="23">
        <v>0.86823996678094217</v>
      </c>
    </row>
    <row r="11" spans="1:8" x14ac:dyDescent="0.25">
      <c r="A11" s="13">
        <v>2017</v>
      </c>
      <c r="B11" s="13" t="s">
        <v>200</v>
      </c>
      <c r="C11" t="s">
        <v>11</v>
      </c>
      <c r="D11" s="23">
        <v>0.913377161246123</v>
      </c>
    </row>
    <row r="15" spans="1:8" x14ac:dyDescent="0.25">
      <c r="G15" s="13" t="s">
        <v>27</v>
      </c>
      <c r="H15" s="13" t="s">
        <v>200</v>
      </c>
    </row>
    <row r="16" spans="1:8" x14ac:dyDescent="0.25">
      <c r="G16" s="23">
        <v>0.94</v>
      </c>
      <c r="H16" s="23">
        <v>0.95317648365016983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W229"/>
  <sheetViews>
    <sheetView showGridLines="0" zoomScale="90" zoomScaleNormal="90" workbookViewId="0">
      <pane ySplit="1" topLeftCell="A194" activePane="bottomLeft" state="frozen"/>
      <selection activeCell="F27" sqref="F27"/>
      <selection pane="bottomLeft" activeCell="F27" sqref="F27"/>
    </sheetView>
  </sheetViews>
  <sheetFormatPr defaultRowHeight="15" x14ac:dyDescent="0.25"/>
  <cols>
    <col min="1" max="1" width="11.140625" bestFit="1" customWidth="1"/>
    <col min="2" max="2" width="29" bestFit="1" customWidth="1"/>
    <col min="3" max="4" width="13.28515625" customWidth="1"/>
    <col min="5" max="5" width="13.7109375" style="13" bestFit="1" customWidth="1"/>
    <col min="6" max="6" width="13.85546875" style="13" bestFit="1" customWidth="1"/>
    <col min="7" max="7" width="21" style="13" bestFit="1" customWidth="1"/>
    <col min="9" max="9" width="6.42578125" customWidth="1"/>
    <col min="10" max="10" width="13.85546875" customWidth="1"/>
    <col min="16" max="23" width="7.5703125" customWidth="1"/>
  </cols>
  <sheetData>
    <row r="1" spans="1:23" ht="16.5" thickTop="1" thickBot="1" x14ac:dyDescent="0.3">
      <c r="A1" s="1" t="s">
        <v>0</v>
      </c>
      <c r="B1" s="1" t="s">
        <v>12</v>
      </c>
      <c r="C1" s="1" t="s">
        <v>20</v>
      </c>
      <c r="D1" s="1" t="s">
        <v>21</v>
      </c>
      <c r="E1" s="1" t="s">
        <v>13</v>
      </c>
      <c r="F1" s="1" t="s">
        <v>203</v>
      </c>
      <c r="G1" s="1" t="s">
        <v>204</v>
      </c>
    </row>
    <row r="2" spans="1:23" ht="15.75" thickTop="1" x14ac:dyDescent="0.25">
      <c r="A2" s="15" t="s">
        <v>2</v>
      </c>
      <c r="B2" s="15" t="s">
        <v>14</v>
      </c>
      <c r="C2" s="16">
        <v>2016</v>
      </c>
      <c r="D2" s="17" t="s">
        <v>27</v>
      </c>
      <c r="E2" s="17">
        <v>0.3</v>
      </c>
      <c r="F2" s="17">
        <v>0.96356666000000002</v>
      </c>
      <c r="G2" s="17">
        <v>0</v>
      </c>
    </row>
    <row r="3" spans="1:23" x14ac:dyDescent="0.25">
      <c r="A3" s="15" t="s">
        <v>2</v>
      </c>
      <c r="B3" s="15" t="s">
        <v>15</v>
      </c>
      <c r="C3" s="16">
        <v>2016</v>
      </c>
      <c r="D3" s="18" t="s">
        <v>27</v>
      </c>
      <c r="E3" s="17">
        <v>0.3</v>
      </c>
      <c r="F3" s="17">
        <v>0.97421248433673457</v>
      </c>
      <c r="G3" s="17">
        <v>0</v>
      </c>
    </row>
    <row r="4" spans="1:23" ht="17.25" x14ac:dyDescent="0.4">
      <c r="A4" s="15" t="s">
        <v>2</v>
      </c>
      <c r="B4" s="15" t="s">
        <v>16</v>
      </c>
      <c r="C4" s="16">
        <v>2016</v>
      </c>
      <c r="D4" s="18" t="s">
        <v>27</v>
      </c>
      <c r="E4" s="17">
        <v>0.3</v>
      </c>
      <c r="F4" s="17">
        <v>0.94228493519438938</v>
      </c>
      <c r="G4" s="17">
        <v>0</v>
      </c>
      <c r="J4" s="13" t="s">
        <v>14</v>
      </c>
      <c r="K4" s="28">
        <f>'Global (2)'!$Y$1</f>
        <v>2016</v>
      </c>
      <c r="L4" s="28" t="str">
        <f>'Global (2)'!$Y$3</f>
        <v>ALL LOBs</v>
      </c>
      <c r="M4" s="13">
        <v>2017</v>
      </c>
      <c r="N4" s="13">
        <v>2016</v>
      </c>
      <c r="P4" s="35" t="s">
        <v>213</v>
      </c>
      <c r="Q4" s="35" t="s">
        <v>200</v>
      </c>
      <c r="R4" s="35" t="s">
        <v>201</v>
      </c>
      <c r="S4" s="35" t="s">
        <v>202</v>
      </c>
      <c r="T4" s="35" t="s">
        <v>214</v>
      </c>
      <c r="U4" s="35" t="s">
        <v>200</v>
      </c>
      <c r="V4" s="35" t="s">
        <v>201</v>
      </c>
      <c r="W4" s="35" t="s">
        <v>202</v>
      </c>
    </row>
    <row r="5" spans="1:23" x14ac:dyDescent="0.25">
      <c r="A5" s="15" t="s">
        <v>2</v>
      </c>
      <c r="B5" s="15" t="s">
        <v>17</v>
      </c>
      <c r="C5" s="16">
        <v>2016</v>
      </c>
      <c r="D5" s="18" t="s">
        <v>27</v>
      </c>
      <c r="E5" s="17">
        <v>0.1</v>
      </c>
      <c r="F5" s="17">
        <v>0.99999979999999999</v>
      </c>
      <c r="G5" s="17">
        <v>0</v>
      </c>
      <c r="I5" s="13" t="s">
        <v>27</v>
      </c>
      <c r="J5" s="29">
        <f t="array" ref="J5">SUM(IF(Year=$K$4,IF(Period=$I5,IF(LOB=$L$4,IF(Domain=$J$4,Domain_Score)))))</f>
        <v>0.96356666000000002</v>
      </c>
      <c r="M5" s="29">
        <f t="array" ref="M5">SUM(IF(Year=$M$4,IF(Period=$I5,IF(LOB=$L$4,IF(Domain=$J$4,Domain_Score)))))</f>
        <v>0.92506398517857147</v>
      </c>
      <c r="N5" s="29">
        <f>P5</f>
        <v>0.96356666000000002</v>
      </c>
      <c r="P5" s="34">
        <f>J5</f>
        <v>0.96356666000000002</v>
      </c>
      <c r="Q5" s="34">
        <f>J6</f>
        <v>0.96182598589244894</v>
      </c>
      <c r="R5" s="34">
        <f>J7</f>
        <v>0.97505733893877555</v>
      </c>
      <c r="S5" s="34">
        <f>J8</f>
        <v>0.94933117997448979</v>
      </c>
      <c r="T5" s="34">
        <f>M5</f>
        <v>0.92506398517857147</v>
      </c>
      <c r="U5" s="34">
        <f>M6</f>
        <v>0.89238829857142865</v>
      </c>
      <c r="V5" s="34">
        <f>M7</f>
        <v>0</v>
      </c>
      <c r="W5" s="34">
        <f>M8</f>
        <v>0</v>
      </c>
    </row>
    <row r="6" spans="1:23" x14ac:dyDescent="0.25">
      <c r="A6" s="15" t="s">
        <v>3</v>
      </c>
      <c r="B6" s="15" t="s">
        <v>14</v>
      </c>
      <c r="C6" s="16">
        <v>2016</v>
      </c>
      <c r="D6" s="18" t="s">
        <v>27</v>
      </c>
      <c r="E6" s="17">
        <v>0.3</v>
      </c>
      <c r="F6" s="17">
        <v>0.83033329999999994</v>
      </c>
      <c r="G6" s="17">
        <v>0</v>
      </c>
      <c r="I6" s="13" t="s">
        <v>200</v>
      </c>
      <c r="J6" s="30">
        <f t="array" ref="J6">SUM(IF(Year=$K$4,IF(Period=$I6,IF(LOB=$L$4,IF(Domain=$J$4,Domain_Score)))))</f>
        <v>0.96182598589244894</v>
      </c>
      <c r="M6" s="30">
        <f t="array" ref="M6">SUM(IF(Year=$M$4,IF(Period=$I6,IF(LOB=$L$4,IF(Domain=$J$4,Domain_Score)))))</f>
        <v>0.89238829857142865</v>
      </c>
      <c r="N6" s="30">
        <f>Q5</f>
        <v>0.96182598589244894</v>
      </c>
    </row>
    <row r="7" spans="1:23" x14ac:dyDescent="0.25">
      <c r="A7" s="15" t="s">
        <v>3</v>
      </c>
      <c r="B7" s="15" t="s">
        <v>15</v>
      </c>
      <c r="C7" s="16">
        <v>2016</v>
      </c>
      <c r="D7" s="18" t="s">
        <v>27</v>
      </c>
      <c r="E7" s="17">
        <v>0.3</v>
      </c>
      <c r="F7" s="17">
        <v>0.98061224489795917</v>
      </c>
      <c r="G7" s="17">
        <v>0</v>
      </c>
      <c r="I7" s="13" t="s">
        <v>201</v>
      </c>
      <c r="J7" s="30">
        <f t="array" ref="J7">SUM(IF(Year=$K$4,IF(Period=$I7,IF(LOB=$L$4,IF(Domain=$J$4,Domain_Score)))))</f>
        <v>0.97505733893877555</v>
      </c>
      <c r="M7" s="30">
        <f t="array" ref="M7">SUM(IF(Year=$M$4,IF(Period=$I7,IF(LOB=$L$4,IF(Domain=$J$4,Domain_Score)))))</f>
        <v>0</v>
      </c>
      <c r="N7" s="30">
        <f>R5</f>
        <v>0.97505733893877555</v>
      </c>
    </row>
    <row r="8" spans="1:23" x14ac:dyDescent="0.25">
      <c r="A8" s="15" t="s">
        <v>3</v>
      </c>
      <c r="B8" s="15" t="s">
        <v>16</v>
      </c>
      <c r="C8" s="16">
        <v>2016</v>
      </c>
      <c r="D8" s="18" t="s">
        <v>27</v>
      </c>
      <c r="E8" s="17">
        <v>0.3</v>
      </c>
      <c r="F8" s="17">
        <v>1</v>
      </c>
      <c r="G8" s="17">
        <v>0</v>
      </c>
      <c r="I8" s="13" t="s">
        <v>202</v>
      </c>
      <c r="J8" s="31">
        <f t="array" ref="J8">SUM(IF(Year=$K$4,IF(Period=$I8,IF(LOB=$L$4,IF(Domain=$J$4,Domain_Score)))))</f>
        <v>0.94933117997448979</v>
      </c>
      <c r="M8" s="31">
        <f t="array" ref="M8">SUM(IF(Year=$M$4,IF(Period=$I8,IF(LOB=$L$4,IF(Domain=$J$4,Domain_Score)))))</f>
        <v>0</v>
      </c>
      <c r="N8" s="31">
        <f>S5</f>
        <v>0.94933117997448979</v>
      </c>
    </row>
    <row r="9" spans="1:23" x14ac:dyDescent="0.25">
      <c r="A9" s="15" t="s">
        <v>3</v>
      </c>
      <c r="B9" s="15" t="s">
        <v>17</v>
      </c>
      <c r="C9" s="16">
        <v>2016</v>
      </c>
      <c r="D9" s="18" t="s">
        <v>27</v>
      </c>
      <c r="E9" s="17">
        <v>0.1</v>
      </c>
      <c r="F9" s="17">
        <v>1</v>
      </c>
      <c r="G9" s="17">
        <v>0</v>
      </c>
    </row>
    <row r="10" spans="1:23" x14ac:dyDescent="0.25">
      <c r="A10" s="15" t="s">
        <v>4</v>
      </c>
      <c r="B10" s="15" t="s">
        <v>14</v>
      </c>
      <c r="C10" s="16">
        <v>2016</v>
      </c>
      <c r="D10" s="18" t="s">
        <v>27</v>
      </c>
      <c r="E10" s="17">
        <v>0.3</v>
      </c>
      <c r="F10" s="17">
        <v>1</v>
      </c>
      <c r="G10" s="17">
        <v>0</v>
      </c>
    </row>
    <row r="11" spans="1:23" x14ac:dyDescent="0.25">
      <c r="A11" s="15" t="s">
        <v>4</v>
      </c>
      <c r="B11" s="15" t="s">
        <v>15</v>
      </c>
      <c r="C11" s="16">
        <v>2016</v>
      </c>
      <c r="D11" s="18" t="s">
        <v>27</v>
      </c>
      <c r="E11" s="17">
        <v>0.3</v>
      </c>
      <c r="F11" s="17">
        <v>0.96607046250000006</v>
      </c>
      <c r="G11" s="17">
        <v>0</v>
      </c>
    </row>
    <row r="12" spans="1:23" ht="17.25" x14ac:dyDescent="0.4">
      <c r="A12" s="15" t="s">
        <v>4</v>
      </c>
      <c r="B12" s="15" t="s">
        <v>16</v>
      </c>
      <c r="C12" s="16">
        <v>2016</v>
      </c>
      <c r="D12" s="18" t="s">
        <v>27</v>
      </c>
      <c r="E12" s="17">
        <v>0.3</v>
      </c>
      <c r="F12" s="17">
        <v>1</v>
      </c>
      <c r="G12" s="17">
        <v>0</v>
      </c>
      <c r="J12" s="13" t="s">
        <v>15</v>
      </c>
      <c r="K12" s="28">
        <f>'Global (2)'!$Y$1</f>
        <v>2016</v>
      </c>
      <c r="L12" s="28" t="str">
        <f>'Global (2)'!$Y$3</f>
        <v>ALL LOBs</v>
      </c>
      <c r="M12" s="13">
        <v>2017</v>
      </c>
      <c r="N12" s="13">
        <v>2016</v>
      </c>
      <c r="P12" s="35" t="s">
        <v>213</v>
      </c>
      <c r="Q12" s="35" t="s">
        <v>200</v>
      </c>
      <c r="R12" s="35" t="s">
        <v>201</v>
      </c>
      <c r="S12" s="35" t="s">
        <v>202</v>
      </c>
      <c r="T12" s="35" t="s">
        <v>214</v>
      </c>
      <c r="U12" s="35" t="s">
        <v>200</v>
      </c>
      <c r="V12" s="35" t="s">
        <v>201</v>
      </c>
      <c r="W12" s="35" t="s">
        <v>202</v>
      </c>
    </row>
    <row r="13" spans="1:23" x14ac:dyDescent="0.25">
      <c r="A13" s="15" t="s">
        <v>4</v>
      </c>
      <c r="B13" s="15" t="s">
        <v>17</v>
      </c>
      <c r="C13" s="16">
        <v>2016</v>
      </c>
      <c r="D13" s="18" t="s">
        <v>27</v>
      </c>
      <c r="E13" s="17">
        <v>0.1</v>
      </c>
      <c r="F13" s="17">
        <v>1</v>
      </c>
      <c r="G13" s="17">
        <v>0</v>
      </c>
      <c r="I13" s="13" t="s">
        <v>27</v>
      </c>
      <c r="J13" s="29">
        <f t="array" ref="J13">SUM(IF(Year=$K$12,IF(Period=$I13,IF(LOB=$L$12,IF(Domain=$J$12,Domain_Score)))))</f>
        <v>0.97421248433673457</v>
      </c>
      <c r="M13" s="29">
        <f t="array" ref="M13">SUM(IF(Year=$M$12,IF(Period=$I13,IF(LOB=$L$12,IF(Domain=$J$12,Domain_Score)))))</f>
        <v>0</v>
      </c>
      <c r="N13" s="29">
        <f>P13</f>
        <v>0.97421248433673457</v>
      </c>
      <c r="P13" s="34">
        <f>J13</f>
        <v>0.97421248433673457</v>
      </c>
      <c r="Q13" s="34">
        <f>J14</f>
        <v>0.97130776149999998</v>
      </c>
      <c r="R13" s="34">
        <f>J15</f>
        <v>0.99310091576581638</v>
      </c>
      <c r="S13" s="34">
        <f>J16</f>
        <v>0.89105437012644484</v>
      </c>
      <c r="T13" s="34">
        <f>M13</f>
        <v>0</v>
      </c>
      <c r="U13" s="34">
        <f>M14</f>
        <v>0</v>
      </c>
      <c r="V13" s="34">
        <f>M15</f>
        <v>0</v>
      </c>
      <c r="W13" s="34">
        <f>M16</f>
        <v>0</v>
      </c>
    </row>
    <row r="14" spans="1:23" x14ac:dyDescent="0.25">
      <c r="A14" s="15" t="s">
        <v>5</v>
      </c>
      <c r="B14" s="15" t="s">
        <v>14</v>
      </c>
      <c r="C14" s="16">
        <v>2016</v>
      </c>
      <c r="D14" s="18" t="s">
        <v>27</v>
      </c>
      <c r="E14" s="17">
        <v>0.3</v>
      </c>
      <c r="F14" s="17">
        <v>1</v>
      </c>
      <c r="G14" s="17">
        <v>0</v>
      </c>
      <c r="I14" s="13" t="s">
        <v>200</v>
      </c>
      <c r="J14" s="30">
        <f t="array" ref="J14">SUM(IF(Year=$K$12,IF(Period=$I14,IF(LOB=$L$12,IF(Domain=$J$12,Domain_Score)))))</f>
        <v>0.97130776149999998</v>
      </c>
      <c r="M14" s="30">
        <f t="array" ref="M14">SUM(IF(Year=$M$12,IF(Period=$I14,IF(LOB=$L$12,IF(Domain=$J$12,Domain_Score)))))</f>
        <v>0</v>
      </c>
      <c r="N14" s="30">
        <f>Q13</f>
        <v>0.97130776149999998</v>
      </c>
    </row>
    <row r="15" spans="1:23" x14ac:dyDescent="0.25">
      <c r="A15" s="15" t="s">
        <v>5</v>
      </c>
      <c r="B15" s="15" t="s">
        <v>15</v>
      </c>
      <c r="C15" s="16">
        <v>2016</v>
      </c>
      <c r="D15" s="18" t="s">
        <v>27</v>
      </c>
      <c r="E15" s="17">
        <v>0.3</v>
      </c>
      <c r="F15" s="17">
        <v>0.99990000000000001</v>
      </c>
      <c r="G15" s="17">
        <v>0</v>
      </c>
      <c r="I15" s="13" t="s">
        <v>201</v>
      </c>
      <c r="J15" s="30">
        <f t="array" ref="J15">SUM(IF(Year=$K$12,IF(Period=$I15,IF(LOB=$L$12,IF(Domain=$J$12,Domain_Score)))))</f>
        <v>0.99310091576581638</v>
      </c>
      <c r="M15" s="30">
        <f t="array" ref="M15">SUM(IF(Year=$M$12,IF(Period=$I15,IF(LOB=$L$12,IF(Domain=$J$12,Domain_Score)))))</f>
        <v>0</v>
      </c>
      <c r="N15" s="30">
        <f>R13</f>
        <v>0.99310091576581638</v>
      </c>
    </row>
    <row r="16" spans="1:23" x14ac:dyDescent="0.25">
      <c r="A16" s="15" t="s">
        <v>5</v>
      </c>
      <c r="B16" s="15" t="s">
        <v>16</v>
      </c>
      <c r="C16" s="16">
        <v>2016</v>
      </c>
      <c r="D16" s="18" t="s">
        <v>27</v>
      </c>
      <c r="E16" s="17">
        <v>0.3</v>
      </c>
      <c r="F16" s="17">
        <v>0.76913974077755776</v>
      </c>
      <c r="G16" s="17">
        <v>0</v>
      </c>
      <c r="I16" s="13" t="s">
        <v>202</v>
      </c>
      <c r="J16" s="31">
        <f t="array" ref="J16">SUM(IF(Year=$K$12,IF(Period=$I16,IF(LOB=$L$12,IF(Domain=$J$12,Domain_Score)))))</f>
        <v>0.89105437012644484</v>
      </c>
      <c r="M16" s="31">
        <f t="array" ref="M16">SUM(IF(Year=$M$12,IF(Period=$I16,IF(LOB=$L$12,IF(Domain=$J$12,Domain_Score)))))</f>
        <v>0</v>
      </c>
      <c r="N16" s="31">
        <f>S13</f>
        <v>0.89105437012644484</v>
      </c>
    </row>
    <row r="17" spans="1:23" x14ac:dyDescent="0.25">
      <c r="A17" s="15" t="s">
        <v>5</v>
      </c>
      <c r="B17" s="15" t="s">
        <v>17</v>
      </c>
      <c r="C17" s="16">
        <v>2016</v>
      </c>
      <c r="D17" s="18" t="s">
        <v>27</v>
      </c>
      <c r="E17" s="17">
        <v>0.1</v>
      </c>
      <c r="F17" s="17">
        <v>0.99999899999999997</v>
      </c>
      <c r="G17" s="17">
        <v>0</v>
      </c>
    </row>
    <row r="18" spans="1:23" x14ac:dyDescent="0.25">
      <c r="A18" s="15" t="s">
        <v>6</v>
      </c>
      <c r="B18" s="15" t="s">
        <v>14</v>
      </c>
      <c r="C18" s="16">
        <v>2016</v>
      </c>
      <c r="D18" s="18" t="s">
        <v>27</v>
      </c>
      <c r="E18" s="17">
        <v>0.45</v>
      </c>
      <c r="F18" s="17">
        <v>0.98750000000000004</v>
      </c>
      <c r="G18" s="17">
        <v>0</v>
      </c>
    </row>
    <row r="19" spans="1:23" x14ac:dyDescent="0.25">
      <c r="A19" s="15" t="s">
        <v>6</v>
      </c>
      <c r="B19" s="15" t="s">
        <v>15</v>
      </c>
      <c r="C19" s="16">
        <v>2016</v>
      </c>
      <c r="D19" s="18" t="s">
        <v>27</v>
      </c>
      <c r="E19" s="17">
        <v>0.45</v>
      </c>
      <c r="F19" s="17">
        <v>0.95428571428571418</v>
      </c>
      <c r="G19" s="17">
        <v>0</v>
      </c>
    </row>
    <row r="20" spans="1:23" ht="17.25" x14ac:dyDescent="0.4">
      <c r="A20" s="15" t="s">
        <v>6</v>
      </c>
      <c r="B20" s="15" t="s">
        <v>16</v>
      </c>
      <c r="C20" s="16">
        <v>2016</v>
      </c>
      <c r="D20" s="18" t="s">
        <v>27</v>
      </c>
      <c r="E20" s="17">
        <v>0</v>
      </c>
      <c r="F20" s="17">
        <v>1</v>
      </c>
      <c r="G20" s="17">
        <v>0</v>
      </c>
      <c r="J20" s="13" t="s">
        <v>16</v>
      </c>
      <c r="K20" s="28">
        <f>'Global (2)'!$Y$1</f>
        <v>2016</v>
      </c>
      <c r="L20" s="28" t="str">
        <f>'Global (2)'!$Y$3</f>
        <v>ALL LOBs</v>
      </c>
      <c r="M20" s="13">
        <v>2017</v>
      </c>
      <c r="N20" s="13">
        <v>2016</v>
      </c>
      <c r="P20" s="35" t="s">
        <v>213</v>
      </c>
      <c r="Q20" s="35" t="s">
        <v>200</v>
      </c>
      <c r="R20" s="35" t="s">
        <v>201</v>
      </c>
      <c r="S20" s="35" t="s">
        <v>202</v>
      </c>
      <c r="T20" s="35" t="s">
        <v>214</v>
      </c>
      <c r="U20" s="35" t="s">
        <v>200</v>
      </c>
      <c r="V20" s="35" t="s">
        <v>201</v>
      </c>
      <c r="W20" s="35" t="s">
        <v>202</v>
      </c>
    </row>
    <row r="21" spans="1:23" x14ac:dyDescent="0.25">
      <c r="A21" s="15" t="s">
        <v>6</v>
      </c>
      <c r="B21" s="15" t="s">
        <v>17</v>
      </c>
      <c r="C21" s="16">
        <v>2016</v>
      </c>
      <c r="D21" s="18" t="s">
        <v>27</v>
      </c>
      <c r="E21" s="17">
        <v>0.1</v>
      </c>
      <c r="F21" s="17">
        <v>1</v>
      </c>
      <c r="G21" s="17">
        <v>0</v>
      </c>
      <c r="I21" s="13" t="s">
        <v>27</v>
      </c>
      <c r="J21" s="29">
        <f t="array" ref="J21">SUM(IF(Year=$K$20,IF(Period=$I21,IF(LOB=$L$20,IF(Domain=$J$20,Domain_Score)))))</f>
        <v>0.94228493519438938</v>
      </c>
      <c r="M21" s="29">
        <f t="array" ref="M21">SUM(IF(Year=$M$20,IF(Period=$I21,IF(LOB=$L$20,IF(Domain=$J$20,Domain_Score)))))</f>
        <v>0</v>
      </c>
      <c r="N21" s="29">
        <f>P21</f>
        <v>0.94228493519438938</v>
      </c>
      <c r="P21" s="34">
        <f>J21</f>
        <v>0.94228493519438938</v>
      </c>
      <c r="Q21" s="34">
        <f>J22</f>
        <v>0.98416666666666663</v>
      </c>
      <c r="R21" s="34">
        <f>J23</f>
        <v>0.98666666666666669</v>
      </c>
      <c r="S21" s="34">
        <f>J24</f>
        <v>0.97494999999999998</v>
      </c>
      <c r="T21" s="34">
        <f>M21</f>
        <v>0</v>
      </c>
      <c r="U21" s="34">
        <f>M22</f>
        <v>0</v>
      </c>
      <c r="V21" s="34">
        <f>M23</f>
        <v>0</v>
      </c>
      <c r="W21" s="34">
        <f>M24</f>
        <v>0</v>
      </c>
    </row>
    <row r="22" spans="1:23" x14ac:dyDescent="0.25">
      <c r="A22" s="15" t="s">
        <v>7</v>
      </c>
      <c r="B22" s="15" t="s">
        <v>14</v>
      </c>
      <c r="C22" s="16">
        <v>2016</v>
      </c>
      <c r="D22" s="18" t="s">
        <v>27</v>
      </c>
      <c r="E22" s="17">
        <v>0.3</v>
      </c>
      <c r="F22" s="17">
        <v>1</v>
      </c>
      <c r="G22" s="17">
        <v>0</v>
      </c>
      <c r="I22" s="13" t="s">
        <v>200</v>
      </c>
      <c r="J22" s="30">
        <f t="array" ref="J22">SUM(IF(Year=$K$20,IF(Period=$I22,IF(LOB=$L$20,IF(Domain=$J$20,Domain_Score)))))</f>
        <v>0.98416666666666663</v>
      </c>
      <c r="M22" s="30">
        <f t="array" ref="M22">SUM(IF(Year=$M$20,IF(Period=$I22,IF(LOB=$L$20,IF(Domain=$J$20,Domain_Score)))))</f>
        <v>0</v>
      </c>
      <c r="N22" s="30">
        <f>Q21</f>
        <v>0.98416666666666663</v>
      </c>
    </row>
    <row r="23" spans="1:23" x14ac:dyDescent="0.25">
      <c r="A23" s="15" t="s">
        <v>7</v>
      </c>
      <c r="B23" s="15" t="s">
        <v>15</v>
      </c>
      <c r="C23" s="16">
        <v>2016</v>
      </c>
      <c r="D23" s="18" t="s">
        <v>27</v>
      </c>
      <c r="E23" s="17">
        <v>0.3</v>
      </c>
      <c r="F23" s="17">
        <v>0.97019399999999978</v>
      </c>
      <c r="G23" s="17">
        <v>0</v>
      </c>
      <c r="I23" s="13" t="s">
        <v>201</v>
      </c>
      <c r="J23" s="30">
        <f t="array" ref="J23">SUM(IF(Year=$K$20,IF(Period=$I23,IF(LOB=$L$20,IF(Domain=$J$20,Domain_Score)))))</f>
        <v>0.98666666666666669</v>
      </c>
      <c r="M23" s="30">
        <f t="array" ref="M23">SUM(IF(Year=$M$20,IF(Period=$I23,IF(LOB=$L$20,IF(Domain=$J$20,Domain_Score)))))</f>
        <v>0</v>
      </c>
      <c r="N23" s="30">
        <f>R21</f>
        <v>0.98666666666666669</v>
      </c>
    </row>
    <row r="24" spans="1:23" x14ac:dyDescent="0.25">
      <c r="A24" s="15" t="s">
        <v>7</v>
      </c>
      <c r="B24" s="15" t="s">
        <v>16</v>
      </c>
      <c r="C24" s="16">
        <v>2016</v>
      </c>
      <c r="D24" s="18" t="s">
        <v>27</v>
      </c>
      <c r="E24" s="17">
        <v>0.3</v>
      </c>
      <c r="F24" s="17">
        <v>0.9996999999999997</v>
      </c>
      <c r="G24" s="17">
        <v>0</v>
      </c>
      <c r="I24" s="13" t="s">
        <v>202</v>
      </c>
      <c r="J24" s="31">
        <f t="array" ref="J24">SUM(IF(Year=$K$20,IF(Period=$I24,IF(LOB=$L$20,IF(Domain=$J$20,Domain_Score)))))</f>
        <v>0.97494999999999998</v>
      </c>
      <c r="M24" s="31">
        <f t="array" ref="M24">SUM(IF(Year=$M$20,IF(Period=$I24,IF(LOB=$L$20,IF(Domain=$J$20,Domain_Score)))))</f>
        <v>0</v>
      </c>
      <c r="N24" s="31">
        <f>S21</f>
        <v>0.97494999999999998</v>
      </c>
    </row>
    <row r="25" spans="1:23" x14ac:dyDescent="0.25">
      <c r="A25" s="15" t="s">
        <v>7</v>
      </c>
      <c r="B25" s="15" t="s">
        <v>17</v>
      </c>
      <c r="C25" s="16">
        <v>2016</v>
      </c>
      <c r="D25" s="18" t="s">
        <v>27</v>
      </c>
      <c r="E25" s="17">
        <v>0.1</v>
      </c>
      <c r="F25" s="17">
        <v>1</v>
      </c>
      <c r="G25" s="17">
        <v>0</v>
      </c>
    </row>
    <row r="26" spans="1:23" x14ac:dyDescent="0.25">
      <c r="A26" s="15" t="s">
        <v>8</v>
      </c>
      <c r="B26" s="15" t="s">
        <v>18</v>
      </c>
      <c r="C26" s="16">
        <v>2016</v>
      </c>
      <c r="D26" s="18" t="s">
        <v>27</v>
      </c>
      <c r="E26" s="17">
        <v>0.5</v>
      </c>
      <c r="F26" s="17">
        <v>0.98333333333333339</v>
      </c>
      <c r="G26" s="17">
        <v>0</v>
      </c>
    </row>
    <row r="27" spans="1:23" x14ac:dyDescent="0.25">
      <c r="A27" s="15" t="s">
        <v>8</v>
      </c>
      <c r="B27" s="15" t="s">
        <v>19</v>
      </c>
      <c r="C27" s="16">
        <v>2016</v>
      </c>
      <c r="D27" s="18" t="s">
        <v>27</v>
      </c>
      <c r="E27" s="17">
        <v>0.5</v>
      </c>
      <c r="F27" s="17">
        <v>1</v>
      </c>
      <c r="G27" s="17">
        <v>0</v>
      </c>
    </row>
    <row r="28" spans="1:23" ht="17.25" x14ac:dyDescent="0.4">
      <c r="A28" s="15" t="s">
        <v>9</v>
      </c>
      <c r="B28" s="15" t="s">
        <v>14</v>
      </c>
      <c r="C28" s="16">
        <v>2016</v>
      </c>
      <c r="D28" s="18" t="s">
        <v>27</v>
      </c>
      <c r="E28" s="17">
        <v>0.35</v>
      </c>
      <c r="F28" s="17">
        <v>0</v>
      </c>
      <c r="G28" s="17">
        <v>0</v>
      </c>
      <c r="J28" s="13" t="s">
        <v>17</v>
      </c>
      <c r="K28" s="28">
        <f>'Global (2)'!$Y$1</f>
        <v>2016</v>
      </c>
      <c r="L28" s="28" t="str">
        <f>'Global (2)'!$Y$3</f>
        <v>ALL LOBs</v>
      </c>
      <c r="M28" s="13">
        <v>2017</v>
      </c>
      <c r="N28" s="13">
        <v>2016</v>
      </c>
      <c r="P28" s="35" t="s">
        <v>213</v>
      </c>
      <c r="Q28" s="35" t="s">
        <v>200</v>
      </c>
      <c r="R28" s="35" t="s">
        <v>201</v>
      </c>
      <c r="S28" s="35" t="s">
        <v>202</v>
      </c>
      <c r="T28" s="35" t="s">
        <v>214</v>
      </c>
      <c r="U28" s="35" t="s">
        <v>200</v>
      </c>
      <c r="V28" s="35" t="s">
        <v>201</v>
      </c>
      <c r="W28" s="35" t="s">
        <v>202</v>
      </c>
    </row>
    <row r="29" spans="1:23" x14ac:dyDescent="0.25">
      <c r="A29" s="15" t="s">
        <v>9</v>
      </c>
      <c r="B29" s="15" t="s">
        <v>15</v>
      </c>
      <c r="C29" s="16">
        <v>2016</v>
      </c>
      <c r="D29" s="18" t="s">
        <v>27</v>
      </c>
      <c r="E29" s="17">
        <v>0.25</v>
      </c>
      <c r="F29" s="17">
        <v>0</v>
      </c>
      <c r="G29" s="17">
        <v>0</v>
      </c>
      <c r="I29" s="13" t="s">
        <v>27</v>
      </c>
      <c r="J29" s="29">
        <f t="array" ref="J29">SUM(IF(Year=$K$28,IF(Period=$I29,IF(LOB=$L$28,IF(Domain=$J$28,Domain_Score)))))</f>
        <v>0.99999979999999999</v>
      </c>
      <c r="M29" s="29">
        <f t="array" ref="M29">SUM(IF(Year=$M$28,IF(Period=$I29,IF(LOB=$L$28,IF(Domain=$J$28,Domain_Score)))))</f>
        <v>0</v>
      </c>
      <c r="N29" s="29">
        <f>P29</f>
        <v>0.99999979999999999</v>
      </c>
      <c r="P29" s="34">
        <f>J29</f>
        <v>0.99999979999999999</v>
      </c>
      <c r="Q29" s="34">
        <f>J30</f>
        <v>0.98933144000000017</v>
      </c>
      <c r="R29" s="34">
        <f>J31</f>
        <v>0.99192025575447573</v>
      </c>
      <c r="S29" s="34">
        <f>J32</f>
        <v>0.99257480753869964</v>
      </c>
      <c r="T29" s="34">
        <f>M29</f>
        <v>0</v>
      </c>
      <c r="U29" s="34">
        <f>M30</f>
        <v>0</v>
      </c>
      <c r="V29" s="34">
        <f>M31</f>
        <v>0</v>
      </c>
      <c r="W29" s="34">
        <f>M32</f>
        <v>0</v>
      </c>
    </row>
    <row r="30" spans="1:23" x14ac:dyDescent="0.25">
      <c r="A30" s="15" t="s">
        <v>9</v>
      </c>
      <c r="B30" s="15" t="s">
        <v>16</v>
      </c>
      <c r="C30" s="16">
        <v>2016</v>
      </c>
      <c r="D30" s="18" t="s">
        <v>27</v>
      </c>
      <c r="E30" s="17">
        <v>0.3</v>
      </c>
      <c r="F30" s="17">
        <v>0</v>
      </c>
      <c r="G30" s="17">
        <v>0</v>
      </c>
      <c r="I30" s="13" t="s">
        <v>200</v>
      </c>
      <c r="J30" s="30">
        <f t="array" ref="J30">SUM(IF(Year=$K$28,IF(Period=$I30,IF(LOB=$L$28,IF(Domain=$J$28,Domain_Score)))))</f>
        <v>0.98933144000000017</v>
      </c>
      <c r="M30" s="30">
        <f t="array" ref="M30">SUM(IF(Year=$M$28,IF(Period=$I30,IF(LOB=$L$28,IF(Domain=$J$28,Domain_Score)))))</f>
        <v>0</v>
      </c>
      <c r="N30" s="30">
        <f>Q29</f>
        <v>0.98933144000000017</v>
      </c>
    </row>
    <row r="31" spans="1:23" x14ac:dyDescent="0.25">
      <c r="A31" s="15" t="s">
        <v>9</v>
      </c>
      <c r="B31" s="15" t="s">
        <v>17</v>
      </c>
      <c r="C31" s="16">
        <v>2016</v>
      </c>
      <c r="D31" s="18" t="s">
        <v>27</v>
      </c>
      <c r="E31" s="17">
        <v>0.1</v>
      </c>
      <c r="F31" s="17">
        <v>1</v>
      </c>
      <c r="G31" s="17">
        <v>0</v>
      </c>
      <c r="I31" s="13" t="s">
        <v>201</v>
      </c>
      <c r="J31" s="30">
        <f t="array" ref="J31">SUM(IF(Year=$K$28,IF(Period=$I31,IF(LOB=$L$28,IF(Domain=$J$28,Domain_Score)))))</f>
        <v>0.99192025575447573</v>
      </c>
      <c r="M31" s="30">
        <f t="array" ref="M31">SUM(IF(Year=$M$28,IF(Period=$I31,IF(LOB=$L$28,IF(Domain=$J$28,Domain_Score)))))</f>
        <v>0</v>
      </c>
      <c r="N31" s="30">
        <f>R29</f>
        <v>0.99192025575447573</v>
      </c>
    </row>
    <row r="32" spans="1:23" x14ac:dyDescent="0.25">
      <c r="A32" s="15" t="s">
        <v>10</v>
      </c>
      <c r="B32" s="15" t="s">
        <v>14</v>
      </c>
      <c r="C32" s="16">
        <v>2016</v>
      </c>
      <c r="D32" s="18" t="s">
        <v>27</v>
      </c>
      <c r="E32" s="17">
        <v>0.35</v>
      </c>
      <c r="F32" s="17">
        <v>0</v>
      </c>
      <c r="G32" s="17">
        <v>0</v>
      </c>
      <c r="I32" s="13" t="s">
        <v>202</v>
      </c>
      <c r="J32" s="31">
        <f t="array" ref="J32">SUM(IF(Year=$K$28,IF(Period=$I32,IF(LOB=$L$28,IF(Domain=$J$28,Domain_Score)))))</f>
        <v>0.99257480753869964</v>
      </c>
      <c r="M32" s="31">
        <f t="array" ref="M32">SUM(IF(Year=$M$28,IF(Period=$I32,IF(LOB=$L$28,IF(Domain=$J$28,Domain_Score)))))</f>
        <v>0</v>
      </c>
      <c r="N32" s="31">
        <f>S29</f>
        <v>0.99257480753869964</v>
      </c>
    </row>
    <row r="33" spans="1:7" x14ac:dyDescent="0.25">
      <c r="A33" s="15" t="s">
        <v>10</v>
      </c>
      <c r="B33" s="15" t="s">
        <v>15</v>
      </c>
      <c r="C33" s="16">
        <v>2016</v>
      </c>
      <c r="D33" s="18" t="s">
        <v>27</v>
      </c>
      <c r="E33" s="17">
        <v>0.25</v>
      </c>
      <c r="F33" s="17">
        <v>0</v>
      </c>
      <c r="G33" s="17">
        <v>0</v>
      </c>
    </row>
    <row r="34" spans="1:7" x14ac:dyDescent="0.25">
      <c r="A34" s="15" t="s">
        <v>10</v>
      </c>
      <c r="B34" s="15" t="s">
        <v>16</v>
      </c>
      <c r="C34" s="16">
        <v>2016</v>
      </c>
      <c r="D34" s="18" t="s">
        <v>27</v>
      </c>
      <c r="E34" s="17">
        <v>0.3</v>
      </c>
      <c r="F34" s="17">
        <v>0</v>
      </c>
      <c r="G34" s="17">
        <v>0</v>
      </c>
    </row>
    <row r="35" spans="1:7" x14ac:dyDescent="0.25">
      <c r="A35" s="15" t="s">
        <v>10</v>
      </c>
      <c r="B35" s="15" t="s">
        <v>17</v>
      </c>
      <c r="C35" s="16">
        <v>2016</v>
      </c>
      <c r="D35" s="18" t="s">
        <v>27</v>
      </c>
      <c r="E35" s="17">
        <v>0.1</v>
      </c>
      <c r="F35" s="17">
        <v>1</v>
      </c>
      <c r="G35" s="17">
        <v>0</v>
      </c>
    </row>
    <row r="36" spans="1:7" x14ac:dyDescent="0.25">
      <c r="A36" s="15" t="s">
        <v>11</v>
      </c>
      <c r="B36" s="15" t="s">
        <v>14</v>
      </c>
      <c r="C36" s="16">
        <v>2016</v>
      </c>
      <c r="D36" s="18" t="s">
        <v>27</v>
      </c>
      <c r="E36" s="17">
        <v>0.35</v>
      </c>
      <c r="F36" s="17">
        <v>0</v>
      </c>
      <c r="G36" s="17">
        <v>0</v>
      </c>
    </row>
    <row r="37" spans="1:7" x14ac:dyDescent="0.25">
      <c r="A37" s="15" t="s">
        <v>11</v>
      </c>
      <c r="B37" s="15" t="s">
        <v>15</v>
      </c>
      <c r="C37" s="16">
        <v>2016</v>
      </c>
      <c r="D37" s="18" t="s">
        <v>27</v>
      </c>
      <c r="E37" s="17">
        <v>0.25</v>
      </c>
      <c r="F37" s="17">
        <v>0</v>
      </c>
      <c r="G37" s="17">
        <v>0</v>
      </c>
    </row>
    <row r="38" spans="1:7" x14ac:dyDescent="0.25">
      <c r="A38" s="15" t="s">
        <v>11</v>
      </c>
      <c r="B38" s="15" t="s">
        <v>16</v>
      </c>
      <c r="C38" s="16">
        <v>2016</v>
      </c>
      <c r="D38" s="18" t="s">
        <v>27</v>
      </c>
      <c r="E38" s="17">
        <v>0.3</v>
      </c>
      <c r="F38" s="17">
        <v>0</v>
      </c>
      <c r="G38" s="17">
        <v>0</v>
      </c>
    </row>
    <row r="39" spans="1:7" x14ac:dyDescent="0.25">
      <c r="A39" s="15" t="s">
        <v>11</v>
      </c>
      <c r="B39" s="15" t="s">
        <v>17</v>
      </c>
      <c r="C39" s="16">
        <v>2016</v>
      </c>
      <c r="D39" s="18" t="s">
        <v>27</v>
      </c>
      <c r="E39" s="17">
        <v>0.1</v>
      </c>
      <c r="F39" s="17">
        <v>0</v>
      </c>
      <c r="G39" s="17">
        <v>0</v>
      </c>
    </row>
    <row r="40" spans="1:7" x14ac:dyDescent="0.25">
      <c r="A40" s="14" t="s">
        <v>2</v>
      </c>
      <c r="B40" s="14" t="s">
        <v>14</v>
      </c>
      <c r="C40" s="16">
        <v>2016</v>
      </c>
      <c r="D40" s="18" t="s">
        <v>200</v>
      </c>
      <c r="E40" s="17">
        <v>0.3</v>
      </c>
      <c r="F40" s="17">
        <v>0.96182598589244894</v>
      </c>
      <c r="G40" s="17">
        <v>0</v>
      </c>
    </row>
    <row r="41" spans="1:7" x14ac:dyDescent="0.25">
      <c r="A41" s="14" t="s">
        <v>2</v>
      </c>
      <c r="B41" s="14" t="s">
        <v>15</v>
      </c>
      <c r="C41" s="16">
        <v>2016</v>
      </c>
      <c r="D41" s="18" t="s">
        <v>200</v>
      </c>
      <c r="E41" s="17">
        <v>0.3</v>
      </c>
      <c r="F41" s="17">
        <v>0.97130776149999998</v>
      </c>
      <c r="G41" s="17">
        <v>0</v>
      </c>
    </row>
    <row r="42" spans="1:7" x14ac:dyDescent="0.25">
      <c r="A42" s="14" t="s">
        <v>2</v>
      </c>
      <c r="B42" s="14" t="s">
        <v>16</v>
      </c>
      <c r="C42" s="16">
        <v>2016</v>
      </c>
      <c r="D42" s="18" t="s">
        <v>200</v>
      </c>
      <c r="E42" s="17">
        <v>0.3</v>
      </c>
      <c r="F42" s="17">
        <v>0.98416666666666663</v>
      </c>
      <c r="G42" s="17">
        <v>0</v>
      </c>
    </row>
    <row r="43" spans="1:7" x14ac:dyDescent="0.25">
      <c r="A43" s="14" t="s">
        <v>2</v>
      </c>
      <c r="B43" s="14" t="s">
        <v>17</v>
      </c>
      <c r="C43" s="16">
        <v>2016</v>
      </c>
      <c r="D43" s="18" t="s">
        <v>200</v>
      </c>
      <c r="E43" s="17">
        <v>0.1</v>
      </c>
      <c r="F43" s="17">
        <v>0.98933144000000017</v>
      </c>
      <c r="G43" s="17">
        <v>0</v>
      </c>
    </row>
    <row r="44" spans="1:7" x14ac:dyDescent="0.25">
      <c r="A44" s="14" t="s">
        <v>3</v>
      </c>
      <c r="B44" s="14" t="s">
        <v>14</v>
      </c>
      <c r="C44" s="16">
        <v>2016</v>
      </c>
      <c r="D44" s="18" t="s">
        <v>200</v>
      </c>
      <c r="E44" s="17">
        <v>0.3</v>
      </c>
      <c r="F44" s="17">
        <v>0.81212992946224494</v>
      </c>
      <c r="G44" s="17">
        <v>0</v>
      </c>
    </row>
    <row r="45" spans="1:7" x14ac:dyDescent="0.25">
      <c r="A45" s="14" t="s">
        <v>3</v>
      </c>
      <c r="B45" s="14" t="s">
        <v>15</v>
      </c>
      <c r="C45" s="16">
        <v>2016</v>
      </c>
      <c r="D45" s="18" t="s">
        <v>200</v>
      </c>
      <c r="E45" s="17">
        <v>0.3</v>
      </c>
      <c r="F45" s="17">
        <v>1</v>
      </c>
      <c r="G45" s="17">
        <v>0</v>
      </c>
    </row>
    <row r="46" spans="1:7" x14ac:dyDescent="0.25">
      <c r="A46" s="14" t="s">
        <v>3</v>
      </c>
      <c r="B46" s="14" t="s">
        <v>16</v>
      </c>
      <c r="C46" s="16">
        <v>2016</v>
      </c>
      <c r="D46" s="18" t="s">
        <v>200</v>
      </c>
      <c r="E46" s="17">
        <v>0.3</v>
      </c>
      <c r="F46" s="17">
        <v>1</v>
      </c>
      <c r="G46" s="17">
        <v>0</v>
      </c>
    </row>
    <row r="47" spans="1:7" x14ac:dyDescent="0.25">
      <c r="A47" s="14" t="s">
        <v>3</v>
      </c>
      <c r="B47" s="14" t="s">
        <v>17</v>
      </c>
      <c r="C47" s="16">
        <v>2016</v>
      </c>
      <c r="D47" s="18" t="s">
        <v>200</v>
      </c>
      <c r="E47" s="17">
        <v>0.1</v>
      </c>
      <c r="F47" s="17">
        <v>1</v>
      </c>
      <c r="G47" s="17">
        <v>0</v>
      </c>
    </row>
    <row r="48" spans="1:7" x14ac:dyDescent="0.25">
      <c r="A48" s="14" t="s">
        <v>4</v>
      </c>
      <c r="B48" s="14" t="s">
        <v>14</v>
      </c>
      <c r="C48" s="16">
        <v>2016</v>
      </c>
      <c r="D48" s="18" t="s">
        <v>200</v>
      </c>
      <c r="E48" s="17">
        <v>0.3</v>
      </c>
      <c r="F48" s="17">
        <v>1</v>
      </c>
      <c r="G48" s="17">
        <v>0</v>
      </c>
    </row>
    <row r="49" spans="1:7" x14ac:dyDescent="0.25">
      <c r="A49" s="14" t="s">
        <v>4</v>
      </c>
      <c r="B49" s="14" t="s">
        <v>15</v>
      </c>
      <c r="C49" s="16">
        <v>2016</v>
      </c>
      <c r="D49" s="18" t="s">
        <v>200</v>
      </c>
      <c r="E49" s="17">
        <v>0.3</v>
      </c>
      <c r="F49" s="17">
        <v>0.95781250000000007</v>
      </c>
      <c r="G49" s="17">
        <v>0</v>
      </c>
    </row>
    <row r="50" spans="1:7" x14ac:dyDescent="0.25">
      <c r="A50" s="14" t="s">
        <v>4</v>
      </c>
      <c r="B50" s="14" t="s">
        <v>16</v>
      </c>
      <c r="C50" s="16">
        <v>2016</v>
      </c>
      <c r="D50" s="18" t="s">
        <v>200</v>
      </c>
      <c r="E50" s="17">
        <v>0.3</v>
      </c>
      <c r="F50" s="17">
        <v>1</v>
      </c>
      <c r="G50" s="17">
        <v>0</v>
      </c>
    </row>
    <row r="51" spans="1:7" x14ac:dyDescent="0.25">
      <c r="A51" s="14" t="s">
        <v>4</v>
      </c>
      <c r="B51" s="14" t="s">
        <v>17</v>
      </c>
      <c r="C51" s="16">
        <v>2016</v>
      </c>
      <c r="D51" s="18" t="s">
        <v>200</v>
      </c>
      <c r="E51" s="17">
        <v>0.1</v>
      </c>
      <c r="F51" s="17">
        <v>1</v>
      </c>
      <c r="G51" s="17">
        <v>0</v>
      </c>
    </row>
    <row r="52" spans="1:7" x14ac:dyDescent="0.25">
      <c r="A52" s="14" t="s">
        <v>5</v>
      </c>
      <c r="B52" s="14" t="s">
        <v>14</v>
      </c>
      <c r="C52" s="16">
        <v>2016</v>
      </c>
      <c r="D52" s="18" t="s">
        <v>200</v>
      </c>
      <c r="E52" s="17">
        <v>0.3</v>
      </c>
      <c r="F52" s="17">
        <v>1</v>
      </c>
      <c r="G52" s="17">
        <v>0</v>
      </c>
    </row>
    <row r="53" spans="1:7" x14ac:dyDescent="0.25">
      <c r="A53" s="14" t="s">
        <v>5</v>
      </c>
      <c r="B53" s="14" t="s">
        <v>15</v>
      </c>
      <c r="C53" s="16">
        <v>2016</v>
      </c>
      <c r="D53" s="18" t="s">
        <v>200</v>
      </c>
      <c r="E53" s="17">
        <v>0.3</v>
      </c>
      <c r="F53" s="17">
        <v>1</v>
      </c>
      <c r="G53" s="17">
        <v>0</v>
      </c>
    </row>
    <row r="54" spans="1:7" x14ac:dyDescent="0.25">
      <c r="A54" s="14" t="s">
        <v>5</v>
      </c>
      <c r="B54" s="14" t="s">
        <v>16</v>
      </c>
      <c r="C54" s="16">
        <v>2016</v>
      </c>
      <c r="D54" s="18" t="s">
        <v>200</v>
      </c>
      <c r="E54" s="17">
        <v>0.3</v>
      </c>
      <c r="F54" s="17">
        <v>0.93666666666666665</v>
      </c>
      <c r="G54" s="17">
        <v>0</v>
      </c>
    </row>
    <row r="55" spans="1:7" x14ac:dyDescent="0.25">
      <c r="A55" s="14" t="s">
        <v>5</v>
      </c>
      <c r="B55" s="14" t="s">
        <v>17</v>
      </c>
      <c r="C55" s="16">
        <v>2016</v>
      </c>
      <c r="D55" s="18" t="s">
        <v>200</v>
      </c>
      <c r="E55" s="17">
        <v>0.1</v>
      </c>
      <c r="F55" s="17">
        <v>0.94665720000000009</v>
      </c>
      <c r="G55" s="17">
        <v>0</v>
      </c>
    </row>
    <row r="56" spans="1:7" x14ac:dyDescent="0.25">
      <c r="A56" s="14" t="s">
        <v>6</v>
      </c>
      <c r="B56" s="14" t="s">
        <v>14</v>
      </c>
      <c r="C56" s="16">
        <v>2016</v>
      </c>
      <c r="D56" s="18" t="s">
        <v>200</v>
      </c>
      <c r="E56" s="17">
        <v>0.45</v>
      </c>
      <c r="F56" s="17">
        <v>0.997</v>
      </c>
      <c r="G56" s="17">
        <v>0</v>
      </c>
    </row>
    <row r="57" spans="1:7" x14ac:dyDescent="0.25">
      <c r="A57" s="14" t="s">
        <v>6</v>
      </c>
      <c r="B57" s="14" t="s">
        <v>15</v>
      </c>
      <c r="C57" s="16">
        <v>2016</v>
      </c>
      <c r="D57" s="18" t="s">
        <v>200</v>
      </c>
      <c r="E57" s="17">
        <v>0.45</v>
      </c>
      <c r="F57" s="17">
        <v>1</v>
      </c>
      <c r="G57" s="17">
        <v>0</v>
      </c>
    </row>
    <row r="58" spans="1:7" x14ac:dyDescent="0.25">
      <c r="A58" s="14" t="s">
        <v>6</v>
      </c>
      <c r="B58" s="14" t="s">
        <v>16</v>
      </c>
      <c r="C58" s="16">
        <v>2016</v>
      </c>
      <c r="D58" s="18" t="s">
        <v>200</v>
      </c>
      <c r="E58" s="17">
        <v>0</v>
      </c>
      <c r="F58" s="17">
        <v>1</v>
      </c>
      <c r="G58" s="17">
        <v>0</v>
      </c>
    </row>
    <row r="59" spans="1:7" x14ac:dyDescent="0.25">
      <c r="A59" s="14" t="s">
        <v>6</v>
      </c>
      <c r="B59" s="14" t="s">
        <v>17</v>
      </c>
      <c r="C59" s="16">
        <v>2016</v>
      </c>
      <c r="D59" s="18" t="s">
        <v>200</v>
      </c>
      <c r="E59" s="17">
        <v>0.1</v>
      </c>
      <c r="F59" s="17">
        <v>1</v>
      </c>
      <c r="G59" s="17">
        <v>0</v>
      </c>
    </row>
    <row r="60" spans="1:7" x14ac:dyDescent="0.25">
      <c r="A60" s="14" t="s">
        <v>7</v>
      </c>
      <c r="B60" s="14" t="s">
        <v>14</v>
      </c>
      <c r="C60" s="16">
        <v>2016</v>
      </c>
      <c r="D60" s="18" t="s">
        <v>200</v>
      </c>
      <c r="E60" s="17">
        <v>0.3</v>
      </c>
      <c r="F60" s="17">
        <v>1</v>
      </c>
      <c r="G60" s="17">
        <v>0</v>
      </c>
    </row>
    <row r="61" spans="1:7" x14ac:dyDescent="0.25">
      <c r="A61" s="14" t="s">
        <v>7</v>
      </c>
      <c r="B61" s="14" t="s">
        <v>15</v>
      </c>
      <c r="C61" s="16">
        <v>2016</v>
      </c>
      <c r="D61" s="18" t="s">
        <v>200</v>
      </c>
      <c r="E61" s="17">
        <v>0.3</v>
      </c>
      <c r="F61" s="17">
        <v>0.89872630749999993</v>
      </c>
      <c r="G61" s="17">
        <v>0</v>
      </c>
    </row>
    <row r="62" spans="1:7" x14ac:dyDescent="0.25">
      <c r="A62" s="14" t="s">
        <v>7</v>
      </c>
      <c r="B62" s="14" t="s">
        <v>16</v>
      </c>
      <c r="C62" s="16">
        <v>2016</v>
      </c>
      <c r="D62" s="18" t="s">
        <v>200</v>
      </c>
      <c r="E62" s="17">
        <v>0.3</v>
      </c>
      <c r="F62" s="17">
        <v>0.99960000000000016</v>
      </c>
      <c r="G62" s="17">
        <v>0</v>
      </c>
    </row>
    <row r="63" spans="1:7" x14ac:dyDescent="0.25">
      <c r="A63" s="14" t="s">
        <v>7</v>
      </c>
      <c r="B63" s="14" t="s">
        <v>17</v>
      </c>
      <c r="C63" s="16">
        <v>2016</v>
      </c>
      <c r="D63" s="18" t="s">
        <v>200</v>
      </c>
      <c r="E63" s="17">
        <v>0.1</v>
      </c>
      <c r="F63" s="17">
        <v>1</v>
      </c>
      <c r="G63" s="17">
        <v>0</v>
      </c>
    </row>
    <row r="64" spans="1:7" x14ac:dyDescent="0.25">
      <c r="A64" s="14" t="s">
        <v>8</v>
      </c>
      <c r="B64" s="14" t="s">
        <v>18</v>
      </c>
      <c r="C64" s="16">
        <v>2016</v>
      </c>
      <c r="D64" s="18" t="s">
        <v>200</v>
      </c>
      <c r="E64" s="17">
        <v>0.5</v>
      </c>
      <c r="F64" s="17">
        <v>0.96666666666666679</v>
      </c>
      <c r="G64" s="17">
        <v>0</v>
      </c>
    </row>
    <row r="65" spans="1:7" x14ac:dyDescent="0.25">
      <c r="A65" s="14" t="s">
        <v>8</v>
      </c>
      <c r="B65" s="14" t="s">
        <v>19</v>
      </c>
      <c r="C65" s="16">
        <v>2016</v>
      </c>
      <c r="D65" s="18" t="s">
        <v>200</v>
      </c>
      <c r="E65" s="17">
        <v>0.5</v>
      </c>
      <c r="F65" s="17">
        <v>1</v>
      </c>
      <c r="G65" s="17">
        <v>0</v>
      </c>
    </row>
    <row r="66" spans="1:7" x14ac:dyDescent="0.25">
      <c r="A66" s="14" t="s">
        <v>9</v>
      </c>
      <c r="B66" s="14" t="s">
        <v>14</v>
      </c>
      <c r="C66" s="16">
        <v>2016</v>
      </c>
      <c r="D66" s="18" t="s">
        <v>200</v>
      </c>
      <c r="E66" s="17">
        <v>0.35</v>
      </c>
      <c r="F66" s="17">
        <v>0</v>
      </c>
      <c r="G66" s="17">
        <v>0</v>
      </c>
    </row>
    <row r="67" spans="1:7" x14ac:dyDescent="0.25">
      <c r="A67" s="14" t="s">
        <v>9</v>
      </c>
      <c r="B67" s="14" t="s">
        <v>15</v>
      </c>
      <c r="C67" s="16">
        <v>2016</v>
      </c>
      <c r="D67" s="18" t="s">
        <v>200</v>
      </c>
      <c r="E67" s="17">
        <v>0.25</v>
      </c>
      <c r="F67" s="17">
        <v>0</v>
      </c>
      <c r="G67" s="17">
        <v>0</v>
      </c>
    </row>
    <row r="68" spans="1:7" x14ac:dyDescent="0.25">
      <c r="A68" s="14" t="s">
        <v>9</v>
      </c>
      <c r="B68" s="14" t="s">
        <v>16</v>
      </c>
      <c r="C68" s="16">
        <v>2016</v>
      </c>
      <c r="D68" s="18" t="s">
        <v>200</v>
      </c>
      <c r="E68" s="17">
        <v>0.3</v>
      </c>
      <c r="F68" s="17">
        <v>0</v>
      </c>
      <c r="G68" s="17">
        <v>0</v>
      </c>
    </row>
    <row r="69" spans="1:7" x14ac:dyDescent="0.25">
      <c r="A69" s="14" t="s">
        <v>9</v>
      </c>
      <c r="B69" s="14" t="s">
        <v>17</v>
      </c>
      <c r="C69" s="16">
        <v>2016</v>
      </c>
      <c r="D69" s="18" t="s">
        <v>200</v>
      </c>
      <c r="E69" s="17">
        <v>0.1</v>
      </c>
      <c r="F69" s="17">
        <v>1</v>
      </c>
      <c r="G69" s="17">
        <v>0</v>
      </c>
    </row>
    <row r="70" spans="1:7" x14ac:dyDescent="0.25">
      <c r="A70" s="14" t="s">
        <v>10</v>
      </c>
      <c r="B70" s="14" t="s">
        <v>14</v>
      </c>
      <c r="C70" s="16">
        <v>2016</v>
      </c>
      <c r="D70" s="18" t="s">
        <v>200</v>
      </c>
      <c r="E70" s="17">
        <v>0.35</v>
      </c>
      <c r="F70" s="17">
        <v>0</v>
      </c>
      <c r="G70" s="17">
        <v>0</v>
      </c>
    </row>
    <row r="71" spans="1:7" x14ac:dyDescent="0.25">
      <c r="A71" s="14" t="s">
        <v>10</v>
      </c>
      <c r="B71" s="14" t="s">
        <v>15</v>
      </c>
      <c r="C71" s="16">
        <v>2016</v>
      </c>
      <c r="D71" s="18" t="s">
        <v>200</v>
      </c>
      <c r="E71" s="17">
        <v>0.25</v>
      </c>
      <c r="F71" s="17">
        <v>0</v>
      </c>
      <c r="G71" s="17">
        <v>0</v>
      </c>
    </row>
    <row r="72" spans="1:7" x14ac:dyDescent="0.25">
      <c r="A72" s="14" t="s">
        <v>10</v>
      </c>
      <c r="B72" s="14" t="s">
        <v>16</v>
      </c>
      <c r="C72" s="16">
        <v>2016</v>
      </c>
      <c r="D72" s="18" t="s">
        <v>200</v>
      </c>
      <c r="E72" s="17">
        <v>0.3</v>
      </c>
      <c r="F72" s="17">
        <v>0</v>
      </c>
      <c r="G72" s="17">
        <v>0</v>
      </c>
    </row>
    <row r="73" spans="1:7" x14ac:dyDescent="0.25">
      <c r="A73" s="14" t="s">
        <v>10</v>
      </c>
      <c r="B73" s="14" t="s">
        <v>17</v>
      </c>
      <c r="C73" s="16">
        <v>2016</v>
      </c>
      <c r="D73" s="18" t="s">
        <v>200</v>
      </c>
      <c r="E73" s="17">
        <v>0.1</v>
      </c>
      <c r="F73" s="17">
        <v>1</v>
      </c>
      <c r="G73" s="17">
        <v>0</v>
      </c>
    </row>
    <row r="74" spans="1:7" x14ac:dyDescent="0.25">
      <c r="A74" s="14" t="s">
        <v>11</v>
      </c>
      <c r="B74" s="14" t="s">
        <v>14</v>
      </c>
      <c r="C74" s="16">
        <v>2016</v>
      </c>
      <c r="D74" s="18" t="s">
        <v>200</v>
      </c>
      <c r="E74" s="17">
        <v>0.35</v>
      </c>
      <c r="F74" s="17">
        <v>0</v>
      </c>
      <c r="G74" s="17">
        <v>0</v>
      </c>
    </row>
    <row r="75" spans="1:7" x14ac:dyDescent="0.25">
      <c r="A75" s="14" t="s">
        <v>11</v>
      </c>
      <c r="B75" s="14" t="s">
        <v>15</v>
      </c>
      <c r="C75" s="16">
        <v>2016</v>
      </c>
      <c r="D75" s="18" t="s">
        <v>200</v>
      </c>
      <c r="E75" s="17">
        <v>0.25</v>
      </c>
      <c r="F75" s="17">
        <v>0</v>
      </c>
      <c r="G75" s="17">
        <v>0</v>
      </c>
    </row>
    <row r="76" spans="1:7" x14ac:dyDescent="0.25">
      <c r="A76" s="14" t="s">
        <v>11</v>
      </c>
      <c r="B76" s="14" t="s">
        <v>16</v>
      </c>
      <c r="C76" s="16">
        <v>2016</v>
      </c>
      <c r="D76" s="18" t="s">
        <v>200</v>
      </c>
      <c r="E76" s="17">
        <v>0.3</v>
      </c>
      <c r="F76" s="17">
        <v>0</v>
      </c>
      <c r="G76" s="17">
        <v>0</v>
      </c>
    </row>
    <row r="77" spans="1:7" x14ac:dyDescent="0.25">
      <c r="A77" s="14" t="s">
        <v>11</v>
      </c>
      <c r="B77" s="14" t="s">
        <v>17</v>
      </c>
      <c r="C77" s="16">
        <v>2016</v>
      </c>
      <c r="D77" s="18" t="s">
        <v>200</v>
      </c>
      <c r="E77" s="17">
        <v>0.1</v>
      </c>
      <c r="F77" s="17">
        <v>0</v>
      </c>
      <c r="G77" s="17">
        <v>0</v>
      </c>
    </row>
    <row r="78" spans="1:7" x14ac:dyDescent="0.25">
      <c r="A78" s="15" t="s">
        <v>2</v>
      </c>
      <c r="B78" s="15" t="s">
        <v>14</v>
      </c>
      <c r="C78" s="16">
        <v>2016</v>
      </c>
      <c r="D78" s="18" t="s">
        <v>201</v>
      </c>
      <c r="E78" s="17">
        <v>0.3</v>
      </c>
      <c r="F78" s="17">
        <v>0.97505733893877555</v>
      </c>
      <c r="G78" s="17">
        <v>0</v>
      </c>
    </row>
    <row r="79" spans="1:7" x14ac:dyDescent="0.25">
      <c r="A79" s="15" t="s">
        <v>2</v>
      </c>
      <c r="B79" s="15" t="s">
        <v>15</v>
      </c>
      <c r="C79" s="16">
        <v>2016</v>
      </c>
      <c r="D79" s="18" t="s">
        <v>201</v>
      </c>
      <c r="E79" s="17">
        <v>0.3</v>
      </c>
      <c r="F79" s="17">
        <v>0.99310091576581638</v>
      </c>
      <c r="G79" s="17">
        <v>0</v>
      </c>
    </row>
    <row r="80" spans="1:7" x14ac:dyDescent="0.25">
      <c r="A80" s="15" t="s">
        <v>2</v>
      </c>
      <c r="B80" s="15" t="s">
        <v>16</v>
      </c>
      <c r="C80" s="16">
        <v>2016</v>
      </c>
      <c r="D80" s="18" t="s">
        <v>201</v>
      </c>
      <c r="E80" s="17">
        <v>0.3</v>
      </c>
      <c r="F80" s="17">
        <v>0.98666666666666669</v>
      </c>
      <c r="G80" s="17">
        <v>0</v>
      </c>
    </row>
    <row r="81" spans="1:7" x14ac:dyDescent="0.25">
      <c r="A81" s="15" t="s">
        <v>2</v>
      </c>
      <c r="B81" s="15" t="s">
        <v>17</v>
      </c>
      <c r="C81" s="16">
        <v>2016</v>
      </c>
      <c r="D81" s="18" t="s">
        <v>201</v>
      </c>
      <c r="E81" s="17">
        <v>0.1</v>
      </c>
      <c r="F81" s="17">
        <v>0.99192025575447573</v>
      </c>
      <c r="G81" s="17">
        <v>0</v>
      </c>
    </row>
    <row r="82" spans="1:7" x14ac:dyDescent="0.25">
      <c r="A82" s="15" t="s">
        <v>3</v>
      </c>
      <c r="B82" s="15" t="s">
        <v>14</v>
      </c>
      <c r="C82" s="16">
        <v>2016</v>
      </c>
      <c r="D82" s="18" t="s">
        <v>201</v>
      </c>
      <c r="E82" s="17">
        <v>0.3</v>
      </c>
      <c r="F82" s="17">
        <v>0.87528669469387754</v>
      </c>
      <c r="G82" s="17">
        <v>0</v>
      </c>
    </row>
    <row r="83" spans="1:7" x14ac:dyDescent="0.25">
      <c r="A83" s="15" t="s">
        <v>3</v>
      </c>
      <c r="B83" s="15" t="s">
        <v>15</v>
      </c>
      <c r="C83" s="16">
        <v>2016</v>
      </c>
      <c r="D83" s="18" t="s">
        <v>201</v>
      </c>
      <c r="E83" s="17">
        <v>0.3</v>
      </c>
      <c r="F83" s="17">
        <v>0.99602551020408159</v>
      </c>
      <c r="G83" s="17">
        <v>0</v>
      </c>
    </row>
    <row r="84" spans="1:7" x14ac:dyDescent="0.25">
      <c r="A84" s="15" t="s">
        <v>3</v>
      </c>
      <c r="B84" s="15" t="s">
        <v>16</v>
      </c>
      <c r="C84" s="16">
        <v>2016</v>
      </c>
      <c r="D84" s="18" t="s">
        <v>201</v>
      </c>
      <c r="E84" s="17">
        <v>0.3</v>
      </c>
      <c r="F84" s="17">
        <v>0.97333333333333338</v>
      </c>
      <c r="G84" s="17">
        <v>0</v>
      </c>
    </row>
    <row r="85" spans="1:7" x14ac:dyDescent="0.25">
      <c r="A85" s="15" t="s">
        <v>3</v>
      </c>
      <c r="B85" s="15" t="s">
        <v>17</v>
      </c>
      <c r="C85" s="16">
        <v>2016</v>
      </c>
      <c r="D85" s="18" t="s">
        <v>201</v>
      </c>
      <c r="E85" s="17">
        <v>0.1</v>
      </c>
      <c r="F85" s="17">
        <v>0.99891304347826093</v>
      </c>
      <c r="G85" s="17">
        <v>0</v>
      </c>
    </row>
    <row r="86" spans="1:7" x14ac:dyDescent="0.25">
      <c r="A86" s="15" t="s">
        <v>4</v>
      </c>
      <c r="B86" s="15" t="s">
        <v>14</v>
      </c>
      <c r="C86" s="16">
        <v>2016</v>
      </c>
      <c r="D86" s="18" t="s">
        <v>201</v>
      </c>
      <c r="E86" s="17">
        <v>0.3</v>
      </c>
      <c r="F86" s="17">
        <v>1</v>
      </c>
      <c r="G86" s="17">
        <v>0</v>
      </c>
    </row>
    <row r="87" spans="1:7" x14ac:dyDescent="0.25">
      <c r="A87" s="15" t="s">
        <v>4</v>
      </c>
      <c r="B87" s="15" t="s">
        <v>15</v>
      </c>
      <c r="C87" s="16">
        <v>2016</v>
      </c>
      <c r="D87" s="18" t="s">
        <v>201</v>
      </c>
      <c r="E87" s="17">
        <v>0.3</v>
      </c>
      <c r="F87" s="17">
        <v>0.98906249999999996</v>
      </c>
      <c r="G87" s="17">
        <v>0</v>
      </c>
    </row>
    <row r="88" spans="1:7" x14ac:dyDescent="0.25">
      <c r="A88" s="15" t="s">
        <v>4</v>
      </c>
      <c r="B88" s="15" t="s">
        <v>16</v>
      </c>
      <c r="C88" s="16">
        <v>2016</v>
      </c>
      <c r="D88" s="18" t="s">
        <v>201</v>
      </c>
      <c r="E88" s="17">
        <v>0.3</v>
      </c>
      <c r="F88" s="17">
        <v>1</v>
      </c>
      <c r="G88" s="17">
        <v>0</v>
      </c>
    </row>
    <row r="89" spans="1:7" x14ac:dyDescent="0.25">
      <c r="A89" s="15" t="s">
        <v>4</v>
      </c>
      <c r="B89" s="15" t="s">
        <v>17</v>
      </c>
      <c r="C89" s="16">
        <v>2016</v>
      </c>
      <c r="D89" s="18" t="s">
        <v>201</v>
      </c>
      <c r="E89" s="17">
        <v>0.1</v>
      </c>
      <c r="F89" s="17">
        <v>1</v>
      </c>
      <c r="G89" s="17">
        <v>0</v>
      </c>
    </row>
    <row r="90" spans="1:7" x14ac:dyDescent="0.25">
      <c r="A90" s="15" t="s">
        <v>5</v>
      </c>
      <c r="B90" s="15" t="s">
        <v>14</v>
      </c>
      <c r="C90" s="16">
        <v>2016</v>
      </c>
      <c r="D90" s="18" t="s">
        <v>201</v>
      </c>
      <c r="E90" s="17">
        <v>0.3</v>
      </c>
      <c r="F90" s="17">
        <v>1</v>
      </c>
      <c r="G90" s="17">
        <v>0</v>
      </c>
    </row>
    <row r="91" spans="1:7" x14ac:dyDescent="0.25">
      <c r="A91" s="15" t="s">
        <v>5</v>
      </c>
      <c r="B91" s="15" t="s">
        <v>15</v>
      </c>
      <c r="C91" s="16">
        <v>2016</v>
      </c>
      <c r="D91" s="18" t="s">
        <v>201</v>
      </c>
      <c r="E91" s="17">
        <v>0.3</v>
      </c>
      <c r="F91" s="17">
        <v>1</v>
      </c>
      <c r="G91" s="17">
        <v>0</v>
      </c>
    </row>
    <row r="92" spans="1:7" x14ac:dyDescent="0.25">
      <c r="A92" s="15" t="s">
        <v>5</v>
      </c>
      <c r="B92" s="15" t="s">
        <v>16</v>
      </c>
      <c r="C92" s="16">
        <v>2016</v>
      </c>
      <c r="D92" s="18" t="s">
        <v>201</v>
      </c>
      <c r="E92" s="17">
        <v>0.3</v>
      </c>
      <c r="F92" s="17">
        <v>0.97333333333333338</v>
      </c>
      <c r="G92" s="17">
        <v>0</v>
      </c>
    </row>
    <row r="93" spans="1:7" x14ac:dyDescent="0.25">
      <c r="A93" s="15" t="s">
        <v>5</v>
      </c>
      <c r="B93" s="15" t="s">
        <v>17</v>
      </c>
      <c r="C93" s="16">
        <v>2016</v>
      </c>
      <c r="D93" s="18" t="s">
        <v>201</v>
      </c>
      <c r="E93" s="17">
        <v>0.1</v>
      </c>
      <c r="F93" s="17">
        <v>0.96068823529411751</v>
      </c>
      <c r="G93" s="17">
        <v>0</v>
      </c>
    </row>
    <row r="94" spans="1:7" x14ac:dyDescent="0.25">
      <c r="A94" s="15" t="s">
        <v>6</v>
      </c>
      <c r="B94" s="15" t="s">
        <v>14</v>
      </c>
      <c r="C94" s="16">
        <v>2016</v>
      </c>
      <c r="D94" s="18" t="s">
        <v>201</v>
      </c>
      <c r="E94" s="17">
        <v>0.45</v>
      </c>
      <c r="F94" s="17">
        <v>1</v>
      </c>
      <c r="G94" s="17">
        <v>0</v>
      </c>
    </row>
    <row r="95" spans="1:7" x14ac:dyDescent="0.25">
      <c r="A95" s="15" t="s">
        <v>6</v>
      </c>
      <c r="B95" s="15" t="s">
        <v>15</v>
      </c>
      <c r="C95" s="16">
        <v>2016</v>
      </c>
      <c r="D95" s="18" t="s">
        <v>201</v>
      </c>
      <c r="E95" s="17">
        <v>0.45</v>
      </c>
      <c r="F95" s="17">
        <v>1</v>
      </c>
      <c r="G95" s="17">
        <v>0</v>
      </c>
    </row>
    <row r="96" spans="1:7" x14ac:dyDescent="0.25">
      <c r="A96" s="15" t="s">
        <v>6</v>
      </c>
      <c r="B96" s="15" t="s">
        <v>16</v>
      </c>
      <c r="C96" s="16">
        <v>2016</v>
      </c>
      <c r="D96" s="18" t="s">
        <v>201</v>
      </c>
      <c r="E96" s="17">
        <v>0</v>
      </c>
      <c r="F96" s="17">
        <v>1</v>
      </c>
      <c r="G96" s="17">
        <v>0</v>
      </c>
    </row>
    <row r="97" spans="1:7" x14ac:dyDescent="0.25">
      <c r="A97" s="15" t="s">
        <v>6</v>
      </c>
      <c r="B97" s="15" t="s">
        <v>17</v>
      </c>
      <c r="C97" s="16">
        <v>2016</v>
      </c>
      <c r="D97" s="18" t="s">
        <v>201</v>
      </c>
      <c r="E97" s="17">
        <v>0.1</v>
      </c>
      <c r="F97" s="17">
        <v>1</v>
      </c>
      <c r="G97" s="17">
        <v>0</v>
      </c>
    </row>
    <row r="98" spans="1:7" x14ac:dyDescent="0.25">
      <c r="A98" s="15" t="s">
        <v>7</v>
      </c>
      <c r="B98" s="15" t="s">
        <v>14</v>
      </c>
      <c r="C98" s="16">
        <v>2016</v>
      </c>
      <c r="D98" s="18" t="s">
        <v>201</v>
      </c>
      <c r="E98" s="17">
        <v>0.3</v>
      </c>
      <c r="F98" s="17">
        <v>1</v>
      </c>
      <c r="G98" s="17">
        <v>0</v>
      </c>
    </row>
    <row r="99" spans="1:7" x14ac:dyDescent="0.25">
      <c r="A99" s="15" t="s">
        <v>7</v>
      </c>
      <c r="B99" s="15" t="s">
        <v>15</v>
      </c>
      <c r="C99" s="16">
        <v>2016</v>
      </c>
      <c r="D99" s="18" t="s">
        <v>201</v>
      </c>
      <c r="E99" s="17">
        <v>0.3</v>
      </c>
      <c r="F99" s="17">
        <v>0.98041656862499993</v>
      </c>
      <c r="G99" s="17">
        <v>0</v>
      </c>
    </row>
    <row r="100" spans="1:7" x14ac:dyDescent="0.25">
      <c r="A100" s="15" t="s">
        <v>7</v>
      </c>
      <c r="B100" s="15" t="s">
        <v>16</v>
      </c>
      <c r="C100" s="16">
        <v>2016</v>
      </c>
      <c r="D100" s="18" t="s">
        <v>201</v>
      </c>
      <c r="E100" s="17">
        <v>0.3</v>
      </c>
      <c r="F100" s="17">
        <v>0.99999999999999989</v>
      </c>
      <c r="G100" s="17">
        <v>0</v>
      </c>
    </row>
    <row r="101" spans="1:7" x14ac:dyDescent="0.25">
      <c r="A101" s="15" t="s">
        <v>7</v>
      </c>
      <c r="B101" s="15" t="s">
        <v>17</v>
      </c>
      <c r="C101" s="16">
        <v>2016</v>
      </c>
      <c r="D101" s="18" t="s">
        <v>201</v>
      </c>
      <c r="E101" s="17">
        <v>0.1</v>
      </c>
      <c r="F101" s="17">
        <v>1</v>
      </c>
      <c r="G101" s="17">
        <v>0</v>
      </c>
    </row>
    <row r="102" spans="1:7" x14ac:dyDescent="0.25">
      <c r="A102" s="15" t="s">
        <v>8</v>
      </c>
      <c r="B102" s="15" t="s">
        <v>18</v>
      </c>
      <c r="C102" s="16">
        <v>2016</v>
      </c>
      <c r="D102" s="18" t="s">
        <v>201</v>
      </c>
      <c r="E102" s="17">
        <v>0.5</v>
      </c>
      <c r="F102" s="17">
        <v>0.96666666666666679</v>
      </c>
      <c r="G102" s="17">
        <v>0</v>
      </c>
    </row>
    <row r="103" spans="1:7" x14ac:dyDescent="0.25">
      <c r="A103" s="15" t="s">
        <v>8</v>
      </c>
      <c r="B103" s="15" t="s">
        <v>19</v>
      </c>
      <c r="C103" s="16">
        <v>2016</v>
      </c>
      <c r="D103" s="18" t="s">
        <v>201</v>
      </c>
      <c r="E103" s="17">
        <v>0.5</v>
      </c>
      <c r="F103" s="17">
        <v>1</v>
      </c>
      <c r="G103" s="17">
        <v>0</v>
      </c>
    </row>
    <row r="104" spans="1:7" x14ac:dyDescent="0.25">
      <c r="A104" s="15" t="s">
        <v>9</v>
      </c>
      <c r="B104" s="15" t="s">
        <v>14</v>
      </c>
      <c r="C104" s="16">
        <v>2016</v>
      </c>
      <c r="D104" s="18" t="s">
        <v>201</v>
      </c>
      <c r="E104" s="17">
        <v>0.35</v>
      </c>
      <c r="F104" s="17">
        <v>0</v>
      </c>
      <c r="G104" s="17">
        <v>0</v>
      </c>
    </row>
    <row r="105" spans="1:7" x14ac:dyDescent="0.25">
      <c r="A105" s="15" t="s">
        <v>9</v>
      </c>
      <c r="B105" s="15" t="s">
        <v>15</v>
      </c>
      <c r="C105" s="16">
        <v>2016</v>
      </c>
      <c r="D105" s="18" t="s">
        <v>201</v>
      </c>
      <c r="E105" s="17">
        <v>0.25</v>
      </c>
      <c r="F105" s="17">
        <v>0</v>
      </c>
      <c r="G105" s="17">
        <v>0</v>
      </c>
    </row>
    <row r="106" spans="1:7" x14ac:dyDescent="0.25">
      <c r="A106" s="15" t="s">
        <v>9</v>
      </c>
      <c r="B106" s="15" t="s">
        <v>16</v>
      </c>
      <c r="C106" s="16">
        <v>2016</v>
      </c>
      <c r="D106" s="18" t="s">
        <v>201</v>
      </c>
      <c r="E106" s="17">
        <v>0.3</v>
      </c>
      <c r="F106" s="17">
        <v>0</v>
      </c>
      <c r="G106" s="17">
        <v>0</v>
      </c>
    </row>
    <row r="107" spans="1:7" x14ac:dyDescent="0.25">
      <c r="A107" s="15" t="s">
        <v>9</v>
      </c>
      <c r="B107" s="15" t="s">
        <v>17</v>
      </c>
      <c r="C107" s="16">
        <v>2016</v>
      </c>
      <c r="D107" s="18" t="s">
        <v>201</v>
      </c>
      <c r="E107" s="17">
        <v>0.1</v>
      </c>
      <c r="F107" s="17">
        <v>1</v>
      </c>
      <c r="G107" s="17">
        <v>0</v>
      </c>
    </row>
    <row r="108" spans="1:7" x14ac:dyDescent="0.25">
      <c r="A108" s="15" t="s">
        <v>10</v>
      </c>
      <c r="B108" s="15" t="s">
        <v>14</v>
      </c>
      <c r="C108" s="16">
        <v>2016</v>
      </c>
      <c r="D108" s="18" t="s">
        <v>201</v>
      </c>
      <c r="E108" s="17">
        <v>0.35</v>
      </c>
      <c r="F108" s="17">
        <v>0</v>
      </c>
      <c r="G108" s="17">
        <v>0</v>
      </c>
    </row>
    <row r="109" spans="1:7" x14ac:dyDescent="0.25">
      <c r="A109" s="15" t="s">
        <v>10</v>
      </c>
      <c r="B109" s="15" t="s">
        <v>15</v>
      </c>
      <c r="C109" s="16">
        <v>2016</v>
      </c>
      <c r="D109" s="18" t="s">
        <v>201</v>
      </c>
      <c r="E109" s="17">
        <v>0.25</v>
      </c>
      <c r="F109" s="17">
        <v>0</v>
      </c>
      <c r="G109" s="17">
        <v>0</v>
      </c>
    </row>
    <row r="110" spans="1:7" x14ac:dyDescent="0.25">
      <c r="A110" s="15" t="s">
        <v>10</v>
      </c>
      <c r="B110" s="15" t="s">
        <v>16</v>
      </c>
      <c r="C110" s="16">
        <v>2016</v>
      </c>
      <c r="D110" s="18" t="s">
        <v>201</v>
      </c>
      <c r="E110" s="17">
        <v>0.3</v>
      </c>
      <c r="F110" s="17">
        <v>0</v>
      </c>
      <c r="G110" s="17">
        <v>0</v>
      </c>
    </row>
    <row r="111" spans="1:7" x14ac:dyDescent="0.25">
      <c r="A111" s="15" t="s">
        <v>10</v>
      </c>
      <c r="B111" s="15" t="s">
        <v>17</v>
      </c>
      <c r="C111" s="16">
        <v>2016</v>
      </c>
      <c r="D111" s="18" t="s">
        <v>201</v>
      </c>
      <c r="E111" s="17">
        <v>0.1</v>
      </c>
      <c r="F111" s="17">
        <v>1</v>
      </c>
      <c r="G111" s="17">
        <v>0</v>
      </c>
    </row>
    <row r="112" spans="1:7" x14ac:dyDescent="0.25">
      <c r="A112" s="15" t="s">
        <v>11</v>
      </c>
      <c r="B112" s="15" t="s">
        <v>14</v>
      </c>
      <c r="C112" s="16">
        <v>2016</v>
      </c>
      <c r="D112" s="18" t="s">
        <v>201</v>
      </c>
      <c r="E112" s="17">
        <v>0.35</v>
      </c>
      <c r="F112" s="17">
        <v>0</v>
      </c>
      <c r="G112" s="17">
        <v>0</v>
      </c>
    </row>
    <row r="113" spans="1:7" x14ac:dyDescent="0.25">
      <c r="A113" s="15" t="s">
        <v>11</v>
      </c>
      <c r="B113" s="15" t="s">
        <v>15</v>
      </c>
      <c r="C113" s="16">
        <v>2016</v>
      </c>
      <c r="D113" s="18" t="s">
        <v>201</v>
      </c>
      <c r="E113" s="17">
        <v>0.25</v>
      </c>
      <c r="F113" s="17">
        <v>0</v>
      </c>
      <c r="G113" s="17">
        <v>0</v>
      </c>
    </row>
    <row r="114" spans="1:7" x14ac:dyDescent="0.25">
      <c r="A114" s="15" t="s">
        <v>11</v>
      </c>
      <c r="B114" s="15" t="s">
        <v>16</v>
      </c>
      <c r="C114" s="16">
        <v>2016</v>
      </c>
      <c r="D114" s="18" t="s">
        <v>201</v>
      </c>
      <c r="E114" s="17">
        <v>0.3</v>
      </c>
      <c r="F114" s="17">
        <v>0</v>
      </c>
      <c r="G114" s="17">
        <v>0</v>
      </c>
    </row>
    <row r="115" spans="1:7" x14ac:dyDescent="0.25">
      <c r="A115" s="15" t="s">
        <v>11</v>
      </c>
      <c r="B115" s="15" t="s">
        <v>17</v>
      </c>
      <c r="C115" s="16">
        <v>2016</v>
      </c>
      <c r="D115" s="18" t="s">
        <v>201</v>
      </c>
      <c r="E115" s="17">
        <v>0.1</v>
      </c>
      <c r="F115" s="17">
        <v>0</v>
      </c>
      <c r="G115" s="17">
        <v>0</v>
      </c>
    </row>
    <row r="116" spans="1:7" x14ac:dyDescent="0.25">
      <c r="A116" s="14" t="s">
        <v>2</v>
      </c>
      <c r="B116" s="14" t="s">
        <v>14</v>
      </c>
      <c r="C116" s="16">
        <v>2016</v>
      </c>
      <c r="D116" s="18" t="s">
        <v>202</v>
      </c>
      <c r="E116" s="17">
        <v>0.3</v>
      </c>
      <c r="F116" s="17">
        <v>0.94933117997448979</v>
      </c>
      <c r="G116" s="17">
        <v>0</v>
      </c>
    </row>
    <row r="117" spans="1:7" x14ac:dyDescent="0.25">
      <c r="A117" s="14" t="s">
        <v>2</v>
      </c>
      <c r="B117" s="14" t="s">
        <v>15</v>
      </c>
      <c r="C117" s="16">
        <v>2016</v>
      </c>
      <c r="D117" s="18" t="s">
        <v>202</v>
      </c>
      <c r="E117" s="17">
        <v>0.3</v>
      </c>
      <c r="F117" s="17">
        <v>0.89105437012644484</v>
      </c>
      <c r="G117" s="17">
        <v>0</v>
      </c>
    </row>
    <row r="118" spans="1:7" x14ac:dyDescent="0.25">
      <c r="A118" s="14" t="s">
        <v>2</v>
      </c>
      <c r="B118" s="14" t="s">
        <v>16</v>
      </c>
      <c r="C118" s="16">
        <v>2016</v>
      </c>
      <c r="D118" s="18" t="s">
        <v>202</v>
      </c>
      <c r="E118" s="17">
        <v>0.3</v>
      </c>
      <c r="F118" s="17">
        <v>0.97494999999999998</v>
      </c>
      <c r="G118" s="17">
        <v>0</v>
      </c>
    </row>
    <row r="119" spans="1:7" x14ac:dyDescent="0.25">
      <c r="A119" s="14" t="s">
        <v>2</v>
      </c>
      <c r="B119" s="14" t="s">
        <v>17</v>
      </c>
      <c r="C119" s="16">
        <v>2016</v>
      </c>
      <c r="D119" s="18" t="s">
        <v>202</v>
      </c>
      <c r="E119" s="17">
        <v>0.1</v>
      </c>
      <c r="F119" s="17">
        <v>0.99257480753869964</v>
      </c>
      <c r="G119" s="17">
        <v>0</v>
      </c>
    </row>
    <row r="120" spans="1:7" x14ac:dyDescent="0.25">
      <c r="A120" s="14" t="s">
        <v>3</v>
      </c>
      <c r="B120" s="14" t="s">
        <v>14</v>
      </c>
      <c r="C120" s="16">
        <v>2016</v>
      </c>
      <c r="D120" s="18" t="s">
        <v>202</v>
      </c>
      <c r="E120" s="17">
        <v>0.3</v>
      </c>
      <c r="F120" s="17">
        <v>0.96964943979591856</v>
      </c>
      <c r="G120" s="17">
        <v>0</v>
      </c>
    </row>
    <row r="121" spans="1:7" x14ac:dyDescent="0.25">
      <c r="A121" s="14" t="s">
        <v>3</v>
      </c>
      <c r="B121" s="14" t="s">
        <v>15</v>
      </c>
      <c r="C121" s="16">
        <v>2016</v>
      </c>
      <c r="D121" s="18" t="s">
        <v>202</v>
      </c>
      <c r="E121" s="17">
        <v>0.3</v>
      </c>
      <c r="F121" s="17">
        <v>0.9962193877551021</v>
      </c>
      <c r="G121" s="17">
        <v>0</v>
      </c>
    </row>
    <row r="122" spans="1:7" x14ac:dyDescent="0.25">
      <c r="A122" s="14" t="s">
        <v>3</v>
      </c>
      <c r="B122" s="14" t="s">
        <v>16</v>
      </c>
      <c r="C122" s="16">
        <v>2016</v>
      </c>
      <c r="D122" s="18" t="s">
        <v>202</v>
      </c>
      <c r="E122" s="17">
        <v>0.3</v>
      </c>
      <c r="F122" s="17">
        <v>1</v>
      </c>
      <c r="G122" s="17">
        <v>0</v>
      </c>
    </row>
    <row r="123" spans="1:7" x14ac:dyDescent="0.25">
      <c r="A123" s="14" t="s">
        <v>3</v>
      </c>
      <c r="B123" s="14" t="s">
        <v>17</v>
      </c>
      <c r="C123" s="16">
        <v>2016</v>
      </c>
      <c r="D123" s="18" t="s">
        <v>202</v>
      </c>
      <c r="E123" s="17">
        <v>0.1</v>
      </c>
      <c r="F123" s="17">
        <v>1</v>
      </c>
      <c r="G123" s="17">
        <v>0</v>
      </c>
    </row>
    <row r="124" spans="1:7" x14ac:dyDescent="0.25">
      <c r="A124" s="14" t="s">
        <v>4</v>
      </c>
      <c r="B124" s="14" t="s">
        <v>14</v>
      </c>
      <c r="C124" s="16">
        <v>2016</v>
      </c>
      <c r="D124" s="18" t="s">
        <v>202</v>
      </c>
      <c r="E124" s="17">
        <v>0.3</v>
      </c>
      <c r="F124" s="17">
        <v>1</v>
      </c>
      <c r="G124" s="17">
        <v>0</v>
      </c>
    </row>
    <row r="125" spans="1:7" x14ac:dyDescent="0.25">
      <c r="A125" s="14" t="s">
        <v>4</v>
      </c>
      <c r="B125" s="14" t="s">
        <v>15</v>
      </c>
      <c r="C125" s="16">
        <v>2016</v>
      </c>
      <c r="D125" s="18" t="s">
        <v>202</v>
      </c>
      <c r="E125" s="17">
        <v>0.3</v>
      </c>
      <c r="F125" s="17">
        <v>0.99999900000000008</v>
      </c>
      <c r="G125" s="17">
        <v>0</v>
      </c>
    </row>
    <row r="126" spans="1:7" x14ac:dyDescent="0.25">
      <c r="A126" s="14" t="s">
        <v>4</v>
      </c>
      <c r="B126" s="14" t="s">
        <v>16</v>
      </c>
      <c r="C126" s="16">
        <v>2016</v>
      </c>
      <c r="D126" s="18" t="s">
        <v>202</v>
      </c>
      <c r="E126" s="17">
        <v>0.3</v>
      </c>
      <c r="F126" s="17">
        <v>1</v>
      </c>
      <c r="G126" s="17">
        <v>0</v>
      </c>
    </row>
    <row r="127" spans="1:7" x14ac:dyDescent="0.25">
      <c r="A127" s="14" t="s">
        <v>4</v>
      </c>
      <c r="B127" s="14" t="s">
        <v>17</v>
      </c>
      <c r="C127" s="16">
        <v>2016</v>
      </c>
      <c r="D127" s="18" t="s">
        <v>202</v>
      </c>
      <c r="E127" s="17">
        <v>0.1</v>
      </c>
      <c r="F127" s="17">
        <v>1</v>
      </c>
      <c r="G127" s="17">
        <v>0</v>
      </c>
    </row>
    <row r="128" spans="1:7" x14ac:dyDescent="0.25">
      <c r="A128" s="14" t="s">
        <v>5</v>
      </c>
      <c r="B128" s="14" t="s">
        <v>14</v>
      </c>
      <c r="C128" s="16">
        <v>2016</v>
      </c>
      <c r="D128" s="18" t="s">
        <v>202</v>
      </c>
      <c r="E128" s="17">
        <v>0.3</v>
      </c>
      <c r="F128" s="17">
        <v>1</v>
      </c>
      <c r="G128" s="17">
        <v>0</v>
      </c>
    </row>
    <row r="129" spans="1:7" x14ac:dyDescent="0.25">
      <c r="A129" s="14" t="s">
        <v>5</v>
      </c>
      <c r="B129" s="14" t="s">
        <v>15</v>
      </c>
      <c r="C129" s="16">
        <v>2016</v>
      </c>
      <c r="D129" s="18" t="s">
        <v>202</v>
      </c>
      <c r="E129" s="17">
        <v>0.3</v>
      </c>
      <c r="F129" s="17">
        <v>1</v>
      </c>
      <c r="G129" s="17">
        <v>0</v>
      </c>
    </row>
    <row r="130" spans="1:7" x14ac:dyDescent="0.25">
      <c r="A130" s="14" t="s">
        <v>5</v>
      </c>
      <c r="B130" s="14" t="s">
        <v>16</v>
      </c>
      <c r="C130" s="16">
        <v>2016</v>
      </c>
      <c r="D130" s="18" t="s">
        <v>202</v>
      </c>
      <c r="E130" s="17">
        <v>0.3</v>
      </c>
      <c r="F130" s="17">
        <v>1</v>
      </c>
      <c r="G130" s="17">
        <v>0</v>
      </c>
    </row>
    <row r="131" spans="1:7" x14ac:dyDescent="0.25">
      <c r="A131" s="14" t="s">
        <v>5</v>
      </c>
      <c r="B131" s="14" t="s">
        <v>17</v>
      </c>
      <c r="C131" s="16">
        <v>2016</v>
      </c>
      <c r="D131" s="18" t="s">
        <v>202</v>
      </c>
      <c r="E131" s="17">
        <v>0.1</v>
      </c>
      <c r="F131" s="17">
        <v>0.94901951294117648</v>
      </c>
      <c r="G131" s="17">
        <v>0</v>
      </c>
    </row>
    <row r="132" spans="1:7" x14ac:dyDescent="0.25">
      <c r="A132" s="14" t="s">
        <v>6</v>
      </c>
      <c r="B132" s="14" t="s">
        <v>14</v>
      </c>
      <c r="C132" s="16">
        <v>2016</v>
      </c>
      <c r="D132" s="18" t="s">
        <v>202</v>
      </c>
      <c r="E132" s="17">
        <v>0.45</v>
      </c>
      <c r="F132" s="17">
        <v>1</v>
      </c>
      <c r="G132" s="17">
        <v>0</v>
      </c>
    </row>
    <row r="133" spans="1:7" x14ac:dyDescent="0.25">
      <c r="A133" s="14" t="s">
        <v>6</v>
      </c>
      <c r="B133" s="14" t="s">
        <v>15</v>
      </c>
      <c r="C133" s="16">
        <v>2016</v>
      </c>
      <c r="D133" s="18" t="s">
        <v>202</v>
      </c>
      <c r="E133" s="17">
        <v>0.45</v>
      </c>
      <c r="F133" s="17">
        <v>0.90156445556946196</v>
      </c>
      <c r="G133" s="17">
        <v>0</v>
      </c>
    </row>
    <row r="134" spans="1:7" x14ac:dyDescent="0.25">
      <c r="A134" s="14" t="s">
        <v>6</v>
      </c>
      <c r="B134" s="14" t="s">
        <v>16</v>
      </c>
      <c r="C134" s="16">
        <v>2016</v>
      </c>
      <c r="D134" s="18" t="s">
        <v>202</v>
      </c>
      <c r="E134" s="17">
        <v>0</v>
      </c>
      <c r="F134" s="17">
        <v>1</v>
      </c>
      <c r="G134" s="17">
        <v>0</v>
      </c>
    </row>
    <row r="135" spans="1:7" x14ac:dyDescent="0.25">
      <c r="A135" s="14" t="s">
        <v>6</v>
      </c>
      <c r="B135" s="14" t="s">
        <v>17</v>
      </c>
      <c r="C135" s="16">
        <v>2016</v>
      </c>
      <c r="D135" s="18" t="s">
        <v>202</v>
      </c>
      <c r="E135" s="17">
        <v>0.1</v>
      </c>
      <c r="F135" s="17">
        <v>0.99789473684210528</v>
      </c>
      <c r="G135" s="17">
        <v>0</v>
      </c>
    </row>
    <row r="136" spans="1:7" x14ac:dyDescent="0.25">
      <c r="A136" s="14" t="s">
        <v>7</v>
      </c>
      <c r="B136" s="14" t="s">
        <v>14</v>
      </c>
      <c r="C136" s="16">
        <v>2016</v>
      </c>
      <c r="D136" s="18" t="s">
        <v>202</v>
      </c>
      <c r="E136" s="17">
        <v>0.3</v>
      </c>
      <c r="F136" s="17">
        <v>1</v>
      </c>
      <c r="G136" s="17">
        <v>0</v>
      </c>
    </row>
    <row r="137" spans="1:7" x14ac:dyDescent="0.25">
      <c r="A137" s="14" t="s">
        <v>7</v>
      </c>
      <c r="B137" s="14" t="s">
        <v>15</v>
      </c>
      <c r="C137" s="16">
        <v>2016</v>
      </c>
      <c r="D137" s="18" t="s">
        <v>202</v>
      </c>
      <c r="E137" s="17">
        <v>0.3</v>
      </c>
      <c r="F137" s="17">
        <v>0.93847932499999986</v>
      </c>
      <c r="G137" s="17">
        <v>0</v>
      </c>
    </row>
    <row r="138" spans="1:7" x14ac:dyDescent="0.25">
      <c r="A138" s="14" t="s">
        <v>7</v>
      </c>
      <c r="B138" s="14" t="s">
        <v>16</v>
      </c>
      <c r="C138" s="16">
        <v>2016</v>
      </c>
      <c r="D138" s="18" t="s">
        <v>202</v>
      </c>
      <c r="E138" s="17">
        <v>0.3</v>
      </c>
      <c r="F138" s="17">
        <v>0.99960000000000016</v>
      </c>
      <c r="G138" s="17">
        <v>0</v>
      </c>
    </row>
    <row r="139" spans="1:7" x14ac:dyDescent="0.25">
      <c r="A139" s="14" t="s">
        <v>7</v>
      </c>
      <c r="B139" s="14" t="s">
        <v>17</v>
      </c>
      <c r="C139" s="16">
        <v>2016</v>
      </c>
      <c r="D139" s="18" t="s">
        <v>202</v>
      </c>
      <c r="E139" s="17">
        <v>0.1</v>
      </c>
      <c r="F139" s="17">
        <v>1</v>
      </c>
      <c r="G139" s="17">
        <v>0</v>
      </c>
    </row>
    <row r="140" spans="1:7" x14ac:dyDescent="0.25">
      <c r="A140" s="14" t="s">
        <v>8</v>
      </c>
      <c r="B140" s="14" t="s">
        <v>18</v>
      </c>
      <c r="C140" s="16">
        <v>2016</v>
      </c>
      <c r="D140" s="18" t="s">
        <v>202</v>
      </c>
      <c r="E140" s="17">
        <v>0.5</v>
      </c>
      <c r="F140" s="17">
        <v>0.83666666666666667</v>
      </c>
      <c r="G140" s="17">
        <v>0</v>
      </c>
    </row>
    <row r="141" spans="1:7" x14ac:dyDescent="0.25">
      <c r="A141" s="14" t="s">
        <v>8</v>
      </c>
      <c r="B141" s="14" t="s">
        <v>19</v>
      </c>
      <c r="C141" s="16">
        <v>2016</v>
      </c>
      <c r="D141" s="18" t="s">
        <v>202</v>
      </c>
      <c r="E141" s="17">
        <v>0.5</v>
      </c>
      <c r="F141" s="17">
        <v>1</v>
      </c>
      <c r="G141" s="17">
        <v>0</v>
      </c>
    </row>
    <row r="142" spans="1:7" x14ac:dyDescent="0.25">
      <c r="A142" s="14" t="s">
        <v>9</v>
      </c>
      <c r="B142" s="14" t="s">
        <v>14</v>
      </c>
      <c r="C142" s="16">
        <v>2016</v>
      </c>
      <c r="D142" s="18" t="s">
        <v>202</v>
      </c>
      <c r="E142" s="17">
        <v>0.35</v>
      </c>
      <c r="F142" s="17">
        <v>1</v>
      </c>
      <c r="G142" s="17">
        <v>0</v>
      </c>
    </row>
    <row r="143" spans="1:7" x14ac:dyDescent="0.25">
      <c r="A143" s="14" t="s">
        <v>9</v>
      </c>
      <c r="B143" s="14" t="s">
        <v>15</v>
      </c>
      <c r="C143" s="16">
        <v>2016</v>
      </c>
      <c r="D143" s="18" t="s">
        <v>202</v>
      </c>
      <c r="E143" s="17">
        <v>0.25</v>
      </c>
      <c r="F143" s="17">
        <v>0.67553401408450697</v>
      </c>
      <c r="G143" s="17">
        <v>0</v>
      </c>
    </row>
    <row r="144" spans="1:7" x14ac:dyDescent="0.25">
      <c r="A144" s="14" t="s">
        <v>9</v>
      </c>
      <c r="B144" s="14" t="s">
        <v>16</v>
      </c>
      <c r="C144" s="16">
        <v>2016</v>
      </c>
      <c r="D144" s="18" t="s">
        <v>202</v>
      </c>
      <c r="E144" s="17">
        <v>0.3</v>
      </c>
      <c r="F144" s="17">
        <v>1</v>
      </c>
      <c r="G144" s="17">
        <v>0</v>
      </c>
    </row>
    <row r="145" spans="1:7" x14ac:dyDescent="0.25">
      <c r="A145" s="14" t="s">
        <v>9</v>
      </c>
      <c r="B145" s="14" t="s">
        <v>17</v>
      </c>
      <c r="C145" s="16">
        <v>2016</v>
      </c>
      <c r="D145" s="18" t="s">
        <v>202</v>
      </c>
      <c r="E145" s="17">
        <v>0.1</v>
      </c>
      <c r="F145" s="17">
        <v>0.99789473684210528</v>
      </c>
      <c r="G145" s="17">
        <v>0</v>
      </c>
    </row>
    <row r="146" spans="1:7" x14ac:dyDescent="0.25">
      <c r="A146" s="14" t="s">
        <v>10</v>
      </c>
      <c r="B146" s="14" t="s">
        <v>14</v>
      </c>
      <c r="C146" s="16">
        <v>2016</v>
      </c>
      <c r="D146" s="18" t="s">
        <v>202</v>
      </c>
      <c r="E146" s="17">
        <v>0.35</v>
      </c>
      <c r="F146" s="17">
        <v>0.875</v>
      </c>
      <c r="G146" s="17">
        <v>0</v>
      </c>
    </row>
    <row r="147" spans="1:7" x14ac:dyDescent="0.25">
      <c r="A147" s="14" t="s">
        <v>10</v>
      </c>
      <c r="B147" s="14" t="s">
        <v>15</v>
      </c>
      <c r="C147" s="16">
        <v>2016</v>
      </c>
      <c r="D147" s="18" t="s">
        <v>202</v>
      </c>
      <c r="E147" s="17">
        <v>0.25</v>
      </c>
      <c r="F147" s="17">
        <v>0.78027061144052046</v>
      </c>
      <c r="G147" s="17">
        <v>0</v>
      </c>
    </row>
    <row r="148" spans="1:7" x14ac:dyDescent="0.25">
      <c r="A148" s="14" t="s">
        <v>10</v>
      </c>
      <c r="B148" s="14" t="s">
        <v>16</v>
      </c>
      <c r="C148" s="16">
        <v>2016</v>
      </c>
      <c r="D148" s="18" t="s">
        <v>202</v>
      </c>
      <c r="E148" s="17">
        <v>0.3</v>
      </c>
      <c r="F148" s="17">
        <v>0.8</v>
      </c>
      <c r="G148" s="17">
        <v>0</v>
      </c>
    </row>
    <row r="149" spans="1:7" x14ac:dyDescent="0.25">
      <c r="A149" s="14" t="s">
        <v>10</v>
      </c>
      <c r="B149" s="14" t="s">
        <v>17</v>
      </c>
      <c r="C149" s="16">
        <v>2016</v>
      </c>
      <c r="D149" s="18" t="s">
        <v>202</v>
      </c>
      <c r="E149" s="17">
        <v>0.1</v>
      </c>
      <c r="F149" s="17">
        <v>0.99789473684210528</v>
      </c>
      <c r="G149" s="17">
        <v>0</v>
      </c>
    </row>
    <row r="150" spans="1:7" x14ac:dyDescent="0.25">
      <c r="A150" s="14" t="s">
        <v>11</v>
      </c>
      <c r="B150" s="14" t="s">
        <v>14</v>
      </c>
      <c r="C150" s="16">
        <v>2016</v>
      </c>
      <c r="D150" s="18" t="s">
        <v>202</v>
      </c>
      <c r="E150" s="17">
        <v>0.35</v>
      </c>
      <c r="F150" s="17">
        <v>0.75</v>
      </c>
      <c r="G150" s="17">
        <v>0</v>
      </c>
    </row>
    <row r="151" spans="1:7" x14ac:dyDescent="0.25">
      <c r="A151" s="14" t="s">
        <v>11</v>
      </c>
      <c r="B151" s="14" t="s">
        <v>15</v>
      </c>
      <c r="C151" s="16">
        <v>2016</v>
      </c>
      <c r="D151" s="18" t="s">
        <v>202</v>
      </c>
      <c r="E151" s="17">
        <v>0.25</v>
      </c>
      <c r="F151" s="17">
        <v>0.8363681671619676</v>
      </c>
      <c r="G151" s="17">
        <v>0</v>
      </c>
    </row>
    <row r="152" spans="1:7" x14ac:dyDescent="0.25">
      <c r="A152" s="14" t="s">
        <v>11</v>
      </c>
      <c r="B152" s="14" t="s">
        <v>16</v>
      </c>
      <c r="C152" s="16">
        <v>2016</v>
      </c>
      <c r="D152" s="18" t="s">
        <v>202</v>
      </c>
      <c r="E152" s="17">
        <v>0.3</v>
      </c>
      <c r="F152" s="17">
        <v>1</v>
      </c>
      <c r="G152" s="17">
        <v>0</v>
      </c>
    </row>
    <row r="153" spans="1:7" x14ac:dyDescent="0.25">
      <c r="A153" s="14" t="s">
        <v>11</v>
      </c>
      <c r="B153" s="14" t="s">
        <v>17</v>
      </c>
      <c r="C153" s="16">
        <v>2016</v>
      </c>
      <c r="D153" s="18" t="s">
        <v>202</v>
      </c>
      <c r="E153" s="17">
        <v>0.1</v>
      </c>
      <c r="F153" s="17">
        <v>0.99789473684210528</v>
      </c>
      <c r="G153" s="17">
        <v>0</v>
      </c>
    </row>
    <row r="154" spans="1:7" x14ac:dyDescent="0.25">
      <c r="A154" s="15" t="s">
        <v>2</v>
      </c>
      <c r="B154" s="15" t="s">
        <v>14</v>
      </c>
      <c r="C154" s="16">
        <v>2017</v>
      </c>
      <c r="D154" s="18" t="s">
        <v>27</v>
      </c>
      <c r="E154" s="17">
        <v>0.3</v>
      </c>
      <c r="F154" s="17">
        <v>0.92506398517857147</v>
      </c>
      <c r="G154" s="17">
        <v>0</v>
      </c>
    </row>
    <row r="155" spans="1:7" x14ac:dyDescent="0.25">
      <c r="A155" s="15" t="s">
        <v>2</v>
      </c>
      <c r="B155" s="15" t="s">
        <v>15</v>
      </c>
      <c r="C155" s="16">
        <v>2017</v>
      </c>
      <c r="D155" s="18" t="s">
        <v>27</v>
      </c>
      <c r="E155" s="17">
        <v>0.3</v>
      </c>
      <c r="F155" s="17"/>
      <c r="G155" s="17">
        <v>0</v>
      </c>
    </row>
    <row r="156" spans="1:7" x14ac:dyDescent="0.25">
      <c r="A156" s="15" t="s">
        <v>2</v>
      </c>
      <c r="B156" s="15" t="s">
        <v>16</v>
      </c>
      <c r="C156" s="16">
        <v>2017</v>
      </c>
      <c r="D156" s="18" t="s">
        <v>27</v>
      </c>
      <c r="E156" s="17">
        <v>0.3</v>
      </c>
      <c r="F156" s="17"/>
      <c r="G156" s="17">
        <v>0</v>
      </c>
    </row>
    <row r="157" spans="1:7" x14ac:dyDescent="0.25">
      <c r="A157" s="15" t="s">
        <v>2</v>
      </c>
      <c r="B157" s="15" t="s">
        <v>17</v>
      </c>
      <c r="C157" s="16">
        <v>2017</v>
      </c>
      <c r="D157" s="18" t="s">
        <v>27</v>
      </c>
      <c r="E157" s="17">
        <v>0.1</v>
      </c>
      <c r="F157" s="17"/>
      <c r="G157" s="17">
        <v>0</v>
      </c>
    </row>
    <row r="158" spans="1:7" x14ac:dyDescent="0.25">
      <c r="A158" s="15" t="s">
        <v>3</v>
      </c>
      <c r="B158" s="15" t="s">
        <v>14</v>
      </c>
      <c r="C158" s="16">
        <v>2017</v>
      </c>
      <c r="D158" s="18" t="s">
        <v>27</v>
      </c>
      <c r="E158" s="17">
        <v>0.3</v>
      </c>
      <c r="F158" s="17">
        <v>0.65051188142857153</v>
      </c>
      <c r="G158" s="17">
        <v>0</v>
      </c>
    </row>
    <row r="159" spans="1:7" x14ac:dyDescent="0.25">
      <c r="A159" s="15" t="s">
        <v>3</v>
      </c>
      <c r="B159" s="15" t="s">
        <v>15</v>
      </c>
      <c r="C159" s="16">
        <v>2017</v>
      </c>
      <c r="D159" s="18" t="s">
        <v>27</v>
      </c>
      <c r="E159" s="17">
        <v>0.3</v>
      </c>
      <c r="F159" s="17">
        <v>1</v>
      </c>
      <c r="G159" s="17">
        <v>0</v>
      </c>
    </row>
    <row r="160" spans="1:7" x14ac:dyDescent="0.25">
      <c r="A160" s="15" t="s">
        <v>3</v>
      </c>
      <c r="B160" s="15" t="s">
        <v>16</v>
      </c>
      <c r="C160" s="16">
        <v>2017</v>
      </c>
      <c r="D160" s="18" t="s">
        <v>27</v>
      </c>
      <c r="E160" s="17">
        <v>0.3</v>
      </c>
      <c r="F160" s="17">
        <v>1</v>
      </c>
      <c r="G160" s="17">
        <v>0</v>
      </c>
    </row>
    <row r="161" spans="1:7" x14ac:dyDescent="0.25">
      <c r="A161" s="15" t="s">
        <v>3</v>
      </c>
      <c r="B161" s="15" t="s">
        <v>17</v>
      </c>
      <c r="C161" s="16">
        <v>2017</v>
      </c>
      <c r="D161" s="18" t="s">
        <v>27</v>
      </c>
      <c r="E161" s="17">
        <v>0.1</v>
      </c>
      <c r="F161" s="17">
        <v>1</v>
      </c>
      <c r="G161" s="17">
        <v>0</v>
      </c>
    </row>
    <row r="162" spans="1:7" x14ac:dyDescent="0.25">
      <c r="A162" s="15" t="s">
        <v>4</v>
      </c>
      <c r="B162" s="15" t="s">
        <v>14</v>
      </c>
      <c r="C162" s="16">
        <v>2017</v>
      </c>
      <c r="D162" s="18" t="s">
        <v>27</v>
      </c>
      <c r="E162" s="17">
        <v>0.3</v>
      </c>
      <c r="F162" s="17">
        <v>1</v>
      </c>
      <c r="G162" s="17">
        <v>0</v>
      </c>
    </row>
    <row r="163" spans="1:7" x14ac:dyDescent="0.25">
      <c r="A163" s="15" t="s">
        <v>4</v>
      </c>
      <c r="B163" s="15" t="s">
        <v>15</v>
      </c>
      <c r="C163" s="16">
        <v>2017</v>
      </c>
      <c r="D163" s="18" t="s">
        <v>27</v>
      </c>
      <c r="E163" s="17">
        <v>0.3</v>
      </c>
      <c r="F163" s="17">
        <v>0.98282031250000002</v>
      </c>
      <c r="G163" s="17">
        <v>0</v>
      </c>
    </row>
    <row r="164" spans="1:7" x14ac:dyDescent="0.25">
      <c r="A164" s="15" t="s">
        <v>4</v>
      </c>
      <c r="B164" s="15" t="s">
        <v>16</v>
      </c>
      <c r="C164" s="16">
        <v>2017</v>
      </c>
      <c r="D164" s="18" t="s">
        <v>27</v>
      </c>
      <c r="E164" s="17">
        <v>0.3</v>
      </c>
      <c r="F164" s="17">
        <v>1</v>
      </c>
      <c r="G164" s="17">
        <v>0</v>
      </c>
    </row>
    <row r="165" spans="1:7" x14ac:dyDescent="0.25">
      <c r="A165" s="15" t="s">
        <v>4</v>
      </c>
      <c r="B165" s="15" t="s">
        <v>17</v>
      </c>
      <c r="C165" s="16">
        <v>2017</v>
      </c>
      <c r="D165" s="18" t="s">
        <v>27</v>
      </c>
      <c r="E165" s="17">
        <v>0.1</v>
      </c>
      <c r="F165" s="17">
        <v>1</v>
      </c>
      <c r="G165" s="17">
        <v>0</v>
      </c>
    </row>
    <row r="166" spans="1:7" x14ac:dyDescent="0.25">
      <c r="A166" s="15" t="s">
        <v>5</v>
      </c>
      <c r="B166" s="15" t="s">
        <v>14</v>
      </c>
      <c r="C166" s="16">
        <v>2017</v>
      </c>
      <c r="D166" s="18" t="s">
        <v>27</v>
      </c>
      <c r="E166" s="17">
        <v>0.3</v>
      </c>
      <c r="F166" s="17">
        <v>1</v>
      </c>
      <c r="G166" s="17">
        <v>0</v>
      </c>
    </row>
    <row r="167" spans="1:7" x14ac:dyDescent="0.25">
      <c r="A167" s="15" t="s">
        <v>5</v>
      </c>
      <c r="B167" s="15" t="s">
        <v>15</v>
      </c>
      <c r="C167" s="16">
        <v>2017</v>
      </c>
      <c r="D167" s="18" t="s">
        <v>27</v>
      </c>
      <c r="E167" s="17">
        <v>0.3</v>
      </c>
      <c r="F167" s="17">
        <v>1</v>
      </c>
      <c r="G167" s="17">
        <v>0</v>
      </c>
    </row>
    <row r="168" spans="1:7" x14ac:dyDescent="0.25">
      <c r="A168" s="15" t="s">
        <v>5</v>
      </c>
      <c r="B168" s="15" t="s">
        <v>16</v>
      </c>
      <c r="C168" s="16">
        <v>2017</v>
      </c>
      <c r="D168" s="18" t="s">
        <v>27</v>
      </c>
      <c r="E168" s="17">
        <v>0.3</v>
      </c>
      <c r="F168" s="17">
        <v>1</v>
      </c>
      <c r="G168" s="17">
        <v>0</v>
      </c>
    </row>
    <row r="169" spans="1:7" x14ac:dyDescent="0.25">
      <c r="A169" s="15" t="s">
        <v>5</v>
      </c>
      <c r="B169" s="15" t="s">
        <v>17</v>
      </c>
      <c r="C169" s="16">
        <v>2017</v>
      </c>
      <c r="D169" s="18" t="s">
        <v>27</v>
      </c>
      <c r="E169" s="17">
        <v>0.1</v>
      </c>
      <c r="F169" s="17">
        <v>0.91794741176470573</v>
      </c>
      <c r="G169" s="17">
        <v>0</v>
      </c>
    </row>
    <row r="170" spans="1:7" x14ac:dyDescent="0.25">
      <c r="A170" s="15" t="s">
        <v>6</v>
      </c>
      <c r="B170" s="15" t="s">
        <v>14</v>
      </c>
      <c r="C170" s="16">
        <v>2017</v>
      </c>
      <c r="D170" s="18" t="s">
        <v>27</v>
      </c>
      <c r="E170" s="17">
        <v>0.45</v>
      </c>
      <c r="F170" s="17">
        <v>1</v>
      </c>
      <c r="G170" s="17">
        <v>0</v>
      </c>
    </row>
    <row r="171" spans="1:7" x14ac:dyDescent="0.25">
      <c r="A171" s="15" t="s">
        <v>6</v>
      </c>
      <c r="B171" s="15" t="s">
        <v>15</v>
      </c>
      <c r="C171" s="16">
        <v>2017</v>
      </c>
      <c r="D171" s="18" t="s">
        <v>27</v>
      </c>
      <c r="E171" s="17">
        <v>0.45</v>
      </c>
      <c r="F171" s="17">
        <v>1</v>
      </c>
      <c r="G171" s="17">
        <v>0</v>
      </c>
    </row>
    <row r="172" spans="1:7" x14ac:dyDescent="0.25">
      <c r="A172" s="15" t="s">
        <v>6</v>
      </c>
      <c r="B172" s="15" t="s">
        <v>16</v>
      </c>
      <c r="C172" s="16">
        <v>2017</v>
      </c>
      <c r="D172" s="18" t="s">
        <v>27</v>
      </c>
      <c r="E172" s="17">
        <v>0</v>
      </c>
      <c r="F172" s="17">
        <v>1</v>
      </c>
      <c r="G172" s="17">
        <v>0</v>
      </c>
    </row>
    <row r="173" spans="1:7" x14ac:dyDescent="0.25">
      <c r="A173" s="15" t="s">
        <v>6</v>
      </c>
      <c r="B173" s="15" t="s">
        <v>17</v>
      </c>
      <c r="C173" s="16">
        <v>2017</v>
      </c>
      <c r="D173" s="18" t="s">
        <v>27</v>
      </c>
      <c r="E173" s="17">
        <v>0.1</v>
      </c>
      <c r="F173" s="17">
        <v>1</v>
      </c>
      <c r="G173" s="17">
        <v>0</v>
      </c>
    </row>
    <row r="174" spans="1:7" x14ac:dyDescent="0.25">
      <c r="A174" s="15" t="s">
        <v>7</v>
      </c>
      <c r="B174" s="15" t="s">
        <v>14</v>
      </c>
      <c r="C174" s="16">
        <v>2017</v>
      </c>
      <c r="D174" s="18" t="s">
        <v>27</v>
      </c>
      <c r="E174" s="17">
        <v>0.3</v>
      </c>
      <c r="F174" s="17">
        <v>1</v>
      </c>
      <c r="G174" s="17">
        <v>0</v>
      </c>
    </row>
    <row r="175" spans="1:7" x14ac:dyDescent="0.25">
      <c r="A175" s="15" t="s">
        <v>7</v>
      </c>
      <c r="B175" s="15" t="s">
        <v>15</v>
      </c>
      <c r="C175" s="16">
        <v>2017</v>
      </c>
      <c r="D175" s="18" t="s">
        <v>27</v>
      </c>
      <c r="E175" s="17">
        <v>0.3</v>
      </c>
      <c r="F175" s="17">
        <v>0.94916481624999993</v>
      </c>
      <c r="G175" s="17">
        <v>0</v>
      </c>
    </row>
    <row r="176" spans="1:7" x14ac:dyDescent="0.25">
      <c r="A176" s="15" t="s">
        <v>7</v>
      </c>
      <c r="B176" s="15" t="s">
        <v>16</v>
      </c>
      <c r="C176" s="16">
        <v>2017</v>
      </c>
      <c r="D176" s="18" t="s">
        <v>27</v>
      </c>
      <c r="E176" s="17">
        <v>0.3</v>
      </c>
      <c r="F176" s="17">
        <v>1.0000000000000002</v>
      </c>
      <c r="G176" s="17">
        <v>0</v>
      </c>
    </row>
    <row r="177" spans="1:7" x14ac:dyDescent="0.25">
      <c r="A177" s="15" t="s">
        <v>7</v>
      </c>
      <c r="B177" s="15" t="s">
        <v>17</v>
      </c>
      <c r="C177" s="16">
        <v>2017</v>
      </c>
      <c r="D177" s="18" t="s">
        <v>27</v>
      </c>
      <c r="E177" s="17">
        <v>0.1</v>
      </c>
      <c r="F177" s="17">
        <v>1</v>
      </c>
      <c r="G177" s="17">
        <v>0</v>
      </c>
    </row>
    <row r="178" spans="1:7" x14ac:dyDescent="0.25">
      <c r="A178" s="15" t="s">
        <v>8</v>
      </c>
      <c r="B178" s="15" t="s">
        <v>18</v>
      </c>
      <c r="C178" s="16">
        <v>2017</v>
      </c>
      <c r="D178" s="18" t="s">
        <v>27</v>
      </c>
      <c r="E178" s="17">
        <v>0.5</v>
      </c>
      <c r="F178" s="17">
        <v>0.89333333333333331</v>
      </c>
      <c r="G178" s="17">
        <v>0</v>
      </c>
    </row>
    <row r="179" spans="1:7" x14ac:dyDescent="0.25">
      <c r="A179" s="15" t="s">
        <v>8</v>
      </c>
      <c r="B179" s="15" t="s">
        <v>19</v>
      </c>
      <c r="C179" s="16">
        <v>2017</v>
      </c>
      <c r="D179" s="18" t="s">
        <v>27</v>
      </c>
      <c r="E179" s="17">
        <v>0.5</v>
      </c>
      <c r="F179" s="17">
        <v>1</v>
      </c>
      <c r="G179" s="17">
        <v>0</v>
      </c>
    </row>
    <row r="180" spans="1:7" x14ac:dyDescent="0.25">
      <c r="A180" s="15" t="s">
        <v>9</v>
      </c>
      <c r="B180" s="15" t="s">
        <v>14</v>
      </c>
      <c r="C180" s="16">
        <v>2017</v>
      </c>
      <c r="D180" s="18" t="s">
        <v>27</v>
      </c>
      <c r="E180" s="17">
        <v>0.35</v>
      </c>
      <c r="F180" s="17">
        <v>1</v>
      </c>
      <c r="G180" s="17">
        <v>0</v>
      </c>
    </row>
    <row r="181" spans="1:7" x14ac:dyDescent="0.25">
      <c r="A181" s="15" t="s">
        <v>9</v>
      </c>
      <c r="B181" s="15" t="s">
        <v>15</v>
      </c>
      <c r="C181" s="16">
        <v>2017</v>
      </c>
      <c r="D181" s="18" t="s">
        <v>27</v>
      </c>
      <c r="E181" s="17">
        <v>0.25</v>
      </c>
      <c r="F181" s="17">
        <v>1</v>
      </c>
      <c r="G181" s="17">
        <v>0</v>
      </c>
    </row>
    <row r="182" spans="1:7" x14ac:dyDescent="0.25">
      <c r="A182" s="15" t="s">
        <v>9</v>
      </c>
      <c r="B182" s="15" t="s">
        <v>16</v>
      </c>
      <c r="C182" s="16">
        <v>2017</v>
      </c>
      <c r="D182" s="18" t="s">
        <v>27</v>
      </c>
      <c r="E182" s="17">
        <v>0.3</v>
      </c>
      <c r="F182" s="17">
        <v>1</v>
      </c>
      <c r="G182" s="17">
        <v>0</v>
      </c>
    </row>
    <row r="183" spans="1:7" x14ac:dyDescent="0.25">
      <c r="A183" s="15" t="s">
        <v>9</v>
      </c>
      <c r="B183" s="15" t="s">
        <v>17</v>
      </c>
      <c r="C183" s="16">
        <v>2017</v>
      </c>
      <c r="D183" s="18" t="s">
        <v>27</v>
      </c>
      <c r="E183" s="17">
        <v>0.1</v>
      </c>
      <c r="F183" s="17">
        <v>1</v>
      </c>
      <c r="G183" s="17">
        <v>0</v>
      </c>
    </row>
    <row r="184" spans="1:7" x14ac:dyDescent="0.25">
      <c r="A184" s="15" t="s">
        <v>10</v>
      </c>
      <c r="B184" s="15" t="s">
        <v>14</v>
      </c>
      <c r="C184" s="16">
        <v>2017</v>
      </c>
      <c r="D184" s="18" t="s">
        <v>27</v>
      </c>
      <c r="E184" s="17">
        <v>0.35</v>
      </c>
      <c r="F184" s="17">
        <v>0.875</v>
      </c>
      <c r="G184" s="17">
        <v>0</v>
      </c>
    </row>
    <row r="185" spans="1:7" x14ac:dyDescent="0.25">
      <c r="A185" s="15" t="s">
        <v>10</v>
      </c>
      <c r="B185" s="15" t="s">
        <v>15</v>
      </c>
      <c r="C185" s="16">
        <v>2017</v>
      </c>
      <c r="D185" s="18" t="s">
        <v>27</v>
      </c>
      <c r="E185" s="17">
        <v>0.25</v>
      </c>
      <c r="F185" s="17">
        <v>1</v>
      </c>
      <c r="G185" s="17">
        <v>0</v>
      </c>
    </row>
    <row r="186" spans="1:7" x14ac:dyDescent="0.25">
      <c r="A186" s="15" t="s">
        <v>10</v>
      </c>
      <c r="B186" s="15" t="s">
        <v>16</v>
      </c>
      <c r="C186" s="16">
        <v>2017</v>
      </c>
      <c r="D186" s="18" t="s">
        <v>27</v>
      </c>
      <c r="E186" s="17">
        <v>0.3</v>
      </c>
      <c r="F186" s="17">
        <v>0.8</v>
      </c>
      <c r="G186" s="17">
        <v>0</v>
      </c>
    </row>
    <row r="187" spans="1:7" x14ac:dyDescent="0.25">
      <c r="A187" s="15" t="s">
        <v>10</v>
      </c>
      <c r="B187" s="15" t="s">
        <v>17</v>
      </c>
      <c r="C187" s="16">
        <v>2017</v>
      </c>
      <c r="D187" s="18" t="s">
        <v>27</v>
      </c>
      <c r="E187" s="17">
        <v>0.1</v>
      </c>
      <c r="F187" s="17">
        <v>1</v>
      </c>
      <c r="G187" s="17">
        <v>0</v>
      </c>
    </row>
    <row r="188" spans="1:7" x14ac:dyDescent="0.25">
      <c r="A188" s="15" t="s">
        <v>11</v>
      </c>
      <c r="B188" s="15" t="s">
        <v>14</v>
      </c>
      <c r="C188" s="16">
        <v>2017</v>
      </c>
      <c r="D188" s="18" t="s">
        <v>27</v>
      </c>
      <c r="E188" s="17">
        <v>0.35</v>
      </c>
      <c r="F188" s="17">
        <v>0.875</v>
      </c>
      <c r="G188" s="17">
        <v>0</v>
      </c>
    </row>
    <row r="189" spans="1:7" x14ac:dyDescent="0.25">
      <c r="A189" s="15" t="s">
        <v>11</v>
      </c>
      <c r="B189" s="15" t="s">
        <v>15</v>
      </c>
      <c r="C189" s="16">
        <v>2017</v>
      </c>
      <c r="D189" s="18" t="s">
        <v>27</v>
      </c>
      <c r="E189" s="17">
        <v>0.25</v>
      </c>
      <c r="F189" s="17">
        <v>1</v>
      </c>
      <c r="G189" s="17">
        <v>0</v>
      </c>
    </row>
    <row r="190" spans="1:7" x14ac:dyDescent="0.25">
      <c r="A190" s="15" t="s">
        <v>11</v>
      </c>
      <c r="B190" s="15" t="s">
        <v>16</v>
      </c>
      <c r="C190" s="16">
        <v>2017</v>
      </c>
      <c r="D190" s="18" t="s">
        <v>27</v>
      </c>
      <c r="E190" s="17">
        <v>0.3</v>
      </c>
      <c r="F190" s="17">
        <v>1</v>
      </c>
      <c r="G190" s="17">
        <v>0</v>
      </c>
    </row>
    <row r="191" spans="1:7" x14ac:dyDescent="0.25">
      <c r="A191" s="15" t="s">
        <v>11</v>
      </c>
      <c r="B191" s="15" t="s">
        <v>17</v>
      </c>
      <c r="C191" s="16">
        <v>2017</v>
      </c>
      <c r="D191" s="18" t="s">
        <v>27</v>
      </c>
      <c r="E191" s="17">
        <v>0.1</v>
      </c>
      <c r="F191" s="17">
        <v>1</v>
      </c>
      <c r="G191" s="17">
        <v>0</v>
      </c>
    </row>
    <row r="192" spans="1:7" x14ac:dyDescent="0.25">
      <c r="A192" s="14" t="s">
        <v>2</v>
      </c>
      <c r="B192" s="14" t="s">
        <v>14</v>
      </c>
      <c r="C192" s="16">
        <v>2017</v>
      </c>
      <c r="D192" s="18" t="s">
        <v>200</v>
      </c>
      <c r="E192" s="17">
        <v>0.3</v>
      </c>
      <c r="F192" s="17">
        <v>0.89238829857142865</v>
      </c>
      <c r="G192" s="17">
        <v>0.28208386021220028</v>
      </c>
    </row>
    <row r="193" spans="1:7" x14ac:dyDescent="0.25">
      <c r="A193" s="14" t="s">
        <v>2</v>
      </c>
      <c r="B193" s="14" t="s">
        <v>15</v>
      </c>
      <c r="C193" s="16">
        <v>2017</v>
      </c>
      <c r="D193" s="18" t="s">
        <v>200</v>
      </c>
      <c r="E193" s="17">
        <v>0.3</v>
      </c>
      <c r="F193" s="17"/>
      <c r="G193" s="17">
        <v>0.28215406807574583</v>
      </c>
    </row>
    <row r="194" spans="1:7" x14ac:dyDescent="0.25">
      <c r="A194" s="14" t="s">
        <v>2</v>
      </c>
      <c r="B194" s="14" t="s">
        <v>16</v>
      </c>
      <c r="C194" s="16">
        <v>2017</v>
      </c>
      <c r="D194" s="18" t="s">
        <v>200</v>
      </c>
      <c r="E194" s="17">
        <v>0.3</v>
      </c>
      <c r="F194" s="17"/>
      <c r="G194" s="17">
        <v>0.29032108171319304</v>
      </c>
    </row>
    <row r="195" spans="1:7" x14ac:dyDescent="0.25">
      <c r="A195" s="14" t="s">
        <v>2</v>
      </c>
      <c r="B195" s="14" t="s">
        <v>17</v>
      </c>
      <c r="C195" s="16">
        <v>2017</v>
      </c>
      <c r="D195" s="18" t="s">
        <v>200</v>
      </c>
      <c r="E195" s="17">
        <v>0.1</v>
      </c>
      <c r="F195" s="17"/>
      <c r="G195" s="17">
        <v>9.8617473649030576E-2</v>
      </c>
    </row>
    <row r="196" spans="1:7" x14ac:dyDescent="0.25">
      <c r="A196" s="14" t="s">
        <v>3</v>
      </c>
      <c r="B196" s="14" t="s">
        <v>14</v>
      </c>
      <c r="C196" s="16">
        <v>2017</v>
      </c>
      <c r="D196" s="18" t="s">
        <v>200</v>
      </c>
      <c r="E196" s="17">
        <v>0.3</v>
      </c>
      <c r="F196" s="17">
        <v>0.88910638857142865</v>
      </c>
      <c r="G196" s="17">
        <v>0.25135088169760206</v>
      </c>
    </row>
    <row r="197" spans="1:7" x14ac:dyDescent="0.25">
      <c r="A197" s="14" t="s">
        <v>3</v>
      </c>
      <c r="B197" s="14" t="s">
        <v>15</v>
      </c>
      <c r="C197" s="16">
        <v>2017</v>
      </c>
      <c r="D197" s="18" t="s">
        <v>200</v>
      </c>
      <c r="E197" s="17">
        <v>0.3</v>
      </c>
      <c r="F197" s="17">
        <v>1</v>
      </c>
      <c r="G197" s="17">
        <v>0.2986428571428571</v>
      </c>
    </row>
    <row r="198" spans="1:7" x14ac:dyDescent="0.25">
      <c r="A198" s="14" t="s">
        <v>3</v>
      </c>
      <c r="B198" s="14" t="s">
        <v>16</v>
      </c>
      <c r="C198" s="16">
        <v>2017</v>
      </c>
      <c r="D198" s="18" t="s">
        <v>200</v>
      </c>
      <c r="E198" s="17">
        <v>0.3</v>
      </c>
      <c r="F198" s="17">
        <v>1</v>
      </c>
      <c r="G198" s="17">
        <v>0.29866666666666669</v>
      </c>
    </row>
    <row r="199" spans="1:7" x14ac:dyDescent="0.25">
      <c r="A199" s="14" t="s">
        <v>3</v>
      </c>
      <c r="B199" s="14" t="s">
        <v>17</v>
      </c>
      <c r="C199" s="16">
        <v>2017</v>
      </c>
      <c r="D199" s="18" t="s">
        <v>200</v>
      </c>
      <c r="E199" s="17">
        <v>0.1</v>
      </c>
      <c r="F199" s="17">
        <v>0.75</v>
      </c>
      <c r="G199" s="17">
        <v>9.5815217391304358E-2</v>
      </c>
    </row>
    <row r="200" spans="1:7" x14ac:dyDescent="0.25">
      <c r="A200" s="14" t="s">
        <v>4</v>
      </c>
      <c r="B200" s="14" t="s">
        <v>14</v>
      </c>
      <c r="C200" s="16">
        <v>2017</v>
      </c>
      <c r="D200" s="18" t="s">
        <v>200</v>
      </c>
      <c r="E200" s="17">
        <v>0.3</v>
      </c>
      <c r="F200" s="17">
        <v>1</v>
      </c>
      <c r="G200" s="17">
        <v>0.3</v>
      </c>
    </row>
    <row r="201" spans="1:7" x14ac:dyDescent="0.25">
      <c r="A201" s="14" t="s">
        <v>4</v>
      </c>
      <c r="B201" s="14" t="s">
        <v>15</v>
      </c>
      <c r="C201" s="16">
        <v>2017</v>
      </c>
      <c r="D201" s="18" t="s">
        <v>200</v>
      </c>
      <c r="E201" s="17">
        <v>0.3</v>
      </c>
      <c r="F201" s="17">
        <v>0.93460937499999996</v>
      </c>
      <c r="G201" s="17">
        <v>0.29151870749999997</v>
      </c>
    </row>
    <row r="202" spans="1:7" x14ac:dyDescent="0.25">
      <c r="A202" s="14" t="s">
        <v>4</v>
      </c>
      <c r="B202" s="14" t="s">
        <v>16</v>
      </c>
      <c r="C202" s="16">
        <v>2017</v>
      </c>
      <c r="D202" s="18" t="s">
        <v>200</v>
      </c>
      <c r="E202" s="17">
        <v>0.3</v>
      </c>
      <c r="F202" s="17">
        <v>1</v>
      </c>
      <c r="G202" s="17">
        <v>0.3</v>
      </c>
    </row>
    <row r="203" spans="1:7" x14ac:dyDescent="0.25">
      <c r="A203" s="14" t="s">
        <v>4</v>
      </c>
      <c r="B203" s="14" t="s">
        <v>17</v>
      </c>
      <c r="C203" s="16">
        <v>2017</v>
      </c>
      <c r="D203" s="18" t="s">
        <v>200</v>
      </c>
      <c r="E203" s="17">
        <v>0.1</v>
      </c>
      <c r="F203" s="17">
        <v>1</v>
      </c>
      <c r="G203" s="17">
        <v>0.1</v>
      </c>
    </row>
    <row r="204" spans="1:7" x14ac:dyDescent="0.25">
      <c r="A204" s="14" t="s">
        <v>5</v>
      </c>
      <c r="B204" s="14" t="s">
        <v>14</v>
      </c>
      <c r="C204" s="16">
        <v>2017</v>
      </c>
      <c r="D204" s="18" t="s">
        <v>200</v>
      </c>
      <c r="E204" s="17">
        <v>0.3</v>
      </c>
      <c r="F204" s="17">
        <v>1</v>
      </c>
      <c r="G204" s="17">
        <v>0.3</v>
      </c>
    </row>
    <row r="205" spans="1:7" x14ac:dyDescent="0.25">
      <c r="A205" s="14" t="s">
        <v>5</v>
      </c>
      <c r="B205" s="14" t="s">
        <v>15</v>
      </c>
      <c r="C205" s="16">
        <v>2017</v>
      </c>
      <c r="D205" s="18" t="s">
        <v>200</v>
      </c>
      <c r="E205" s="17">
        <v>0.3</v>
      </c>
      <c r="F205" s="17">
        <v>1</v>
      </c>
      <c r="G205" s="17">
        <v>0.29999500000000001</v>
      </c>
    </row>
    <row r="206" spans="1:7" x14ac:dyDescent="0.25">
      <c r="A206" s="14" t="s">
        <v>5</v>
      </c>
      <c r="B206" s="14" t="s">
        <v>16</v>
      </c>
      <c r="C206" s="16">
        <v>2017</v>
      </c>
      <c r="D206" s="18" t="s">
        <v>200</v>
      </c>
      <c r="E206" s="17">
        <v>0.3</v>
      </c>
      <c r="F206" s="17">
        <v>1</v>
      </c>
      <c r="G206" s="17">
        <v>0.28395698703887784</v>
      </c>
    </row>
    <row r="207" spans="1:7" x14ac:dyDescent="0.25">
      <c r="A207" s="14" t="s">
        <v>5</v>
      </c>
      <c r="B207" s="14" t="s">
        <v>17</v>
      </c>
      <c r="C207" s="16">
        <v>2017</v>
      </c>
      <c r="D207" s="18" t="s">
        <v>200</v>
      </c>
      <c r="E207" s="17">
        <v>0.1</v>
      </c>
      <c r="F207" s="17">
        <v>0.94696411764705868</v>
      </c>
      <c r="G207" s="17">
        <v>9.5354591294117649E-2</v>
      </c>
    </row>
    <row r="208" spans="1:7" x14ac:dyDescent="0.25">
      <c r="A208" s="14" t="s">
        <v>6</v>
      </c>
      <c r="B208" s="14" t="s">
        <v>14</v>
      </c>
      <c r="C208" s="16">
        <v>2017</v>
      </c>
      <c r="D208" s="18" t="s">
        <v>200</v>
      </c>
      <c r="E208" s="17">
        <v>0.45</v>
      </c>
      <c r="F208" s="17">
        <v>0.75</v>
      </c>
      <c r="G208" s="17">
        <v>0.44860500000000009</v>
      </c>
    </row>
    <row r="209" spans="1:7" x14ac:dyDescent="0.25">
      <c r="A209" s="14" t="s">
        <v>6</v>
      </c>
      <c r="B209" s="14" t="s">
        <v>15</v>
      </c>
      <c r="C209" s="16">
        <v>2017</v>
      </c>
      <c r="D209" s="18" t="s">
        <v>200</v>
      </c>
      <c r="E209" s="17">
        <v>0.45</v>
      </c>
      <c r="F209" s="17">
        <v>0</v>
      </c>
      <c r="G209" s="17">
        <v>0.4370265152869659</v>
      </c>
    </row>
    <row r="210" spans="1:7" x14ac:dyDescent="0.25">
      <c r="A210" s="14" t="s">
        <v>6</v>
      </c>
      <c r="B210" s="14" t="s">
        <v>16</v>
      </c>
      <c r="C210" s="16">
        <v>2017</v>
      </c>
      <c r="D210" s="18" t="s">
        <v>200</v>
      </c>
      <c r="E210" s="17">
        <v>0</v>
      </c>
      <c r="F210" s="17">
        <v>1</v>
      </c>
      <c r="G210" s="17">
        <v>0</v>
      </c>
    </row>
    <row r="211" spans="1:7" x14ac:dyDescent="0.25">
      <c r="A211" s="14" t="s">
        <v>6</v>
      </c>
      <c r="B211" s="14" t="s">
        <v>17</v>
      </c>
      <c r="C211" s="16">
        <v>2017</v>
      </c>
      <c r="D211" s="18" t="s">
        <v>200</v>
      </c>
      <c r="E211" s="17">
        <v>0.1</v>
      </c>
      <c r="F211" s="17">
        <v>0.99578947368421056</v>
      </c>
      <c r="G211" s="17">
        <v>9.9894736842105258E-2</v>
      </c>
    </row>
    <row r="212" spans="1:7" x14ac:dyDescent="0.25">
      <c r="A212" s="14" t="s">
        <v>7</v>
      </c>
      <c r="B212" s="14" t="s">
        <v>14</v>
      </c>
      <c r="C212" s="16">
        <v>2017</v>
      </c>
      <c r="D212" s="18" t="s">
        <v>200</v>
      </c>
      <c r="E212" s="17">
        <v>0.3</v>
      </c>
      <c r="F212" s="17">
        <v>1</v>
      </c>
      <c r="G212" s="17">
        <v>0.3</v>
      </c>
    </row>
    <row r="213" spans="1:7" x14ac:dyDescent="0.25">
      <c r="A213" s="14" t="s">
        <v>7</v>
      </c>
      <c r="B213" s="14" t="s">
        <v>15</v>
      </c>
      <c r="C213" s="16">
        <v>2017</v>
      </c>
      <c r="D213" s="18" t="s">
        <v>200</v>
      </c>
      <c r="E213" s="17">
        <v>0.3</v>
      </c>
      <c r="F213" s="17">
        <v>0.90100000000000002</v>
      </c>
      <c r="G213" s="17">
        <v>0.28189905086874995</v>
      </c>
    </row>
    <row r="214" spans="1:7" x14ac:dyDescent="0.25">
      <c r="A214" s="14" t="s">
        <v>7</v>
      </c>
      <c r="B214" s="14" t="s">
        <v>16</v>
      </c>
      <c r="C214" s="16">
        <v>2017</v>
      </c>
      <c r="D214" s="18" t="s">
        <v>200</v>
      </c>
      <c r="E214" s="17">
        <v>0.3</v>
      </c>
      <c r="F214" s="17">
        <v>1.0000000000000002</v>
      </c>
      <c r="G214" s="17">
        <v>0.29994500000000002</v>
      </c>
    </row>
    <row r="215" spans="1:7" x14ac:dyDescent="0.25">
      <c r="A215" s="14" t="s">
        <v>7</v>
      </c>
      <c r="B215" s="14" t="s">
        <v>17</v>
      </c>
      <c r="C215" s="16">
        <v>2017</v>
      </c>
      <c r="D215" s="18" t="s">
        <v>200</v>
      </c>
      <c r="E215" s="17">
        <v>0.1</v>
      </c>
      <c r="F215" s="17">
        <v>1</v>
      </c>
      <c r="G215" s="17">
        <v>0.1</v>
      </c>
    </row>
    <row r="216" spans="1:7" x14ac:dyDescent="0.25">
      <c r="A216" s="14" t="s">
        <v>8</v>
      </c>
      <c r="B216" s="14" t="s">
        <v>18</v>
      </c>
      <c r="C216" s="16">
        <v>2017</v>
      </c>
      <c r="D216" s="18" t="s">
        <v>200</v>
      </c>
      <c r="E216" s="17">
        <v>0.5</v>
      </c>
      <c r="F216" s="17">
        <v>0.88666666666666671</v>
      </c>
      <c r="G216" s="17">
        <v>0.46111111111111119</v>
      </c>
    </row>
    <row r="217" spans="1:7" x14ac:dyDescent="0.25">
      <c r="A217" s="14" t="s">
        <v>8</v>
      </c>
      <c r="B217" s="14" t="s">
        <v>19</v>
      </c>
      <c r="C217" s="16">
        <v>2017</v>
      </c>
      <c r="D217" s="18" t="s">
        <v>200</v>
      </c>
      <c r="E217" s="17">
        <v>0.5</v>
      </c>
      <c r="F217" s="17">
        <v>1</v>
      </c>
      <c r="G217" s="17">
        <v>0.5</v>
      </c>
    </row>
    <row r="218" spans="1:7" x14ac:dyDescent="0.25">
      <c r="A218" s="14" t="s">
        <v>9</v>
      </c>
      <c r="B218" s="14" t="s">
        <v>14</v>
      </c>
      <c r="C218" s="16">
        <v>2017</v>
      </c>
      <c r="D218" s="18" t="s">
        <v>200</v>
      </c>
      <c r="E218" s="17">
        <v>0.35</v>
      </c>
      <c r="F218" s="17">
        <v>0.75</v>
      </c>
      <c r="G218" s="17">
        <v>0.35</v>
      </c>
    </row>
    <row r="219" spans="1:7" x14ac:dyDescent="0.25">
      <c r="A219" s="14" t="s">
        <v>9</v>
      </c>
      <c r="B219" s="14" t="s">
        <v>15</v>
      </c>
      <c r="C219" s="16">
        <v>2017</v>
      </c>
      <c r="D219" s="18" t="s">
        <v>200</v>
      </c>
      <c r="E219" s="17">
        <v>0.25</v>
      </c>
      <c r="F219" s="17">
        <v>0</v>
      </c>
      <c r="G219" s="17">
        <v>0.20944175176056337</v>
      </c>
    </row>
    <row r="220" spans="1:7" x14ac:dyDescent="0.25">
      <c r="A220" s="14" t="s">
        <v>9</v>
      </c>
      <c r="B220" s="14" t="s">
        <v>16</v>
      </c>
      <c r="C220" s="16">
        <v>2017</v>
      </c>
      <c r="D220" s="18" t="s">
        <v>200</v>
      </c>
      <c r="E220" s="17">
        <v>0.3</v>
      </c>
      <c r="F220" s="17">
        <v>0.4</v>
      </c>
      <c r="G220" s="17">
        <v>0.3</v>
      </c>
    </row>
    <row r="221" spans="1:7" x14ac:dyDescent="0.25">
      <c r="A221" s="14" t="s">
        <v>9</v>
      </c>
      <c r="B221" s="14" t="s">
        <v>17</v>
      </c>
      <c r="C221" s="16">
        <v>2017</v>
      </c>
      <c r="D221" s="18" t="s">
        <v>200</v>
      </c>
      <c r="E221" s="17">
        <v>0.1</v>
      </c>
      <c r="F221" s="17">
        <v>0.97099415204678374</v>
      </c>
      <c r="G221" s="17">
        <v>9.8962962962962975E-2</v>
      </c>
    </row>
    <row r="222" spans="1:7" x14ac:dyDescent="0.25">
      <c r="A222" s="14" t="s">
        <v>10</v>
      </c>
      <c r="B222" s="14" t="s">
        <v>14</v>
      </c>
      <c r="C222" s="16">
        <v>2017</v>
      </c>
      <c r="D222" s="18" t="s">
        <v>200</v>
      </c>
      <c r="E222" s="17">
        <v>0.35</v>
      </c>
      <c r="F222" s="17">
        <v>0.875</v>
      </c>
      <c r="G222" s="17">
        <v>0.30624999999999997</v>
      </c>
    </row>
    <row r="223" spans="1:7" x14ac:dyDescent="0.25">
      <c r="A223" s="14" t="s">
        <v>10</v>
      </c>
      <c r="B223" s="14" t="s">
        <v>15</v>
      </c>
      <c r="C223" s="16">
        <v>2017</v>
      </c>
      <c r="D223" s="18" t="s">
        <v>200</v>
      </c>
      <c r="E223" s="17">
        <v>0.25</v>
      </c>
      <c r="F223" s="17">
        <v>0</v>
      </c>
      <c r="G223" s="17">
        <v>0.22253382643006506</v>
      </c>
    </row>
    <row r="224" spans="1:7" x14ac:dyDescent="0.25">
      <c r="A224" s="14" t="s">
        <v>10</v>
      </c>
      <c r="B224" s="14" t="s">
        <v>16</v>
      </c>
      <c r="C224" s="16">
        <v>2017</v>
      </c>
      <c r="D224" s="18" t="s">
        <v>200</v>
      </c>
      <c r="E224" s="17">
        <v>0.3</v>
      </c>
      <c r="F224" s="17">
        <v>0.2</v>
      </c>
      <c r="G224" s="17">
        <v>0.24</v>
      </c>
    </row>
    <row r="225" spans="1:7" x14ac:dyDescent="0.25">
      <c r="A225" s="14" t="s">
        <v>10</v>
      </c>
      <c r="B225" s="14" t="s">
        <v>17</v>
      </c>
      <c r="C225" s="16">
        <v>2017</v>
      </c>
      <c r="D225" s="18" t="s">
        <v>200</v>
      </c>
      <c r="E225" s="17">
        <v>0.1</v>
      </c>
      <c r="F225" s="17">
        <v>0.98578947368421055</v>
      </c>
      <c r="G225" s="17">
        <v>9.9456140350877187E-2</v>
      </c>
    </row>
    <row r="226" spans="1:7" x14ac:dyDescent="0.25">
      <c r="A226" s="14" t="s">
        <v>11</v>
      </c>
      <c r="B226" s="14" t="s">
        <v>14</v>
      </c>
      <c r="C226" s="16">
        <v>2017</v>
      </c>
      <c r="D226" s="18" t="s">
        <v>200</v>
      </c>
      <c r="E226" s="17">
        <v>0.35</v>
      </c>
      <c r="F226" s="17">
        <v>0.875</v>
      </c>
      <c r="G226" s="17">
        <v>0.28437499999999999</v>
      </c>
    </row>
    <row r="227" spans="1:7" x14ac:dyDescent="0.25">
      <c r="A227" s="14" t="s">
        <v>11</v>
      </c>
      <c r="B227" s="14" t="s">
        <v>15</v>
      </c>
      <c r="C227" s="16">
        <v>2017</v>
      </c>
      <c r="D227" s="18" t="s">
        <v>200</v>
      </c>
      <c r="E227" s="17">
        <v>0.25</v>
      </c>
      <c r="F227" s="17">
        <v>0</v>
      </c>
      <c r="G227" s="17">
        <v>0.22954602089524595</v>
      </c>
    </row>
    <row r="228" spans="1:7" x14ac:dyDescent="0.25">
      <c r="A228" s="14" t="s">
        <v>11</v>
      </c>
      <c r="B228" s="14" t="s">
        <v>16</v>
      </c>
      <c r="C228" s="16">
        <v>2017</v>
      </c>
      <c r="D228" s="18" t="s">
        <v>200</v>
      </c>
      <c r="E228" s="17">
        <v>0.3</v>
      </c>
      <c r="F228" s="17">
        <v>0.2</v>
      </c>
      <c r="G228" s="17">
        <v>0.3</v>
      </c>
    </row>
    <row r="229" spans="1:7" x14ac:dyDescent="0.25">
      <c r="A229" s="14" t="s">
        <v>11</v>
      </c>
      <c r="B229" s="14" t="s">
        <v>17</v>
      </c>
      <c r="C229" s="16">
        <v>2017</v>
      </c>
      <c r="D229" s="18" t="s">
        <v>200</v>
      </c>
      <c r="E229" s="17">
        <v>0.1</v>
      </c>
      <c r="F229" s="17">
        <v>0.98578947368421055</v>
      </c>
      <c r="G229" s="17">
        <v>9.9456140350877187E-2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I1105"/>
  <sheetViews>
    <sheetView showGridLines="0" zoomScale="80" zoomScaleNormal="80" workbookViewId="0">
      <pane xSplit="6" ySplit="1" topLeftCell="G2" activePane="bottomRight" state="frozen"/>
      <selection activeCell="F27" sqref="F27"/>
      <selection pane="topRight" activeCell="F27" sqref="F27"/>
      <selection pane="bottomLeft" activeCell="F27" sqref="F27"/>
      <selection pane="bottomRight" activeCell="F27" sqref="F27"/>
    </sheetView>
  </sheetViews>
  <sheetFormatPr defaultRowHeight="15" x14ac:dyDescent="0.25"/>
  <cols>
    <col min="1" max="2" width="9.140625" style="13"/>
    <col min="3" max="3" width="25.5703125" bestFit="1" customWidth="1"/>
    <col min="4" max="4" width="22.85546875" bestFit="1" customWidth="1"/>
    <col min="5" max="5" width="71.28515625" customWidth="1"/>
    <col min="6" max="6" width="70.140625" customWidth="1"/>
    <col min="7" max="7" width="8.85546875" bestFit="1" customWidth="1"/>
    <col min="8" max="8" width="9.5703125" style="13" bestFit="1" customWidth="1"/>
    <col min="9" max="9" width="14.42578125" customWidth="1"/>
  </cols>
  <sheetData>
    <row r="1" spans="1:9" ht="16.5" thickTop="1" thickBot="1" x14ac:dyDescent="0.3">
      <c r="A1" s="1" t="s">
        <v>20</v>
      </c>
      <c r="B1" s="1" t="s">
        <v>21</v>
      </c>
      <c r="C1" s="1" t="s">
        <v>0</v>
      </c>
      <c r="D1" s="1" t="s">
        <v>12</v>
      </c>
      <c r="E1" s="1" t="s">
        <v>22</v>
      </c>
      <c r="F1" s="1" t="s">
        <v>23</v>
      </c>
      <c r="G1" s="19" t="s">
        <v>24</v>
      </c>
      <c r="H1" s="19" t="s">
        <v>25</v>
      </c>
      <c r="I1" s="19" t="s">
        <v>26</v>
      </c>
    </row>
    <row r="2" spans="1:9" ht="15.75" thickTop="1" x14ac:dyDescent="0.25">
      <c r="A2" s="2">
        <v>2016</v>
      </c>
      <c r="B2" s="2" t="s">
        <v>27</v>
      </c>
      <c r="C2" s="3" t="s">
        <v>3</v>
      </c>
      <c r="D2" s="3" t="s">
        <v>14</v>
      </c>
      <c r="E2" s="3" t="s">
        <v>28</v>
      </c>
      <c r="F2" s="3"/>
      <c r="G2" s="4">
        <v>0.99</v>
      </c>
      <c r="H2" s="2" t="s">
        <v>29</v>
      </c>
      <c r="I2" s="4">
        <v>0.14849999999999999</v>
      </c>
    </row>
    <row r="3" spans="1:9" x14ac:dyDescent="0.25">
      <c r="A3" s="2">
        <v>2016</v>
      </c>
      <c r="B3" s="2" t="s">
        <v>27</v>
      </c>
      <c r="C3" s="3" t="s">
        <v>3</v>
      </c>
      <c r="D3" s="3" t="s">
        <v>14</v>
      </c>
      <c r="E3" s="3" t="s">
        <v>30</v>
      </c>
      <c r="F3" s="3"/>
      <c r="G3" s="4">
        <v>1</v>
      </c>
      <c r="H3" s="2" t="s">
        <v>29</v>
      </c>
      <c r="I3" s="4">
        <v>0.33333330000000005</v>
      </c>
    </row>
    <row r="4" spans="1:9" x14ac:dyDescent="0.25">
      <c r="A4" s="2">
        <v>2016</v>
      </c>
      <c r="B4" s="2" t="s">
        <v>27</v>
      </c>
      <c r="C4" s="3" t="s">
        <v>3</v>
      </c>
      <c r="D4" s="3" t="s">
        <v>14</v>
      </c>
      <c r="E4" s="3" t="s">
        <v>31</v>
      </c>
      <c r="F4" s="3"/>
      <c r="G4" s="4">
        <v>0.99</v>
      </c>
      <c r="H4" s="2" t="s">
        <v>29</v>
      </c>
      <c r="I4" s="4">
        <v>0.14849999999999999</v>
      </c>
    </row>
    <row r="5" spans="1:9" x14ac:dyDescent="0.25">
      <c r="A5" s="2">
        <v>2016</v>
      </c>
      <c r="B5" s="2" t="s">
        <v>27</v>
      </c>
      <c r="C5" s="3" t="s">
        <v>3</v>
      </c>
      <c r="D5" s="3" t="s">
        <v>14</v>
      </c>
      <c r="E5" s="3" t="s">
        <v>32</v>
      </c>
      <c r="F5" s="3"/>
      <c r="G5" s="4">
        <v>1</v>
      </c>
      <c r="H5" s="2" t="s">
        <v>29</v>
      </c>
      <c r="I5" s="4">
        <v>0.2</v>
      </c>
    </row>
    <row r="6" spans="1:9" x14ac:dyDescent="0.25">
      <c r="A6" s="5">
        <v>2016</v>
      </c>
      <c r="B6" s="5" t="s">
        <v>27</v>
      </c>
      <c r="C6" s="6" t="s">
        <v>3</v>
      </c>
      <c r="D6" s="6" t="s">
        <v>15</v>
      </c>
      <c r="E6" s="6" t="s">
        <v>33</v>
      </c>
      <c r="F6" s="6"/>
      <c r="G6" s="7">
        <v>0.99</v>
      </c>
      <c r="H6" s="5" t="s">
        <v>29</v>
      </c>
      <c r="I6" s="7">
        <v>0.05</v>
      </c>
    </row>
    <row r="7" spans="1:9" x14ac:dyDescent="0.25">
      <c r="A7" s="8">
        <v>2016</v>
      </c>
      <c r="B7" s="8" t="s">
        <v>27</v>
      </c>
      <c r="C7" s="9" t="s">
        <v>3</v>
      </c>
      <c r="D7" s="9" t="s">
        <v>15</v>
      </c>
      <c r="E7" s="9" t="s">
        <v>34</v>
      </c>
      <c r="F7" s="9"/>
      <c r="G7" s="10">
        <v>0.96</v>
      </c>
      <c r="H7" s="8" t="s">
        <v>29</v>
      </c>
      <c r="I7" s="10">
        <v>0.93061224489795913</v>
      </c>
    </row>
    <row r="8" spans="1:9" x14ac:dyDescent="0.25">
      <c r="A8" s="5">
        <v>2016</v>
      </c>
      <c r="B8" s="5" t="s">
        <v>27</v>
      </c>
      <c r="C8" s="6" t="s">
        <v>3</v>
      </c>
      <c r="D8" s="6" t="s">
        <v>16</v>
      </c>
      <c r="E8" s="6" t="s">
        <v>35</v>
      </c>
      <c r="F8" s="6"/>
      <c r="G8" s="7">
        <v>2.0000000000000002E-5</v>
      </c>
      <c r="H8" s="5" t="s">
        <v>29</v>
      </c>
      <c r="I8" s="7">
        <v>0.2</v>
      </c>
    </row>
    <row r="9" spans="1:9" x14ac:dyDescent="0.25">
      <c r="A9" s="2">
        <v>2016</v>
      </c>
      <c r="B9" s="2" t="s">
        <v>27</v>
      </c>
      <c r="C9" s="3" t="s">
        <v>3</v>
      </c>
      <c r="D9" s="3" t="s">
        <v>16</v>
      </c>
      <c r="E9" s="3" t="s">
        <v>36</v>
      </c>
      <c r="F9" s="3"/>
      <c r="G9" s="4">
        <v>6.9999999999999994E-5</v>
      </c>
      <c r="H9" s="2" t="s">
        <v>29</v>
      </c>
      <c r="I9" s="4">
        <v>0.2</v>
      </c>
    </row>
    <row r="10" spans="1:9" x14ac:dyDescent="0.25">
      <c r="A10" s="2">
        <v>2016</v>
      </c>
      <c r="B10" s="2" t="s">
        <v>27</v>
      </c>
      <c r="C10" s="3" t="s">
        <v>3</v>
      </c>
      <c r="D10" s="3" t="s">
        <v>16</v>
      </c>
      <c r="E10" s="3" t="s">
        <v>37</v>
      </c>
      <c r="F10" s="3"/>
      <c r="G10" s="4">
        <v>0</v>
      </c>
      <c r="H10" s="2" t="s">
        <v>29</v>
      </c>
      <c r="I10" s="4">
        <v>0.2</v>
      </c>
    </row>
    <row r="11" spans="1:9" x14ac:dyDescent="0.25">
      <c r="A11" s="2">
        <v>2016</v>
      </c>
      <c r="B11" s="2" t="s">
        <v>27</v>
      </c>
      <c r="C11" s="3" t="s">
        <v>3</v>
      </c>
      <c r="D11" s="3" t="s">
        <v>16</v>
      </c>
      <c r="E11" s="3" t="s">
        <v>38</v>
      </c>
      <c r="F11" s="3"/>
      <c r="G11" s="4">
        <v>9.9999999999999995E-7</v>
      </c>
      <c r="H11" s="2" t="s">
        <v>29</v>
      </c>
      <c r="I11" s="4">
        <v>0.2</v>
      </c>
    </row>
    <row r="12" spans="1:9" x14ac:dyDescent="0.25">
      <c r="A12" s="8">
        <v>2016</v>
      </c>
      <c r="B12" s="8" t="s">
        <v>27</v>
      </c>
      <c r="C12" s="9" t="s">
        <v>3</v>
      </c>
      <c r="D12" s="9" t="s">
        <v>16</v>
      </c>
      <c r="E12" s="9" t="s">
        <v>39</v>
      </c>
      <c r="F12" s="9"/>
      <c r="G12" s="10">
        <v>1.3999999999999999E-4</v>
      </c>
      <c r="H12" s="8" t="s">
        <v>29</v>
      </c>
      <c r="I12" s="10">
        <v>0.2</v>
      </c>
    </row>
    <row r="13" spans="1:9" x14ac:dyDescent="0.25">
      <c r="A13" s="5">
        <v>2016</v>
      </c>
      <c r="B13" s="5" t="s">
        <v>27</v>
      </c>
      <c r="C13" s="6" t="s">
        <v>3</v>
      </c>
      <c r="D13" s="6" t="s">
        <v>17</v>
      </c>
      <c r="E13" s="6" t="s">
        <v>40</v>
      </c>
      <c r="F13" s="6"/>
      <c r="G13" s="7">
        <v>4.5999999999999996</v>
      </c>
      <c r="H13" s="5" t="s">
        <v>29</v>
      </c>
      <c r="I13" s="7">
        <v>0.25</v>
      </c>
    </row>
    <row r="14" spans="1:9" x14ac:dyDescent="0.25">
      <c r="A14" s="2">
        <v>2016</v>
      </c>
      <c r="B14" s="2" t="s">
        <v>27</v>
      </c>
      <c r="C14" s="3" t="s">
        <v>3</v>
      </c>
      <c r="D14" s="3" t="s">
        <v>17</v>
      </c>
      <c r="E14" s="3" t="s">
        <v>41</v>
      </c>
      <c r="F14" s="3"/>
      <c r="G14" s="4">
        <v>3.62</v>
      </c>
      <c r="H14" s="2" t="s">
        <v>29</v>
      </c>
      <c r="I14" s="4">
        <v>0.25</v>
      </c>
    </row>
    <row r="15" spans="1:9" x14ac:dyDescent="0.25">
      <c r="A15" s="2">
        <v>2016</v>
      </c>
      <c r="B15" s="2" t="s">
        <v>27</v>
      </c>
      <c r="C15" s="3" t="s">
        <v>3</v>
      </c>
      <c r="D15" s="3" t="s">
        <v>17</v>
      </c>
      <c r="E15" s="3" t="s">
        <v>42</v>
      </c>
      <c r="F15" s="3"/>
      <c r="G15" s="4">
        <v>3.0000000000000001E-3</v>
      </c>
      <c r="H15" s="2" t="s">
        <v>29</v>
      </c>
      <c r="I15" s="4">
        <v>0.25</v>
      </c>
    </row>
    <row r="16" spans="1:9" x14ac:dyDescent="0.25">
      <c r="A16" s="8">
        <v>2016</v>
      </c>
      <c r="B16" s="8" t="s">
        <v>27</v>
      </c>
      <c r="C16" s="9" t="s">
        <v>3</v>
      </c>
      <c r="D16" s="9" t="s">
        <v>17</v>
      </c>
      <c r="E16" s="9" t="s">
        <v>43</v>
      </c>
      <c r="F16" s="9"/>
      <c r="G16" s="10">
        <v>5</v>
      </c>
      <c r="H16" s="8" t="s">
        <v>29</v>
      </c>
      <c r="I16" s="10">
        <v>0.25</v>
      </c>
    </row>
    <row r="17" spans="1:9" x14ac:dyDescent="0.25">
      <c r="A17" s="5">
        <v>2016</v>
      </c>
      <c r="B17" s="5" t="s">
        <v>27</v>
      </c>
      <c r="C17" s="6" t="s">
        <v>4</v>
      </c>
      <c r="D17" s="6" t="s">
        <v>14</v>
      </c>
      <c r="E17" s="6" t="s">
        <v>44</v>
      </c>
      <c r="F17" s="6" t="s">
        <v>45</v>
      </c>
      <c r="G17" s="7">
        <v>2.0000000000000002E-5</v>
      </c>
      <c r="H17" s="5" t="s">
        <v>29</v>
      </c>
      <c r="I17" s="7">
        <v>0.25</v>
      </c>
    </row>
    <row r="18" spans="1:9" x14ac:dyDescent="0.25">
      <c r="A18" s="2">
        <v>2016</v>
      </c>
      <c r="B18" s="2" t="s">
        <v>27</v>
      </c>
      <c r="C18" s="3" t="s">
        <v>4</v>
      </c>
      <c r="D18" s="3" t="s">
        <v>14</v>
      </c>
      <c r="E18" s="3" t="s">
        <v>30</v>
      </c>
      <c r="F18" s="3" t="s">
        <v>46</v>
      </c>
      <c r="G18" s="4">
        <v>0</v>
      </c>
      <c r="H18" s="2" t="s">
        <v>29</v>
      </c>
      <c r="I18" s="4">
        <v>0.5</v>
      </c>
    </row>
    <row r="19" spans="1:9" x14ac:dyDescent="0.25">
      <c r="A19" s="2">
        <v>2016</v>
      </c>
      <c r="B19" s="2" t="s">
        <v>27</v>
      </c>
      <c r="C19" s="3" t="s">
        <v>4</v>
      </c>
      <c r="D19" s="3" t="s">
        <v>14</v>
      </c>
      <c r="E19" s="3" t="s">
        <v>47</v>
      </c>
      <c r="F19" s="3" t="s">
        <v>48</v>
      </c>
      <c r="G19" s="4">
        <v>1</v>
      </c>
      <c r="H19" s="2" t="s">
        <v>29</v>
      </c>
      <c r="I19" s="4">
        <v>0.25</v>
      </c>
    </row>
    <row r="20" spans="1:9" x14ac:dyDescent="0.25">
      <c r="A20" s="2">
        <v>2016</v>
      </c>
      <c r="B20" s="2" t="s">
        <v>27</v>
      </c>
      <c r="C20" s="3" t="s">
        <v>4</v>
      </c>
      <c r="D20" s="3" t="s">
        <v>14</v>
      </c>
      <c r="E20" s="3" t="s">
        <v>49</v>
      </c>
      <c r="F20" s="3" t="s">
        <v>50</v>
      </c>
      <c r="G20" s="4">
        <v>0</v>
      </c>
      <c r="H20" s="2" t="s">
        <v>51</v>
      </c>
      <c r="I20" s="4" t="s">
        <v>52</v>
      </c>
    </row>
    <row r="21" spans="1:9" x14ac:dyDescent="0.25">
      <c r="A21" s="8">
        <v>2016</v>
      </c>
      <c r="B21" s="8" t="s">
        <v>27</v>
      </c>
      <c r="C21" s="9" t="s">
        <v>4</v>
      </c>
      <c r="D21" s="9" t="s">
        <v>14</v>
      </c>
      <c r="E21" s="9" t="s">
        <v>53</v>
      </c>
      <c r="F21" s="9" t="s">
        <v>54</v>
      </c>
      <c r="G21" s="10">
        <v>0</v>
      </c>
      <c r="H21" s="8" t="s">
        <v>51</v>
      </c>
      <c r="I21" s="10" t="s">
        <v>52</v>
      </c>
    </row>
    <row r="22" spans="1:9" x14ac:dyDescent="0.25">
      <c r="A22" s="5">
        <v>2016</v>
      </c>
      <c r="B22" s="5" t="s">
        <v>27</v>
      </c>
      <c r="C22" s="6" t="s">
        <v>4</v>
      </c>
      <c r="D22" s="6" t="s">
        <v>15</v>
      </c>
      <c r="E22" s="6" t="s">
        <v>55</v>
      </c>
      <c r="F22" s="6" t="s">
        <v>56</v>
      </c>
      <c r="G22" s="7">
        <v>0.61</v>
      </c>
      <c r="H22" s="5" t="s">
        <v>29</v>
      </c>
      <c r="I22" s="7">
        <v>0.1089284625</v>
      </c>
    </row>
    <row r="23" spans="1:9" x14ac:dyDescent="0.25">
      <c r="A23" s="2">
        <v>2016</v>
      </c>
      <c r="B23" s="2" t="s">
        <v>27</v>
      </c>
      <c r="C23" s="3" t="s">
        <v>4</v>
      </c>
      <c r="D23" s="3" t="s">
        <v>15</v>
      </c>
      <c r="E23" s="3" t="s">
        <v>57</v>
      </c>
      <c r="F23" s="3" t="s">
        <v>58</v>
      </c>
      <c r="G23" s="4">
        <v>0.89</v>
      </c>
      <c r="H23" s="2" t="s">
        <v>29</v>
      </c>
      <c r="I23" s="4">
        <v>0.14285700000000001</v>
      </c>
    </row>
    <row r="24" spans="1:9" x14ac:dyDescent="0.25">
      <c r="A24" s="2">
        <v>2016</v>
      </c>
      <c r="B24" s="2" t="s">
        <v>27</v>
      </c>
      <c r="C24" s="3" t="s">
        <v>4</v>
      </c>
      <c r="D24" s="3" t="s">
        <v>15</v>
      </c>
      <c r="E24" s="3" t="s">
        <v>59</v>
      </c>
      <c r="F24" s="3" t="s">
        <v>60</v>
      </c>
      <c r="G24" s="4">
        <v>1</v>
      </c>
      <c r="H24" s="2" t="s">
        <v>29</v>
      </c>
      <c r="I24" s="4">
        <v>0.14285700000000001</v>
      </c>
    </row>
    <row r="25" spans="1:9" x14ac:dyDescent="0.25">
      <c r="A25" s="2">
        <v>2016</v>
      </c>
      <c r="B25" s="2" t="s">
        <v>27</v>
      </c>
      <c r="C25" s="3" t="s">
        <v>4</v>
      </c>
      <c r="D25" s="3" t="s">
        <v>15</v>
      </c>
      <c r="E25" s="3" t="s">
        <v>61</v>
      </c>
      <c r="F25" s="3" t="s">
        <v>62</v>
      </c>
      <c r="G25" s="4">
        <v>0.98</v>
      </c>
      <c r="H25" s="2" t="s">
        <v>29</v>
      </c>
      <c r="I25" s="4">
        <v>0.14285700000000001</v>
      </c>
    </row>
    <row r="26" spans="1:9" x14ac:dyDescent="0.25">
      <c r="A26" s="2">
        <v>2016</v>
      </c>
      <c r="B26" s="2" t="s">
        <v>27</v>
      </c>
      <c r="C26" s="3" t="s">
        <v>4</v>
      </c>
      <c r="D26" s="3" t="s">
        <v>15</v>
      </c>
      <c r="E26" s="3" t="s">
        <v>63</v>
      </c>
      <c r="F26" s="3" t="s">
        <v>64</v>
      </c>
      <c r="G26" s="4">
        <v>0.84</v>
      </c>
      <c r="H26" s="2" t="s">
        <v>29</v>
      </c>
      <c r="I26" s="4">
        <v>0.14285700000000001</v>
      </c>
    </row>
    <row r="27" spans="1:9" x14ac:dyDescent="0.25">
      <c r="A27" s="2">
        <v>2016</v>
      </c>
      <c r="B27" s="2" t="s">
        <v>27</v>
      </c>
      <c r="C27" s="3" t="s">
        <v>4</v>
      </c>
      <c r="D27" s="3" t="s">
        <v>15</v>
      </c>
      <c r="E27" s="3" t="s">
        <v>65</v>
      </c>
      <c r="F27" s="3" t="s">
        <v>66</v>
      </c>
      <c r="G27" s="4">
        <v>0</v>
      </c>
      <c r="H27" s="2" t="s">
        <v>51</v>
      </c>
      <c r="I27" s="4" t="s">
        <v>52</v>
      </c>
    </row>
    <row r="28" spans="1:9" x14ac:dyDescent="0.25">
      <c r="A28" s="2">
        <v>2016</v>
      </c>
      <c r="B28" s="2" t="s">
        <v>27</v>
      </c>
      <c r="C28" s="3" t="s">
        <v>4</v>
      </c>
      <c r="D28" s="3" t="s">
        <v>15</v>
      </c>
      <c r="E28" s="3" t="s">
        <v>67</v>
      </c>
      <c r="F28" s="3" t="s">
        <v>68</v>
      </c>
      <c r="G28" s="4">
        <v>1</v>
      </c>
      <c r="H28" s="2" t="s">
        <v>29</v>
      </c>
      <c r="I28" s="4">
        <v>0.14285700000000001</v>
      </c>
    </row>
    <row r="29" spans="1:9" x14ac:dyDescent="0.25">
      <c r="A29" s="8">
        <v>2016</v>
      </c>
      <c r="B29" s="8" t="s">
        <v>27</v>
      </c>
      <c r="C29" s="9" t="s">
        <v>4</v>
      </c>
      <c r="D29" s="9" t="s">
        <v>15</v>
      </c>
      <c r="E29" s="9" t="s">
        <v>69</v>
      </c>
      <c r="F29" s="9" t="s">
        <v>70</v>
      </c>
      <c r="G29" s="10">
        <v>1</v>
      </c>
      <c r="H29" s="8" t="s">
        <v>29</v>
      </c>
      <c r="I29" s="10">
        <v>0.14285700000000001</v>
      </c>
    </row>
    <row r="30" spans="1:9" x14ac:dyDescent="0.25">
      <c r="A30" s="5">
        <v>2016</v>
      </c>
      <c r="B30" s="5" t="s">
        <v>27</v>
      </c>
      <c r="C30" s="6" t="s">
        <v>4</v>
      </c>
      <c r="D30" s="6" t="s">
        <v>16</v>
      </c>
      <c r="E30" s="6" t="s">
        <v>71</v>
      </c>
      <c r="F30" s="6" t="s">
        <v>72</v>
      </c>
      <c r="G30" s="11">
        <v>0.99950000000000006</v>
      </c>
      <c r="H30" s="12" t="s">
        <v>29</v>
      </c>
      <c r="I30" s="11">
        <v>1</v>
      </c>
    </row>
    <row r="31" spans="1:9" x14ac:dyDescent="0.25">
      <c r="A31" s="2">
        <v>2016</v>
      </c>
      <c r="B31" s="2" t="s">
        <v>27</v>
      </c>
      <c r="C31" s="3" t="s">
        <v>4</v>
      </c>
      <c r="D31" s="3" t="s">
        <v>16</v>
      </c>
      <c r="E31" s="3" t="s">
        <v>73</v>
      </c>
      <c r="F31" s="3" t="s">
        <v>74</v>
      </c>
      <c r="G31" s="4">
        <v>0</v>
      </c>
      <c r="H31" s="2" t="s">
        <v>51</v>
      </c>
      <c r="I31" s="4" t="s">
        <v>52</v>
      </c>
    </row>
    <row r="32" spans="1:9" x14ac:dyDescent="0.25">
      <c r="A32" s="2">
        <v>2016</v>
      </c>
      <c r="B32" s="2" t="s">
        <v>27</v>
      </c>
      <c r="C32" s="3" t="s">
        <v>4</v>
      </c>
      <c r="D32" s="3" t="s">
        <v>16</v>
      </c>
      <c r="E32" s="3" t="s">
        <v>75</v>
      </c>
      <c r="F32" s="3" t="s">
        <v>76</v>
      </c>
      <c r="G32" s="4">
        <v>0</v>
      </c>
      <c r="H32" s="2" t="s">
        <v>51</v>
      </c>
      <c r="I32" s="4" t="s">
        <v>52</v>
      </c>
    </row>
    <row r="33" spans="1:9" x14ac:dyDescent="0.25">
      <c r="A33" s="8">
        <v>2016</v>
      </c>
      <c r="B33" s="8" t="s">
        <v>27</v>
      </c>
      <c r="C33" s="9" t="s">
        <v>4</v>
      </c>
      <c r="D33" s="9" t="s">
        <v>16</v>
      </c>
      <c r="E33" s="9" t="s">
        <v>77</v>
      </c>
      <c r="F33" s="9" t="s">
        <v>78</v>
      </c>
      <c r="G33" s="10">
        <v>0</v>
      </c>
      <c r="H33" s="8" t="s">
        <v>51</v>
      </c>
      <c r="I33" s="10" t="s">
        <v>52</v>
      </c>
    </row>
    <row r="34" spans="1:9" x14ac:dyDescent="0.25">
      <c r="A34" s="5">
        <v>2016</v>
      </c>
      <c r="B34" s="5" t="s">
        <v>27</v>
      </c>
      <c r="C34" s="6" t="s">
        <v>4</v>
      </c>
      <c r="D34" s="6" t="s">
        <v>17</v>
      </c>
      <c r="E34" s="6" t="s">
        <v>79</v>
      </c>
      <c r="F34" s="6" t="s">
        <v>80</v>
      </c>
      <c r="G34" s="7">
        <v>0</v>
      </c>
      <c r="H34" s="5" t="s">
        <v>51</v>
      </c>
      <c r="I34" s="7" t="s">
        <v>52</v>
      </c>
    </row>
    <row r="35" spans="1:9" x14ac:dyDescent="0.25">
      <c r="A35" s="8">
        <v>2016</v>
      </c>
      <c r="B35" s="8" t="s">
        <v>27</v>
      </c>
      <c r="C35" s="9" t="s">
        <v>4</v>
      </c>
      <c r="D35" s="9" t="s">
        <v>17</v>
      </c>
      <c r="E35" s="9" t="s">
        <v>81</v>
      </c>
      <c r="F35" s="9" t="s">
        <v>82</v>
      </c>
      <c r="G35" s="10">
        <v>0</v>
      </c>
      <c r="H35" s="8" t="s">
        <v>29</v>
      </c>
      <c r="I35" s="10">
        <v>1</v>
      </c>
    </row>
    <row r="36" spans="1:9" x14ac:dyDescent="0.25">
      <c r="A36" s="5">
        <v>2016</v>
      </c>
      <c r="B36" s="5" t="s">
        <v>27</v>
      </c>
      <c r="C36" s="6" t="s">
        <v>7</v>
      </c>
      <c r="D36" s="6" t="s">
        <v>14</v>
      </c>
      <c r="E36" s="6" t="s">
        <v>83</v>
      </c>
      <c r="F36" s="6" t="s">
        <v>84</v>
      </c>
      <c r="G36" s="7">
        <v>0.11700000000000001</v>
      </c>
      <c r="H36" s="5" t="s">
        <v>29</v>
      </c>
      <c r="I36" s="7">
        <v>0.5</v>
      </c>
    </row>
    <row r="37" spans="1:9" x14ac:dyDescent="0.25">
      <c r="A37" s="8">
        <v>2016</v>
      </c>
      <c r="B37" s="8" t="s">
        <v>27</v>
      </c>
      <c r="C37" s="9" t="s">
        <v>7</v>
      </c>
      <c r="D37" s="9" t="s">
        <v>14</v>
      </c>
      <c r="E37" s="9" t="s">
        <v>30</v>
      </c>
      <c r="F37" s="9"/>
      <c r="G37" s="10">
        <v>0</v>
      </c>
      <c r="H37" s="8" t="s">
        <v>29</v>
      </c>
      <c r="I37" s="10">
        <v>0.5</v>
      </c>
    </row>
    <row r="38" spans="1:9" x14ac:dyDescent="0.25">
      <c r="A38" s="5">
        <v>2016</v>
      </c>
      <c r="B38" s="5" t="s">
        <v>27</v>
      </c>
      <c r="C38" s="6" t="s">
        <v>7</v>
      </c>
      <c r="D38" s="6" t="s">
        <v>15</v>
      </c>
      <c r="E38" s="6" t="s">
        <v>85</v>
      </c>
      <c r="F38" s="6" t="s">
        <v>86</v>
      </c>
      <c r="G38" s="7">
        <v>0.88</v>
      </c>
      <c r="H38" s="5" t="s">
        <v>29</v>
      </c>
      <c r="I38" s="7">
        <v>0.16669999999999999</v>
      </c>
    </row>
    <row r="39" spans="1:9" x14ac:dyDescent="0.25">
      <c r="A39" s="2">
        <v>2016</v>
      </c>
      <c r="B39" s="2" t="s">
        <v>27</v>
      </c>
      <c r="C39" s="3" t="s">
        <v>7</v>
      </c>
      <c r="D39" s="3" t="s">
        <v>15</v>
      </c>
      <c r="E39" s="3" t="s">
        <v>87</v>
      </c>
      <c r="F39" s="3" t="s">
        <v>88</v>
      </c>
      <c r="G39" s="4">
        <v>0.7</v>
      </c>
      <c r="H39" s="2" t="s">
        <v>29</v>
      </c>
      <c r="I39" s="4">
        <v>0.14586249999999998</v>
      </c>
    </row>
    <row r="40" spans="1:9" x14ac:dyDescent="0.25">
      <c r="A40" s="2">
        <v>2016</v>
      </c>
      <c r="B40" s="2" t="s">
        <v>27</v>
      </c>
      <c r="C40" s="3" t="s">
        <v>7</v>
      </c>
      <c r="D40" s="3" t="s">
        <v>15</v>
      </c>
      <c r="E40" s="3" t="s">
        <v>89</v>
      </c>
      <c r="F40" s="3" t="s">
        <v>90</v>
      </c>
      <c r="G40" s="4">
        <v>0.78</v>
      </c>
      <c r="H40" s="2" t="s">
        <v>29</v>
      </c>
      <c r="I40" s="4">
        <v>0.1625325</v>
      </c>
    </row>
    <row r="41" spans="1:9" x14ac:dyDescent="0.25">
      <c r="A41" s="2">
        <v>2016</v>
      </c>
      <c r="B41" s="2" t="s">
        <v>27</v>
      </c>
      <c r="C41" s="3" t="s">
        <v>7</v>
      </c>
      <c r="D41" s="3" t="s">
        <v>15</v>
      </c>
      <c r="E41" s="3" t="s">
        <v>91</v>
      </c>
      <c r="F41" s="3" t="s">
        <v>92</v>
      </c>
      <c r="G41" s="4">
        <v>0.84</v>
      </c>
      <c r="H41" s="2" t="s">
        <v>29</v>
      </c>
      <c r="I41" s="4">
        <v>0.16669999999999999</v>
      </c>
    </row>
    <row r="42" spans="1:9" x14ac:dyDescent="0.25">
      <c r="A42" s="2">
        <v>2016</v>
      </c>
      <c r="B42" s="2" t="s">
        <v>27</v>
      </c>
      <c r="C42" s="3" t="s">
        <v>7</v>
      </c>
      <c r="D42" s="3" t="s">
        <v>15</v>
      </c>
      <c r="E42" s="3" t="s">
        <v>93</v>
      </c>
      <c r="F42" s="3" t="s">
        <v>94</v>
      </c>
      <c r="G42" s="4">
        <v>0.97</v>
      </c>
      <c r="H42" s="2" t="s">
        <v>29</v>
      </c>
      <c r="I42" s="4">
        <v>0.16669999999999999</v>
      </c>
    </row>
    <row r="43" spans="1:9" x14ac:dyDescent="0.25">
      <c r="A43" s="8">
        <v>2016</v>
      </c>
      <c r="B43" s="8" t="s">
        <v>27</v>
      </c>
      <c r="C43" s="9" t="s">
        <v>7</v>
      </c>
      <c r="D43" s="9" t="s">
        <v>15</v>
      </c>
      <c r="E43" s="9" t="s">
        <v>95</v>
      </c>
      <c r="F43" s="9" t="s">
        <v>96</v>
      </c>
      <c r="G43" s="10">
        <v>0.97</v>
      </c>
      <c r="H43" s="8" t="s">
        <v>29</v>
      </c>
      <c r="I43" s="10">
        <v>0.16169899999999998</v>
      </c>
    </row>
    <row r="44" spans="1:9" x14ac:dyDescent="0.25">
      <c r="A44" s="5">
        <v>2016</v>
      </c>
      <c r="B44" s="5" t="s">
        <v>27</v>
      </c>
      <c r="C44" s="6" t="s">
        <v>7</v>
      </c>
      <c r="D44" s="6" t="s">
        <v>16</v>
      </c>
      <c r="E44" s="6" t="s">
        <v>97</v>
      </c>
      <c r="F44" s="6" t="s">
        <v>98</v>
      </c>
      <c r="G44" s="7">
        <v>0.3846</v>
      </c>
      <c r="H44" s="5" t="s">
        <v>29</v>
      </c>
      <c r="I44" s="7">
        <v>7.6899999999999996E-2</v>
      </c>
    </row>
    <row r="45" spans="1:9" x14ac:dyDescent="0.25">
      <c r="A45" s="2">
        <v>2016</v>
      </c>
      <c r="B45" s="2" t="s">
        <v>27</v>
      </c>
      <c r="C45" s="3" t="s">
        <v>7</v>
      </c>
      <c r="D45" s="3" t="s">
        <v>16</v>
      </c>
      <c r="E45" s="3" t="s">
        <v>99</v>
      </c>
      <c r="F45" s="3" t="s">
        <v>100</v>
      </c>
      <c r="G45" s="4">
        <v>0.8125</v>
      </c>
      <c r="H45" s="2" t="s">
        <v>29</v>
      </c>
      <c r="I45" s="4">
        <v>7.6899999999999996E-2</v>
      </c>
    </row>
    <row r="46" spans="1:9" x14ac:dyDescent="0.25">
      <c r="A46" s="2">
        <v>2016</v>
      </c>
      <c r="B46" s="2" t="s">
        <v>27</v>
      </c>
      <c r="C46" s="3" t="s">
        <v>7</v>
      </c>
      <c r="D46" s="3" t="s">
        <v>16</v>
      </c>
      <c r="E46" s="3" t="s">
        <v>101</v>
      </c>
      <c r="F46" s="3" t="s">
        <v>102</v>
      </c>
      <c r="G46" s="4">
        <v>0.98</v>
      </c>
      <c r="H46" s="2" t="s">
        <v>29</v>
      </c>
      <c r="I46" s="4">
        <v>7.6899999999999996E-2</v>
      </c>
    </row>
    <row r="47" spans="1:9" x14ac:dyDescent="0.25">
      <c r="A47" s="2">
        <v>2016</v>
      </c>
      <c r="B47" s="2" t="s">
        <v>27</v>
      </c>
      <c r="C47" s="3" t="s">
        <v>7</v>
      </c>
      <c r="D47" s="3" t="s">
        <v>16</v>
      </c>
      <c r="E47" s="3" t="s">
        <v>103</v>
      </c>
      <c r="F47" s="3" t="s">
        <v>104</v>
      </c>
      <c r="G47" s="4">
        <v>1</v>
      </c>
      <c r="H47" s="2" t="s">
        <v>29</v>
      </c>
      <c r="I47" s="4">
        <v>7.6899999999999996E-2</v>
      </c>
    </row>
    <row r="48" spans="1:9" x14ac:dyDescent="0.25">
      <c r="A48" s="2">
        <v>2016</v>
      </c>
      <c r="B48" s="2" t="s">
        <v>27</v>
      </c>
      <c r="C48" s="3" t="s">
        <v>7</v>
      </c>
      <c r="D48" s="3" t="s">
        <v>16</v>
      </c>
      <c r="E48" s="3" t="s">
        <v>105</v>
      </c>
      <c r="F48" s="3" t="s">
        <v>106</v>
      </c>
      <c r="G48" s="4">
        <v>0.995</v>
      </c>
      <c r="H48" s="2" t="s">
        <v>29</v>
      </c>
      <c r="I48" s="4">
        <v>7.6899999999999996E-2</v>
      </c>
    </row>
    <row r="49" spans="1:9" x14ac:dyDescent="0.25">
      <c r="A49" s="2">
        <v>2016</v>
      </c>
      <c r="B49" s="2" t="s">
        <v>27</v>
      </c>
      <c r="C49" s="3" t="s">
        <v>7</v>
      </c>
      <c r="D49" s="3" t="s">
        <v>16</v>
      </c>
      <c r="E49" s="3" t="s">
        <v>107</v>
      </c>
      <c r="F49" s="3" t="s">
        <v>108</v>
      </c>
      <c r="G49" s="4">
        <v>0.99590000000000001</v>
      </c>
      <c r="H49" s="2" t="s">
        <v>29</v>
      </c>
      <c r="I49" s="4">
        <v>7.6899999999999996E-2</v>
      </c>
    </row>
    <row r="50" spans="1:9" x14ac:dyDescent="0.25">
      <c r="A50" s="2">
        <v>2016</v>
      </c>
      <c r="B50" s="2" t="s">
        <v>27</v>
      </c>
      <c r="C50" s="3" t="s">
        <v>7</v>
      </c>
      <c r="D50" s="3" t="s">
        <v>16</v>
      </c>
      <c r="E50" s="3" t="s">
        <v>109</v>
      </c>
      <c r="F50" s="3" t="s">
        <v>110</v>
      </c>
      <c r="G50" s="4">
        <v>0.14000000000000001</v>
      </c>
      <c r="H50" s="2" t="s">
        <v>29</v>
      </c>
      <c r="I50" s="4">
        <v>7.6899999999999996E-2</v>
      </c>
    </row>
    <row r="51" spans="1:9" x14ac:dyDescent="0.25">
      <c r="A51" s="2">
        <v>2016</v>
      </c>
      <c r="B51" s="2" t="s">
        <v>27</v>
      </c>
      <c r="C51" s="3" t="s">
        <v>7</v>
      </c>
      <c r="D51" s="3" t="s">
        <v>16</v>
      </c>
      <c r="E51" s="3" t="s">
        <v>111</v>
      </c>
      <c r="F51" s="3" t="s">
        <v>112</v>
      </c>
      <c r="G51" s="4">
        <v>3.6999999999999998E-2</v>
      </c>
      <c r="H51" s="2" t="s">
        <v>29</v>
      </c>
      <c r="I51" s="4">
        <v>7.6899999999999996E-2</v>
      </c>
    </row>
    <row r="52" spans="1:9" x14ac:dyDescent="0.25">
      <c r="A52" s="2">
        <v>2016</v>
      </c>
      <c r="B52" s="2" t="s">
        <v>27</v>
      </c>
      <c r="C52" s="3" t="s">
        <v>7</v>
      </c>
      <c r="D52" s="3" t="s">
        <v>16</v>
      </c>
      <c r="E52" s="3" t="s">
        <v>113</v>
      </c>
      <c r="F52" s="3" t="s">
        <v>114</v>
      </c>
      <c r="G52" s="4">
        <v>2.4E-2</v>
      </c>
      <c r="H52" s="2" t="s">
        <v>29</v>
      </c>
      <c r="I52" s="4">
        <v>7.6899999999999996E-2</v>
      </c>
    </row>
    <row r="53" spans="1:9" x14ac:dyDescent="0.25">
      <c r="A53" s="2">
        <v>2016</v>
      </c>
      <c r="B53" s="2" t="s">
        <v>27</v>
      </c>
      <c r="C53" s="3" t="s">
        <v>7</v>
      </c>
      <c r="D53" s="3" t="s">
        <v>16</v>
      </c>
      <c r="E53" s="3" t="s">
        <v>115</v>
      </c>
      <c r="F53" s="3" t="s">
        <v>116</v>
      </c>
      <c r="G53" s="4">
        <v>0.26</v>
      </c>
      <c r="H53" s="2" t="s">
        <v>29</v>
      </c>
      <c r="I53" s="4">
        <v>7.6899999999999996E-2</v>
      </c>
    </row>
    <row r="54" spans="1:9" x14ac:dyDescent="0.25">
      <c r="A54" s="2">
        <v>2016</v>
      </c>
      <c r="B54" s="2" t="s">
        <v>27</v>
      </c>
      <c r="C54" s="3" t="s">
        <v>7</v>
      </c>
      <c r="D54" s="3" t="s">
        <v>16</v>
      </c>
      <c r="E54" s="3" t="s">
        <v>117</v>
      </c>
      <c r="F54" s="3" t="s">
        <v>118</v>
      </c>
      <c r="G54" s="4">
        <v>0.23</v>
      </c>
      <c r="H54" s="2" t="s">
        <v>29</v>
      </c>
      <c r="I54" s="4">
        <v>7.6899999999999996E-2</v>
      </c>
    </row>
    <row r="55" spans="1:9" x14ac:dyDescent="0.25">
      <c r="A55" s="2">
        <v>2016</v>
      </c>
      <c r="B55" s="2" t="s">
        <v>27</v>
      </c>
      <c r="C55" s="3" t="s">
        <v>7</v>
      </c>
      <c r="D55" s="3" t="s">
        <v>16</v>
      </c>
      <c r="E55" s="3" t="s">
        <v>119</v>
      </c>
      <c r="F55" s="3" t="s">
        <v>120</v>
      </c>
      <c r="G55" s="4">
        <v>1.2999999999999999E-2</v>
      </c>
      <c r="H55" s="2" t="s">
        <v>29</v>
      </c>
      <c r="I55" s="4">
        <v>7.6899999999999996E-2</v>
      </c>
    </row>
    <row r="56" spans="1:9" x14ac:dyDescent="0.25">
      <c r="A56" s="8">
        <v>2016</v>
      </c>
      <c r="B56" s="8" t="s">
        <v>27</v>
      </c>
      <c r="C56" s="9" t="s">
        <v>7</v>
      </c>
      <c r="D56" s="9" t="s">
        <v>16</v>
      </c>
      <c r="E56" s="9" t="s">
        <v>121</v>
      </c>
      <c r="F56" s="9" t="s">
        <v>122</v>
      </c>
      <c r="G56" s="10">
        <v>6.4000000000000003E-3</v>
      </c>
      <c r="H56" s="8" t="s">
        <v>29</v>
      </c>
      <c r="I56" s="10">
        <v>7.6899999999999996E-2</v>
      </c>
    </row>
    <row r="57" spans="1:9" x14ac:dyDescent="0.25">
      <c r="A57" s="5">
        <v>2016</v>
      </c>
      <c r="B57" s="5" t="s">
        <v>27</v>
      </c>
      <c r="C57" s="6" t="s">
        <v>7</v>
      </c>
      <c r="D57" s="6" t="s">
        <v>17</v>
      </c>
      <c r="E57" s="6" t="s">
        <v>123</v>
      </c>
      <c r="F57" s="6" t="s">
        <v>80</v>
      </c>
      <c r="G57" s="7">
        <v>0</v>
      </c>
      <c r="H57" s="5" t="s">
        <v>51</v>
      </c>
      <c r="I57" s="7" t="s">
        <v>52</v>
      </c>
    </row>
    <row r="58" spans="1:9" x14ac:dyDescent="0.25">
      <c r="A58" s="8">
        <v>2016</v>
      </c>
      <c r="B58" s="8" t="s">
        <v>27</v>
      </c>
      <c r="C58" s="9" t="s">
        <v>7</v>
      </c>
      <c r="D58" s="9" t="s">
        <v>17</v>
      </c>
      <c r="E58" s="9" t="s">
        <v>81</v>
      </c>
      <c r="F58" s="9" t="s">
        <v>82</v>
      </c>
      <c r="G58" s="10">
        <v>0</v>
      </c>
      <c r="H58" s="8" t="s">
        <v>29</v>
      </c>
      <c r="I58" s="10">
        <v>1</v>
      </c>
    </row>
    <row r="59" spans="1:9" x14ac:dyDescent="0.25">
      <c r="A59" s="5">
        <v>2016</v>
      </c>
      <c r="B59" s="5" t="s">
        <v>27</v>
      </c>
      <c r="C59" s="6" t="s">
        <v>5</v>
      </c>
      <c r="D59" s="6" t="s">
        <v>14</v>
      </c>
      <c r="E59" s="6" t="s">
        <v>124</v>
      </c>
      <c r="F59" s="6"/>
      <c r="G59" s="7">
        <v>1.4600939528323312E-2</v>
      </c>
      <c r="H59" s="5" t="s">
        <v>29</v>
      </c>
      <c r="I59" s="7">
        <v>0.5</v>
      </c>
    </row>
    <row r="60" spans="1:9" x14ac:dyDescent="0.25">
      <c r="A60" s="2">
        <v>2016</v>
      </c>
      <c r="B60" s="2" t="s">
        <v>27</v>
      </c>
      <c r="C60" s="3" t="s">
        <v>5</v>
      </c>
      <c r="D60" s="3" t="s">
        <v>14</v>
      </c>
      <c r="E60" s="3" t="s">
        <v>30</v>
      </c>
      <c r="F60" s="3"/>
      <c r="G60" s="4">
        <v>0</v>
      </c>
      <c r="H60" s="2" t="s">
        <v>51</v>
      </c>
      <c r="I60" s="4" t="s">
        <v>52</v>
      </c>
    </row>
    <row r="61" spans="1:9" x14ac:dyDescent="0.25">
      <c r="A61" s="8">
        <v>2016</v>
      </c>
      <c r="B61" s="8" t="s">
        <v>27</v>
      </c>
      <c r="C61" s="9" t="s">
        <v>5</v>
      </c>
      <c r="D61" s="9" t="s">
        <v>14</v>
      </c>
      <c r="E61" s="9" t="s">
        <v>125</v>
      </c>
      <c r="F61" s="9"/>
      <c r="G61" s="10">
        <v>29</v>
      </c>
      <c r="H61" s="8" t="s">
        <v>29</v>
      </c>
      <c r="I61" s="10">
        <v>0.5</v>
      </c>
    </row>
    <row r="62" spans="1:9" x14ac:dyDescent="0.25">
      <c r="A62" s="5">
        <v>2016</v>
      </c>
      <c r="B62" s="5" t="s">
        <v>27</v>
      </c>
      <c r="C62" s="6" t="s">
        <v>5</v>
      </c>
      <c r="D62" s="6" t="s">
        <v>15</v>
      </c>
      <c r="E62" s="6" t="s">
        <v>126</v>
      </c>
      <c r="F62" s="6" t="s">
        <v>127</v>
      </c>
      <c r="G62" s="7">
        <v>0.95101351351351349</v>
      </c>
      <c r="H62" s="5" t="s">
        <v>29</v>
      </c>
      <c r="I62" s="7">
        <v>0.33329999999999999</v>
      </c>
    </row>
    <row r="63" spans="1:9" x14ac:dyDescent="0.25">
      <c r="A63" s="2">
        <v>2016</v>
      </c>
      <c r="B63" s="2" t="s">
        <v>27</v>
      </c>
      <c r="C63" s="3" t="s">
        <v>5</v>
      </c>
      <c r="D63" s="3" t="s">
        <v>15</v>
      </c>
      <c r="E63" s="3" t="s">
        <v>128</v>
      </c>
      <c r="F63" s="3" t="s">
        <v>129</v>
      </c>
      <c r="G63" s="4">
        <v>0.99764011799410024</v>
      </c>
      <c r="H63" s="2" t="s">
        <v>29</v>
      </c>
      <c r="I63" s="4">
        <v>0.33329999999999999</v>
      </c>
    </row>
    <row r="64" spans="1:9" x14ac:dyDescent="0.25">
      <c r="A64" s="2">
        <v>2016</v>
      </c>
      <c r="B64" s="2" t="s">
        <v>27</v>
      </c>
      <c r="C64" s="3" t="s">
        <v>5</v>
      </c>
      <c r="D64" s="3" t="s">
        <v>15</v>
      </c>
      <c r="E64" s="3" t="s">
        <v>130</v>
      </c>
      <c r="F64" s="3" t="s">
        <v>131</v>
      </c>
      <c r="G64" s="4">
        <v>1</v>
      </c>
      <c r="H64" s="2" t="s">
        <v>29</v>
      </c>
      <c r="I64" s="4">
        <v>0.33329999999999999</v>
      </c>
    </row>
    <row r="65" spans="1:9" x14ac:dyDescent="0.25">
      <c r="A65" s="2">
        <v>2016</v>
      </c>
      <c r="B65" s="2" t="s">
        <v>27</v>
      </c>
      <c r="C65" s="3" t="s">
        <v>5</v>
      </c>
      <c r="D65" s="3" t="s">
        <v>15</v>
      </c>
      <c r="E65" s="3" t="s">
        <v>132</v>
      </c>
      <c r="F65" s="3" t="s">
        <v>133</v>
      </c>
      <c r="G65" s="4">
        <v>0</v>
      </c>
      <c r="H65" s="2" t="s">
        <v>51</v>
      </c>
      <c r="I65" s="4" t="s">
        <v>52</v>
      </c>
    </row>
    <row r="66" spans="1:9" x14ac:dyDescent="0.25">
      <c r="A66" s="2">
        <v>2016</v>
      </c>
      <c r="B66" s="2" t="s">
        <v>27</v>
      </c>
      <c r="C66" s="3" t="s">
        <v>5</v>
      </c>
      <c r="D66" s="3" t="s">
        <v>15</v>
      </c>
      <c r="E66" s="3" t="s">
        <v>134</v>
      </c>
      <c r="F66" s="3" t="s">
        <v>135</v>
      </c>
      <c r="G66" s="4">
        <v>0</v>
      </c>
      <c r="H66" s="2" t="s">
        <v>51</v>
      </c>
      <c r="I66" s="4" t="s">
        <v>52</v>
      </c>
    </row>
    <row r="67" spans="1:9" x14ac:dyDescent="0.25">
      <c r="A67" s="2">
        <v>2016</v>
      </c>
      <c r="B67" s="2" t="s">
        <v>27</v>
      </c>
      <c r="C67" s="3" t="s">
        <v>5</v>
      </c>
      <c r="D67" s="3" t="s">
        <v>15</v>
      </c>
      <c r="E67" s="3" t="s">
        <v>136</v>
      </c>
      <c r="F67" s="3" t="s">
        <v>137</v>
      </c>
      <c r="G67" s="4">
        <v>0</v>
      </c>
      <c r="H67" s="2" t="s">
        <v>51</v>
      </c>
      <c r="I67" s="4" t="s">
        <v>52</v>
      </c>
    </row>
    <row r="68" spans="1:9" x14ac:dyDescent="0.25">
      <c r="A68" s="8">
        <v>2016</v>
      </c>
      <c r="B68" s="8" t="s">
        <v>27</v>
      </c>
      <c r="C68" s="9" t="s">
        <v>5</v>
      </c>
      <c r="D68" s="9" t="s">
        <v>15</v>
      </c>
      <c r="E68" s="9" t="s">
        <v>138</v>
      </c>
      <c r="F68" s="9" t="s">
        <v>139</v>
      </c>
      <c r="G68" s="10">
        <v>0</v>
      </c>
      <c r="H68" s="8" t="s">
        <v>51</v>
      </c>
      <c r="I68" s="10" t="s">
        <v>52</v>
      </c>
    </row>
    <row r="69" spans="1:9" x14ac:dyDescent="0.25">
      <c r="A69" s="5">
        <v>2016</v>
      </c>
      <c r="B69" s="5" t="s">
        <v>27</v>
      </c>
      <c r="C69" s="6" t="s">
        <v>5</v>
      </c>
      <c r="D69" s="6" t="s">
        <v>16</v>
      </c>
      <c r="E69" s="6" t="s">
        <v>140</v>
      </c>
      <c r="F69" s="6" t="s">
        <v>141</v>
      </c>
      <c r="G69" s="7">
        <v>187</v>
      </c>
      <c r="H69" s="5" t="s">
        <v>29</v>
      </c>
      <c r="I69" s="7">
        <v>0.37666666666666665</v>
      </c>
    </row>
    <row r="70" spans="1:9" x14ac:dyDescent="0.25">
      <c r="A70" s="2">
        <v>2016</v>
      </c>
      <c r="B70" s="2" t="s">
        <v>27</v>
      </c>
      <c r="C70" s="3" t="s">
        <v>5</v>
      </c>
      <c r="D70" s="3" t="s">
        <v>16</v>
      </c>
      <c r="E70" s="3" t="s">
        <v>142</v>
      </c>
      <c r="F70" s="3" t="s">
        <v>143</v>
      </c>
      <c r="G70" s="4">
        <v>1.2150538517782177E-2</v>
      </c>
      <c r="H70" s="2" t="s">
        <v>29</v>
      </c>
      <c r="I70" s="4">
        <v>0.39247307411089116</v>
      </c>
    </row>
    <row r="71" spans="1:9" x14ac:dyDescent="0.25">
      <c r="A71" s="8">
        <v>2016</v>
      </c>
      <c r="B71" s="8" t="s">
        <v>27</v>
      </c>
      <c r="C71" s="9" t="s">
        <v>5</v>
      </c>
      <c r="D71" s="9" t="s">
        <v>16</v>
      </c>
      <c r="E71" s="9" t="s">
        <v>144</v>
      </c>
      <c r="F71" s="9"/>
      <c r="G71" s="10">
        <v>0</v>
      </c>
      <c r="H71" s="8" t="s">
        <v>51</v>
      </c>
      <c r="I71" s="10" t="s">
        <v>52</v>
      </c>
    </row>
    <row r="72" spans="1:9" x14ac:dyDescent="0.25">
      <c r="A72" s="5">
        <v>2016</v>
      </c>
      <c r="B72" s="5" t="s">
        <v>27</v>
      </c>
      <c r="C72" s="6" t="s">
        <v>5</v>
      </c>
      <c r="D72" s="6" t="s">
        <v>17</v>
      </c>
      <c r="E72" s="6" t="s">
        <v>145</v>
      </c>
      <c r="F72" s="6" t="s">
        <v>146</v>
      </c>
      <c r="G72" s="7">
        <v>100</v>
      </c>
      <c r="H72" s="5" t="s">
        <v>29</v>
      </c>
      <c r="I72" s="7">
        <v>0.33333299999999999</v>
      </c>
    </row>
    <row r="73" spans="1:9" x14ac:dyDescent="0.25">
      <c r="A73" s="2">
        <v>2016</v>
      </c>
      <c r="B73" s="2" t="s">
        <v>27</v>
      </c>
      <c r="C73" s="3" t="s">
        <v>5</v>
      </c>
      <c r="D73" s="3" t="s">
        <v>17</v>
      </c>
      <c r="E73" s="3" t="s">
        <v>147</v>
      </c>
      <c r="F73" s="3" t="s">
        <v>148</v>
      </c>
      <c r="G73" s="4">
        <v>0</v>
      </c>
      <c r="H73" s="2" t="s">
        <v>51</v>
      </c>
      <c r="I73" s="4" t="s">
        <v>52</v>
      </c>
    </row>
    <row r="74" spans="1:9" x14ac:dyDescent="0.25">
      <c r="A74" s="2">
        <v>2016</v>
      </c>
      <c r="B74" s="2" t="s">
        <v>27</v>
      </c>
      <c r="C74" s="3" t="s">
        <v>5</v>
      </c>
      <c r="D74" s="3" t="s">
        <v>17</v>
      </c>
      <c r="E74" s="3" t="s">
        <v>149</v>
      </c>
      <c r="F74" s="3" t="s">
        <v>150</v>
      </c>
      <c r="G74" s="4">
        <v>0</v>
      </c>
      <c r="H74" s="2" t="s">
        <v>29</v>
      </c>
      <c r="I74" s="4">
        <v>0.33333299999999999</v>
      </c>
    </row>
    <row r="75" spans="1:9" x14ac:dyDescent="0.25">
      <c r="A75" s="8">
        <v>2016</v>
      </c>
      <c r="B75" s="8" t="s">
        <v>27</v>
      </c>
      <c r="C75" s="9" t="s">
        <v>5</v>
      </c>
      <c r="D75" s="9" t="s">
        <v>17</v>
      </c>
      <c r="E75" s="9" t="s">
        <v>151</v>
      </c>
      <c r="F75" s="9" t="s">
        <v>152</v>
      </c>
      <c r="G75" s="10">
        <v>0</v>
      </c>
      <c r="H75" s="8" t="s">
        <v>29</v>
      </c>
      <c r="I75" s="10">
        <v>0.33333299999999999</v>
      </c>
    </row>
    <row r="76" spans="1:9" x14ac:dyDescent="0.25">
      <c r="A76" s="5">
        <v>2016</v>
      </c>
      <c r="B76" s="5" t="s">
        <v>27</v>
      </c>
      <c r="C76" s="6" t="s">
        <v>6</v>
      </c>
      <c r="D76" s="6" t="s">
        <v>14</v>
      </c>
      <c r="E76" s="6" t="s">
        <v>153</v>
      </c>
      <c r="F76" s="6" t="s">
        <v>154</v>
      </c>
      <c r="G76" s="7">
        <v>2.0000000000000002E-5</v>
      </c>
      <c r="H76" s="5" t="s">
        <v>29</v>
      </c>
      <c r="I76" s="7">
        <v>0.125</v>
      </c>
    </row>
    <row r="77" spans="1:9" x14ac:dyDescent="0.25">
      <c r="A77" s="2">
        <v>2016</v>
      </c>
      <c r="B77" s="2" t="s">
        <v>27</v>
      </c>
      <c r="C77" s="3" t="s">
        <v>6</v>
      </c>
      <c r="D77" s="3" t="s">
        <v>14</v>
      </c>
      <c r="E77" s="3" t="s">
        <v>155</v>
      </c>
      <c r="F77" s="3" t="s">
        <v>156</v>
      </c>
      <c r="G77" s="4">
        <v>0.75</v>
      </c>
      <c r="H77" s="2" t="s">
        <v>29</v>
      </c>
      <c r="I77" s="4">
        <v>0.125</v>
      </c>
    </row>
    <row r="78" spans="1:9" x14ac:dyDescent="0.25">
      <c r="A78" s="2">
        <v>2016</v>
      </c>
      <c r="B78" s="2" t="s">
        <v>27</v>
      </c>
      <c r="C78" s="3" t="s">
        <v>6</v>
      </c>
      <c r="D78" s="3" t="s">
        <v>14</v>
      </c>
      <c r="E78" s="3" t="s">
        <v>157</v>
      </c>
      <c r="F78" s="3" t="s">
        <v>158</v>
      </c>
      <c r="G78" s="4">
        <v>0.09</v>
      </c>
      <c r="H78" s="2" t="s">
        <v>29</v>
      </c>
      <c r="I78" s="4">
        <v>0.11249999999999999</v>
      </c>
    </row>
    <row r="79" spans="1:9" x14ac:dyDescent="0.25">
      <c r="A79" s="2">
        <v>2016</v>
      </c>
      <c r="B79" s="2" t="s">
        <v>27</v>
      </c>
      <c r="C79" s="3" t="s">
        <v>6</v>
      </c>
      <c r="D79" s="3" t="s">
        <v>14</v>
      </c>
      <c r="E79" s="3" t="s">
        <v>159</v>
      </c>
      <c r="F79" s="3" t="s">
        <v>160</v>
      </c>
      <c r="G79" s="4">
        <v>0</v>
      </c>
      <c r="H79" s="2" t="s">
        <v>29</v>
      </c>
      <c r="I79" s="4">
        <v>0.125</v>
      </c>
    </row>
    <row r="80" spans="1:9" x14ac:dyDescent="0.25">
      <c r="A80" s="8">
        <v>2016</v>
      </c>
      <c r="B80" s="8" t="s">
        <v>27</v>
      </c>
      <c r="C80" s="9" t="s">
        <v>6</v>
      </c>
      <c r="D80" s="9" t="s">
        <v>14</v>
      </c>
      <c r="E80" s="9" t="s">
        <v>30</v>
      </c>
      <c r="F80" s="9"/>
      <c r="G80" s="10">
        <v>0</v>
      </c>
      <c r="H80" s="8" t="s">
        <v>29</v>
      </c>
      <c r="I80" s="10">
        <v>0.5</v>
      </c>
    </row>
    <row r="81" spans="1:9" x14ac:dyDescent="0.25">
      <c r="A81" s="5">
        <v>2016</v>
      </c>
      <c r="B81" s="5" t="s">
        <v>27</v>
      </c>
      <c r="C81" s="6" t="s">
        <v>6</v>
      </c>
      <c r="D81" s="6" t="s">
        <v>15</v>
      </c>
      <c r="E81" s="6" t="s">
        <v>161</v>
      </c>
      <c r="F81" s="6" t="s">
        <v>162</v>
      </c>
      <c r="G81" s="7">
        <v>0.61</v>
      </c>
      <c r="H81" s="5" t="s">
        <v>29</v>
      </c>
      <c r="I81" s="7">
        <v>0.17428571428571429</v>
      </c>
    </row>
    <row r="82" spans="1:9" x14ac:dyDescent="0.25">
      <c r="A82" s="2">
        <v>2016</v>
      </c>
      <c r="B82" s="2" t="s">
        <v>27</v>
      </c>
      <c r="C82" s="3" t="s">
        <v>6</v>
      </c>
      <c r="D82" s="3" t="s">
        <v>15</v>
      </c>
      <c r="E82" s="3" t="s">
        <v>163</v>
      </c>
      <c r="F82" s="3" t="s">
        <v>164</v>
      </c>
      <c r="G82" s="4">
        <v>0.81</v>
      </c>
      <c r="H82" s="2" t="s">
        <v>29</v>
      </c>
      <c r="I82" s="4">
        <v>0.2</v>
      </c>
    </row>
    <row r="83" spans="1:9" x14ac:dyDescent="0.25">
      <c r="A83" s="2">
        <v>2016</v>
      </c>
      <c r="B83" s="2" t="s">
        <v>27</v>
      </c>
      <c r="C83" s="3" t="s">
        <v>6</v>
      </c>
      <c r="D83" s="3" t="s">
        <v>15</v>
      </c>
      <c r="E83" s="3" t="s">
        <v>165</v>
      </c>
      <c r="F83" s="3" t="s">
        <v>166</v>
      </c>
      <c r="G83" s="4">
        <v>0.53</v>
      </c>
      <c r="H83" s="2" t="s">
        <v>29</v>
      </c>
      <c r="I83" s="4">
        <v>0.2</v>
      </c>
    </row>
    <row r="84" spans="1:9" x14ac:dyDescent="0.25">
      <c r="A84" s="2">
        <v>2016</v>
      </c>
      <c r="B84" s="2" t="s">
        <v>27</v>
      </c>
      <c r="C84" s="3" t="s">
        <v>6</v>
      </c>
      <c r="D84" s="3" t="s">
        <v>15</v>
      </c>
      <c r="E84" s="3" t="s">
        <v>167</v>
      </c>
      <c r="F84" s="3" t="s">
        <v>166</v>
      </c>
      <c r="G84" s="4">
        <v>0.23</v>
      </c>
      <c r="H84" s="2" t="s">
        <v>29</v>
      </c>
      <c r="I84" s="4">
        <v>0.2</v>
      </c>
    </row>
    <row r="85" spans="1:9" x14ac:dyDescent="0.25">
      <c r="A85" s="8">
        <v>2016</v>
      </c>
      <c r="B85" s="8" t="s">
        <v>27</v>
      </c>
      <c r="C85" s="9" t="s">
        <v>6</v>
      </c>
      <c r="D85" s="9" t="s">
        <v>15</v>
      </c>
      <c r="E85" s="9" t="s">
        <v>168</v>
      </c>
      <c r="F85" s="9" t="s">
        <v>169</v>
      </c>
      <c r="G85" s="10">
        <v>0.09</v>
      </c>
      <c r="H85" s="8" t="s">
        <v>29</v>
      </c>
      <c r="I85" s="10">
        <v>0.18</v>
      </c>
    </row>
    <row r="86" spans="1:9" x14ac:dyDescent="0.25">
      <c r="A86" s="5">
        <v>2016</v>
      </c>
      <c r="B86" s="5" t="s">
        <v>27</v>
      </c>
      <c r="C86" s="6" t="s">
        <v>6</v>
      </c>
      <c r="D86" s="6" t="s">
        <v>16</v>
      </c>
      <c r="E86" s="6" t="s">
        <v>170</v>
      </c>
      <c r="F86" s="6" t="s">
        <v>171</v>
      </c>
      <c r="G86" s="7">
        <v>0</v>
      </c>
      <c r="H86" s="5" t="s">
        <v>29</v>
      </c>
      <c r="I86" s="7">
        <v>0.25</v>
      </c>
    </row>
    <row r="87" spans="1:9" x14ac:dyDescent="0.25">
      <c r="A87" s="2">
        <v>2016</v>
      </c>
      <c r="B87" s="2" t="s">
        <v>27</v>
      </c>
      <c r="C87" s="3" t="s">
        <v>6</v>
      </c>
      <c r="D87" s="3" t="s">
        <v>16</v>
      </c>
      <c r="E87" s="3" t="s">
        <v>172</v>
      </c>
      <c r="F87" s="3" t="s">
        <v>173</v>
      </c>
      <c r="G87" s="4">
        <v>0</v>
      </c>
      <c r="H87" s="2" t="s">
        <v>29</v>
      </c>
      <c r="I87" s="4">
        <v>0.25</v>
      </c>
    </row>
    <row r="88" spans="1:9" x14ac:dyDescent="0.25">
      <c r="A88" s="2">
        <v>2016</v>
      </c>
      <c r="B88" s="2" t="s">
        <v>27</v>
      </c>
      <c r="C88" s="3" t="s">
        <v>6</v>
      </c>
      <c r="D88" s="3" t="s">
        <v>16</v>
      </c>
      <c r="E88" s="3" t="s">
        <v>144</v>
      </c>
      <c r="F88" s="3" t="s">
        <v>174</v>
      </c>
      <c r="G88" s="4">
        <v>0</v>
      </c>
      <c r="H88" s="2" t="s">
        <v>29</v>
      </c>
      <c r="I88" s="4">
        <v>0.25</v>
      </c>
    </row>
    <row r="89" spans="1:9" x14ac:dyDescent="0.25">
      <c r="A89" s="8">
        <v>2016</v>
      </c>
      <c r="B89" s="8" t="s">
        <v>27</v>
      </c>
      <c r="C89" s="9" t="s">
        <v>6</v>
      </c>
      <c r="D89" s="9" t="s">
        <v>16</v>
      </c>
      <c r="E89" s="9" t="s">
        <v>175</v>
      </c>
      <c r="F89" s="9"/>
      <c r="G89" s="10">
        <v>0</v>
      </c>
      <c r="H89" s="8" t="s">
        <v>29</v>
      </c>
      <c r="I89" s="10">
        <v>0.25</v>
      </c>
    </row>
    <row r="90" spans="1:9" x14ac:dyDescent="0.25">
      <c r="A90" s="5">
        <v>2016</v>
      </c>
      <c r="B90" s="5" t="s">
        <v>27</v>
      </c>
      <c r="C90" s="6" t="s">
        <v>6</v>
      </c>
      <c r="D90" s="6" t="s">
        <v>17</v>
      </c>
      <c r="E90" s="6" t="s">
        <v>123</v>
      </c>
      <c r="F90" s="6" t="s">
        <v>80</v>
      </c>
      <c r="G90" s="7">
        <v>0.91</v>
      </c>
      <c r="H90" s="5" t="s">
        <v>29</v>
      </c>
      <c r="I90" s="7">
        <v>0.25</v>
      </c>
    </row>
    <row r="91" spans="1:9" x14ac:dyDescent="0.25">
      <c r="A91" s="2">
        <v>2016</v>
      </c>
      <c r="B91" s="2" t="s">
        <v>27</v>
      </c>
      <c r="C91" s="3" t="s">
        <v>6</v>
      </c>
      <c r="D91" s="3" t="s">
        <v>17</v>
      </c>
      <c r="E91" s="3" t="s">
        <v>81</v>
      </c>
      <c r="F91" s="3" t="s">
        <v>176</v>
      </c>
      <c r="G91" s="4">
        <v>9.9000000000000008E-3</v>
      </c>
      <c r="H91" s="2" t="s">
        <v>29</v>
      </c>
      <c r="I91" s="4">
        <v>0.25</v>
      </c>
    </row>
    <row r="92" spans="1:9" x14ac:dyDescent="0.25">
      <c r="A92" s="2">
        <v>2016</v>
      </c>
      <c r="B92" s="2" t="s">
        <v>27</v>
      </c>
      <c r="C92" s="3" t="s">
        <v>6</v>
      </c>
      <c r="D92" s="3" t="s">
        <v>17</v>
      </c>
      <c r="E92" s="3" t="s">
        <v>177</v>
      </c>
      <c r="F92" s="3" t="s">
        <v>178</v>
      </c>
      <c r="G92" s="4">
        <v>0.9</v>
      </c>
      <c r="H92" s="2" t="s">
        <v>29</v>
      </c>
      <c r="I92" s="4">
        <v>0.25</v>
      </c>
    </row>
    <row r="93" spans="1:9" x14ac:dyDescent="0.25">
      <c r="A93" s="8">
        <v>2016</v>
      </c>
      <c r="B93" s="8" t="s">
        <v>27</v>
      </c>
      <c r="C93" s="9" t="s">
        <v>6</v>
      </c>
      <c r="D93" s="9" t="s">
        <v>17</v>
      </c>
      <c r="E93" s="9" t="s">
        <v>179</v>
      </c>
      <c r="F93" s="9" t="s">
        <v>180</v>
      </c>
      <c r="G93" s="10">
        <v>0.95</v>
      </c>
      <c r="H93" s="8" t="s">
        <v>29</v>
      </c>
      <c r="I93" s="10">
        <v>0.25</v>
      </c>
    </row>
    <row r="94" spans="1:9" x14ac:dyDescent="0.25">
      <c r="A94" s="5">
        <v>2016</v>
      </c>
      <c r="B94" s="5" t="s">
        <v>27</v>
      </c>
      <c r="C94" s="6" t="s">
        <v>9</v>
      </c>
      <c r="D94" s="6" t="s">
        <v>14</v>
      </c>
      <c r="E94" s="6" t="s">
        <v>181</v>
      </c>
      <c r="F94" s="6"/>
      <c r="G94" s="7">
        <v>2.0000000000000002E-5</v>
      </c>
      <c r="H94" s="5" t="s">
        <v>51</v>
      </c>
      <c r="I94" s="7" t="s">
        <v>52</v>
      </c>
    </row>
    <row r="95" spans="1:9" x14ac:dyDescent="0.25">
      <c r="A95" s="2">
        <v>2016</v>
      </c>
      <c r="B95" s="2" t="s">
        <v>27</v>
      </c>
      <c r="C95" s="3" t="s">
        <v>9</v>
      </c>
      <c r="D95" s="3" t="s">
        <v>14</v>
      </c>
      <c r="E95" s="3" t="s">
        <v>155</v>
      </c>
      <c r="F95" s="3"/>
      <c r="G95" s="4">
        <v>0.75</v>
      </c>
      <c r="H95" s="2" t="s">
        <v>51</v>
      </c>
      <c r="I95" s="4" t="s">
        <v>52</v>
      </c>
    </row>
    <row r="96" spans="1:9" x14ac:dyDescent="0.25">
      <c r="A96" s="2">
        <v>2016</v>
      </c>
      <c r="B96" s="2" t="s">
        <v>27</v>
      </c>
      <c r="C96" s="3" t="s">
        <v>9</v>
      </c>
      <c r="D96" s="3" t="s">
        <v>14</v>
      </c>
      <c r="E96" s="3" t="s">
        <v>182</v>
      </c>
      <c r="F96" s="3"/>
      <c r="G96" s="4">
        <v>0.09</v>
      </c>
      <c r="H96" s="2" t="s">
        <v>51</v>
      </c>
      <c r="I96" s="4" t="s">
        <v>52</v>
      </c>
    </row>
    <row r="97" spans="1:9" x14ac:dyDescent="0.25">
      <c r="A97" s="2">
        <v>2016</v>
      </c>
      <c r="B97" s="2" t="s">
        <v>27</v>
      </c>
      <c r="C97" s="3" t="s">
        <v>9</v>
      </c>
      <c r="D97" s="3" t="s">
        <v>14</v>
      </c>
      <c r="E97" s="3" t="s">
        <v>159</v>
      </c>
      <c r="F97" s="3"/>
      <c r="G97" s="4">
        <v>0</v>
      </c>
      <c r="H97" s="2" t="s">
        <v>51</v>
      </c>
      <c r="I97" s="4" t="s">
        <v>52</v>
      </c>
    </row>
    <row r="98" spans="1:9" x14ac:dyDescent="0.25">
      <c r="A98" s="8">
        <v>2016</v>
      </c>
      <c r="B98" s="8" t="s">
        <v>27</v>
      </c>
      <c r="C98" s="9" t="s">
        <v>9</v>
      </c>
      <c r="D98" s="9" t="s">
        <v>14</v>
      </c>
      <c r="E98" s="9" t="s">
        <v>30</v>
      </c>
      <c r="F98" s="9"/>
      <c r="G98" s="10">
        <v>0</v>
      </c>
      <c r="H98" s="8" t="s">
        <v>51</v>
      </c>
      <c r="I98" s="10" t="s">
        <v>52</v>
      </c>
    </row>
    <row r="99" spans="1:9" x14ac:dyDescent="0.25">
      <c r="A99" s="5">
        <v>2016</v>
      </c>
      <c r="B99" s="5" t="s">
        <v>27</v>
      </c>
      <c r="C99" s="6" t="s">
        <v>9</v>
      </c>
      <c r="D99" s="6" t="s">
        <v>15</v>
      </c>
      <c r="E99" s="6" t="s">
        <v>183</v>
      </c>
      <c r="F99" s="6"/>
      <c r="G99" s="7">
        <v>0.61</v>
      </c>
      <c r="H99" s="5" t="s">
        <v>51</v>
      </c>
      <c r="I99" s="7" t="s">
        <v>52</v>
      </c>
    </row>
    <row r="100" spans="1:9" x14ac:dyDescent="0.25">
      <c r="A100" s="2">
        <v>2016</v>
      </c>
      <c r="B100" s="2" t="s">
        <v>27</v>
      </c>
      <c r="C100" s="3" t="s">
        <v>9</v>
      </c>
      <c r="D100" s="3" t="s">
        <v>15</v>
      </c>
      <c r="E100" s="3" t="s">
        <v>163</v>
      </c>
      <c r="F100" s="3"/>
      <c r="G100" s="4">
        <v>0.81</v>
      </c>
      <c r="H100" s="2" t="s">
        <v>51</v>
      </c>
      <c r="I100" s="4" t="s">
        <v>52</v>
      </c>
    </row>
    <row r="101" spans="1:9" x14ac:dyDescent="0.25">
      <c r="A101" s="2">
        <v>2016</v>
      </c>
      <c r="B101" s="2" t="s">
        <v>27</v>
      </c>
      <c r="C101" s="3" t="s">
        <v>9</v>
      </c>
      <c r="D101" s="3" t="s">
        <v>15</v>
      </c>
      <c r="E101" s="3" t="s">
        <v>184</v>
      </c>
      <c r="F101" s="3"/>
      <c r="G101" s="4">
        <v>0.53</v>
      </c>
      <c r="H101" s="2" t="s">
        <v>51</v>
      </c>
      <c r="I101" s="4" t="s">
        <v>52</v>
      </c>
    </row>
    <row r="102" spans="1:9" x14ac:dyDescent="0.25">
      <c r="A102" s="2">
        <v>2016</v>
      </c>
      <c r="B102" s="2" t="s">
        <v>27</v>
      </c>
      <c r="C102" s="3" t="s">
        <v>9</v>
      </c>
      <c r="D102" s="3" t="s">
        <v>15</v>
      </c>
      <c r="E102" s="3" t="s">
        <v>167</v>
      </c>
      <c r="F102" s="3"/>
      <c r="G102" s="4">
        <v>0.23</v>
      </c>
      <c r="H102" s="2" t="s">
        <v>51</v>
      </c>
      <c r="I102" s="4" t="s">
        <v>52</v>
      </c>
    </row>
    <row r="103" spans="1:9" x14ac:dyDescent="0.25">
      <c r="A103" s="8">
        <v>2016</v>
      </c>
      <c r="B103" s="8" t="s">
        <v>27</v>
      </c>
      <c r="C103" s="9" t="s">
        <v>9</v>
      </c>
      <c r="D103" s="9" t="s">
        <v>15</v>
      </c>
      <c r="E103" s="9" t="s">
        <v>168</v>
      </c>
      <c r="F103" s="9"/>
      <c r="G103" s="10">
        <v>0.48699999999999999</v>
      </c>
      <c r="H103" s="8" t="s">
        <v>51</v>
      </c>
      <c r="I103" s="10" t="s">
        <v>52</v>
      </c>
    </row>
    <row r="104" spans="1:9" x14ac:dyDescent="0.25">
      <c r="A104" s="5">
        <v>2016</v>
      </c>
      <c r="B104" s="5" t="s">
        <v>27</v>
      </c>
      <c r="C104" s="6" t="s">
        <v>9</v>
      </c>
      <c r="D104" s="6" t="s">
        <v>16</v>
      </c>
      <c r="E104" s="6" t="s">
        <v>185</v>
      </c>
      <c r="F104" s="6"/>
      <c r="G104" s="7">
        <v>89.477570611039326</v>
      </c>
      <c r="H104" s="5" t="s">
        <v>51</v>
      </c>
      <c r="I104" s="7" t="s">
        <v>52</v>
      </c>
    </row>
    <row r="105" spans="1:9" x14ac:dyDescent="0.25">
      <c r="A105" s="2">
        <v>2016</v>
      </c>
      <c r="B105" s="2" t="s">
        <v>27</v>
      </c>
      <c r="C105" s="3" t="s">
        <v>9</v>
      </c>
      <c r="D105" s="3" t="s">
        <v>16</v>
      </c>
      <c r="E105" s="3" t="s">
        <v>157</v>
      </c>
      <c r="F105" s="3"/>
      <c r="G105" s="4">
        <v>0</v>
      </c>
      <c r="H105" s="2" t="s">
        <v>51</v>
      </c>
      <c r="I105" s="4" t="s">
        <v>52</v>
      </c>
    </row>
    <row r="106" spans="1:9" x14ac:dyDescent="0.25">
      <c r="A106" s="2">
        <v>2016</v>
      </c>
      <c r="B106" s="2" t="s">
        <v>27</v>
      </c>
      <c r="C106" s="3" t="s">
        <v>9</v>
      </c>
      <c r="D106" s="3" t="s">
        <v>16</v>
      </c>
      <c r="E106" s="3" t="s">
        <v>186</v>
      </c>
      <c r="F106" s="3"/>
      <c r="G106" s="4">
        <v>0.81499999999999995</v>
      </c>
      <c r="H106" s="2" t="s">
        <v>51</v>
      </c>
      <c r="I106" s="4" t="s">
        <v>52</v>
      </c>
    </row>
    <row r="107" spans="1:9" x14ac:dyDescent="0.25">
      <c r="A107" s="2">
        <v>2016</v>
      </c>
      <c r="B107" s="2" t="s">
        <v>27</v>
      </c>
      <c r="C107" s="3" t="s">
        <v>9</v>
      </c>
      <c r="D107" s="3" t="s">
        <v>16</v>
      </c>
      <c r="E107" s="3" t="s">
        <v>187</v>
      </c>
      <c r="F107" s="3"/>
      <c r="G107" s="4">
        <v>0.89139999999999997</v>
      </c>
      <c r="H107" s="2" t="s">
        <v>51</v>
      </c>
      <c r="I107" s="4" t="s">
        <v>52</v>
      </c>
    </row>
    <row r="108" spans="1:9" x14ac:dyDescent="0.25">
      <c r="A108" s="8">
        <v>2016</v>
      </c>
      <c r="B108" s="8" t="s">
        <v>27</v>
      </c>
      <c r="C108" s="9" t="s">
        <v>9</v>
      </c>
      <c r="D108" s="9" t="s">
        <v>16</v>
      </c>
      <c r="E108" s="9" t="s">
        <v>188</v>
      </c>
      <c r="F108" s="9"/>
      <c r="G108" s="10">
        <v>0.99370000000000003</v>
      </c>
      <c r="H108" s="8" t="s">
        <v>51</v>
      </c>
      <c r="I108" s="10" t="s">
        <v>52</v>
      </c>
    </row>
    <row r="109" spans="1:9" x14ac:dyDescent="0.25">
      <c r="A109" s="5">
        <v>2016</v>
      </c>
      <c r="B109" s="5" t="s">
        <v>27</v>
      </c>
      <c r="C109" s="6" t="s">
        <v>9</v>
      </c>
      <c r="D109" s="6" t="s">
        <v>17</v>
      </c>
      <c r="E109" s="6" t="s">
        <v>123</v>
      </c>
      <c r="F109" s="6"/>
      <c r="G109" s="7">
        <v>0.91</v>
      </c>
      <c r="H109" s="5" t="s">
        <v>29</v>
      </c>
      <c r="I109" s="7">
        <v>0.25</v>
      </c>
    </row>
    <row r="110" spans="1:9" x14ac:dyDescent="0.25">
      <c r="A110" s="2">
        <v>2016</v>
      </c>
      <c r="B110" s="2" t="s">
        <v>27</v>
      </c>
      <c r="C110" s="3" t="s">
        <v>9</v>
      </c>
      <c r="D110" s="3" t="s">
        <v>17</v>
      </c>
      <c r="E110" s="3" t="s">
        <v>81</v>
      </c>
      <c r="F110" s="3"/>
      <c r="G110" s="4">
        <v>9.9000000000000008E-3</v>
      </c>
      <c r="H110" s="2" t="s">
        <v>29</v>
      </c>
      <c r="I110" s="4">
        <v>0.25</v>
      </c>
    </row>
    <row r="111" spans="1:9" x14ac:dyDescent="0.25">
      <c r="A111" s="2">
        <v>2016</v>
      </c>
      <c r="B111" s="2" t="s">
        <v>27</v>
      </c>
      <c r="C111" s="3" t="s">
        <v>9</v>
      </c>
      <c r="D111" s="3" t="s">
        <v>17</v>
      </c>
      <c r="E111" s="3" t="s">
        <v>177</v>
      </c>
      <c r="F111" s="3"/>
      <c r="G111" s="4">
        <v>0.9</v>
      </c>
      <c r="H111" s="2" t="s">
        <v>29</v>
      </c>
      <c r="I111" s="4">
        <v>0.25</v>
      </c>
    </row>
    <row r="112" spans="1:9" x14ac:dyDescent="0.25">
      <c r="A112" s="8">
        <v>2016</v>
      </c>
      <c r="B112" s="8" t="s">
        <v>27</v>
      </c>
      <c r="C112" s="9" t="s">
        <v>9</v>
      </c>
      <c r="D112" s="9" t="s">
        <v>17</v>
      </c>
      <c r="E112" s="9" t="s">
        <v>179</v>
      </c>
      <c r="F112" s="9"/>
      <c r="G112" s="10">
        <v>0.95</v>
      </c>
      <c r="H112" s="8" t="s">
        <v>29</v>
      </c>
      <c r="I112" s="10">
        <v>0.25</v>
      </c>
    </row>
    <row r="113" spans="1:9" x14ac:dyDescent="0.25">
      <c r="A113" s="5">
        <v>2016</v>
      </c>
      <c r="B113" s="5" t="s">
        <v>27</v>
      </c>
      <c r="C113" s="6" t="s">
        <v>11</v>
      </c>
      <c r="D113" s="6" t="s">
        <v>14</v>
      </c>
      <c r="E113" s="6" t="s">
        <v>181</v>
      </c>
      <c r="F113" s="6"/>
      <c r="G113" s="7">
        <v>2.0000000000000002E-5</v>
      </c>
      <c r="H113" s="5" t="s">
        <v>51</v>
      </c>
      <c r="I113" s="7" t="s">
        <v>52</v>
      </c>
    </row>
    <row r="114" spans="1:9" x14ac:dyDescent="0.25">
      <c r="A114" s="2">
        <v>2016</v>
      </c>
      <c r="B114" s="2" t="s">
        <v>27</v>
      </c>
      <c r="C114" s="3" t="s">
        <v>11</v>
      </c>
      <c r="D114" s="3" t="s">
        <v>14</v>
      </c>
      <c r="E114" s="3" t="s">
        <v>155</v>
      </c>
      <c r="F114" s="3"/>
      <c r="G114" s="4">
        <v>0.75</v>
      </c>
      <c r="H114" s="2" t="s">
        <v>51</v>
      </c>
      <c r="I114" s="4" t="s">
        <v>52</v>
      </c>
    </row>
    <row r="115" spans="1:9" x14ac:dyDescent="0.25">
      <c r="A115" s="2">
        <v>2016</v>
      </c>
      <c r="B115" s="2" t="s">
        <v>27</v>
      </c>
      <c r="C115" s="3" t="s">
        <v>11</v>
      </c>
      <c r="D115" s="3" t="s">
        <v>14</v>
      </c>
      <c r="E115" s="3" t="s">
        <v>182</v>
      </c>
      <c r="F115" s="3"/>
      <c r="G115" s="4">
        <v>0.09</v>
      </c>
      <c r="H115" s="2" t="s">
        <v>51</v>
      </c>
      <c r="I115" s="4" t="s">
        <v>52</v>
      </c>
    </row>
    <row r="116" spans="1:9" x14ac:dyDescent="0.25">
      <c r="A116" s="2">
        <v>2016</v>
      </c>
      <c r="B116" s="2" t="s">
        <v>27</v>
      </c>
      <c r="C116" s="3" t="s">
        <v>11</v>
      </c>
      <c r="D116" s="3" t="s">
        <v>14</v>
      </c>
      <c r="E116" s="3" t="s">
        <v>159</v>
      </c>
      <c r="F116" s="3"/>
      <c r="G116" s="4">
        <v>0</v>
      </c>
      <c r="H116" s="2" t="s">
        <v>51</v>
      </c>
      <c r="I116" s="4" t="s">
        <v>52</v>
      </c>
    </row>
    <row r="117" spans="1:9" x14ac:dyDescent="0.25">
      <c r="A117" s="8">
        <v>2016</v>
      </c>
      <c r="B117" s="8" t="s">
        <v>27</v>
      </c>
      <c r="C117" s="9" t="s">
        <v>11</v>
      </c>
      <c r="D117" s="9" t="s">
        <v>14</v>
      </c>
      <c r="E117" s="9" t="s">
        <v>30</v>
      </c>
      <c r="F117" s="9"/>
      <c r="G117" s="10">
        <v>0</v>
      </c>
      <c r="H117" s="8" t="s">
        <v>51</v>
      </c>
      <c r="I117" s="10" t="s">
        <v>52</v>
      </c>
    </row>
    <row r="118" spans="1:9" x14ac:dyDescent="0.25">
      <c r="A118" s="5">
        <v>2016</v>
      </c>
      <c r="B118" s="5" t="s">
        <v>27</v>
      </c>
      <c r="C118" s="6" t="s">
        <v>11</v>
      </c>
      <c r="D118" s="6" t="s">
        <v>15</v>
      </c>
      <c r="E118" s="6" t="s">
        <v>183</v>
      </c>
      <c r="F118" s="6"/>
      <c r="G118" s="7">
        <v>0.61</v>
      </c>
      <c r="H118" s="5" t="s">
        <v>51</v>
      </c>
      <c r="I118" s="7" t="s">
        <v>52</v>
      </c>
    </row>
    <row r="119" spans="1:9" x14ac:dyDescent="0.25">
      <c r="A119" s="2">
        <v>2016</v>
      </c>
      <c r="B119" s="2" t="s">
        <v>27</v>
      </c>
      <c r="C119" s="3" t="s">
        <v>11</v>
      </c>
      <c r="D119" s="3" t="s">
        <v>15</v>
      </c>
      <c r="E119" s="3" t="s">
        <v>163</v>
      </c>
      <c r="F119" s="3"/>
      <c r="G119" s="4">
        <v>0.81</v>
      </c>
      <c r="H119" s="2" t="s">
        <v>51</v>
      </c>
      <c r="I119" s="4" t="s">
        <v>52</v>
      </c>
    </row>
    <row r="120" spans="1:9" x14ac:dyDescent="0.25">
      <c r="A120" s="2">
        <v>2016</v>
      </c>
      <c r="B120" s="2" t="s">
        <v>27</v>
      </c>
      <c r="C120" s="3" t="s">
        <v>11</v>
      </c>
      <c r="D120" s="3" t="s">
        <v>15</v>
      </c>
      <c r="E120" s="3" t="s">
        <v>184</v>
      </c>
      <c r="F120" s="3"/>
      <c r="G120" s="4">
        <v>0.53</v>
      </c>
      <c r="H120" s="2" t="s">
        <v>51</v>
      </c>
      <c r="I120" s="4" t="s">
        <v>52</v>
      </c>
    </row>
    <row r="121" spans="1:9" x14ac:dyDescent="0.25">
      <c r="A121" s="2">
        <v>2016</v>
      </c>
      <c r="B121" s="2" t="s">
        <v>27</v>
      </c>
      <c r="C121" s="3" t="s">
        <v>11</v>
      </c>
      <c r="D121" s="3" t="s">
        <v>15</v>
      </c>
      <c r="E121" s="3" t="s">
        <v>167</v>
      </c>
      <c r="F121" s="3"/>
      <c r="G121" s="4">
        <v>0.23</v>
      </c>
      <c r="H121" s="2" t="s">
        <v>51</v>
      </c>
      <c r="I121" s="4" t="s">
        <v>52</v>
      </c>
    </row>
    <row r="122" spans="1:9" x14ac:dyDescent="0.25">
      <c r="A122" s="8">
        <v>2016</v>
      </c>
      <c r="B122" s="8" t="s">
        <v>27</v>
      </c>
      <c r="C122" s="9" t="s">
        <v>11</v>
      </c>
      <c r="D122" s="9" t="s">
        <v>15</v>
      </c>
      <c r="E122" s="9" t="s">
        <v>168</v>
      </c>
      <c r="F122" s="9"/>
      <c r="G122" s="10">
        <v>0.09</v>
      </c>
      <c r="H122" s="8" t="s">
        <v>51</v>
      </c>
      <c r="I122" s="10" t="s">
        <v>52</v>
      </c>
    </row>
    <row r="123" spans="1:9" x14ac:dyDescent="0.25">
      <c r="A123" s="5">
        <v>2016</v>
      </c>
      <c r="B123" s="5" t="s">
        <v>27</v>
      </c>
      <c r="C123" s="6" t="s">
        <v>11</v>
      </c>
      <c r="D123" s="6" t="s">
        <v>16</v>
      </c>
      <c r="E123" s="6" t="s">
        <v>189</v>
      </c>
      <c r="F123" s="6"/>
      <c r="G123" s="7">
        <v>0</v>
      </c>
      <c r="H123" s="5" t="s">
        <v>51</v>
      </c>
      <c r="I123" s="7" t="s">
        <v>52</v>
      </c>
    </row>
    <row r="124" spans="1:9" x14ac:dyDescent="0.25">
      <c r="A124" s="2">
        <v>2016</v>
      </c>
      <c r="B124" s="2" t="s">
        <v>27</v>
      </c>
      <c r="C124" s="3" t="s">
        <v>11</v>
      </c>
      <c r="D124" s="3" t="s">
        <v>16</v>
      </c>
      <c r="E124" s="3" t="s">
        <v>157</v>
      </c>
      <c r="F124" s="3"/>
      <c r="G124" s="4">
        <v>0</v>
      </c>
      <c r="H124" s="2" t="s">
        <v>51</v>
      </c>
      <c r="I124" s="4" t="s">
        <v>52</v>
      </c>
    </row>
    <row r="125" spans="1:9" x14ac:dyDescent="0.25">
      <c r="A125" s="2">
        <v>2016</v>
      </c>
      <c r="B125" s="2" t="s">
        <v>27</v>
      </c>
      <c r="C125" s="3" t="s">
        <v>11</v>
      </c>
      <c r="D125" s="3" t="s">
        <v>16</v>
      </c>
      <c r="E125" s="3" t="s">
        <v>186</v>
      </c>
      <c r="F125" s="3"/>
      <c r="G125" s="4">
        <v>0</v>
      </c>
      <c r="H125" s="2" t="s">
        <v>51</v>
      </c>
      <c r="I125" s="4" t="s">
        <v>52</v>
      </c>
    </row>
    <row r="126" spans="1:9" x14ac:dyDescent="0.25">
      <c r="A126" s="2">
        <v>2016</v>
      </c>
      <c r="B126" s="2" t="s">
        <v>27</v>
      </c>
      <c r="C126" s="3" t="s">
        <v>11</v>
      </c>
      <c r="D126" s="3" t="s">
        <v>16</v>
      </c>
      <c r="E126" s="3" t="s">
        <v>187</v>
      </c>
      <c r="F126" s="3"/>
      <c r="G126" s="4">
        <v>0</v>
      </c>
      <c r="H126" s="2" t="s">
        <v>51</v>
      </c>
      <c r="I126" s="4" t="s">
        <v>52</v>
      </c>
    </row>
    <row r="127" spans="1:9" x14ac:dyDescent="0.25">
      <c r="A127" s="8">
        <v>2016</v>
      </c>
      <c r="B127" s="8" t="s">
        <v>27</v>
      </c>
      <c r="C127" s="9" t="s">
        <v>11</v>
      </c>
      <c r="D127" s="9" t="s">
        <v>16</v>
      </c>
      <c r="E127" s="9" t="s">
        <v>188</v>
      </c>
      <c r="F127" s="9"/>
      <c r="G127" s="10">
        <v>0</v>
      </c>
      <c r="H127" s="8" t="s">
        <v>51</v>
      </c>
      <c r="I127" s="10" t="s">
        <v>52</v>
      </c>
    </row>
    <row r="128" spans="1:9" x14ac:dyDescent="0.25">
      <c r="A128" s="5">
        <v>2016</v>
      </c>
      <c r="B128" s="5" t="s">
        <v>27</v>
      </c>
      <c r="C128" s="6" t="s">
        <v>11</v>
      </c>
      <c r="D128" s="6" t="s">
        <v>17</v>
      </c>
      <c r="E128" s="6" t="s">
        <v>123</v>
      </c>
      <c r="F128" s="6"/>
      <c r="G128" s="7">
        <v>0.91</v>
      </c>
      <c r="H128" s="5" t="s">
        <v>51</v>
      </c>
      <c r="I128" s="7" t="s">
        <v>52</v>
      </c>
    </row>
    <row r="129" spans="1:9" x14ac:dyDescent="0.25">
      <c r="A129" s="2">
        <v>2016</v>
      </c>
      <c r="B129" s="2" t="s">
        <v>27</v>
      </c>
      <c r="C129" s="3" t="s">
        <v>11</v>
      </c>
      <c r="D129" s="3" t="s">
        <v>17</v>
      </c>
      <c r="E129" s="3" t="s">
        <v>81</v>
      </c>
      <c r="F129" s="3"/>
      <c r="G129" s="4">
        <v>9.9000000000000008E-3</v>
      </c>
      <c r="H129" s="2" t="s">
        <v>51</v>
      </c>
      <c r="I129" s="4" t="s">
        <v>52</v>
      </c>
    </row>
    <row r="130" spans="1:9" x14ac:dyDescent="0.25">
      <c r="A130" s="2">
        <v>2016</v>
      </c>
      <c r="B130" s="2" t="s">
        <v>27</v>
      </c>
      <c r="C130" s="3" t="s">
        <v>11</v>
      </c>
      <c r="D130" s="3" t="s">
        <v>17</v>
      </c>
      <c r="E130" s="3" t="s">
        <v>177</v>
      </c>
      <c r="F130" s="3"/>
      <c r="G130" s="4">
        <v>0.9</v>
      </c>
      <c r="H130" s="2" t="s">
        <v>51</v>
      </c>
      <c r="I130" s="4" t="s">
        <v>52</v>
      </c>
    </row>
    <row r="131" spans="1:9" x14ac:dyDescent="0.25">
      <c r="A131" s="8">
        <v>2016</v>
      </c>
      <c r="B131" s="8" t="s">
        <v>27</v>
      </c>
      <c r="C131" s="9" t="s">
        <v>11</v>
      </c>
      <c r="D131" s="9" t="s">
        <v>17</v>
      </c>
      <c r="E131" s="9" t="s">
        <v>179</v>
      </c>
      <c r="F131" s="9"/>
      <c r="G131" s="10">
        <v>0.95</v>
      </c>
      <c r="H131" s="8" t="s">
        <v>51</v>
      </c>
      <c r="I131" s="10" t="s">
        <v>52</v>
      </c>
    </row>
    <row r="132" spans="1:9" x14ac:dyDescent="0.25">
      <c r="A132" s="5">
        <v>2016</v>
      </c>
      <c r="B132" s="5" t="s">
        <v>27</v>
      </c>
      <c r="C132" s="6" t="s">
        <v>8</v>
      </c>
      <c r="D132" s="6" t="s">
        <v>190</v>
      </c>
      <c r="E132" s="6" t="s">
        <v>191</v>
      </c>
      <c r="F132" s="6"/>
      <c r="G132" s="7">
        <v>17</v>
      </c>
      <c r="H132" s="5" t="s">
        <v>29</v>
      </c>
      <c r="I132" s="7">
        <v>0.28333333333333333</v>
      </c>
    </row>
    <row r="133" spans="1:9" x14ac:dyDescent="0.25">
      <c r="A133" s="2">
        <v>2016</v>
      </c>
      <c r="B133" s="2" t="s">
        <v>27</v>
      </c>
      <c r="C133" s="3" t="s">
        <v>8</v>
      </c>
      <c r="D133" s="3" t="s">
        <v>190</v>
      </c>
      <c r="E133" s="3" t="s">
        <v>192</v>
      </c>
      <c r="F133" s="3"/>
      <c r="G133" s="4">
        <v>6</v>
      </c>
      <c r="H133" s="2" t="s">
        <v>29</v>
      </c>
      <c r="I133" s="4">
        <v>0.2</v>
      </c>
    </row>
    <row r="134" spans="1:9" x14ac:dyDescent="0.25">
      <c r="A134" s="2">
        <v>2016</v>
      </c>
      <c r="B134" s="2" t="s">
        <v>27</v>
      </c>
      <c r="C134" s="3" t="s">
        <v>8</v>
      </c>
      <c r="D134" s="3" t="s">
        <v>190</v>
      </c>
      <c r="E134" s="3" t="s">
        <v>193</v>
      </c>
      <c r="F134" s="3"/>
      <c r="G134" s="4">
        <v>9</v>
      </c>
      <c r="H134" s="2" t="s">
        <v>29</v>
      </c>
      <c r="I134" s="4">
        <v>0.2</v>
      </c>
    </row>
    <row r="135" spans="1:9" x14ac:dyDescent="0.25">
      <c r="A135" s="8">
        <v>2016</v>
      </c>
      <c r="B135" s="8" t="s">
        <v>27</v>
      </c>
      <c r="C135" s="9" t="s">
        <v>8</v>
      </c>
      <c r="D135" s="9" t="s">
        <v>190</v>
      </c>
      <c r="E135" s="9" t="s">
        <v>194</v>
      </c>
      <c r="F135" s="9"/>
      <c r="G135" s="10">
        <v>19</v>
      </c>
      <c r="H135" s="8" t="s">
        <v>29</v>
      </c>
      <c r="I135" s="10">
        <v>0.3</v>
      </c>
    </row>
    <row r="136" spans="1:9" x14ac:dyDescent="0.25">
      <c r="A136" s="5">
        <v>2016</v>
      </c>
      <c r="B136" s="5" t="s">
        <v>27</v>
      </c>
      <c r="C136" s="6" t="s">
        <v>8</v>
      </c>
      <c r="D136" s="6" t="s">
        <v>195</v>
      </c>
      <c r="E136" s="6" t="s">
        <v>196</v>
      </c>
      <c r="F136" s="6"/>
      <c r="G136" s="7">
        <v>5</v>
      </c>
      <c r="H136" s="5" t="s">
        <v>29</v>
      </c>
      <c r="I136" s="7">
        <v>0.2</v>
      </c>
    </row>
    <row r="137" spans="1:9" x14ac:dyDescent="0.25">
      <c r="A137" s="2">
        <v>2016</v>
      </c>
      <c r="B137" s="2" t="s">
        <v>27</v>
      </c>
      <c r="C137" s="3" t="s">
        <v>8</v>
      </c>
      <c r="D137" s="3" t="s">
        <v>195</v>
      </c>
      <c r="E137" s="3" t="s">
        <v>197</v>
      </c>
      <c r="F137" s="3"/>
      <c r="G137" s="4">
        <v>3</v>
      </c>
      <c r="H137" s="2" t="s">
        <v>29</v>
      </c>
      <c r="I137" s="4">
        <v>0.25</v>
      </c>
    </row>
    <row r="138" spans="1:9" x14ac:dyDescent="0.25">
      <c r="A138" s="2">
        <v>2016</v>
      </c>
      <c r="B138" s="2" t="s">
        <v>27</v>
      </c>
      <c r="C138" s="3" t="s">
        <v>8</v>
      </c>
      <c r="D138" s="3" t="s">
        <v>195</v>
      </c>
      <c r="E138" s="3" t="s">
        <v>198</v>
      </c>
      <c r="F138" s="3"/>
      <c r="G138" s="4">
        <v>0</v>
      </c>
      <c r="H138" s="2" t="s">
        <v>29</v>
      </c>
      <c r="I138" s="4">
        <v>0.3</v>
      </c>
    </row>
    <row r="139" spans="1:9" x14ac:dyDescent="0.25">
      <c r="A139" s="8">
        <v>2016</v>
      </c>
      <c r="B139" s="8" t="s">
        <v>27</v>
      </c>
      <c r="C139" s="9" t="s">
        <v>8</v>
      </c>
      <c r="D139" s="9" t="s">
        <v>195</v>
      </c>
      <c r="E139" s="9" t="s">
        <v>199</v>
      </c>
      <c r="F139" s="9"/>
      <c r="G139" s="10">
        <v>0</v>
      </c>
      <c r="H139" s="8" t="s">
        <v>29</v>
      </c>
      <c r="I139" s="10">
        <v>0.25</v>
      </c>
    </row>
    <row r="140" spans="1:9" x14ac:dyDescent="0.25">
      <c r="A140" s="2">
        <v>2016</v>
      </c>
      <c r="B140" s="2" t="s">
        <v>200</v>
      </c>
      <c r="C140" s="3" t="s">
        <v>3</v>
      </c>
      <c r="D140" s="3" t="s">
        <v>14</v>
      </c>
      <c r="E140" s="3" t="s">
        <v>28</v>
      </c>
      <c r="F140" s="3"/>
      <c r="G140" s="4">
        <v>0.97153612899999997</v>
      </c>
      <c r="H140" s="2" t="s">
        <v>29</v>
      </c>
      <c r="I140" s="4">
        <v>0.14573041935</v>
      </c>
    </row>
    <row r="141" spans="1:9" x14ac:dyDescent="0.25">
      <c r="A141" s="2">
        <v>2016</v>
      </c>
      <c r="B141" s="2" t="s">
        <v>200</v>
      </c>
      <c r="C141" s="3" t="s">
        <v>3</v>
      </c>
      <c r="D141" s="3" t="s">
        <v>14</v>
      </c>
      <c r="E141" s="3" t="s">
        <v>30</v>
      </c>
      <c r="F141" s="3"/>
      <c r="G141" s="4">
        <v>1</v>
      </c>
      <c r="H141" s="2" t="s">
        <v>29</v>
      </c>
      <c r="I141" s="4">
        <v>0.33333330000000005</v>
      </c>
    </row>
    <row r="142" spans="1:9" x14ac:dyDescent="0.25">
      <c r="A142" s="2">
        <v>2016</v>
      </c>
      <c r="B142" s="2" t="s">
        <v>200</v>
      </c>
      <c r="C142" s="3" t="s">
        <v>3</v>
      </c>
      <c r="D142" s="3" t="s">
        <v>14</v>
      </c>
      <c r="E142" s="3" t="s">
        <v>31</v>
      </c>
      <c r="F142" s="3"/>
      <c r="G142" s="4">
        <v>0.92495632999999999</v>
      </c>
      <c r="H142" s="2" t="s">
        <v>29</v>
      </c>
      <c r="I142" s="4">
        <v>0.1387434495</v>
      </c>
    </row>
    <row r="143" spans="1:9" x14ac:dyDescent="0.25">
      <c r="A143" s="2">
        <v>2016</v>
      </c>
      <c r="B143" s="2" t="s">
        <v>200</v>
      </c>
      <c r="C143" s="3" t="s">
        <v>3</v>
      </c>
      <c r="D143" s="3" t="s">
        <v>14</v>
      </c>
      <c r="E143" s="3" t="s">
        <v>32</v>
      </c>
      <c r="F143" s="3"/>
      <c r="G143" s="4">
        <v>0.95218152700000003</v>
      </c>
      <c r="H143" s="2" t="s">
        <v>29</v>
      </c>
      <c r="I143" s="4">
        <v>0.19432276061224493</v>
      </c>
    </row>
    <row r="144" spans="1:9" x14ac:dyDescent="0.25">
      <c r="A144" s="5">
        <v>2016</v>
      </c>
      <c r="B144" s="5" t="s">
        <v>200</v>
      </c>
      <c r="C144" s="6" t="s">
        <v>3</v>
      </c>
      <c r="D144" s="6" t="s">
        <v>15</v>
      </c>
      <c r="E144" s="6" t="s">
        <v>33</v>
      </c>
      <c r="F144" s="6"/>
      <c r="G144" s="7">
        <v>1</v>
      </c>
      <c r="H144" s="5" t="s">
        <v>29</v>
      </c>
      <c r="I144" s="7">
        <v>0.05</v>
      </c>
    </row>
    <row r="145" spans="1:9" x14ac:dyDescent="0.25">
      <c r="A145" s="8">
        <v>2016</v>
      </c>
      <c r="B145" s="8" t="s">
        <v>200</v>
      </c>
      <c r="C145" s="9" t="s">
        <v>3</v>
      </c>
      <c r="D145" s="9" t="s">
        <v>15</v>
      </c>
      <c r="E145" s="9" t="s">
        <v>34</v>
      </c>
      <c r="F145" s="9"/>
      <c r="G145" s="10">
        <v>0.98450459099999998</v>
      </c>
      <c r="H145" s="8" t="s">
        <v>29</v>
      </c>
      <c r="I145" s="10">
        <v>0.95</v>
      </c>
    </row>
    <row r="146" spans="1:9" x14ac:dyDescent="0.25">
      <c r="A146" s="5">
        <v>2016</v>
      </c>
      <c r="B146" s="5" t="s">
        <v>200</v>
      </c>
      <c r="C146" s="6" t="s">
        <v>3</v>
      </c>
      <c r="D146" s="6" t="s">
        <v>16</v>
      </c>
      <c r="E146" s="6" t="s">
        <v>35</v>
      </c>
      <c r="F146" s="6"/>
      <c r="G146" s="7">
        <v>2.1999999999999999E-5</v>
      </c>
      <c r="H146" s="5" t="s">
        <v>29</v>
      </c>
      <c r="I146" s="7">
        <v>0.2</v>
      </c>
    </row>
    <row r="147" spans="1:9" x14ac:dyDescent="0.25">
      <c r="A147" s="2">
        <v>2016</v>
      </c>
      <c r="B147" s="2" t="s">
        <v>200</v>
      </c>
      <c r="C147" s="3" t="s">
        <v>3</v>
      </c>
      <c r="D147" s="3" t="s">
        <v>16</v>
      </c>
      <c r="E147" s="3" t="s">
        <v>36</v>
      </c>
      <c r="F147" s="3"/>
      <c r="G147" s="4">
        <v>1.2999999999999999E-5</v>
      </c>
      <c r="H147" s="2" t="s">
        <v>29</v>
      </c>
      <c r="I147" s="4">
        <v>0.2</v>
      </c>
    </row>
    <row r="148" spans="1:9" x14ac:dyDescent="0.25">
      <c r="A148" s="2">
        <v>2016</v>
      </c>
      <c r="B148" s="2" t="s">
        <v>200</v>
      </c>
      <c r="C148" s="3" t="s">
        <v>3</v>
      </c>
      <c r="D148" s="3" t="s">
        <v>16</v>
      </c>
      <c r="E148" s="3" t="s">
        <v>37</v>
      </c>
      <c r="F148" s="3"/>
      <c r="G148" s="4">
        <v>2.1999999999999999E-5</v>
      </c>
      <c r="H148" s="2" t="s">
        <v>29</v>
      </c>
      <c r="I148" s="4">
        <v>0.2</v>
      </c>
    </row>
    <row r="149" spans="1:9" x14ac:dyDescent="0.25">
      <c r="A149" s="2">
        <v>2016</v>
      </c>
      <c r="B149" s="2" t="s">
        <v>200</v>
      </c>
      <c r="C149" s="3" t="s">
        <v>3</v>
      </c>
      <c r="D149" s="3" t="s">
        <v>16</v>
      </c>
      <c r="E149" s="3" t="s">
        <v>38</v>
      </c>
      <c r="F149" s="3"/>
      <c r="G149" s="4">
        <v>3.1000000000000001E-5</v>
      </c>
      <c r="H149" s="2" t="s">
        <v>29</v>
      </c>
      <c r="I149" s="4">
        <v>0.2</v>
      </c>
    </row>
    <row r="150" spans="1:9" x14ac:dyDescent="0.25">
      <c r="A150" s="8">
        <v>2016</v>
      </c>
      <c r="B150" s="8" t="s">
        <v>200</v>
      </c>
      <c r="C150" s="9" t="s">
        <v>3</v>
      </c>
      <c r="D150" s="9" t="s">
        <v>16</v>
      </c>
      <c r="E150" s="9" t="s">
        <v>39</v>
      </c>
      <c r="F150" s="9"/>
      <c r="G150" s="10">
        <v>1.2300000000000001E-4</v>
      </c>
      <c r="H150" s="8" t="s">
        <v>29</v>
      </c>
      <c r="I150" s="10">
        <v>0.2</v>
      </c>
    </row>
    <row r="151" spans="1:9" x14ac:dyDescent="0.25">
      <c r="A151" s="5">
        <v>2016</v>
      </c>
      <c r="B151" s="5" t="s">
        <v>200</v>
      </c>
      <c r="C151" s="6" t="s">
        <v>3</v>
      </c>
      <c r="D151" s="6" t="s">
        <v>17</v>
      </c>
      <c r="E151" s="6" t="s">
        <v>40</v>
      </c>
      <c r="F151" s="6"/>
      <c r="G151" s="7">
        <v>4.5999999999999996</v>
      </c>
      <c r="H151" s="5" t="s">
        <v>29</v>
      </c>
      <c r="I151" s="7">
        <v>0.25</v>
      </c>
    </row>
    <row r="152" spans="1:9" x14ac:dyDescent="0.25">
      <c r="A152" s="2">
        <v>2016</v>
      </c>
      <c r="B152" s="2" t="s">
        <v>200</v>
      </c>
      <c r="C152" s="3" t="s">
        <v>3</v>
      </c>
      <c r="D152" s="3" t="s">
        <v>17</v>
      </c>
      <c r="E152" s="3" t="s">
        <v>41</v>
      </c>
      <c r="F152" s="3"/>
      <c r="G152" s="4">
        <v>3.62</v>
      </c>
      <c r="H152" s="2" t="s">
        <v>29</v>
      </c>
      <c r="I152" s="4">
        <v>0.25</v>
      </c>
    </row>
    <row r="153" spans="1:9" x14ac:dyDescent="0.25">
      <c r="A153" s="2">
        <v>2016</v>
      </c>
      <c r="B153" s="2" t="s">
        <v>200</v>
      </c>
      <c r="C153" s="3" t="s">
        <v>3</v>
      </c>
      <c r="D153" s="3" t="s">
        <v>17</v>
      </c>
      <c r="E153" s="3" t="s">
        <v>42</v>
      </c>
      <c r="F153" s="3"/>
      <c r="G153" s="4">
        <v>3.0000000000000001E-3</v>
      </c>
      <c r="H153" s="2" t="s">
        <v>29</v>
      </c>
      <c r="I153" s="4">
        <v>0.25</v>
      </c>
    </row>
    <row r="154" spans="1:9" x14ac:dyDescent="0.25">
      <c r="A154" s="8">
        <v>2016</v>
      </c>
      <c r="B154" s="8" t="s">
        <v>200</v>
      </c>
      <c r="C154" s="9" t="s">
        <v>3</v>
      </c>
      <c r="D154" s="9" t="s">
        <v>17</v>
      </c>
      <c r="E154" s="9" t="s">
        <v>43</v>
      </c>
      <c r="F154" s="9"/>
      <c r="G154" s="10">
        <v>4.5</v>
      </c>
      <c r="H154" s="8" t="s">
        <v>29</v>
      </c>
      <c r="I154" s="10">
        <v>0.25</v>
      </c>
    </row>
    <row r="155" spans="1:9" x14ac:dyDescent="0.25">
      <c r="A155" s="5">
        <v>2016</v>
      </c>
      <c r="B155" s="5" t="s">
        <v>200</v>
      </c>
      <c r="C155" s="6" t="s">
        <v>4</v>
      </c>
      <c r="D155" s="6" t="s">
        <v>14</v>
      </c>
      <c r="E155" s="6" t="s">
        <v>44</v>
      </c>
      <c r="F155" s="6" t="s">
        <v>45</v>
      </c>
      <c r="G155" s="7">
        <v>6.9999999999999994E-5</v>
      </c>
      <c r="H155" s="5" t="s">
        <v>29</v>
      </c>
      <c r="I155" s="7">
        <v>0.125</v>
      </c>
    </row>
    <row r="156" spans="1:9" x14ac:dyDescent="0.25">
      <c r="A156" s="2">
        <v>2016</v>
      </c>
      <c r="B156" s="2" t="s">
        <v>200</v>
      </c>
      <c r="C156" s="3" t="s">
        <v>4</v>
      </c>
      <c r="D156" s="3" t="s">
        <v>14</v>
      </c>
      <c r="E156" s="3" t="s">
        <v>30</v>
      </c>
      <c r="F156" s="3" t="s">
        <v>46</v>
      </c>
      <c r="G156" s="4">
        <v>0</v>
      </c>
      <c r="H156" s="2" t="s">
        <v>29</v>
      </c>
      <c r="I156" s="4">
        <v>0.5</v>
      </c>
    </row>
    <row r="157" spans="1:9" x14ac:dyDescent="0.25">
      <c r="A157" s="2">
        <v>2016</v>
      </c>
      <c r="B157" s="2" t="s">
        <v>200</v>
      </c>
      <c r="C157" s="3" t="s">
        <v>4</v>
      </c>
      <c r="D157" s="3" t="s">
        <v>14</v>
      </c>
      <c r="E157" s="3" t="s">
        <v>47</v>
      </c>
      <c r="F157" s="3" t="s">
        <v>48</v>
      </c>
      <c r="G157" s="4">
        <v>0.98</v>
      </c>
      <c r="H157" s="2" t="s">
        <v>29</v>
      </c>
      <c r="I157" s="4">
        <v>0.125</v>
      </c>
    </row>
    <row r="158" spans="1:9" x14ac:dyDescent="0.25">
      <c r="A158" s="2">
        <v>2016</v>
      </c>
      <c r="B158" s="2" t="s">
        <v>200</v>
      </c>
      <c r="C158" s="3" t="s">
        <v>4</v>
      </c>
      <c r="D158" s="3" t="s">
        <v>14</v>
      </c>
      <c r="E158" s="3" t="s">
        <v>49</v>
      </c>
      <c r="F158" s="3" t="s">
        <v>50</v>
      </c>
      <c r="G158" s="4">
        <v>0.98</v>
      </c>
      <c r="H158" s="2" t="s">
        <v>29</v>
      </c>
      <c r="I158" s="4">
        <v>0.125</v>
      </c>
    </row>
    <row r="159" spans="1:9" x14ac:dyDescent="0.25">
      <c r="A159" s="8">
        <v>2016</v>
      </c>
      <c r="B159" s="8" t="s">
        <v>200</v>
      </c>
      <c r="C159" s="9" t="s">
        <v>4</v>
      </c>
      <c r="D159" s="9" t="s">
        <v>14</v>
      </c>
      <c r="E159" s="9" t="s">
        <v>53</v>
      </c>
      <c r="F159" s="9" t="s">
        <v>54</v>
      </c>
      <c r="G159" s="10">
        <v>0.98</v>
      </c>
      <c r="H159" s="8" t="s">
        <v>29</v>
      </c>
      <c r="I159" s="10">
        <v>0.125</v>
      </c>
    </row>
    <row r="160" spans="1:9" x14ac:dyDescent="0.25">
      <c r="A160" s="5">
        <v>2016</v>
      </c>
      <c r="B160" s="5" t="s">
        <v>200</v>
      </c>
      <c r="C160" s="6" t="s">
        <v>4</v>
      </c>
      <c r="D160" s="6" t="s">
        <v>15</v>
      </c>
      <c r="E160" s="6" t="s">
        <v>55</v>
      </c>
      <c r="F160" s="6" t="s">
        <v>56</v>
      </c>
      <c r="G160" s="7">
        <v>0.84</v>
      </c>
      <c r="H160" s="5" t="s">
        <v>29</v>
      </c>
      <c r="I160" s="7">
        <v>0.125</v>
      </c>
    </row>
    <row r="161" spans="1:9" x14ac:dyDescent="0.25">
      <c r="A161" s="2">
        <v>2016</v>
      </c>
      <c r="B161" s="2" t="s">
        <v>200</v>
      </c>
      <c r="C161" s="3" t="s">
        <v>4</v>
      </c>
      <c r="D161" s="3" t="s">
        <v>15</v>
      </c>
      <c r="E161" s="3" t="s">
        <v>57</v>
      </c>
      <c r="F161" s="3" t="s">
        <v>58</v>
      </c>
      <c r="G161" s="4">
        <v>0.89</v>
      </c>
      <c r="H161" s="2" t="s">
        <v>29</v>
      </c>
      <c r="I161" s="4">
        <v>0.125</v>
      </c>
    </row>
    <row r="162" spans="1:9" x14ac:dyDescent="0.25">
      <c r="A162" s="2">
        <v>2016</v>
      </c>
      <c r="B162" s="2" t="s">
        <v>200</v>
      </c>
      <c r="C162" s="3" t="s">
        <v>4</v>
      </c>
      <c r="D162" s="3" t="s">
        <v>15</v>
      </c>
      <c r="E162" s="3" t="s">
        <v>59</v>
      </c>
      <c r="F162" s="3" t="s">
        <v>60</v>
      </c>
      <c r="G162" s="4">
        <v>1</v>
      </c>
      <c r="H162" s="2" t="s">
        <v>29</v>
      </c>
      <c r="I162" s="4">
        <v>0.125</v>
      </c>
    </row>
    <row r="163" spans="1:9" x14ac:dyDescent="0.25">
      <c r="A163" s="2">
        <v>2016</v>
      </c>
      <c r="B163" s="2" t="s">
        <v>200</v>
      </c>
      <c r="C163" s="3" t="s">
        <v>4</v>
      </c>
      <c r="D163" s="3" t="s">
        <v>15</v>
      </c>
      <c r="E163" s="3" t="s">
        <v>61</v>
      </c>
      <c r="F163" s="3" t="s">
        <v>62</v>
      </c>
      <c r="G163" s="4">
        <v>0.56999999999999995</v>
      </c>
      <c r="H163" s="2" t="s">
        <v>29</v>
      </c>
      <c r="I163" s="4">
        <v>8.9062499999999989E-2</v>
      </c>
    </row>
    <row r="164" spans="1:9" x14ac:dyDescent="0.25">
      <c r="A164" s="2">
        <v>2016</v>
      </c>
      <c r="B164" s="2" t="s">
        <v>200</v>
      </c>
      <c r="C164" s="3" t="s">
        <v>4</v>
      </c>
      <c r="D164" s="3" t="s">
        <v>15</v>
      </c>
      <c r="E164" s="3" t="s">
        <v>63</v>
      </c>
      <c r="F164" s="3" t="s">
        <v>64</v>
      </c>
      <c r="G164" s="4">
        <v>0.89</v>
      </c>
      <c r="H164" s="2" t="s">
        <v>29</v>
      </c>
      <c r="I164" s="4">
        <v>0.125</v>
      </c>
    </row>
    <row r="165" spans="1:9" x14ac:dyDescent="0.25">
      <c r="A165" s="2">
        <v>2016</v>
      </c>
      <c r="B165" s="2" t="s">
        <v>200</v>
      </c>
      <c r="C165" s="3" t="s">
        <v>4</v>
      </c>
      <c r="D165" s="3" t="s">
        <v>15</v>
      </c>
      <c r="E165" s="3" t="s">
        <v>65</v>
      </c>
      <c r="F165" s="3" t="s">
        <v>66</v>
      </c>
      <c r="G165" s="4">
        <v>0.76</v>
      </c>
      <c r="H165" s="2" t="s">
        <v>29</v>
      </c>
      <c r="I165" s="4">
        <v>0.11874999999999999</v>
      </c>
    </row>
    <row r="166" spans="1:9" x14ac:dyDescent="0.25">
      <c r="A166" s="2">
        <v>2016</v>
      </c>
      <c r="B166" s="2" t="s">
        <v>200</v>
      </c>
      <c r="C166" s="3" t="s">
        <v>4</v>
      </c>
      <c r="D166" s="3" t="s">
        <v>15</v>
      </c>
      <c r="E166" s="3" t="s">
        <v>67</v>
      </c>
      <c r="F166" s="3" t="s">
        <v>68</v>
      </c>
      <c r="G166" s="4">
        <v>1</v>
      </c>
      <c r="H166" s="2" t="s">
        <v>29</v>
      </c>
      <c r="I166" s="4">
        <v>0.125</v>
      </c>
    </row>
    <row r="167" spans="1:9" x14ac:dyDescent="0.25">
      <c r="A167" s="8">
        <v>2016</v>
      </c>
      <c r="B167" s="8" t="s">
        <v>200</v>
      </c>
      <c r="C167" s="9" t="s">
        <v>4</v>
      </c>
      <c r="D167" s="9" t="s">
        <v>15</v>
      </c>
      <c r="E167" s="9" t="s">
        <v>69</v>
      </c>
      <c r="F167" s="9" t="s">
        <v>70</v>
      </c>
      <c r="G167" s="10">
        <v>1</v>
      </c>
      <c r="H167" s="8" t="s">
        <v>29</v>
      </c>
      <c r="I167" s="10">
        <v>0.125</v>
      </c>
    </row>
    <row r="168" spans="1:9" x14ac:dyDescent="0.25">
      <c r="A168" s="5">
        <v>2016</v>
      </c>
      <c r="B168" s="5" t="s">
        <v>200</v>
      </c>
      <c r="C168" s="6" t="s">
        <v>4</v>
      </c>
      <c r="D168" s="6" t="s">
        <v>16</v>
      </c>
      <c r="E168" s="6" t="s">
        <v>71</v>
      </c>
      <c r="F168" s="6" t="s">
        <v>72</v>
      </c>
      <c r="G168" s="7">
        <v>0.997</v>
      </c>
      <c r="H168" s="5" t="s">
        <v>29</v>
      </c>
      <c r="I168" s="7">
        <v>1</v>
      </c>
    </row>
    <row r="169" spans="1:9" x14ac:dyDescent="0.25">
      <c r="A169" s="2">
        <v>2016</v>
      </c>
      <c r="B169" s="2" t="s">
        <v>200</v>
      </c>
      <c r="C169" s="3" t="s">
        <v>4</v>
      </c>
      <c r="D169" s="3" t="s">
        <v>16</v>
      </c>
      <c r="E169" s="3" t="s">
        <v>73</v>
      </c>
      <c r="F169" s="3" t="s">
        <v>74</v>
      </c>
      <c r="G169" s="4">
        <v>0</v>
      </c>
      <c r="H169" s="2" t="s">
        <v>51</v>
      </c>
      <c r="I169" s="4" t="s">
        <v>52</v>
      </c>
    </row>
    <row r="170" spans="1:9" x14ac:dyDescent="0.25">
      <c r="A170" s="2">
        <v>2016</v>
      </c>
      <c r="B170" s="2" t="s">
        <v>200</v>
      </c>
      <c r="C170" s="3" t="s">
        <v>4</v>
      </c>
      <c r="D170" s="3" t="s">
        <v>16</v>
      </c>
      <c r="E170" s="3" t="s">
        <v>75</v>
      </c>
      <c r="F170" s="3" t="s">
        <v>76</v>
      </c>
      <c r="G170" s="4">
        <v>0</v>
      </c>
      <c r="H170" s="2" t="s">
        <v>51</v>
      </c>
      <c r="I170" s="4" t="s">
        <v>52</v>
      </c>
    </row>
    <row r="171" spans="1:9" x14ac:dyDescent="0.25">
      <c r="A171" s="8">
        <v>2016</v>
      </c>
      <c r="B171" s="8" t="s">
        <v>200</v>
      </c>
      <c r="C171" s="9" t="s">
        <v>4</v>
      </c>
      <c r="D171" s="9" t="s">
        <v>16</v>
      </c>
      <c r="E171" s="9" t="s">
        <v>77</v>
      </c>
      <c r="F171" s="9" t="s">
        <v>78</v>
      </c>
      <c r="G171" s="10">
        <v>0</v>
      </c>
      <c r="H171" s="8" t="s">
        <v>51</v>
      </c>
      <c r="I171" s="10" t="s">
        <v>52</v>
      </c>
    </row>
    <row r="172" spans="1:9" x14ac:dyDescent="0.25">
      <c r="A172" s="5">
        <v>2016</v>
      </c>
      <c r="B172" s="5" t="s">
        <v>200</v>
      </c>
      <c r="C172" s="6" t="s">
        <v>4</v>
      </c>
      <c r="D172" s="6" t="s">
        <v>17</v>
      </c>
      <c r="E172" s="6" t="s">
        <v>79</v>
      </c>
      <c r="F172" s="6" t="s">
        <v>80</v>
      </c>
      <c r="G172" s="7">
        <v>0</v>
      </c>
      <c r="H172" s="5" t="s">
        <v>51</v>
      </c>
      <c r="I172" s="7" t="s">
        <v>52</v>
      </c>
    </row>
    <row r="173" spans="1:9" x14ac:dyDescent="0.25">
      <c r="A173" s="8">
        <v>2016</v>
      </c>
      <c r="B173" s="8" t="s">
        <v>200</v>
      </c>
      <c r="C173" s="9" t="s">
        <v>4</v>
      </c>
      <c r="D173" s="9" t="s">
        <v>17</v>
      </c>
      <c r="E173" s="9" t="s">
        <v>81</v>
      </c>
      <c r="F173" s="9" t="s">
        <v>82</v>
      </c>
      <c r="G173" s="10">
        <v>0</v>
      </c>
      <c r="H173" s="8" t="s">
        <v>29</v>
      </c>
      <c r="I173" s="10">
        <v>1</v>
      </c>
    </row>
    <row r="174" spans="1:9" x14ac:dyDescent="0.25">
      <c r="A174" s="5">
        <v>2016</v>
      </c>
      <c r="B174" s="5" t="s">
        <v>200</v>
      </c>
      <c r="C174" s="6" t="s">
        <v>7</v>
      </c>
      <c r="D174" s="6" t="s">
        <v>14</v>
      </c>
      <c r="E174" s="6" t="s">
        <v>83</v>
      </c>
      <c r="F174" s="6" t="s">
        <v>84</v>
      </c>
      <c r="G174" s="7">
        <v>0.157</v>
      </c>
      <c r="H174" s="5" t="s">
        <v>29</v>
      </c>
      <c r="I174" s="7">
        <v>0.5</v>
      </c>
    </row>
    <row r="175" spans="1:9" x14ac:dyDescent="0.25">
      <c r="A175" s="8">
        <v>2016</v>
      </c>
      <c r="B175" s="8" t="s">
        <v>200</v>
      </c>
      <c r="C175" s="9" t="s">
        <v>7</v>
      </c>
      <c r="D175" s="9" t="s">
        <v>14</v>
      </c>
      <c r="E175" s="9" t="s">
        <v>30</v>
      </c>
      <c r="F175" s="9"/>
      <c r="G175" s="10">
        <v>0</v>
      </c>
      <c r="H175" s="8" t="s">
        <v>29</v>
      </c>
      <c r="I175" s="10">
        <v>0.5</v>
      </c>
    </row>
    <row r="176" spans="1:9" x14ac:dyDescent="0.25">
      <c r="A176" s="5">
        <v>2016</v>
      </c>
      <c r="B176" s="5" t="s">
        <v>200</v>
      </c>
      <c r="C176" s="6" t="s">
        <v>7</v>
      </c>
      <c r="D176" s="6" t="s">
        <v>15</v>
      </c>
      <c r="E176" s="6" t="s">
        <v>85</v>
      </c>
      <c r="F176" s="6" t="s">
        <v>86</v>
      </c>
      <c r="G176" s="7">
        <v>0.752</v>
      </c>
      <c r="H176" s="5" t="s">
        <v>29</v>
      </c>
      <c r="I176" s="7">
        <v>0.1566698</v>
      </c>
    </row>
    <row r="177" spans="1:9" x14ac:dyDescent="0.25">
      <c r="A177" s="2">
        <v>2016</v>
      </c>
      <c r="B177" s="2" t="s">
        <v>200</v>
      </c>
      <c r="C177" s="3" t="s">
        <v>7</v>
      </c>
      <c r="D177" s="3" t="s">
        <v>15</v>
      </c>
      <c r="E177" s="3" t="s">
        <v>87</v>
      </c>
      <c r="F177" s="3" t="s">
        <v>88</v>
      </c>
      <c r="G177" s="4">
        <v>0.67800000000000005</v>
      </c>
      <c r="H177" s="2" t="s">
        <v>29</v>
      </c>
      <c r="I177" s="4">
        <v>0.14125282500000003</v>
      </c>
    </row>
    <row r="178" spans="1:9" x14ac:dyDescent="0.25">
      <c r="A178" s="2">
        <v>2016</v>
      </c>
      <c r="B178" s="2" t="s">
        <v>200</v>
      </c>
      <c r="C178" s="3" t="s">
        <v>7</v>
      </c>
      <c r="D178" s="3" t="s">
        <v>15</v>
      </c>
      <c r="E178" s="3" t="s">
        <v>89</v>
      </c>
      <c r="F178" s="3" t="s">
        <v>90</v>
      </c>
      <c r="G178" s="4">
        <v>0.68500000000000005</v>
      </c>
      <c r="H178" s="2" t="s">
        <v>29</v>
      </c>
      <c r="I178" s="4">
        <v>0.14271118750000003</v>
      </c>
    </row>
    <row r="179" spans="1:9" x14ac:dyDescent="0.25">
      <c r="A179" s="2">
        <v>2016</v>
      </c>
      <c r="B179" s="2" t="s">
        <v>200</v>
      </c>
      <c r="C179" s="3" t="s">
        <v>7</v>
      </c>
      <c r="D179" s="3" t="s">
        <v>15</v>
      </c>
      <c r="E179" s="3" t="s">
        <v>91</v>
      </c>
      <c r="F179" s="3" t="s">
        <v>92</v>
      </c>
      <c r="G179" s="4">
        <v>0.76200000000000001</v>
      </c>
      <c r="H179" s="2" t="s">
        <v>29</v>
      </c>
      <c r="I179" s="4">
        <v>0.15875317500000002</v>
      </c>
    </row>
    <row r="180" spans="1:9" x14ac:dyDescent="0.25">
      <c r="A180" s="2">
        <v>2016</v>
      </c>
      <c r="B180" s="2" t="s">
        <v>200</v>
      </c>
      <c r="C180" s="3" t="s">
        <v>7</v>
      </c>
      <c r="D180" s="3" t="s">
        <v>15</v>
      </c>
      <c r="E180" s="3" t="s">
        <v>93</v>
      </c>
      <c r="F180" s="3" t="s">
        <v>94</v>
      </c>
      <c r="G180" s="4">
        <v>0.97</v>
      </c>
      <c r="H180" s="2" t="s">
        <v>29</v>
      </c>
      <c r="I180" s="4">
        <v>0.16667000000000001</v>
      </c>
    </row>
    <row r="181" spans="1:9" x14ac:dyDescent="0.25">
      <c r="A181" s="8">
        <v>2016</v>
      </c>
      <c r="B181" s="8" t="s">
        <v>200</v>
      </c>
      <c r="C181" s="9" t="s">
        <v>7</v>
      </c>
      <c r="D181" s="9" t="s">
        <v>15</v>
      </c>
      <c r="E181" s="9" t="s">
        <v>95</v>
      </c>
      <c r="F181" s="9" t="s">
        <v>96</v>
      </c>
      <c r="G181" s="10">
        <v>0.79600000000000004</v>
      </c>
      <c r="H181" s="8" t="s">
        <v>29</v>
      </c>
      <c r="I181" s="10">
        <v>0.13266932000000001</v>
      </c>
    </row>
    <row r="182" spans="1:9" x14ac:dyDescent="0.25">
      <c r="A182" s="5">
        <v>2016</v>
      </c>
      <c r="B182" s="5" t="s">
        <v>200</v>
      </c>
      <c r="C182" s="6" t="s">
        <v>7</v>
      </c>
      <c r="D182" s="6" t="s">
        <v>16</v>
      </c>
      <c r="E182" s="6" t="s">
        <v>97</v>
      </c>
      <c r="F182" s="6" t="s">
        <v>98</v>
      </c>
      <c r="G182" s="7">
        <v>0.33300000000000002</v>
      </c>
      <c r="H182" s="5" t="s">
        <v>29</v>
      </c>
      <c r="I182" s="7">
        <v>8.3299999999999999E-2</v>
      </c>
    </row>
    <row r="183" spans="1:9" x14ac:dyDescent="0.25">
      <c r="A183" s="2">
        <v>2016</v>
      </c>
      <c r="B183" s="2" t="s">
        <v>200</v>
      </c>
      <c r="C183" s="3" t="s">
        <v>7</v>
      </c>
      <c r="D183" s="3" t="s">
        <v>16</v>
      </c>
      <c r="E183" s="3" t="s">
        <v>99</v>
      </c>
      <c r="F183" s="3" t="s">
        <v>100</v>
      </c>
      <c r="G183" s="4">
        <v>0.80700000000000005</v>
      </c>
      <c r="H183" s="2" t="s">
        <v>29</v>
      </c>
      <c r="I183" s="4">
        <v>8.3299999999999999E-2</v>
      </c>
    </row>
    <row r="184" spans="1:9" x14ac:dyDescent="0.25">
      <c r="A184" s="2">
        <v>2016</v>
      </c>
      <c r="B184" s="2" t="s">
        <v>200</v>
      </c>
      <c r="C184" s="3" t="s">
        <v>7</v>
      </c>
      <c r="D184" s="3" t="s">
        <v>16</v>
      </c>
      <c r="E184" s="3" t="s">
        <v>101</v>
      </c>
      <c r="F184" s="3" t="s">
        <v>102</v>
      </c>
      <c r="G184" s="4">
        <v>0.96599999999999997</v>
      </c>
      <c r="H184" s="2" t="s">
        <v>29</v>
      </c>
      <c r="I184" s="4">
        <v>8.3299999999999999E-2</v>
      </c>
    </row>
    <row r="185" spans="1:9" x14ac:dyDescent="0.25">
      <c r="A185" s="2">
        <v>2016</v>
      </c>
      <c r="B185" s="2" t="s">
        <v>200</v>
      </c>
      <c r="C185" s="3" t="s">
        <v>7</v>
      </c>
      <c r="D185" s="3" t="s">
        <v>16</v>
      </c>
      <c r="E185" s="3" t="s">
        <v>103</v>
      </c>
      <c r="F185" s="3" t="s">
        <v>104</v>
      </c>
      <c r="G185" s="4">
        <v>0.99</v>
      </c>
      <c r="H185" s="2" t="s">
        <v>29</v>
      </c>
      <c r="I185" s="4">
        <v>8.3299999999999999E-2</v>
      </c>
    </row>
    <row r="186" spans="1:9" x14ac:dyDescent="0.25">
      <c r="A186" s="2">
        <v>2016</v>
      </c>
      <c r="B186" s="2" t="s">
        <v>200</v>
      </c>
      <c r="C186" s="3" t="s">
        <v>7</v>
      </c>
      <c r="D186" s="3" t="s">
        <v>16</v>
      </c>
      <c r="E186" s="3" t="s">
        <v>105</v>
      </c>
      <c r="F186" s="3" t="s">
        <v>106</v>
      </c>
      <c r="G186" s="4">
        <v>0.997</v>
      </c>
      <c r="H186" s="2" t="s">
        <v>29</v>
      </c>
      <c r="I186" s="4">
        <v>8.3299999999999999E-2</v>
      </c>
    </row>
    <row r="187" spans="1:9" x14ac:dyDescent="0.25">
      <c r="A187" s="2">
        <v>2016</v>
      </c>
      <c r="B187" s="2" t="s">
        <v>200</v>
      </c>
      <c r="C187" s="3" t="s">
        <v>7</v>
      </c>
      <c r="D187" s="3" t="s">
        <v>16</v>
      </c>
      <c r="E187" s="3" t="s">
        <v>107</v>
      </c>
      <c r="F187" s="3" t="s">
        <v>108</v>
      </c>
      <c r="G187" s="4">
        <v>0.997</v>
      </c>
      <c r="H187" s="2" t="s">
        <v>29</v>
      </c>
      <c r="I187" s="4">
        <v>8.3299999999999999E-2</v>
      </c>
    </row>
    <row r="188" spans="1:9" x14ac:dyDescent="0.25">
      <c r="A188" s="2">
        <v>2016</v>
      </c>
      <c r="B188" s="2" t="s">
        <v>200</v>
      </c>
      <c r="C188" s="3" t="s">
        <v>7</v>
      </c>
      <c r="D188" s="3" t="s">
        <v>16</v>
      </c>
      <c r="E188" s="3" t="s">
        <v>109</v>
      </c>
      <c r="F188" s="3" t="s">
        <v>110</v>
      </c>
      <c r="G188" s="4">
        <v>6.0999999999999999E-2</v>
      </c>
      <c r="H188" s="2" t="s">
        <v>29</v>
      </c>
      <c r="I188" s="4">
        <v>8.3299999999999999E-2</v>
      </c>
    </row>
    <row r="189" spans="1:9" x14ac:dyDescent="0.25">
      <c r="A189" s="2">
        <v>2016</v>
      </c>
      <c r="B189" s="2" t="s">
        <v>200</v>
      </c>
      <c r="C189" s="3" t="s">
        <v>7</v>
      </c>
      <c r="D189" s="3" t="s">
        <v>16</v>
      </c>
      <c r="E189" s="3" t="s">
        <v>111</v>
      </c>
      <c r="F189" s="3" t="s">
        <v>112</v>
      </c>
      <c r="G189" s="4">
        <v>6.4000000000000001E-2</v>
      </c>
      <c r="H189" s="2" t="s">
        <v>29</v>
      </c>
      <c r="I189" s="4">
        <v>8.3299999999999999E-2</v>
      </c>
    </row>
    <row r="190" spans="1:9" x14ac:dyDescent="0.25">
      <c r="A190" s="2">
        <v>2016</v>
      </c>
      <c r="B190" s="2" t="s">
        <v>200</v>
      </c>
      <c r="C190" s="3" t="s">
        <v>7</v>
      </c>
      <c r="D190" s="3" t="s">
        <v>16</v>
      </c>
      <c r="E190" s="3" t="s">
        <v>113</v>
      </c>
      <c r="F190" s="3" t="s">
        <v>114</v>
      </c>
      <c r="G190" s="4">
        <v>2.5000000000000001E-2</v>
      </c>
      <c r="H190" s="2" t="s">
        <v>29</v>
      </c>
      <c r="I190" s="4">
        <v>8.3299999999999999E-2</v>
      </c>
    </row>
    <row r="191" spans="1:9" x14ac:dyDescent="0.25">
      <c r="A191" s="2">
        <v>2016</v>
      </c>
      <c r="B191" s="2" t="s">
        <v>200</v>
      </c>
      <c r="C191" s="3" t="s">
        <v>7</v>
      </c>
      <c r="D191" s="3" t="s">
        <v>16</v>
      </c>
      <c r="E191" s="3" t="s">
        <v>115</v>
      </c>
      <c r="F191" s="3" t="s">
        <v>116</v>
      </c>
      <c r="G191" s="4">
        <v>0.27900000000000003</v>
      </c>
      <c r="H191" s="2" t="s">
        <v>29</v>
      </c>
      <c r="I191" s="4">
        <v>8.3299999999999999E-2</v>
      </c>
    </row>
    <row r="192" spans="1:9" x14ac:dyDescent="0.25">
      <c r="A192" s="2">
        <v>2016</v>
      </c>
      <c r="B192" s="2" t="s">
        <v>200</v>
      </c>
      <c r="C192" s="3" t="s">
        <v>7</v>
      </c>
      <c r="D192" s="3" t="s">
        <v>16</v>
      </c>
      <c r="E192" s="3" t="s">
        <v>117</v>
      </c>
      <c r="F192" s="3" t="s">
        <v>118</v>
      </c>
      <c r="G192" s="4">
        <v>0.24399999999999999</v>
      </c>
      <c r="H192" s="2" t="s">
        <v>29</v>
      </c>
      <c r="I192" s="4">
        <v>8.3299999999999999E-2</v>
      </c>
    </row>
    <row r="193" spans="1:9" x14ac:dyDescent="0.25">
      <c r="A193" s="2">
        <v>2016</v>
      </c>
      <c r="B193" s="2" t="s">
        <v>200</v>
      </c>
      <c r="C193" s="3" t="s">
        <v>7</v>
      </c>
      <c r="D193" s="3" t="s">
        <v>16</v>
      </c>
      <c r="E193" s="3" t="s">
        <v>119</v>
      </c>
      <c r="F193" s="3" t="s">
        <v>120</v>
      </c>
      <c r="G193" s="4">
        <v>3.5999999999999997E-2</v>
      </c>
      <c r="H193" s="2" t="s">
        <v>29</v>
      </c>
      <c r="I193" s="4">
        <v>8.3299999999999999E-2</v>
      </c>
    </row>
    <row r="194" spans="1:9" x14ac:dyDescent="0.25">
      <c r="A194" s="8">
        <v>2016</v>
      </c>
      <c r="B194" s="8" t="s">
        <v>200</v>
      </c>
      <c r="C194" s="9" t="s">
        <v>7</v>
      </c>
      <c r="D194" s="9" t="s">
        <v>16</v>
      </c>
      <c r="E194" s="9" t="s">
        <v>121</v>
      </c>
      <c r="F194" s="9" t="s">
        <v>122</v>
      </c>
      <c r="G194" s="10">
        <v>0</v>
      </c>
      <c r="H194" s="8" t="s">
        <v>51</v>
      </c>
      <c r="I194" s="10" t="s">
        <v>52</v>
      </c>
    </row>
    <row r="195" spans="1:9" x14ac:dyDescent="0.25">
      <c r="A195" s="5">
        <v>2016</v>
      </c>
      <c r="B195" s="5" t="s">
        <v>200</v>
      </c>
      <c r="C195" s="6" t="s">
        <v>7</v>
      </c>
      <c r="D195" s="6" t="s">
        <v>17</v>
      </c>
      <c r="E195" s="6" t="s">
        <v>123</v>
      </c>
      <c r="F195" s="6" t="s">
        <v>80</v>
      </c>
      <c r="G195" s="7">
        <v>0</v>
      </c>
      <c r="H195" s="5" t="s">
        <v>51</v>
      </c>
      <c r="I195" s="7" t="s">
        <v>52</v>
      </c>
    </row>
    <row r="196" spans="1:9" x14ac:dyDescent="0.25">
      <c r="A196" s="8">
        <v>2016</v>
      </c>
      <c r="B196" s="8" t="s">
        <v>200</v>
      </c>
      <c r="C196" s="9" t="s">
        <v>7</v>
      </c>
      <c r="D196" s="9" t="s">
        <v>17</v>
      </c>
      <c r="E196" s="9" t="s">
        <v>81</v>
      </c>
      <c r="F196" s="9" t="s">
        <v>82</v>
      </c>
      <c r="G196" s="10">
        <v>0</v>
      </c>
      <c r="H196" s="8" t="s">
        <v>29</v>
      </c>
      <c r="I196" s="10">
        <v>1</v>
      </c>
    </row>
    <row r="197" spans="1:9" x14ac:dyDescent="0.25">
      <c r="A197" s="5">
        <v>2016</v>
      </c>
      <c r="B197" s="5" t="s">
        <v>200</v>
      </c>
      <c r="C197" s="6" t="s">
        <v>5</v>
      </c>
      <c r="D197" s="6" t="s">
        <v>14</v>
      </c>
      <c r="E197" s="6" t="s">
        <v>124</v>
      </c>
      <c r="F197" s="6"/>
      <c r="G197" s="7">
        <v>1.2071962046127108E-2</v>
      </c>
      <c r="H197" s="5" t="s">
        <v>29</v>
      </c>
      <c r="I197" s="7">
        <v>0.5</v>
      </c>
    </row>
    <row r="198" spans="1:9" x14ac:dyDescent="0.25">
      <c r="A198" s="2">
        <v>2016</v>
      </c>
      <c r="B198" s="2" t="s">
        <v>200</v>
      </c>
      <c r="C198" s="3" t="s">
        <v>5</v>
      </c>
      <c r="D198" s="3" t="s">
        <v>14</v>
      </c>
      <c r="E198" s="3" t="s">
        <v>30</v>
      </c>
      <c r="F198" s="3"/>
      <c r="G198" s="4">
        <v>0</v>
      </c>
      <c r="H198" s="2" t="s">
        <v>51</v>
      </c>
      <c r="I198" s="4" t="s">
        <v>52</v>
      </c>
    </row>
    <row r="199" spans="1:9" x14ac:dyDescent="0.25">
      <c r="A199" s="8">
        <v>2016</v>
      </c>
      <c r="B199" s="8" t="s">
        <v>200</v>
      </c>
      <c r="C199" s="9" t="s">
        <v>5</v>
      </c>
      <c r="D199" s="9" t="s">
        <v>14</v>
      </c>
      <c r="E199" s="9" t="s">
        <v>125</v>
      </c>
      <c r="F199" s="9"/>
      <c r="G199" s="10">
        <v>30</v>
      </c>
      <c r="H199" s="8" t="s">
        <v>29</v>
      </c>
      <c r="I199" s="10">
        <v>0.5</v>
      </c>
    </row>
    <row r="200" spans="1:9" x14ac:dyDescent="0.25">
      <c r="A200" s="5">
        <v>2016</v>
      </c>
      <c r="B200" s="5" t="s">
        <v>200</v>
      </c>
      <c r="C200" s="6" t="s">
        <v>5</v>
      </c>
      <c r="D200" s="6" t="s">
        <v>15</v>
      </c>
      <c r="E200" s="6" t="s">
        <v>126</v>
      </c>
      <c r="F200" s="6" t="s">
        <v>127</v>
      </c>
      <c r="G200" s="7">
        <v>0</v>
      </c>
      <c r="H200" s="5" t="s">
        <v>51</v>
      </c>
      <c r="I200" s="7" t="s">
        <v>52</v>
      </c>
    </row>
    <row r="201" spans="1:9" x14ac:dyDescent="0.25">
      <c r="A201" s="2">
        <v>2016</v>
      </c>
      <c r="B201" s="2" t="s">
        <v>200</v>
      </c>
      <c r="C201" s="3" t="s">
        <v>5</v>
      </c>
      <c r="D201" s="3" t="s">
        <v>15</v>
      </c>
      <c r="E201" s="3" t="s">
        <v>128</v>
      </c>
      <c r="F201" s="3" t="s">
        <v>129</v>
      </c>
      <c r="G201" s="4">
        <v>0</v>
      </c>
      <c r="H201" s="2" t="s">
        <v>51</v>
      </c>
      <c r="I201" s="4" t="s">
        <v>52</v>
      </c>
    </row>
    <row r="202" spans="1:9" x14ac:dyDescent="0.25">
      <c r="A202" s="2">
        <v>2016</v>
      </c>
      <c r="B202" s="2" t="s">
        <v>200</v>
      </c>
      <c r="C202" s="3" t="s">
        <v>5</v>
      </c>
      <c r="D202" s="3" t="s">
        <v>15</v>
      </c>
      <c r="E202" s="3" t="s">
        <v>130</v>
      </c>
      <c r="F202" s="3" t="s">
        <v>131</v>
      </c>
      <c r="G202" s="4">
        <v>0</v>
      </c>
      <c r="H202" s="2" t="s">
        <v>51</v>
      </c>
      <c r="I202" s="4" t="s">
        <v>52</v>
      </c>
    </row>
    <row r="203" spans="1:9" x14ac:dyDescent="0.25">
      <c r="A203" s="2">
        <v>2016</v>
      </c>
      <c r="B203" s="2" t="s">
        <v>200</v>
      </c>
      <c r="C203" s="3" t="s">
        <v>5</v>
      </c>
      <c r="D203" s="3" t="s">
        <v>15</v>
      </c>
      <c r="E203" s="3" t="s">
        <v>132</v>
      </c>
      <c r="F203" s="3" t="s">
        <v>133</v>
      </c>
      <c r="G203" s="4">
        <v>0.997</v>
      </c>
      <c r="H203" s="2" t="s">
        <v>29</v>
      </c>
      <c r="I203" s="4">
        <v>0.5</v>
      </c>
    </row>
    <row r="204" spans="1:9" x14ac:dyDescent="0.25">
      <c r="A204" s="2">
        <v>2016</v>
      </c>
      <c r="B204" s="2" t="s">
        <v>200</v>
      </c>
      <c r="C204" s="3" t="s">
        <v>5</v>
      </c>
      <c r="D204" s="3" t="s">
        <v>15</v>
      </c>
      <c r="E204" s="3" t="s">
        <v>134</v>
      </c>
      <c r="F204" s="3" t="s">
        <v>135</v>
      </c>
      <c r="G204" s="4">
        <v>0.99399999999999999</v>
      </c>
      <c r="H204" s="2" t="s">
        <v>29</v>
      </c>
      <c r="I204" s="4">
        <v>0.5</v>
      </c>
    </row>
    <row r="205" spans="1:9" x14ac:dyDescent="0.25">
      <c r="A205" s="2">
        <v>2016</v>
      </c>
      <c r="B205" s="2" t="s">
        <v>200</v>
      </c>
      <c r="C205" s="3" t="s">
        <v>5</v>
      </c>
      <c r="D205" s="3" t="s">
        <v>15</v>
      </c>
      <c r="E205" s="3" t="s">
        <v>136</v>
      </c>
      <c r="F205" s="3" t="s">
        <v>137</v>
      </c>
      <c r="G205" s="4">
        <v>0</v>
      </c>
      <c r="H205" s="2" t="s">
        <v>51</v>
      </c>
      <c r="I205" s="4" t="s">
        <v>52</v>
      </c>
    </row>
    <row r="206" spans="1:9" x14ac:dyDescent="0.25">
      <c r="A206" s="8">
        <v>2016</v>
      </c>
      <c r="B206" s="8" t="s">
        <v>200</v>
      </c>
      <c r="C206" s="9" t="s">
        <v>5</v>
      </c>
      <c r="D206" s="9" t="s">
        <v>15</v>
      </c>
      <c r="E206" s="9" t="s">
        <v>138</v>
      </c>
      <c r="F206" s="9" t="s">
        <v>139</v>
      </c>
      <c r="G206" s="10">
        <v>0</v>
      </c>
      <c r="H206" s="8" t="s">
        <v>51</v>
      </c>
      <c r="I206" s="10" t="s">
        <v>52</v>
      </c>
    </row>
    <row r="207" spans="1:9" x14ac:dyDescent="0.25">
      <c r="A207" s="5">
        <v>2016</v>
      </c>
      <c r="B207" s="5" t="s">
        <v>200</v>
      </c>
      <c r="C207" s="6" t="s">
        <v>5</v>
      </c>
      <c r="D207" s="6" t="s">
        <v>16</v>
      </c>
      <c r="E207" s="6" t="s">
        <v>140</v>
      </c>
      <c r="F207" s="6" t="s">
        <v>141</v>
      </c>
      <c r="G207" s="7">
        <v>169</v>
      </c>
      <c r="H207" s="5" t="s">
        <v>29</v>
      </c>
      <c r="I207" s="7">
        <v>0.43666666666666665</v>
      </c>
    </row>
    <row r="208" spans="1:9" x14ac:dyDescent="0.25">
      <c r="A208" s="2">
        <v>2016</v>
      </c>
      <c r="B208" s="2" t="s">
        <v>200</v>
      </c>
      <c r="C208" s="3" t="s">
        <v>5</v>
      </c>
      <c r="D208" s="3" t="s">
        <v>16</v>
      </c>
      <c r="E208" s="3" t="s">
        <v>142</v>
      </c>
      <c r="F208" s="3" t="s">
        <v>143</v>
      </c>
      <c r="G208" s="4">
        <v>8.5398839800622621E-3</v>
      </c>
      <c r="H208" s="2" t="s">
        <v>29</v>
      </c>
      <c r="I208" s="4">
        <v>0.5</v>
      </c>
    </row>
    <row r="209" spans="1:9" x14ac:dyDescent="0.25">
      <c r="A209" s="8">
        <v>2016</v>
      </c>
      <c r="B209" s="8" t="s">
        <v>200</v>
      </c>
      <c r="C209" s="9" t="s">
        <v>5</v>
      </c>
      <c r="D209" s="9" t="s">
        <v>16</v>
      </c>
      <c r="E209" s="9" t="s">
        <v>144</v>
      </c>
      <c r="F209" s="9"/>
      <c r="G209" s="10">
        <v>0</v>
      </c>
      <c r="H209" s="8" t="s">
        <v>51</v>
      </c>
      <c r="I209" s="10" t="s">
        <v>52</v>
      </c>
    </row>
    <row r="210" spans="1:9" x14ac:dyDescent="0.25">
      <c r="A210" s="5">
        <v>2016</v>
      </c>
      <c r="B210" s="5" t="s">
        <v>200</v>
      </c>
      <c r="C210" s="6" t="s">
        <v>5</v>
      </c>
      <c r="D210" s="6" t="s">
        <v>17</v>
      </c>
      <c r="E210" s="6" t="s">
        <v>145</v>
      </c>
      <c r="F210" s="6" t="s">
        <v>146</v>
      </c>
      <c r="G210" s="7">
        <v>71.400000000000006</v>
      </c>
      <c r="H210" s="5" t="s">
        <v>29</v>
      </c>
      <c r="I210" s="7">
        <v>0.27999720000000006</v>
      </c>
    </row>
    <row r="211" spans="1:9" x14ac:dyDescent="0.25">
      <c r="A211" s="2">
        <v>2016</v>
      </c>
      <c r="B211" s="2" t="s">
        <v>200</v>
      </c>
      <c r="C211" s="3" t="s">
        <v>5</v>
      </c>
      <c r="D211" s="3" t="s">
        <v>17</v>
      </c>
      <c r="E211" s="3" t="s">
        <v>147</v>
      </c>
      <c r="F211" s="3" t="s">
        <v>148</v>
      </c>
      <c r="G211" s="4">
        <v>0</v>
      </c>
      <c r="H211" s="2" t="s">
        <v>51</v>
      </c>
      <c r="I211" s="4" t="s">
        <v>52</v>
      </c>
    </row>
    <row r="212" spans="1:9" x14ac:dyDescent="0.25">
      <c r="A212" s="2">
        <v>2016</v>
      </c>
      <c r="B212" s="2" t="s">
        <v>200</v>
      </c>
      <c r="C212" s="3" t="s">
        <v>5</v>
      </c>
      <c r="D212" s="3" t="s">
        <v>17</v>
      </c>
      <c r="E212" s="3" t="s">
        <v>149</v>
      </c>
      <c r="F212" s="3" t="s">
        <v>150</v>
      </c>
      <c r="G212" s="4">
        <v>0</v>
      </c>
      <c r="H212" s="2" t="s">
        <v>29</v>
      </c>
      <c r="I212" s="4">
        <v>0.33333000000000002</v>
      </c>
    </row>
    <row r="213" spans="1:9" x14ac:dyDescent="0.25">
      <c r="A213" s="8">
        <v>2016</v>
      </c>
      <c r="B213" s="8" t="s">
        <v>200</v>
      </c>
      <c r="C213" s="9" t="s">
        <v>5</v>
      </c>
      <c r="D213" s="9" t="s">
        <v>17</v>
      </c>
      <c r="E213" s="9" t="s">
        <v>151</v>
      </c>
      <c r="F213" s="9" t="s">
        <v>152</v>
      </c>
      <c r="G213" s="10">
        <v>0</v>
      </c>
      <c r="H213" s="8" t="s">
        <v>29</v>
      </c>
      <c r="I213" s="10">
        <v>0.33333000000000002</v>
      </c>
    </row>
    <row r="214" spans="1:9" x14ac:dyDescent="0.25">
      <c r="A214" s="5">
        <v>2016</v>
      </c>
      <c r="B214" s="5" t="s">
        <v>200</v>
      </c>
      <c r="C214" s="6" t="s">
        <v>6</v>
      </c>
      <c r="D214" s="6" t="s">
        <v>14</v>
      </c>
      <c r="E214" s="6" t="s">
        <v>153</v>
      </c>
      <c r="F214" s="6" t="s">
        <v>154</v>
      </c>
      <c r="G214" s="7">
        <v>2.0000000000000002E-5</v>
      </c>
      <c r="H214" s="5" t="s">
        <v>29</v>
      </c>
      <c r="I214" s="7">
        <v>0.125</v>
      </c>
    </row>
    <row r="215" spans="1:9" x14ac:dyDescent="0.25">
      <c r="A215" s="2">
        <v>2016</v>
      </c>
      <c r="B215" s="2" t="s">
        <v>200</v>
      </c>
      <c r="C215" s="3" t="s">
        <v>6</v>
      </c>
      <c r="D215" s="3" t="s">
        <v>14</v>
      </c>
      <c r="E215" s="3" t="s">
        <v>155</v>
      </c>
      <c r="F215" s="3" t="s">
        <v>156</v>
      </c>
      <c r="G215" s="4">
        <v>0.79</v>
      </c>
      <c r="H215" s="2" t="s">
        <v>29</v>
      </c>
      <c r="I215" s="4">
        <v>0.125</v>
      </c>
    </row>
    <row r="216" spans="1:9" x14ac:dyDescent="0.25">
      <c r="A216" s="2">
        <v>2016</v>
      </c>
      <c r="B216" s="2" t="s">
        <v>200</v>
      </c>
      <c r="C216" s="3" t="s">
        <v>6</v>
      </c>
      <c r="D216" s="3" t="s">
        <v>14</v>
      </c>
      <c r="E216" s="3" t="s">
        <v>157</v>
      </c>
      <c r="F216" s="3" t="s">
        <v>158</v>
      </c>
      <c r="G216" s="4">
        <v>9.7600000000000006E-2</v>
      </c>
      <c r="H216" s="2" t="s">
        <v>29</v>
      </c>
      <c r="I216" s="4">
        <v>0.122</v>
      </c>
    </row>
    <row r="217" spans="1:9" x14ac:dyDescent="0.25">
      <c r="A217" s="2">
        <v>2016</v>
      </c>
      <c r="B217" s="2" t="s">
        <v>200</v>
      </c>
      <c r="C217" s="3" t="s">
        <v>6</v>
      </c>
      <c r="D217" s="3" t="s">
        <v>14</v>
      </c>
      <c r="E217" s="3" t="s">
        <v>159</v>
      </c>
      <c r="F217" s="3" t="s">
        <v>160</v>
      </c>
      <c r="G217" s="4">
        <v>0</v>
      </c>
      <c r="H217" s="2" t="s">
        <v>29</v>
      </c>
      <c r="I217" s="4">
        <v>0.125</v>
      </c>
    </row>
    <row r="218" spans="1:9" x14ac:dyDescent="0.25">
      <c r="A218" s="8">
        <v>2016</v>
      </c>
      <c r="B218" s="8" t="s">
        <v>200</v>
      </c>
      <c r="C218" s="9" t="s">
        <v>6</v>
      </c>
      <c r="D218" s="9" t="s">
        <v>14</v>
      </c>
      <c r="E218" s="9" t="s">
        <v>30</v>
      </c>
      <c r="F218" s="9"/>
      <c r="G218" s="10">
        <v>0</v>
      </c>
      <c r="H218" s="8" t="s">
        <v>29</v>
      </c>
      <c r="I218" s="10">
        <v>0.5</v>
      </c>
    </row>
    <row r="219" spans="1:9" x14ac:dyDescent="0.25">
      <c r="A219" s="5">
        <v>2016</v>
      </c>
      <c r="B219" s="5" t="s">
        <v>200</v>
      </c>
      <c r="C219" s="6" t="s">
        <v>6</v>
      </c>
      <c r="D219" s="6" t="s">
        <v>15</v>
      </c>
      <c r="E219" s="6" t="s">
        <v>161</v>
      </c>
      <c r="F219" s="6" t="s">
        <v>162</v>
      </c>
      <c r="G219" s="7">
        <v>0.78</v>
      </c>
      <c r="H219" s="5" t="s">
        <v>29</v>
      </c>
      <c r="I219" s="7">
        <v>0.2</v>
      </c>
    </row>
    <row r="220" spans="1:9" x14ac:dyDescent="0.25">
      <c r="A220" s="2">
        <v>2016</v>
      </c>
      <c r="B220" s="2" t="s">
        <v>200</v>
      </c>
      <c r="C220" s="3" t="s">
        <v>6</v>
      </c>
      <c r="D220" s="3" t="s">
        <v>15</v>
      </c>
      <c r="E220" s="3" t="s">
        <v>163</v>
      </c>
      <c r="F220" s="3" t="s">
        <v>164</v>
      </c>
      <c r="G220" s="4">
        <v>0.89</v>
      </c>
      <c r="H220" s="2" t="s">
        <v>29</v>
      </c>
      <c r="I220" s="4">
        <v>0.2</v>
      </c>
    </row>
    <row r="221" spans="1:9" x14ac:dyDescent="0.25">
      <c r="A221" s="2">
        <v>2016</v>
      </c>
      <c r="B221" s="2" t="s">
        <v>200</v>
      </c>
      <c r="C221" s="3" t="s">
        <v>6</v>
      </c>
      <c r="D221" s="3" t="s">
        <v>15</v>
      </c>
      <c r="E221" s="3" t="s">
        <v>165</v>
      </c>
      <c r="F221" s="3" t="s">
        <v>166</v>
      </c>
      <c r="G221" s="4">
        <v>0.55000000000000004</v>
      </c>
      <c r="H221" s="2" t="s">
        <v>29</v>
      </c>
      <c r="I221" s="4">
        <v>0.2</v>
      </c>
    </row>
    <row r="222" spans="1:9" x14ac:dyDescent="0.25">
      <c r="A222" s="2">
        <v>2016</v>
      </c>
      <c r="B222" s="2" t="s">
        <v>200</v>
      </c>
      <c r="C222" s="3" t="s">
        <v>6</v>
      </c>
      <c r="D222" s="3" t="s">
        <v>15</v>
      </c>
      <c r="E222" s="3" t="s">
        <v>167</v>
      </c>
      <c r="F222" s="3" t="s">
        <v>166</v>
      </c>
      <c r="G222" s="4">
        <v>0.27</v>
      </c>
      <c r="H222" s="2" t="s">
        <v>29</v>
      </c>
      <c r="I222" s="4">
        <v>0.2</v>
      </c>
    </row>
    <row r="223" spans="1:9" x14ac:dyDescent="0.25">
      <c r="A223" s="8">
        <v>2016</v>
      </c>
      <c r="B223" s="8" t="s">
        <v>200</v>
      </c>
      <c r="C223" s="9" t="s">
        <v>6</v>
      </c>
      <c r="D223" s="9" t="s">
        <v>15</v>
      </c>
      <c r="E223" s="9" t="s">
        <v>168</v>
      </c>
      <c r="F223" s="9" t="s">
        <v>169</v>
      </c>
      <c r="G223" s="10">
        <v>0.25</v>
      </c>
      <c r="H223" s="8" t="s">
        <v>29</v>
      </c>
      <c r="I223" s="10">
        <v>0.2</v>
      </c>
    </row>
    <row r="224" spans="1:9" x14ac:dyDescent="0.25">
      <c r="A224" s="5">
        <v>2016</v>
      </c>
      <c r="B224" s="5" t="s">
        <v>200</v>
      </c>
      <c r="C224" s="6" t="s">
        <v>6</v>
      </c>
      <c r="D224" s="6" t="s">
        <v>16</v>
      </c>
      <c r="E224" s="6" t="s">
        <v>170</v>
      </c>
      <c r="F224" s="6" t="s">
        <v>171</v>
      </c>
      <c r="G224" s="7">
        <v>0</v>
      </c>
      <c r="H224" s="5" t="s">
        <v>29</v>
      </c>
      <c r="I224" s="7">
        <v>0.25</v>
      </c>
    </row>
    <row r="225" spans="1:9" x14ac:dyDescent="0.25">
      <c r="A225" s="2">
        <v>2016</v>
      </c>
      <c r="B225" s="2" t="s">
        <v>200</v>
      </c>
      <c r="C225" s="3" t="s">
        <v>6</v>
      </c>
      <c r="D225" s="3" t="s">
        <v>16</v>
      </c>
      <c r="E225" s="3" t="s">
        <v>172</v>
      </c>
      <c r="F225" s="3" t="s">
        <v>173</v>
      </c>
      <c r="G225" s="4">
        <v>0</v>
      </c>
      <c r="H225" s="2" t="s">
        <v>29</v>
      </c>
      <c r="I225" s="4">
        <v>0.25</v>
      </c>
    </row>
    <row r="226" spans="1:9" x14ac:dyDescent="0.25">
      <c r="A226" s="2">
        <v>2016</v>
      </c>
      <c r="B226" s="2" t="s">
        <v>200</v>
      </c>
      <c r="C226" s="3" t="s">
        <v>6</v>
      </c>
      <c r="D226" s="3" t="s">
        <v>16</v>
      </c>
      <c r="E226" s="3" t="s">
        <v>144</v>
      </c>
      <c r="F226" s="3" t="s">
        <v>174</v>
      </c>
      <c r="G226" s="4">
        <v>0</v>
      </c>
      <c r="H226" s="2" t="s">
        <v>29</v>
      </c>
      <c r="I226" s="4">
        <v>0.25</v>
      </c>
    </row>
    <row r="227" spans="1:9" x14ac:dyDescent="0.25">
      <c r="A227" s="8">
        <v>2016</v>
      </c>
      <c r="B227" s="8" t="s">
        <v>200</v>
      </c>
      <c r="C227" s="9" t="s">
        <v>6</v>
      </c>
      <c r="D227" s="9" t="s">
        <v>16</v>
      </c>
      <c r="E227" s="9" t="s">
        <v>175</v>
      </c>
      <c r="F227" s="9"/>
      <c r="G227" s="10">
        <v>0</v>
      </c>
      <c r="H227" s="8" t="s">
        <v>29</v>
      </c>
      <c r="I227" s="10">
        <v>0.25</v>
      </c>
    </row>
    <row r="228" spans="1:9" x14ac:dyDescent="0.25">
      <c r="A228" s="5">
        <v>2016</v>
      </c>
      <c r="B228" s="5" t="s">
        <v>200</v>
      </c>
      <c r="C228" s="6" t="s">
        <v>6</v>
      </c>
      <c r="D228" s="6" t="s">
        <v>17</v>
      </c>
      <c r="E228" s="6" t="s">
        <v>123</v>
      </c>
      <c r="F228" s="6" t="s">
        <v>80</v>
      </c>
      <c r="G228" s="7">
        <v>0.91</v>
      </c>
      <c r="H228" s="5" t="s">
        <v>29</v>
      </c>
      <c r="I228" s="7">
        <v>0.25</v>
      </c>
    </row>
    <row r="229" spans="1:9" x14ac:dyDescent="0.25">
      <c r="A229" s="2">
        <v>2016</v>
      </c>
      <c r="B229" s="2" t="s">
        <v>200</v>
      </c>
      <c r="C229" s="3" t="s">
        <v>6</v>
      </c>
      <c r="D229" s="3" t="s">
        <v>17</v>
      </c>
      <c r="E229" s="3" t="s">
        <v>81</v>
      </c>
      <c r="F229" s="3" t="s">
        <v>176</v>
      </c>
      <c r="G229" s="4">
        <v>9.9000000000000008E-3</v>
      </c>
      <c r="H229" s="2" t="s">
        <v>29</v>
      </c>
      <c r="I229" s="4">
        <v>0.25</v>
      </c>
    </row>
    <row r="230" spans="1:9" x14ac:dyDescent="0.25">
      <c r="A230" s="2">
        <v>2016</v>
      </c>
      <c r="B230" s="2" t="s">
        <v>200</v>
      </c>
      <c r="C230" s="3" t="s">
        <v>6</v>
      </c>
      <c r="D230" s="3" t="s">
        <v>17</v>
      </c>
      <c r="E230" s="3" t="s">
        <v>177</v>
      </c>
      <c r="F230" s="3" t="s">
        <v>178</v>
      </c>
      <c r="G230" s="4">
        <v>0.9</v>
      </c>
      <c r="H230" s="2" t="s">
        <v>29</v>
      </c>
      <c r="I230" s="4">
        <v>0.25</v>
      </c>
    </row>
    <row r="231" spans="1:9" x14ac:dyDescent="0.25">
      <c r="A231" s="8">
        <v>2016</v>
      </c>
      <c r="B231" s="8" t="s">
        <v>200</v>
      </c>
      <c r="C231" s="9" t="s">
        <v>6</v>
      </c>
      <c r="D231" s="9" t="s">
        <v>17</v>
      </c>
      <c r="E231" s="9" t="s">
        <v>179</v>
      </c>
      <c r="F231" s="9" t="s">
        <v>180</v>
      </c>
      <c r="G231" s="10">
        <v>0.95</v>
      </c>
      <c r="H231" s="8" t="s">
        <v>29</v>
      </c>
      <c r="I231" s="10">
        <v>0.25</v>
      </c>
    </row>
    <row r="232" spans="1:9" x14ac:dyDescent="0.25">
      <c r="A232" s="5">
        <v>2016</v>
      </c>
      <c r="B232" s="5" t="s">
        <v>200</v>
      </c>
      <c r="C232" s="6" t="s">
        <v>9</v>
      </c>
      <c r="D232" s="6" t="s">
        <v>14</v>
      </c>
      <c r="E232" s="6" t="s">
        <v>181</v>
      </c>
      <c r="F232" s="6"/>
      <c r="G232" s="7">
        <v>2.0000000000000002E-5</v>
      </c>
      <c r="H232" s="5" t="s">
        <v>51</v>
      </c>
      <c r="I232" s="7" t="s">
        <v>52</v>
      </c>
    </row>
    <row r="233" spans="1:9" x14ac:dyDescent="0.25">
      <c r="A233" s="2">
        <v>2016</v>
      </c>
      <c r="B233" s="2" t="s">
        <v>200</v>
      </c>
      <c r="C233" s="3" t="s">
        <v>9</v>
      </c>
      <c r="D233" s="3" t="s">
        <v>14</v>
      </c>
      <c r="E233" s="3" t="s">
        <v>155</v>
      </c>
      <c r="F233" s="3"/>
      <c r="G233" s="4">
        <v>0.79</v>
      </c>
      <c r="H233" s="2" t="s">
        <v>51</v>
      </c>
      <c r="I233" s="4" t="s">
        <v>52</v>
      </c>
    </row>
    <row r="234" spans="1:9" x14ac:dyDescent="0.25">
      <c r="A234" s="2">
        <v>2016</v>
      </c>
      <c r="B234" s="2" t="s">
        <v>200</v>
      </c>
      <c r="C234" s="3" t="s">
        <v>9</v>
      </c>
      <c r="D234" s="3" t="s">
        <v>14</v>
      </c>
      <c r="E234" s="3" t="s">
        <v>182</v>
      </c>
      <c r="F234" s="3"/>
      <c r="G234" s="4">
        <v>9.7600000000000006E-2</v>
      </c>
      <c r="H234" s="2" t="s">
        <v>51</v>
      </c>
      <c r="I234" s="4" t="s">
        <v>52</v>
      </c>
    </row>
    <row r="235" spans="1:9" x14ac:dyDescent="0.25">
      <c r="A235" s="2">
        <v>2016</v>
      </c>
      <c r="B235" s="2" t="s">
        <v>200</v>
      </c>
      <c r="C235" s="3" t="s">
        <v>9</v>
      </c>
      <c r="D235" s="3" t="s">
        <v>14</v>
      </c>
      <c r="E235" s="3" t="s">
        <v>159</v>
      </c>
      <c r="F235" s="3"/>
      <c r="G235" s="4">
        <v>0</v>
      </c>
      <c r="H235" s="2" t="s">
        <v>51</v>
      </c>
      <c r="I235" s="4" t="s">
        <v>52</v>
      </c>
    </row>
    <row r="236" spans="1:9" x14ac:dyDescent="0.25">
      <c r="A236" s="8">
        <v>2016</v>
      </c>
      <c r="B236" s="8" t="s">
        <v>200</v>
      </c>
      <c r="C236" s="9" t="s">
        <v>9</v>
      </c>
      <c r="D236" s="9" t="s">
        <v>14</v>
      </c>
      <c r="E236" s="9" t="s">
        <v>30</v>
      </c>
      <c r="F236" s="9"/>
      <c r="G236" s="10">
        <v>0</v>
      </c>
      <c r="H236" s="8" t="s">
        <v>51</v>
      </c>
      <c r="I236" s="10" t="s">
        <v>52</v>
      </c>
    </row>
    <row r="237" spans="1:9" x14ac:dyDescent="0.25">
      <c r="A237" s="5">
        <v>2016</v>
      </c>
      <c r="B237" s="5" t="s">
        <v>200</v>
      </c>
      <c r="C237" s="6" t="s">
        <v>9</v>
      </c>
      <c r="D237" s="6" t="s">
        <v>15</v>
      </c>
      <c r="E237" s="6" t="s">
        <v>183</v>
      </c>
      <c r="F237" s="6"/>
      <c r="G237" s="7">
        <v>0.78</v>
      </c>
      <c r="H237" s="5" t="s">
        <v>51</v>
      </c>
      <c r="I237" s="7" t="s">
        <v>52</v>
      </c>
    </row>
    <row r="238" spans="1:9" x14ac:dyDescent="0.25">
      <c r="A238" s="2">
        <v>2016</v>
      </c>
      <c r="B238" s="2" t="s">
        <v>200</v>
      </c>
      <c r="C238" s="3" t="s">
        <v>9</v>
      </c>
      <c r="D238" s="3" t="s">
        <v>15</v>
      </c>
      <c r="E238" s="3" t="s">
        <v>163</v>
      </c>
      <c r="F238" s="3"/>
      <c r="G238" s="4">
        <v>0.89</v>
      </c>
      <c r="H238" s="2" t="s">
        <v>51</v>
      </c>
      <c r="I238" s="4" t="s">
        <v>52</v>
      </c>
    </row>
    <row r="239" spans="1:9" x14ac:dyDescent="0.25">
      <c r="A239" s="2">
        <v>2016</v>
      </c>
      <c r="B239" s="2" t="s">
        <v>200</v>
      </c>
      <c r="C239" s="3" t="s">
        <v>9</v>
      </c>
      <c r="D239" s="3" t="s">
        <v>15</v>
      </c>
      <c r="E239" s="3" t="s">
        <v>184</v>
      </c>
      <c r="F239" s="3"/>
      <c r="G239" s="4">
        <v>0.55000000000000004</v>
      </c>
      <c r="H239" s="2" t="s">
        <v>51</v>
      </c>
      <c r="I239" s="4" t="s">
        <v>52</v>
      </c>
    </row>
    <row r="240" spans="1:9" x14ac:dyDescent="0.25">
      <c r="A240" s="2">
        <v>2016</v>
      </c>
      <c r="B240" s="2" t="s">
        <v>200</v>
      </c>
      <c r="C240" s="3" t="s">
        <v>9</v>
      </c>
      <c r="D240" s="3" t="s">
        <v>15</v>
      </c>
      <c r="E240" s="3" t="s">
        <v>167</v>
      </c>
      <c r="F240" s="3"/>
      <c r="G240" s="4">
        <v>0.27</v>
      </c>
      <c r="H240" s="2" t="s">
        <v>51</v>
      </c>
      <c r="I240" s="4" t="s">
        <v>52</v>
      </c>
    </row>
    <row r="241" spans="1:9" x14ac:dyDescent="0.25">
      <c r="A241" s="8">
        <v>2016</v>
      </c>
      <c r="B241" s="8" t="s">
        <v>200</v>
      </c>
      <c r="C241" s="9" t="s">
        <v>9</v>
      </c>
      <c r="D241" s="9" t="s">
        <v>15</v>
      </c>
      <c r="E241" s="9" t="s">
        <v>168</v>
      </c>
      <c r="F241" s="9"/>
      <c r="G241" s="10">
        <v>0.25</v>
      </c>
      <c r="H241" s="8" t="s">
        <v>51</v>
      </c>
      <c r="I241" s="10" t="s">
        <v>52</v>
      </c>
    </row>
    <row r="242" spans="1:9" x14ac:dyDescent="0.25">
      <c r="A242" s="5">
        <v>2016</v>
      </c>
      <c r="B242" s="5" t="s">
        <v>200</v>
      </c>
      <c r="C242" s="6" t="s">
        <v>9</v>
      </c>
      <c r="D242" s="6" t="s">
        <v>16</v>
      </c>
      <c r="E242" s="6" t="s">
        <v>185</v>
      </c>
      <c r="F242" s="6"/>
      <c r="G242" s="7">
        <v>0</v>
      </c>
      <c r="H242" s="5" t="s">
        <v>51</v>
      </c>
      <c r="I242" s="7" t="s">
        <v>52</v>
      </c>
    </row>
    <row r="243" spans="1:9" x14ac:dyDescent="0.25">
      <c r="A243" s="2">
        <v>2016</v>
      </c>
      <c r="B243" s="2" t="s">
        <v>200</v>
      </c>
      <c r="C243" s="3" t="s">
        <v>9</v>
      </c>
      <c r="D243" s="3" t="s">
        <v>16</v>
      </c>
      <c r="E243" s="3" t="s">
        <v>157</v>
      </c>
      <c r="F243" s="3"/>
      <c r="G243" s="4">
        <v>0</v>
      </c>
      <c r="H243" s="2" t="s">
        <v>51</v>
      </c>
      <c r="I243" s="4" t="s">
        <v>52</v>
      </c>
    </row>
    <row r="244" spans="1:9" x14ac:dyDescent="0.25">
      <c r="A244" s="2">
        <v>2016</v>
      </c>
      <c r="B244" s="2" t="s">
        <v>200</v>
      </c>
      <c r="C244" s="3" t="s">
        <v>9</v>
      </c>
      <c r="D244" s="3" t="s">
        <v>16</v>
      </c>
      <c r="E244" s="3" t="s">
        <v>186</v>
      </c>
      <c r="F244" s="3"/>
      <c r="G244" s="4">
        <v>0</v>
      </c>
      <c r="H244" s="2" t="s">
        <v>51</v>
      </c>
      <c r="I244" s="4" t="s">
        <v>52</v>
      </c>
    </row>
    <row r="245" spans="1:9" x14ac:dyDescent="0.25">
      <c r="A245" s="2">
        <v>2016</v>
      </c>
      <c r="B245" s="2" t="s">
        <v>200</v>
      </c>
      <c r="C245" s="3" t="s">
        <v>9</v>
      </c>
      <c r="D245" s="3" t="s">
        <v>16</v>
      </c>
      <c r="E245" s="3" t="s">
        <v>187</v>
      </c>
      <c r="F245" s="3"/>
      <c r="G245" s="4">
        <v>0</v>
      </c>
      <c r="H245" s="2" t="s">
        <v>51</v>
      </c>
      <c r="I245" s="4" t="s">
        <v>52</v>
      </c>
    </row>
    <row r="246" spans="1:9" x14ac:dyDescent="0.25">
      <c r="A246" s="8">
        <v>2016</v>
      </c>
      <c r="B246" s="8" t="s">
        <v>200</v>
      </c>
      <c r="C246" s="9" t="s">
        <v>9</v>
      </c>
      <c r="D246" s="9" t="s">
        <v>16</v>
      </c>
      <c r="E246" s="9" t="s">
        <v>188</v>
      </c>
      <c r="F246" s="9"/>
      <c r="G246" s="10">
        <v>0</v>
      </c>
      <c r="H246" s="8" t="s">
        <v>51</v>
      </c>
      <c r="I246" s="10" t="s">
        <v>52</v>
      </c>
    </row>
    <row r="247" spans="1:9" x14ac:dyDescent="0.25">
      <c r="A247" s="5">
        <v>2016</v>
      </c>
      <c r="B247" s="5" t="s">
        <v>200</v>
      </c>
      <c r="C247" s="6" t="s">
        <v>9</v>
      </c>
      <c r="D247" s="6" t="s">
        <v>17</v>
      </c>
      <c r="E247" s="6" t="s">
        <v>123</v>
      </c>
      <c r="F247" s="6"/>
      <c r="G247" s="7">
        <v>0.91</v>
      </c>
      <c r="H247" s="5" t="s">
        <v>29</v>
      </c>
      <c r="I247" s="7">
        <v>0.25</v>
      </c>
    </row>
    <row r="248" spans="1:9" x14ac:dyDescent="0.25">
      <c r="A248" s="2">
        <v>2016</v>
      </c>
      <c r="B248" s="2" t="s">
        <v>200</v>
      </c>
      <c r="C248" s="3" t="s">
        <v>9</v>
      </c>
      <c r="D248" s="3" t="s">
        <v>17</v>
      </c>
      <c r="E248" s="3" t="s">
        <v>81</v>
      </c>
      <c r="F248" s="3"/>
      <c r="G248" s="4">
        <v>9.9000000000000008E-3</v>
      </c>
      <c r="H248" s="2" t="s">
        <v>29</v>
      </c>
      <c r="I248" s="4">
        <v>0.25</v>
      </c>
    </row>
    <row r="249" spans="1:9" x14ac:dyDescent="0.25">
      <c r="A249" s="2">
        <v>2016</v>
      </c>
      <c r="B249" s="2" t="s">
        <v>200</v>
      </c>
      <c r="C249" s="3" t="s">
        <v>9</v>
      </c>
      <c r="D249" s="3" t="s">
        <v>17</v>
      </c>
      <c r="E249" s="3" t="s">
        <v>177</v>
      </c>
      <c r="F249" s="3"/>
      <c r="G249" s="4">
        <v>0.9</v>
      </c>
      <c r="H249" s="2" t="s">
        <v>29</v>
      </c>
      <c r="I249" s="4">
        <v>0.25</v>
      </c>
    </row>
    <row r="250" spans="1:9" x14ac:dyDescent="0.25">
      <c r="A250" s="8">
        <v>2016</v>
      </c>
      <c r="B250" s="8" t="s">
        <v>200</v>
      </c>
      <c r="C250" s="9" t="s">
        <v>9</v>
      </c>
      <c r="D250" s="9" t="s">
        <v>17</v>
      </c>
      <c r="E250" s="9" t="s">
        <v>179</v>
      </c>
      <c r="F250" s="9"/>
      <c r="G250" s="10">
        <v>0.95</v>
      </c>
      <c r="H250" s="8" t="s">
        <v>29</v>
      </c>
      <c r="I250" s="10">
        <v>0.25</v>
      </c>
    </row>
    <row r="251" spans="1:9" x14ac:dyDescent="0.25">
      <c r="A251" s="5">
        <v>2016</v>
      </c>
      <c r="B251" s="5" t="s">
        <v>200</v>
      </c>
      <c r="C251" s="6" t="s">
        <v>11</v>
      </c>
      <c r="D251" s="6" t="s">
        <v>14</v>
      </c>
      <c r="E251" s="6" t="s">
        <v>181</v>
      </c>
      <c r="F251" s="6"/>
      <c r="G251" s="7">
        <v>2.0000000000000002E-5</v>
      </c>
      <c r="H251" s="5" t="s">
        <v>51</v>
      </c>
      <c r="I251" s="7" t="s">
        <v>52</v>
      </c>
    </row>
    <row r="252" spans="1:9" x14ac:dyDescent="0.25">
      <c r="A252" s="2">
        <v>2016</v>
      </c>
      <c r="B252" s="2" t="s">
        <v>200</v>
      </c>
      <c r="C252" s="3" t="s">
        <v>11</v>
      </c>
      <c r="D252" s="3" t="s">
        <v>14</v>
      </c>
      <c r="E252" s="3" t="s">
        <v>155</v>
      </c>
      <c r="F252" s="3"/>
      <c r="G252" s="4">
        <v>0.79</v>
      </c>
      <c r="H252" s="2" t="s">
        <v>51</v>
      </c>
      <c r="I252" s="4" t="s">
        <v>52</v>
      </c>
    </row>
    <row r="253" spans="1:9" x14ac:dyDescent="0.25">
      <c r="A253" s="2">
        <v>2016</v>
      </c>
      <c r="B253" s="2" t="s">
        <v>200</v>
      </c>
      <c r="C253" s="3" t="s">
        <v>11</v>
      </c>
      <c r="D253" s="3" t="s">
        <v>14</v>
      </c>
      <c r="E253" s="3" t="s">
        <v>182</v>
      </c>
      <c r="F253" s="3"/>
      <c r="G253" s="4">
        <v>9.7600000000000006E-2</v>
      </c>
      <c r="H253" s="2" t="s">
        <v>51</v>
      </c>
      <c r="I253" s="4" t="s">
        <v>52</v>
      </c>
    </row>
    <row r="254" spans="1:9" x14ac:dyDescent="0.25">
      <c r="A254" s="2">
        <v>2016</v>
      </c>
      <c r="B254" s="2" t="s">
        <v>200</v>
      </c>
      <c r="C254" s="3" t="s">
        <v>11</v>
      </c>
      <c r="D254" s="3" t="s">
        <v>14</v>
      </c>
      <c r="E254" s="3" t="s">
        <v>159</v>
      </c>
      <c r="F254" s="3"/>
      <c r="G254" s="4">
        <v>0</v>
      </c>
      <c r="H254" s="2" t="s">
        <v>51</v>
      </c>
      <c r="I254" s="4" t="s">
        <v>52</v>
      </c>
    </row>
    <row r="255" spans="1:9" x14ac:dyDescent="0.25">
      <c r="A255" s="8">
        <v>2016</v>
      </c>
      <c r="B255" s="8" t="s">
        <v>200</v>
      </c>
      <c r="C255" s="9" t="s">
        <v>11</v>
      </c>
      <c r="D255" s="9" t="s">
        <v>14</v>
      </c>
      <c r="E255" s="9" t="s">
        <v>30</v>
      </c>
      <c r="F255" s="9"/>
      <c r="G255" s="10">
        <v>0</v>
      </c>
      <c r="H255" s="8" t="s">
        <v>51</v>
      </c>
      <c r="I255" s="10" t="s">
        <v>52</v>
      </c>
    </row>
    <row r="256" spans="1:9" x14ac:dyDescent="0.25">
      <c r="A256" s="5">
        <v>2016</v>
      </c>
      <c r="B256" s="5" t="s">
        <v>200</v>
      </c>
      <c r="C256" s="6" t="s">
        <v>11</v>
      </c>
      <c r="D256" s="6" t="s">
        <v>15</v>
      </c>
      <c r="E256" s="6" t="s">
        <v>183</v>
      </c>
      <c r="F256" s="6"/>
      <c r="G256" s="7">
        <v>0.78</v>
      </c>
      <c r="H256" s="5" t="s">
        <v>51</v>
      </c>
      <c r="I256" s="7" t="s">
        <v>52</v>
      </c>
    </row>
    <row r="257" spans="1:9" x14ac:dyDescent="0.25">
      <c r="A257" s="2">
        <v>2016</v>
      </c>
      <c r="B257" s="2" t="s">
        <v>200</v>
      </c>
      <c r="C257" s="3" t="s">
        <v>11</v>
      </c>
      <c r="D257" s="3" t="s">
        <v>15</v>
      </c>
      <c r="E257" s="3" t="s">
        <v>163</v>
      </c>
      <c r="F257" s="3"/>
      <c r="G257" s="4">
        <v>0.89</v>
      </c>
      <c r="H257" s="2" t="s">
        <v>51</v>
      </c>
      <c r="I257" s="4" t="s">
        <v>52</v>
      </c>
    </row>
    <row r="258" spans="1:9" x14ac:dyDescent="0.25">
      <c r="A258" s="2">
        <v>2016</v>
      </c>
      <c r="B258" s="2" t="s">
        <v>200</v>
      </c>
      <c r="C258" s="3" t="s">
        <v>11</v>
      </c>
      <c r="D258" s="3" t="s">
        <v>15</v>
      </c>
      <c r="E258" s="3" t="s">
        <v>184</v>
      </c>
      <c r="F258" s="3"/>
      <c r="G258" s="4">
        <v>0.55000000000000004</v>
      </c>
      <c r="H258" s="2" t="s">
        <v>51</v>
      </c>
      <c r="I258" s="4" t="s">
        <v>52</v>
      </c>
    </row>
    <row r="259" spans="1:9" x14ac:dyDescent="0.25">
      <c r="A259" s="2">
        <v>2016</v>
      </c>
      <c r="B259" s="2" t="s">
        <v>200</v>
      </c>
      <c r="C259" s="3" t="s">
        <v>11</v>
      </c>
      <c r="D259" s="3" t="s">
        <v>15</v>
      </c>
      <c r="E259" s="3" t="s">
        <v>167</v>
      </c>
      <c r="F259" s="3"/>
      <c r="G259" s="4">
        <v>0.27</v>
      </c>
      <c r="H259" s="2" t="s">
        <v>51</v>
      </c>
      <c r="I259" s="4" t="s">
        <v>52</v>
      </c>
    </row>
    <row r="260" spans="1:9" x14ac:dyDescent="0.25">
      <c r="A260" s="8">
        <v>2016</v>
      </c>
      <c r="B260" s="8" t="s">
        <v>200</v>
      </c>
      <c r="C260" s="9" t="s">
        <v>11</v>
      </c>
      <c r="D260" s="9" t="s">
        <v>15</v>
      </c>
      <c r="E260" s="9" t="s">
        <v>168</v>
      </c>
      <c r="F260" s="9"/>
      <c r="G260" s="10">
        <v>0.25</v>
      </c>
      <c r="H260" s="8" t="s">
        <v>51</v>
      </c>
      <c r="I260" s="10" t="s">
        <v>52</v>
      </c>
    </row>
    <row r="261" spans="1:9" x14ac:dyDescent="0.25">
      <c r="A261" s="5">
        <v>2016</v>
      </c>
      <c r="B261" s="5" t="s">
        <v>200</v>
      </c>
      <c r="C261" s="6" t="s">
        <v>11</v>
      </c>
      <c r="D261" s="6" t="s">
        <v>16</v>
      </c>
      <c r="E261" s="6" t="s">
        <v>189</v>
      </c>
      <c r="F261" s="6"/>
      <c r="G261" s="7">
        <v>0</v>
      </c>
      <c r="H261" s="5" t="s">
        <v>51</v>
      </c>
      <c r="I261" s="7" t="s">
        <v>52</v>
      </c>
    </row>
    <row r="262" spans="1:9" x14ac:dyDescent="0.25">
      <c r="A262" s="2">
        <v>2016</v>
      </c>
      <c r="B262" s="2" t="s">
        <v>200</v>
      </c>
      <c r="C262" s="3" t="s">
        <v>11</v>
      </c>
      <c r="D262" s="3" t="s">
        <v>16</v>
      </c>
      <c r="E262" s="3" t="s">
        <v>157</v>
      </c>
      <c r="F262" s="3"/>
      <c r="G262" s="4">
        <v>0</v>
      </c>
      <c r="H262" s="2" t="s">
        <v>51</v>
      </c>
      <c r="I262" s="4" t="s">
        <v>52</v>
      </c>
    </row>
    <row r="263" spans="1:9" x14ac:dyDescent="0.25">
      <c r="A263" s="2">
        <v>2016</v>
      </c>
      <c r="B263" s="2" t="s">
        <v>200</v>
      </c>
      <c r="C263" s="3" t="s">
        <v>11</v>
      </c>
      <c r="D263" s="3" t="s">
        <v>16</v>
      </c>
      <c r="E263" s="3" t="s">
        <v>186</v>
      </c>
      <c r="F263" s="3"/>
      <c r="G263" s="4">
        <v>0</v>
      </c>
      <c r="H263" s="2" t="s">
        <v>51</v>
      </c>
      <c r="I263" s="4" t="s">
        <v>52</v>
      </c>
    </row>
    <row r="264" spans="1:9" x14ac:dyDescent="0.25">
      <c r="A264" s="2">
        <v>2016</v>
      </c>
      <c r="B264" s="2" t="s">
        <v>200</v>
      </c>
      <c r="C264" s="3" t="s">
        <v>11</v>
      </c>
      <c r="D264" s="3" t="s">
        <v>16</v>
      </c>
      <c r="E264" s="3" t="s">
        <v>187</v>
      </c>
      <c r="F264" s="3"/>
      <c r="G264" s="4">
        <v>0</v>
      </c>
      <c r="H264" s="2" t="s">
        <v>51</v>
      </c>
      <c r="I264" s="4" t="s">
        <v>52</v>
      </c>
    </row>
    <row r="265" spans="1:9" x14ac:dyDescent="0.25">
      <c r="A265" s="8">
        <v>2016</v>
      </c>
      <c r="B265" s="8" t="s">
        <v>200</v>
      </c>
      <c r="C265" s="9" t="s">
        <v>11</v>
      </c>
      <c r="D265" s="9" t="s">
        <v>16</v>
      </c>
      <c r="E265" s="9" t="s">
        <v>188</v>
      </c>
      <c r="F265" s="9"/>
      <c r="G265" s="10">
        <v>0</v>
      </c>
      <c r="H265" s="8" t="s">
        <v>51</v>
      </c>
      <c r="I265" s="10" t="s">
        <v>52</v>
      </c>
    </row>
    <row r="266" spans="1:9" x14ac:dyDescent="0.25">
      <c r="A266" s="5">
        <v>2016</v>
      </c>
      <c r="B266" s="5" t="s">
        <v>200</v>
      </c>
      <c r="C266" s="6" t="s">
        <v>11</v>
      </c>
      <c r="D266" s="6" t="s">
        <v>17</v>
      </c>
      <c r="E266" s="6" t="s">
        <v>123</v>
      </c>
      <c r="F266" s="6"/>
      <c r="G266" s="7">
        <v>0.91</v>
      </c>
      <c r="H266" s="5" t="s">
        <v>51</v>
      </c>
      <c r="I266" s="7" t="s">
        <v>52</v>
      </c>
    </row>
    <row r="267" spans="1:9" x14ac:dyDescent="0.25">
      <c r="A267" s="2">
        <v>2016</v>
      </c>
      <c r="B267" s="2" t="s">
        <v>200</v>
      </c>
      <c r="C267" s="3" t="s">
        <v>11</v>
      </c>
      <c r="D267" s="3" t="s">
        <v>17</v>
      </c>
      <c r="E267" s="3" t="s">
        <v>81</v>
      </c>
      <c r="F267" s="3"/>
      <c r="G267" s="4">
        <v>9.9000000000000008E-3</v>
      </c>
      <c r="H267" s="2" t="s">
        <v>51</v>
      </c>
      <c r="I267" s="4" t="s">
        <v>52</v>
      </c>
    </row>
    <row r="268" spans="1:9" x14ac:dyDescent="0.25">
      <c r="A268" s="2">
        <v>2016</v>
      </c>
      <c r="B268" s="2" t="s">
        <v>200</v>
      </c>
      <c r="C268" s="3" t="s">
        <v>11</v>
      </c>
      <c r="D268" s="3" t="s">
        <v>17</v>
      </c>
      <c r="E268" s="3" t="s">
        <v>177</v>
      </c>
      <c r="F268" s="3"/>
      <c r="G268" s="4">
        <v>0.9</v>
      </c>
      <c r="H268" s="2" t="s">
        <v>51</v>
      </c>
      <c r="I268" s="4" t="s">
        <v>52</v>
      </c>
    </row>
    <row r="269" spans="1:9" x14ac:dyDescent="0.25">
      <c r="A269" s="8">
        <v>2016</v>
      </c>
      <c r="B269" s="8" t="s">
        <v>200</v>
      </c>
      <c r="C269" s="9" t="s">
        <v>11</v>
      </c>
      <c r="D269" s="9" t="s">
        <v>17</v>
      </c>
      <c r="E269" s="9" t="s">
        <v>179</v>
      </c>
      <c r="F269" s="9"/>
      <c r="G269" s="10">
        <v>0.95</v>
      </c>
      <c r="H269" s="8" t="s">
        <v>51</v>
      </c>
      <c r="I269" s="10" t="s">
        <v>52</v>
      </c>
    </row>
    <row r="270" spans="1:9" x14ac:dyDescent="0.25">
      <c r="A270" s="5">
        <v>2016</v>
      </c>
      <c r="B270" s="5" t="s">
        <v>200</v>
      </c>
      <c r="C270" s="6" t="s">
        <v>8</v>
      </c>
      <c r="D270" s="6" t="s">
        <v>190</v>
      </c>
      <c r="E270" s="6" t="s">
        <v>191</v>
      </c>
      <c r="F270" s="6"/>
      <c r="G270" s="7">
        <v>16</v>
      </c>
      <c r="H270" s="5" t="s">
        <v>29</v>
      </c>
      <c r="I270" s="7">
        <v>0.26666666666666666</v>
      </c>
    </row>
    <row r="271" spans="1:9" x14ac:dyDescent="0.25">
      <c r="A271" s="2">
        <v>2016</v>
      </c>
      <c r="B271" s="2" t="s">
        <v>200</v>
      </c>
      <c r="C271" s="3" t="s">
        <v>8</v>
      </c>
      <c r="D271" s="3" t="s">
        <v>190</v>
      </c>
      <c r="E271" s="3" t="s">
        <v>192</v>
      </c>
      <c r="F271" s="3"/>
      <c r="G271" s="4">
        <v>6</v>
      </c>
      <c r="H271" s="2" t="s">
        <v>29</v>
      </c>
      <c r="I271" s="4">
        <v>0.2</v>
      </c>
    </row>
    <row r="272" spans="1:9" x14ac:dyDescent="0.25">
      <c r="A272" s="2">
        <v>2016</v>
      </c>
      <c r="B272" s="2" t="s">
        <v>200</v>
      </c>
      <c r="C272" s="3" t="s">
        <v>8</v>
      </c>
      <c r="D272" s="3" t="s">
        <v>190</v>
      </c>
      <c r="E272" s="3" t="s">
        <v>193</v>
      </c>
      <c r="F272" s="3"/>
      <c r="G272" s="4">
        <v>2</v>
      </c>
      <c r="H272" s="2" t="s">
        <v>29</v>
      </c>
      <c r="I272" s="4">
        <v>0.2</v>
      </c>
    </row>
    <row r="273" spans="1:9" x14ac:dyDescent="0.25">
      <c r="A273" s="8">
        <v>2016</v>
      </c>
      <c r="B273" s="8" t="s">
        <v>200</v>
      </c>
      <c r="C273" s="9" t="s">
        <v>8</v>
      </c>
      <c r="D273" s="9" t="s">
        <v>190</v>
      </c>
      <c r="E273" s="9" t="s">
        <v>194</v>
      </c>
      <c r="F273" s="9"/>
      <c r="G273" s="10">
        <v>4</v>
      </c>
      <c r="H273" s="8" t="s">
        <v>29</v>
      </c>
      <c r="I273" s="10">
        <v>0.3</v>
      </c>
    </row>
    <row r="274" spans="1:9" x14ac:dyDescent="0.25">
      <c r="A274" s="5">
        <v>2016</v>
      </c>
      <c r="B274" s="5" t="s">
        <v>200</v>
      </c>
      <c r="C274" s="6" t="s">
        <v>8</v>
      </c>
      <c r="D274" s="6" t="s">
        <v>195</v>
      </c>
      <c r="E274" s="6" t="s">
        <v>196</v>
      </c>
      <c r="F274" s="6"/>
      <c r="G274" s="7">
        <v>12</v>
      </c>
      <c r="H274" s="5" t="s">
        <v>29</v>
      </c>
      <c r="I274" s="7">
        <v>0.2</v>
      </c>
    </row>
    <row r="275" spans="1:9" x14ac:dyDescent="0.25">
      <c r="A275" s="2">
        <v>2016</v>
      </c>
      <c r="B275" s="2" t="s">
        <v>200</v>
      </c>
      <c r="C275" s="3" t="s">
        <v>8</v>
      </c>
      <c r="D275" s="3" t="s">
        <v>195</v>
      </c>
      <c r="E275" s="3" t="s">
        <v>197</v>
      </c>
      <c r="F275" s="3"/>
      <c r="G275" s="4">
        <v>6</v>
      </c>
      <c r="H275" s="2" t="s">
        <v>29</v>
      </c>
      <c r="I275" s="4">
        <v>0.25</v>
      </c>
    </row>
    <row r="276" spans="1:9" x14ac:dyDescent="0.25">
      <c r="A276" s="2">
        <v>2016</v>
      </c>
      <c r="B276" s="2" t="s">
        <v>200</v>
      </c>
      <c r="C276" s="3" t="s">
        <v>8</v>
      </c>
      <c r="D276" s="3" t="s">
        <v>195</v>
      </c>
      <c r="E276" s="3" t="s">
        <v>198</v>
      </c>
      <c r="F276" s="3"/>
      <c r="G276" s="4">
        <v>3</v>
      </c>
      <c r="H276" s="2" t="s">
        <v>29</v>
      </c>
      <c r="I276" s="4">
        <v>0.3</v>
      </c>
    </row>
    <row r="277" spans="1:9" x14ac:dyDescent="0.25">
      <c r="A277" s="8">
        <v>2016</v>
      </c>
      <c r="B277" s="8" t="s">
        <v>200</v>
      </c>
      <c r="C277" s="9" t="s">
        <v>8</v>
      </c>
      <c r="D277" s="9" t="s">
        <v>195</v>
      </c>
      <c r="E277" s="9" t="s">
        <v>199</v>
      </c>
      <c r="F277" s="9"/>
      <c r="G277" s="10">
        <v>3</v>
      </c>
      <c r="H277" s="8" t="s">
        <v>29</v>
      </c>
      <c r="I277" s="10">
        <v>0.25</v>
      </c>
    </row>
    <row r="278" spans="1:9" x14ac:dyDescent="0.25">
      <c r="A278" s="2">
        <v>2016</v>
      </c>
      <c r="B278" s="2" t="s">
        <v>201</v>
      </c>
      <c r="C278" s="3" t="s">
        <v>3</v>
      </c>
      <c r="D278" s="3" t="s">
        <v>14</v>
      </c>
      <c r="E278" s="3" t="s">
        <v>28</v>
      </c>
      <c r="F278" s="3"/>
      <c r="G278" s="4">
        <v>0.96309999999999996</v>
      </c>
      <c r="H278" s="2" t="s">
        <v>29</v>
      </c>
      <c r="I278" s="4">
        <v>0.14446499999999998</v>
      </c>
    </row>
    <row r="279" spans="1:9" x14ac:dyDescent="0.25">
      <c r="A279" s="2">
        <v>2016</v>
      </c>
      <c r="B279" s="2" t="s">
        <v>201</v>
      </c>
      <c r="C279" s="3" t="s">
        <v>3</v>
      </c>
      <c r="D279" s="3" t="s">
        <v>14</v>
      </c>
      <c r="E279" s="3" t="s">
        <v>30</v>
      </c>
      <c r="F279" s="3"/>
      <c r="G279" s="4">
        <v>1</v>
      </c>
      <c r="H279" s="2" t="s">
        <v>29</v>
      </c>
      <c r="I279" s="4">
        <v>0.39999996000000004</v>
      </c>
    </row>
    <row r="280" spans="1:9" x14ac:dyDescent="0.25">
      <c r="A280" s="2">
        <v>2016</v>
      </c>
      <c r="B280" s="2" t="s">
        <v>201</v>
      </c>
      <c r="C280" s="3" t="s">
        <v>3</v>
      </c>
      <c r="D280" s="3" t="s">
        <v>14</v>
      </c>
      <c r="E280" s="3" t="s">
        <v>31</v>
      </c>
      <c r="F280" s="3"/>
      <c r="G280" s="4">
        <v>0.91990000000000005</v>
      </c>
      <c r="H280" s="2" t="s">
        <v>29</v>
      </c>
      <c r="I280" s="4">
        <v>0.137985</v>
      </c>
    </row>
    <row r="281" spans="1:9" x14ac:dyDescent="0.25">
      <c r="A281" s="2">
        <v>2016</v>
      </c>
      <c r="B281" s="2" t="s">
        <v>201</v>
      </c>
      <c r="C281" s="3" t="s">
        <v>3</v>
      </c>
      <c r="D281" s="3" t="s">
        <v>14</v>
      </c>
      <c r="E281" s="3" t="s">
        <v>32</v>
      </c>
      <c r="F281" s="3"/>
      <c r="G281" s="4">
        <v>0.94489999999999996</v>
      </c>
      <c r="H281" s="2" t="s">
        <v>29</v>
      </c>
      <c r="I281" s="4">
        <v>0.19283673469387755</v>
      </c>
    </row>
    <row r="282" spans="1:9" x14ac:dyDescent="0.25">
      <c r="A282" s="5">
        <v>2016</v>
      </c>
      <c r="B282" s="5" t="s">
        <v>201</v>
      </c>
      <c r="C282" s="6" t="s">
        <v>3</v>
      </c>
      <c r="D282" s="6" t="s">
        <v>15</v>
      </c>
      <c r="E282" s="6" t="s">
        <v>33</v>
      </c>
      <c r="F282" s="6"/>
      <c r="G282" s="7">
        <v>1</v>
      </c>
      <c r="H282" s="5" t="s">
        <v>29</v>
      </c>
      <c r="I282" s="7">
        <v>0.05</v>
      </c>
    </row>
    <row r="283" spans="1:9" x14ac:dyDescent="0.25">
      <c r="A283" s="8">
        <v>2016</v>
      </c>
      <c r="B283" s="8" t="s">
        <v>201</v>
      </c>
      <c r="C283" s="9" t="s">
        <v>3</v>
      </c>
      <c r="D283" s="9" t="s">
        <v>15</v>
      </c>
      <c r="E283" s="9" t="s">
        <v>34</v>
      </c>
      <c r="F283" s="9"/>
      <c r="G283" s="10">
        <v>0.97589999999999999</v>
      </c>
      <c r="H283" s="8" t="s">
        <v>29</v>
      </c>
      <c r="I283" s="10">
        <v>0.94602551020408154</v>
      </c>
    </row>
    <row r="284" spans="1:9" x14ac:dyDescent="0.25">
      <c r="A284" s="5">
        <v>2016</v>
      </c>
      <c r="B284" s="5" t="s">
        <v>201</v>
      </c>
      <c r="C284" s="6" t="s">
        <v>3</v>
      </c>
      <c r="D284" s="6" t="s">
        <v>16</v>
      </c>
      <c r="E284" s="6" t="s">
        <v>35</v>
      </c>
      <c r="F284" s="6"/>
      <c r="G284" s="7">
        <v>1.4E-5</v>
      </c>
      <c r="H284" s="5" t="s">
        <v>29</v>
      </c>
      <c r="I284" s="7">
        <v>0.2</v>
      </c>
    </row>
    <row r="285" spans="1:9" x14ac:dyDescent="0.25">
      <c r="A285" s="2">
        <v>2016</v>
      </c>
      <c r="B285" s="2" t="s">
        <v>201</v>
      </c>
      <c r="C285" s="3" t="s">
        <v>3</v>
      </c>
      <c r="D285" s="3" t="s">
        <v>16</v>
      </c>
      <c r="E285" s="3" t="s">
        <v>36</v>
      </c>
      <c r="F285" s="3"/>
      <c r="G285" s="4">
        <v>1.4E-5</v>
      </c>
      <c r="H285" s="2" t="s">
        <v>29</v>
      </c>
      <c r="I285" s="4">
        <v>0.2</v>
      </c>
    </row>
    <row r="286" spans="1:9" x14ac:dyDescent="0.25">
      <c r="A286" s="2">
        <v>2016</v>
      </c>
      <c r="B286" s="2" t="s">
        <v>201</v>
      </c>
      <c r="C286" s="3" t="s">
        <v>3</v>
      </c>
      <c r="D286" s="3" t="s">
        <v>16</v>
      </c>
      <c r="E286" s="3" t="s">
        <v>37</v>
      </c>
      <c r="F286" s="3"/>
      <c r="G286" s="4">
        <v>9.0000000000000002E-6</v>
      </c>
      <c r="H286" s="2" t="s">
        <v>29</v>
      </c>
      <c r="I286" s="4">
        <v>0.2</v>
      </c>
    </row>
    <row r="287" spans="1:9" x14ac:dyDescent="0.25">
      <c r="A287" s="2">
        <v>2016</v>
      </c>
      <c r="B287" s="2" t="s">
        <v>201</v>
      </c>
      <c r="C287" s="3" t="s">
        <v>3</v>
      </c>
      <c r="D287" s="3" t="s">
        <v>16</v>
      </c>
      <c r="E287" s="3" t="s">
        <v>38</v>
      </c>
      <c r="F287" s="3"/>
      <c r="G287" s="4">
        <v>4.6999999999999997E-5</v>
      </c>
      <c r="H287" s="2" t="s">
        <v>29</v>
      </c>
      <c r="I287" s="4">
        <v>0.2</v>
      </c>
    </row>
    <row r="288" spans="1:9" x14ac:dyDescent="0.25">
      <c r="A288" s="8">
        <v>2016</v>
      </c>
      <c r="B288" s="8" t="s">
        <v>201</v>
      </c>
      <c r="C288" s="9" t="s">
        <v>3</v>
      </c>
      <c r="D288" s="9" t="s">
        <v>16</v>
      </c>
      <c r="E288" s="9" t="s">
        <v>39</v>
      </c>
      <c r="F288" s="9"/>
      <c r="G288" s="10">
        <v>8.4999999999999995E-4</v>
      </c>
      <c r="H288" s="8" t="s">
        <v>29</v>
      </c>
      <c r="I288" s="10">
        <v>0.17333333333333334</v>
      </c>
    </row>
    <row r="289" spans="1:9" x14ac:dyDescent="0.25">
      <c r="A289" s="5">
        <v>2016</v>
      </c>
      <c r="B289" s="5" t="s">
        <v>201</v>
      </c>
      <c r="C289" s="6" t="s">
        <v>3</v>
      </c>
      <c r="D289" s="6" t="s">
        <v>17</v>
      </c>
      <c r="E289" s="6" t="s">
        <v>40</v>
      </c>
      <c r="F289" s="6"/>
      <c r="G289" s="7">
        <v>4.58</v>
      </c>
      <c r="H289" s="5" t="s">
        <v>29</v>
      </c>
      <c r="I289" s="7">
        <v>0.2489130434782609</v>
      </c>
    </row>
    <row r="290" spans="1:9" x14ac:dyDescent="0.25">
      <c r="A290" s="2">
        <v>2016</v>
      </c>
      <c r="B290" s="2" t="s">
        <v>201</v>
      </c>
      <c r="C290" s="3" t="s">
        <v>3</v>
      </c>
      <c r="D290" s="3" t="s">
        <v>17</v>
      </c>
      <c r="E290" s="3" t="s">
        <v>41</v>
      </c>
      <c r="F290" s="3"/>
      <c r="G290" s="4">
        <v>3.65</v>
      </c>
      <c r="H290" s="2" t="s">
        <v>29</v>
      </c>
      <c r="I290" s="4">
        <v>0.25</v>
      </c>
    </row>
    <row r="291" spans="1:9" x14ac:dyDescent="0.25">
      <c r="A291" s="2">
        <v>2016</v>
      </c>
      <c r="B291" s="2" t="s">
        <v>201</v>
      </c>
      <c r="C291" s="3" t="s">
        <v>3</v>
      </c>
      <c r="D291" s="3" t="s">
        <v>17</v>
      </c>
      <c r="E291" s="3" t="s">
        <v>42</v>
      </c>
      <c r="F291" s="3"/>
      <c r="G291" s="4">
        <v>4.8000000000000001E-5</v>
      </c>
      <c r="H291" s="2" t="s">
        <v>29</v>
      </c>
      <c r="I291" s="4">
        <v>0.25</v>
      </c>
    </row>
    <row r="292" spans="1:9" x14ac:dyDescent="0.25">
      <c r="A292" s="8">
        <v>2016</v>
      </c>
      <c r="B292" s="8" t="s">
        <v>201</v>
      </c>
      <c r="C292" s="9" t="s">
        <v>3</v>
      </c>
      <c r="D292" s="9" t="s">
        <v>17</v>
      </c>
      <c r="E292" s="9" t="s">
        <v>43</v>
      </c>
      <c r="F292" s="9"/>
      <c r="G292" s="10">
        <v>4.5</v>
      </c>
      <c r="H292" s="8" t="s">
        <v>29</v>
      </c>
      <c r="I292" s="10">
        <v>0.25</v>
      </c>
    </row>
    <row r="293" spans="1:9" x14ac:dyDescent="0.25">
      <c r="A293" s="5">
        <v>2016</v>
      </c>
      <c r="B293" s="5" t="s">
        <v>201</v>
      </c>
      <c r="C293" s="6" t="s">
        <v>4</v>
      </c>
      <c r="D293" s="6" t="s">
        <v>14</v>
      </c>
      <c r="E293" s="6" t="s">
        <v>44</v>
      </c>
      <c r="F293" s="6" t="s">
        <v>45</v>
      </c>
      <c r="G293" s="7">
        <v>3.0000000000000001E-5</v>
      </c>
      <c r="H293" s="5" t="s">
        <v>29</v>
      </c>
      <c r="I293" s="7">
        <v>0.125</v>
      </c>
    </row>
    <row r="294" spans="1:9" x14ac:dyDescent="0.25">
      <c r="A294" s="2">
        <v>2016</v>
      </c>
      <c r="B294" s="2" t="s">
        <v>201</v>
      </c>
      <c r="C294" s="3" t="s">
        <v>4</v>
      </c>
      <c r="D294" s="3" t="s">
        <v>14</v>
      </c>
      <c r="E294" s="3" t="s">
        <v>30</v>
      </c>
      <c r="F294" s="3" t="s">
        <v>46</v>
      </c>
      <c r="G294" s="4">
        <v>0</v>
      </c>
      <c r="H294" s="2" t="s">
        <v>29</v>
      </c>
      <c r="I294" s="4">
        <v>0.5</v>
      </c>
    </row>
    <row r="295" spans="1:9" x14ac:dyDescent="0.25">
      <c r="A295" s="2">
        <v>2016</v>
      </c>
      <c r="B295" s="2" t="s">
        <v>201</v>
      </c>
      <c r="C295" s="3" t="s">
        <v>4</v>
      </c>
      <c r="D295" s="3" t="s">
        <v>14</v>
      </c>
      <c r="E295" s="3" t="s">
        <v>47</v>
      </c>
      <c r="F295" s="3" t="s">
        <v>48</v>
      </c>
      <c r="G295" s="4">
        <v>1</v>
      </c>
      <c r="H295" s="2" t="s">
        <v>29</v>
      </c>
      <c r="I295" s="4">
        <v>0.125</v>
      </c>
    </row>
    <row r="296" spans="1:9" x14ac:dyDescent="0.25">
      <c r="A296" s="2">
        <v>2016</v>
      </c>
      <c r="B296" s="2" t="s">
        <v>201</v>
      </c>
      <c r="C296" s="3" t="s">
        <v>4</v>
      </c>
      <c r="D296" s="3" t="s">
        <v>14</v>
      </c>
      <c r="E296" s="3" t="s">
        <v>49</v>
      </c>
      <c r="F296" s="3" t="s">
        <v>50</v>
      </c>
      <c r="G296" s="4">
        <v>0.92</v>
      </c>
      <c r="H296" s="2" t="s">
        <v>29</v>
      </c>
      <c r="I296" s="4">
        <v>0.125</v>
      </c>
    </row>
    <row r="297" spans="1:9" x14ac:dyDescent="0.25">
      <c r="A297" s="8">
        <v>2016</v>
      </c>
      <c r="B297" s="8" t="s">
        <v>201</v>
      </c>
      <c r="C297" s="9" t="s">
        <v>4</v>
      </c>
      <c r="D297" s="9" t="s">
        <v>14</v>
      </c>
      <c r="E297" s="9" t="s">
        <v>53</v>
      </c>
      <c r="F297" s="9" t="s">
        <v>54</v>
      </c>
      <c r="G297" s="10">
        <v>0.88</v>
      </c>
      <c r="H297" s="8" t="s">
        <v>29</v>
      </c>
      <c r="I297" s="10">
        <v>0.125</v>
      </c>
    </row>
    <row r="298" spans="1:9" x14ac:dyDescent="0.25">
      <c r="A298" s="5">
        <v>2016</v>
      </c>
      <c r="B298" s="5" t="s">
        <v>201</v>
      </c>
      <c r="C298" s="6" t="s">
        <v>4</v>
      </c>
      <c r="D298" s="6" t="s">
        <v>15</v>
      </c>
      <c r="E298" s="6" t="s">
        <v>55</v>
      </c>
      <c r="F298" s="6" t="s">
        <v>56</v>
      </c>
      <c r="G298" s="7">
        <v>0.9</v>
      </c>
      <c r="H298" s="5" t="s">
        <v>29</v>
      </c>
      <c r="I298" s="7">
        <v>0.125</v>
      </c>
    </row>
    <row r="299" spans="1:9" x14ac:dyDescent="0.25">
      <c r="A299" s="2">
        <v>2016</v>
      </c>
      <c r="B299" s="2" t="s">
        <v>201</v>
      </c>
      <c r="C299" s="3" t="s">
        <v>4</v>
      </c>
      <c r="D299" s="3" t="s">
        <v>15</v>
      </c>
      <c r="E299" s="3" t="s">
        <v>57</v>
      </c>
      <c r="F299" s="3" t="s">
        <v>58</v>
      </c>
      <c r="G299" s="4">
        <v>0.92</v>
      </c>
      <c r="H299" s="2" t="s">
        <v>29</v>
      </c>
      <c r="I299" s="4">
        <v>0.125</v>
      </c>
    </row>
    <row r="300" spans="1:9" x14ac:dyDescent="0.25">
      <c r="A300" s="2">
        <v>2016</v>
      </c>
      <c r="B300" s="2" t="s">
        <v>201</v>
      </c>
      <c r="C300" s="3" t="s">
        <v>4</v>
      </c>
      <c r="D300" s="3" t="s">
        <v>15</v>
      </c>
      <c r="E300" s="3" t="s">
        <v>59</v>
      </c>
      <c r="F300" s="3" t="s">
        <v>60</v>
      </c>
      <c r="G300" s="4">
        <v>1</v>
      </c>
      <c r="H300" s="2" t="s">
        <v>29</v>
      </c>
      <c r="I300" s="4">
        <v>0.125</v>
      </c>
    </row>
    <row r="301" spans="1:9" x14ac:dyDescent="0.25">
      <c r="A301" s="2">
        <v>2016</v>
      </c>
      <c r="B301" s="2" t="s">
        <v>201</v>
      </c>
      <c r="C301" s="3" t="s">
        <v>4</v>
      </c>
      <c r="D301" s="3" t="s">
        <v>15</v>
      </c>
      <c r="E301" s="3" t="s">
        <v>61</v>
      </c>
      <c r="F301" s="3" t="s">
        <v>62</v>
      </c>
      <c r="G301" s="4">
        <v>0.73</v>
      </c>
      <c r="H301" s="2" t="s">
        <v>29</v>
      </c>
      <c r="I301" s="4">
        <v>0.1140625</v>
      </c>
    </row>
    <row r="302" spans="1:9" x14ac:dyDescent="0.25">
      <c r="A302" s="2">
        <v>2016</v>
      </c>
      <c r="B302" s="2" t="s">
        <v>201</v>
      </c>
      <c r="C302" s="3" t="s">
        <v>4</v>
      </c>
      <c r="D302" s="3" t="s">
        <v>15</v>
      </c>
      <c r="E302" s="3" t="s">
        <v>63</v>
      </c>
      <c r="F302" s="3" t="s">
        <v>64</v>
      </c>
      <c r="G302" s="4">
        <v>0.95</v>
      </c>
      <c r="H302" s="2" t="s">
        <v>29</v>
      </c>
      <c r="I302" s="4">
        <v>0.125</v>
      </c>
    </row>
    <row r="303" spans="1:9" x14ac:dyDescent="0.25">
      <c r="A303" s="2">
        <v>2016</v>
      </c>
      <c r="B303" s="2" t="s">
        <v>201</v>
      </c>
      <c r="C303" s="3" t="s">
        <v>4</v>
      </c>
      <c r="D303" s="3" t="s">
        <v>15</v>
      </c>
      <c r="E303" s="3" t="s">
        <v>65</v>
      </c>
      <c r="F303" s="3" t="s">
        <v>66</v>
      </c>
      <c r="G303" s="4">
        <v>0.89</v>
      </c>
      <c r="H303" s="2" t="s">
        <v>29</v>
      </c>
      <c r="I303" s="4">
        <v>0.125</v>
      </c>
    </row>
    <row r="304" spans="1:9" x14ac:dyDescent="0.25">
      <c r="A304" s="2">
        <v>2016</v>
      </c>
      <c r="B304" s="2" t="s">
        <v>201</v>
      </c>
      <c r="C304" s="3" t="s">
        <v>4</v>
      </c>
      <c r="D304" s="3" t="s">
        <v>15</v>
      </c>
      <c r="E304" s="3" t="s">
        <v>67</v>
      </c>
      <c r="F304" s="3" t="s">
        <v>68</v>
      </c>
      <c r="G304" s="4">
        <v>1</v>
      </c>
      <c r="H304" s="2" t="s">
        <v>29</v>
      </c>
      <c r="I304" s="4">
        <v>0.125</v>
      </c>
    </row>
    <row r="305" spans="1:9" x14ac:dyDescent="0.25">
      <c r="A305" s="8">
        <v>2016</v>
      </c>
      <c r="B305" s="8" t="s">
        <v>201</v>
      </c>
      <c r="C305" s="9" t="s">
        <v>4</v>
      </c>
      <c r="D305" s="9" t="s">
        <v>15</v>
      </c>
      <c r="E305" s="9" t="s">
        <v>69</v>
      </c>
      <c r="F305" s="9" t="s">
        <v>70</v>
      </c>
      <c r="G305" s="10">
        <v>1</v>
      </c>
      <c r="H305" s="8" t="s">
        <v>29</v>
      </c>
      <c r="I305" s="10">
        <v>0.125</v>
      </c>
    </row>
    <row r="306" spans="1:9" x14ac:dyDescent="0.25">
      <c r="A306" s="5">
        <v>2016</v>
      </c>
      <c r="B306" s="5" t="s">
        <v>201</v>
      </c>
      <c r="C306" s="6" t="s">
        <v>4</v>
      </c>
      <c r="D306" s="6" t="s">
        <v>16</v>
      </c>
      <c r="E306" s="6" t="s">
        <v>71</v>
      </c>
      <c r="F306" s="6" t="s">
        <v>72</v>
      </c>
      <c r="G306" s="7">
        <v>0.99770000000000003</v>
      </c>
      <c r="H306" s="5" t="s">
        <v>29</v>
      </c>
      <c r="I306" s="7">
        <v>1</v>
      </c>
    </row>
    <row r="307" spans="1:9" x14ac:dyDescent="0.25">
      <c r="A307" s="2">
        <v>2016</v>
      </c>
      <c r="B307" s="2" t="s">
        <v>201</v>
      </c>
      <c r="C307" s="3" t="s">
        <v>4</v>
      </c>
      <c r="D307" s="3" t="s">
        <v>16</v>
      </c>
      <c r="E307" s="3" t="s">
        <v>73</v>
      </c>
      <c r="F307" s="3" t="s">
        <v>74</v>
      </c>
      <c r="G307" s="4">
        <v>0</v>
      </c>
      <c r="H307" s="2" t="s">
        <v>51</v>
      </c>
      <c r="I307" s="4" t="s">
        <v>52</v>
      </c>
    </row>
    <row r="308" spans="1:9" x14ac:dyDescent="0.25">
      <c r="A308" s="2">
        <v>2016</v>
      </c>
      <c r="B308" s="2" t="s">
        <v>201</v>
      </c>
      <c r="C308" s="3" t="s">
        <v>4</v>
      </c>
      <c r="D308" s="3" t="s">
        <v>16</v>
      </c>
      <c r="E308" s="3" t="s">
        <v>75</v>
      </c>
      <c r="F308" s="3" t="s">
        <v>76</v>
      </c>
      <c r="G308" s="4">
        <v>0</v>
      </c>
      <c r="H308" s="2" t="s">
        <v>51</v>
      </c>
      <c r="I308" s="4" t="s">
        <v>52</v>
      </c>
    </row>
    <row r="309" spans="1:9" x14ac:dyDescent="0.25">
      <c r="A309" s="8">
        <v>2016</v>
      </c>
      <c r="B309" s="8" t="s">
        <v>201</v>
      </c>
      <c r="C309" s="9" t="s">
        <v>4</v>
      </c>
      <c r="D309" s="9" t="s">
        <v>16</v>
      </c>
      <c r="E309" s="9" t="s">
        <v>77</v>
      </c>
      <c r="F309" s="9" t="s">
        <v>78</v>
      </c>
      <c r="G309" s="10">
        <v>0</v>
      </c>
      <c r="H309" s="8" t="s">
        <v>51</v>
      </c>
      <c r="I309" s="10" t="s">
        <v>52</v>
      </c>
    </row>
    <row r="310" spans="1:9" x14ac:dyDescent="0.25">
      <c r="A310" s="5">
        <v>2016</v>
      </c>
      <c r="B310" s="5" t="s">
        <v>201</v>
      </c>
      <c r="C310" s="6" t="s">
        <v>4</v>
      </c>
      <c r="D310" s="6" t="s">
        <v>17</v>
      </c>
      <c r="E310" s="6" t="s">
        <v>79</v>
      </c>
      <c r="F310" s="6" t="s">
        <v>80</v>
      </c>
      <c r="G310" s="7">
        <v>0</v>
      </c>
      <c r="H310" s="5" t="s">
        <v>51</v>
      </c>
      <c r="I310" s="7" t="s">
        <v>52</v>
      </c>
    </row>
    <row r="311" spans="1:9" x14ac:dyDescent="0.25">
      <c r="A311" s="8">
        <v>2016</v>
      </c>
      <c r="B311" s="8" t="s">
        <v>201</v>
      </c>
      <c r="C311" s="9" t="s">
        <v>4</v>
      </c>
      <c r="D311" s="9" t="s">
        <v>17</v>
      </c>
      <c r="E311" s="9" t="s">
        <v>81</v>
      </c>
      <c r="F311" s="9" t="s">
        <v>82</v>
      </c>
      <c r="G311" s="10">
        <v>0</v>
      </c>
      <c r="H311" s="8" t="s">
        <v>29</v>
      </c>
      <c r="I311" s="10">
        <v>1</v>
      </c>
    </row>
    <row r="312" spans="1:9" x14ac:dyDescent="0.25">
      <c r="A312" s="5">
        <v>2016</v>
      </c>
      <c r="B312" s="5" t="s">
        <v>201</v>
      </c>
      <c r="C312" s="6" t="s">
        <v>7</v>
      </c>
      <c r="D312" s="6" t="s">
        <v>14</v>
      </c>
      <c r="E312" s="6" t="s">
        <v>83</v>
      </c>
      <c r="F312" s="6" t="s">
        <v>84</v>
      </c>
      <c r="G312" s="7">
        <v>9.2999999999999999E-2</v>
      </c>
      <c r="H312" s="5" t="s">
        <v>29</v>
      </c>
      <c r="I312" s="7">
        <v>0.5</v>
      </c>
    </row>
    <row r="313" spans="1:9" x14ac:dyDescent="0.25">
      <c r="A313" s="8">
        <v>2016</v>
      </c>
      <c r="B313" s="8" t="s">
        <v>201</v>
      </c>
      <c r="C313" s="9" t="s">
        <v>7</v>
      </c>
      <c r="D313" s="9" t="s">
        <v>14</v>
      </c>
      <c r="E313" s="9" t="s">
        <v>30</v>
      </c>
      <c r="F313" s="9"/>
      <c r="G313" s="10">
        <v>0</v>
      </c>
      <c r="H313" s="8" t="s">
        <v>29</v>
      </c>
      <c r="I313" s="10">
        <v>0.5</v>
      </c>
    </row>
    <row r="314" spans="1:9" x14ac:dyDescent="0.25">
      <c r="A314" s="5">
        <v>2016</v>
      </c>
      <c r="B314" s="5" t="s">
        <v>201</v>
      </c>
      <c r="C314" s="6" t="s">
        <v>7</v>
      </c>
      <c r="D314" s="6" t="s">
        <v>15</v>
      </c>
      <c r="E314" s="6" t="s">
        <v>85</v>
      </c>
      <c r="F314" s="6" t="s">
        <v>86</v>
      </c>
      <c r="G314" s="7">
        <v>0</v>
      </c>
      <c r="H314" s="5" t="s">
        <v>51</v>
      </c>
      <c r="I314" s="7" t="s">
        <v>52</v>
      </c>
    </row>
    <row r="315" spans="1:9" x14ac:dyDescent="0.25">
      <c r="A315" s="2">
        <v>2016</v>
      </c>
      <c r="B315" s="2" t="s">
        <v>201</v>
      </c>
      <c r="C315" s="3" t="s">
        <v>7</v>
      </c>
      <c r="D315" s="3" t="s">
        <v>15</v>
      </c>
      <c r="E315" s="3" t="s">
        <v>87</v>
      </c>
      <c r="F315" s="3" t="s">
        <v>88</v>
      </c>
      <c r="G315" s="4">
        <v>0</v>
      </c>
      <c r="H315" s="2" t="s">
        <v>51</v>
      </c>
      <c r="I315" s="4" t="s">
        <v>52</v>
      </c>
    </row>
    <row r="316" spans="1:9" x14ac:dyDescent="0.25">
      <c r="A316" s="2">
        <v>2016</v>
      </c>
      <c r="B316" s="2" t="s">
        <v>201</v>
      </c>
      <c r="C316" s="3" t="s">
        <v>7</v>
      </c>
      <c r="D316" s="3" t="s">
        <v>15</v>
      </c>
      <c r="E316" s="3" t="s">
        <v>89</v>
      </c>
      <c r="F316" s="3" t="s">
        <v>90</v>
      </c>
      <c r="G316" s="4">
        <v>0</v>
      </c>
      <c r="H316" s="2" t="s">
        <v>51</v>
      </c>
      <c r="I316" s="4" t="s">
        <v>52</v>
      </c>
    </row>
    <row r="317" spans="1:9" x14ac:dyDescent="0.25">
      <c r="A317" s="2">
        <v>2016</v>
      </c>
      <c r="B317" s="2" t="s">
        <v>201</v>
      </c>
      <c r="C317" s="3" t="s">
        <v>7</v>
      </c>
      <c r="D317" s="3" t="s">
        <v>15</v>
      </c>
      <c r="E317" s="3" t="s">
        <v>91</v>
      </c>
      <c r="F317" s="3" t="s">
        <v>92</v>
      </c>
      <c r="G317" s="4">
        <v>0.753</v>
      </c>
      <c r="H317" s="2" t="s">
        <v>29</v>
      </c>
      <c r="I317" s="4">
        <v>0.31374996862499999</v>
      </c>
    </row>
    <row r="318" spans="1:9" x14ac:dyDescent="0.25">
      <c r="A318" s="2">
        <v>2016</v>
      </c>
      <c r="B318" s="2" t="s">
        <v>201</v>
      </c>
      <c r="C318" s="3" t="s">
        <v>7</v>
      </c>
      <c r="D318" s="3" t="s">
        <v>15</v>
      </c>
      <c r="E318" s="3" t="s">
        <v>93</v>
      </c>
      <c r="F318" s="3" t="s">
        <v>94</v>
      </c>
      <c r="G318" s="4">
        <v>0.92</v>
      </c>
      <c r="H318" s="2" t="s">
        <v>29</v>
      </c>
      <c r="I318" s="4">
        <v>0.3333333</v>
      </c>
    </row>
    <row r="319" spans="1:9" x14ac:dyDescent="0.25">
      <c r="A319" s="8">
        <v>2016</v>
      </c>
      <c r="B319" s="8" t="s">
        <v>201</v>
      </c>
      <c r="C319" s="9" t="s">
        <v>7</v>
      </c>
      <c r="D319" s="9" t="s">
        <v>15</v>
      </c>
      <c r="E319" s="9" t="s">
        <v>95</v>
      </c>
      <c r="F319" s="9" t="s">
        <v>96</v>
      </c>
      <c r="G319" s="10">
        <v>1</v>
      </c>
      <c r="H319" s="8" t="s">
        <v>29</v>
      </c>
      <c r="I319" s="10">
        <v>0.3333333</v>
      </c>
    </row>
    <row r="320" spans="1:9" x14ac:dyDescent="0.25">
      <c r="A320" s="5">
        <v>2016</v>
      </c>
      <c r="B320" s="5" t="s">
        <v>201</v>
      </c>
      <c r="C320" s="6" t="s">
        <v>7</v>
      </c>
      <c r="D320" s="6" t="s">
        <v>16</v>
      </c>
      <c r="E320" s="6" t="s">
        <v>97</v>
      </c>
      <c r="F320" s="6" t="s">
        <v>98</v>
      </c>
      <c r="G320" s="7">
        <v>0.34</v>
      </c>
      <c r="H320" s="5" t="s">
        <v>29</v>
      </c>
      <c r="I320" s="7">
        <v>0.11119999999999999</v>
      </c>
    </row>
    <row r="321" spans="1:9" x14ac:dyDescent="0.25">
      <c r="A321" s="2">
        <v>2016</v>
      </c>
      <c r="B321" s="2" t="s">
        <v>201</v>
      </c>
      <c r="C321" s="3" t="s">
        <v>7</v>
      </c>
      <c r="D321" s="3" t="s">
        <v>16</v>
      </c>
      <c r="E321" s="3" t="s">
        <v>99</v>
      </c>
      <c r="F321" s="3" t="s">
        <v>100</v>
      </c>
      <c r="G321" s="4">
        <v>0.78800000000000003</v>
      </c>
      <c r="H321" s="2" t="s">
        <v>29</v>
      </c>
      <c r="I321" s="4">
        <v>0.1111</v>
      </c>
    </row>
    <row r="322" spans="1:9" x14ac:dyDescent="0.25">
      <c r="A322" s="2">
        <v>2016</v>
      </c>
      <c r="B322" s="2" t="s">
        <v>201</v>
      </c>
      <c r="C322" s="3" t="s">
        <v>7</v>
      </c>
      <c r="D322" s="3" t="s">
        <v>16</v>
      </c>
      <c r="E322" s="3" t="s">
        <v>101</v>
      </c>
      <c r="F322" s="3" t="s">
        <v>102</v>
      </c>
      <c r="G322" s="4">
        <v>0.96199999999999997</v>
      </c>
      <c r="H322" s="2" t="s">
        <v>29</v>
      </c>
      <c r="I322" s="4">
        <v>0.1111</v>
      </c>
    </row>
    <row r="323" spans="1:9" x14ac:dyDescent="0.25">
      <c r="A323" s="2">
        <v>2016</v>
      </c>
      <c r="B323" s="2" t="s">
        <v>201</v>
      </c>
      <c r="C323" s="3" t="s">
        <v>7</v>
      </c>
      <c r="D323" s="3" t="s">
        <v>16</v>
      </c>
      <c r="E323" s="3" t="s">
        <v>103</v>
      </c>
      <c r="F323" s="3" t="s">
        <v>104</v>
      </c>
      <c r="G323" s="4">
        <v>0.98799999999999999</v>
      </c>
      <c r="H323" s="2" t="s">
        <v>29</v>
      </c>
      <c r="I323" s="4">
        <v>0.1111</v>
      </c>
    </row>
    <row r="324" spans="1:9" x14ac:dyDescent="0.25">
      <c r="A324" s="2">
        <v>2016</v>
      </c>
      <c r="B324" s="2" t="s">
        <v>201</v>
      </c>
      <c r="C324" s="3" t="s">
        <v>7</v>
      </c>
      <c r="D324" s="3" t="s">
        <v>16</v>
      </c>
      <c r="E324" s="3" t="s">
        <v>105</v>
      </c>
      <c r="F324" s="3" t="s">
        <v>106</v>
      </c>
      <c r="G324" s="4">
        <v>0.995</v>
      </c>
      <c r="H324" s="2" t="s">
        <v>29</v>
      </c>
      <c r="I324" s="4">
        <v>0.1111</v>
      </c>
    </row>
    <row r="325" spans="1:9" x14ac:dyDescent="0.25">
      <c r="A325" s="2">
        <v>2016</v>
      </c>
      <c r="B325" s="2" t="s">
        <v>201</v>
      </c>
      <c r="C325" s="3" t="s">
        <v>7</v>
      </c>
      <c r="D325" s="3" t="s">
        <v>16</v>
      </c>
      <c r="E325" s="3" t="s">
        <v>107</v>
      </c>
      <c r="F325" s="3" t="s">
        <v>108</v>
      </c>
      <c r="G325" s="4">
        <v>0.997</v>
      </c>
      <c r="H325" s="2" t="s">
        <v>29</v>
      </c>
      <c r="I325" s="4">
        <v>0.1111</v>
      </c>
    </row>
    <row r="326" spans="1:9" x14ac:dyDescent="0.25">
      <c r="A326" s="2">
        <v>2016</v>
      </c>
      <c r="B326" s="2" t="s">
        <v>201</v>
      </c>
      <c r="C326" s="3" t="s">
        <v>7</v>
      </c>
      <c r="D326" s="3" t="s">
        <v>16</v>
      </c>
      <c r="E326" s="3" t="s">
        <v>109</v>
      </c>
      <c r="F326" s="3" t="s">
        <v>110</v>
      </c>
      <c r="G326" s="4">
        <v>0</v>
      </c>
      <c r="H326" s="2" t="s">
        <v>51</v>
      </c>
      <c r="I326" s="4" t="s">
        <v>52</v>
      </c>
    </row>
    <row r="327" spans="1:9" x14ac:dyDescent="0.25">
      <c r="A327" s="2">
        <v>2016</v>
      </c>
      <c r="B327" s="2" t="s">
        <v>201</v>
      </c>
      <c r="C327" s="3" t="s">
        <v>7</v>
      </c>
      <c r="D327" s="3" t="s">
        <v>16</v>
      </c>
      <c r="E327" s="3" t="s">
        <v>111</v>
      </c>
      <c r="F327" s="3" t="s">
        <v>112</v>
      </c>
      <c r="G327" s="4">
        <v>7.9000000000000001E-2</v>
      </c>
      <c r="H327" s="2" t="s">
        <v>29</v>
      </c>
      <c r="I327" s="4">
        <v>0.1111</v>
      </c>
    </row>
    <row r="328" spans="1:9" x14ac:dyDescent="0.25">
      <c r="A328" s="2">
        <v>2016</v>
      </c>
      <c r="B328" s="2" t="s">
        <v>201</v>
      </c>
      <c r="C328" s="3" t="s">
        <v>7</v>
      </c>
      <c r="D328" s="3" t="s">
        <v>16</v>
      </c>
      <c r="E328" s="3" t="s">
        <v>113</v>
      </c>
      <c r="F328" s="3" t="s">
        <v>114</v>
      </c>
      <c r="G328" s="4">
        <v>2.1000000000000001E-2</v>
      </c>
      <c r="H328" s="2" t="s">
        <v>29</v>
      </c>
      <c r="I328" s="4">
        <v>0.1111</v>
      </c>
    </row>
    <row r="329" spans="1:9" x14ac:dyDescent="0.25">
      <c r="A329" s="2">
        <v>2016</v>
      </c>
      <c r="B329" s="2" t="s">
        <v>201</v>
      </c>
      <c r="C329" s="3" t="s">
        <v>7</v>
      </c>
      <c r="D329" s="3" t="s">
        <v>16</v>
      </c>
      <c r="E329" s="3" t="s">
        <v>115</v>
      </c>
      <c r="F329" s="3" t="s">
        <v>116</v>
      </c>
      <c r="G329" s="4">
        <v>0</v>
      </c>
      <c r="H329" s="2" t="s">
        <v>51</v>
      </c>
      <c r="I329" s="4" t="s">
        <v>52</v>
      </c>
    </row>
    <row r="330" spans="1:9" x14ac:dyDescent="0.25">
      <c r="A330" s="2">
        <v>2016</v>
      </c>
      <c r="B330" s="2" t="s">
        <v>201</v>
      </c>
      <c r="C330" s="3" t="s">
        <v>7</v>
      </c>
      <c r="D330" s="3" t="s">
        <v>16</v>
      </c>
      <c r="E330" s="3" t="s">
        <v>117</v>
      </c>
      <c r="F330" s="3" t="s">
        <v>118</v>
      </c>
      <c r="G330" s="4">
        <v>0</v>
      </c>
      <c r="H330" s="2" t="s">
        <v>51</v>
      </c>
      <c r="I330" s="4" t="s">
        <v>52</v>
      </c>
    </row>
    <row r="331" spans="1:9" x14ac:dyDescent="0.25">
      <c r="A331" s="2">
        <v>2016</v>
      </c>
      <c r="B331" s="2" t="s">
        <v>201</v>
      </c>
      <c r="C331" s="3" t="s">
        <v>7</v>
      </c>
      <c r="D331" s="3" t="s">
        <v>16</v>
      </c>
      <c r="E331" s="3" t="s">
        <v>119</v>
      </c>
      <c r="F331" s="3" t="s">
        <v>120</v>
      </c>
      <c r="G331" s="4">
        <v>3.6999999999999998E-2</v>
      </c>
      <c r="H331" s="2" t="s">
        <v>29</v>
      </c>
      <c r="I331" s="4">
        <v>0.1111</v>
      </c>
    </row>
    <row r="332" spans="1:9" x14ac:dyDescent="0.25">
      <c r="A332" s="8">
        <v>2016</v>
      </c>
      <c r="B332" s="8" t="s">
        <v>201</v>
      </c>
      <c r="C332" s="9" t="s">
        <v>7</v>
      </c>
      <c r="D332" s="9" t="s">
        <v>16</v>
      </c>
      <c r="E332" s="9" t="s">
        <v>121</v>
      </c>
      <c r="F332" s="9" t="s">
        <v>122</v>
      </c>
      <c r="G332" s="10">
        <v>0</v>
      </c>
      <c r="H332" s="8" t="s">
        <v>51</v>
      </c>
      <c r="I332" s="10" t="s">
        <v>52</v>
      </c>
    </row>
    <row r="333" spans="1:9" x14ac:dyDescent="0.25">
      <c r="A333" s="5">
        <v>2016</v>
      </c>
      <c r="B333" s="5" t="s">
        <v>201</v>
      </c>
      <c r="C333" s="6" t="s">
        <v>7</v>
      </c>
      <c r="D333" s="6" t="s">
        <v>17</v>
      </c>
      <c r="E333" s="6" t="s">
        <v>123</v>
      </c>
      <c r="F333" s="6" t="s">
        <v>80</v>
      </c>
      <c r="G333" s="7">
        <v>4.96</v>
      </c>
      <c r="H333" s="5" t="s">
        <v>29</v>
      </c>
      <c r="I333" s="7">
        <v>0.5</v>
      </c>
    </row>
    <row r="334" spans="1:9" x14ac:dyDescent="0.25">
      <c r="A334" s="8">
        <v>2016</v>
      </c>
      <c r="B334" s="8" t="s">
        <v>201</v>
      </c>
      <c r="C334" s="9" t="s">
        <v>7</v>
      </c>
      <c r="D334" s="9" t="s">
        <v>17</v>
      </c>
      <c r="E334" s="9" t="s">
        <v>81</v>
      </c>
      <c r="F334" s="9" t="s">
        <v>82</v>
      </c>
      <c r="G334" s="10">
        <v>0</v>
      </c>
      <c r="H334" s="8" t="s">
        <v>29</v>
      </c>
      <c r="I334" s="10">
        <v>0.5</v>
      </c>
    </row>
    <row r="335" spans="1:9" x14ac:dyDescent="0.25">
      <c r="A335" s="5">
        <v>2016</v>
      </c>
      <c r="B335" s="5" t="s">
        <v>201</v>
      </c>
      <c r="C335" s="6" t="s">
        <v>5</v>
      </c>
      <c r="D335" s="6" t="s">
        <v>14</v>
      </c>
      <c r="E335" s="6" t="s">
        <v>124</v>
      </c>
      <c r="F335" s="6"/>
      <c r="G335" s="7">
        <v>1.50534131476429E-2</v>
      </c>
      <c r="H335" s="5" t="s">
        <v>29</v>
      </c>
      <c r="I335" s="7">
        <v>0.5</v>
      </c>
    </row>
    <row r="336" spans="1:9" x14ac:dyDescent="0.25">
      <c r="A336" s="2">
        <v>2016</v>
      </c>
      <c r="B336" s="2" t="s">
        <v>201</v>
      </c>
      <c r="C336" s="3" t="s">
        <v>5</v>
      </c>
      <c r="D336" s="3" t="s">
        <v>14</v>
      </c>
      <c r="E336" s="3" t="s">
        <v>30</v>
      </c>
      <c r="F336" s="3"/>
      <c r="G336" s="4">
        <v>0</v>
      </c>
      <c r="H336" s="2" t="s">
        <v>51</v>
      </c>
      <c r="I336" s="4" t="s">
        <v>52</v>
      </c>
    </row>
    <row r="337" spans="1:9" x14ac:dyDescent="0.25">
      <c r="A337" s="8">
        <v>2016</v>
      </c>
      <c r="B337" s="8" t="s">
        <v>201</v>
      </c>
      <c r="C337" s="9" t="s">
        <v>5</v>
      </c>
      <c r="D337" s="9" t="s">
        <v>14</v>
      </c>
      <c r="E337" s="9" t="s">
        <v>125</v>
      </c>
      <c r="F337" s="9"/>
      <c r="G337" s="10">
        <v>25</v>
      </c>
      <c r="H337" s="8" t="s">
        <v>29</v>
      </c>
      <c r="I337" s="10">
        <v>0.5</v>
      </c>
    </row>
    <row r="338" spans="1:9" x14ac:dyDescent="0.25">
      <c r="A338" s="5">
        <v>2016</v>
      </c>
      <c r="B338" s="5" t="s">
        <v>201</v>
      </c>
      <c r="C338" s="6" t="s">
        <v>5</v>
      </c>
      <c r="D338" s="6" t="s">
        <v>15</v>
      </c>
      <c r="E338" s="6" t="s">
        <v>126</v>
      </c>
      <c r="F338" s="6" t="s">
        <v>127</v>
      </c>
      <c r="G338" s="7">
        <v>0</v>
      </c>
      <c r="H338" s="5" t="s">
        <v>51</v>
      </c>
      <c r="I338" s="7" t="s">
        <v>52</v>
      </c>
    </row>
    <row r="339" spans="1:9" x14ac:dyDescent="0.25">
      <c r="A339" s="2">
        <v>2016</v>
      </c>
      <c r="B339" s="2" t="s">
        <v>201</v>
      </c>
      <c r="C339" s="3" t="s">
        <v>5</v>
      </c>
      <c r="D339" s="3" t="s">
        <v>15</v>
      </c>
      <c r="E339" s="3" t="s">
        <v>128</v>
      </c>
      <c r="F339" s="3" t="s">
        <v>129</v>
      </c>
      <c r="G339" s="4">
        <v>0</v>
      </c>
      <c r="H339" s="2" t="s">
        <v>51</v>
      </c>
      <c r="I339" s="4" t="s">
        <v>52</v>
      </c>
    </row>
    <row r="340" spans="1:9" x14ac:dyDescent="0.25">
      <c r="A340" s="2">
        <v>2016</v>
      </c>
      <c r="B340" s="2" t="s">
        <v>201</v>
      </c>
      <c r="C340" s="3" t="s">
        <v>5</v>
      </c>
      <c r="D340" s="3" t="s">
        <v>15</v>
      </c>
      <c r="E340" s="3" t="s">
        <v>130</v>
      </c>
      <c r="F340" s="3" t="s">
        <v>131</v>
      </c>
      <c r="G340" s="4">
        <v>0</v>
      </c>
      <c r="H340" s="2" t="s">
        <v>51</v>
      </c>
      <c r="I340" s="4" t="s">
        <v>52</v>
      </c>
    </row>
    <row r="341" spans="1:9" x14ac:dyDescent="0.25">
      <c r="A341" s="2">
        <v>2016</v>
      </c>
      <c r="B341" s="2" t="s">
        <v>201</v>
      </c>
      <c r="C341" s="3" t="s">
        <v>5</v>
      </c>
      <c r="D341" s="3" t="s">
        <v>15</v>
      </c>
      <c r="E341" s="3" t="s">
        <v>132</v>
      </c>
      <c r="F341" s="3" t="s">
        <v>133</v>
      </c>
      <c r="G341" s="4">
        <v>0.97499999999999998</v>
      </c>
      <c r="H341" s="2" t="s">
        <v>29</v>
      </c>
      <c r="I341" s="4">
        <v>0.5</v>
      </c>
    </row>
    <row r="342" spans="1:9" x14ac:dyDescent="0.25">
      <c r="A342" s="2">
        <v>2016</v>
      </c>
      <c r="B342" s="2" t="s">
        <v>201</v>
      </c>
      <c r="C342" s="3" t="s">
        <v>5</v>
      </c>
      <c r="D342" s="3" t="s">
        <v>15</v>
      </c>
      <c r="E342" s="3" t="s">
        <v>134</v>
      </c>
      <c r="F342" s="3" t="s">
        <v>135</v>
      </c>
      <c r="G342" s="4">
        <v>0.98899999999999999</v>
      </c>
      <c r="H342" s="2" t="s">
        <v>29</v>
      </c>
      <c r="I342" s="4">
        <v>0.5</v>
      </c>
    </row>
    <row r="343" spans="1:9" x14ac:dyDescent="0.25">
      <c r="A343" s="2">
        <v>2016</v>
      </c>
      <c r="B343" s="2" t="s">
        <v>201</v>
      </c>
      <c r="C343" s="3" t="s">
        <v>5</v>
      </c>
      <c r="D343" s="3" t="s">
        <v>15</v>
      </c>
      <c r="E343" s="3" t="s">
        <v>136</v>
      </c>
      <c r="F343" s="3" t="s">
        <v>137</v>
      </c>
      <c r="G343" s="4">
        <v>0</v>
      </c>
      <c r="H343" s="2" t="s">
        <v>51</v>
      </c>
      <c r="I343" s="4" t="s">
        <v>52</v>
      </c>
    </row>
    <row r="344" spans="1:9" x14ac:dyDescent="0.25">
      <c r="A344" s="8">
        <v>2016</v>
      </c>
      <c r="B344" s="8" t="s">
        <v>201</v>
      </c>
      <c r="C344" s="9" t="s">
        <v>5</v>
      </c>
      <c r="D344" s="9" t="s">
        <v>15</v>
      </c>
      <c r="E344" s="9" t="s">
        <v>138</v>
      </c>
      <c r="F344" s="9" t="s">
        <v>139</v>
      </c>
      <c r="G344" s="10">
        <v>0</v>
      </c>
      <c r="H344" s="8" t="s">
        <v>51</v>
      </c>
      <c r="I344" s="10" t="s">
        <v>52</v>
      </c>
    </row>
    <row r="345" spans="1:9" x14ac:dyDescent="0.25">
      <c r="A345" s="5">
        <v>2016</v>
      </c>
      <c r="B345" s="5" t="s">
        <v>201</v>
      </c>
      <c r="C345" s="6" t="s">
        <v>5</v>
      </c>
      <c r="D345" s="6" t="s">
        <v>16</v>
      </c>
      <c r="E345" s="6" t="s">
        <v>140</v>
      </c>
      <c r="F345" s="6" t="s">
        <v>141</v>
      </c>
      <c r="G345" s="7">
        <v>158</v>
      </c>
      <c r="H345" s="5" t="s">
        <v>29</v>
      </c>
      <c r="I345" s="7">
        <v>0.47333333333333333</v>
      </c>
    </row>
    <row r="346" spans="1:9" x14ac:dyDescent="0.25">
      <c r="A346" s="2">
        <v>2016</v>
      </c>
      <c r="B346" s="2" t="s">
        <v>201</v>
      </c>
      <c r="C346" s="3" t="s">
        <v>5</v>
      </c>
      <c r="D346" s="3" t="s">
        <v>16</v>
      </c>
      <c r="E346" s="3" t="s">
        <v>142</v>
      </c>
      <c r="F346" s="3" t="s">
        <v>143</v>
      </c>
      <c r="G346" s="4">
        <v>8.7228918306552043E-3</v>
      </c>
      <c r="H346" s="2" t="s">
        <v>29</v>
      </c>
      <c r="I346" s="4">
        <v>0.5</v>
      </c>
    </row>
    <row r="347" spans="1:9" x14ac:dyDescent="0.25">
      <c r="A347" s="8">
        <v>2016</v>
      </c>
      <c r="B347" s="8" t="s">
        <v>201</v>
      </c>
      <c r="C347" s="9" t="s">
        <v>5</v>
      </c>
      <c r="D347" s="9" t="s">
        <v>16</v>
      </c>
      <c r="E347" s="9" t="s">
        <v>144</v>
      </c>
      <c r="F347" s="9"/>
      <c r="G347" s="10">
        <v>0</v>
      </c>
      <c r="H347" s="8" t="s">
        <v>51</v>
      </c>
      <c r="I347" s="10" t="s">
        <v>52</v>
      </c>
    </row>
    <row r="348" spans="1:9" x14ac:dyDescent="0.25">
      <c r="A348" s="5">
        <v>2016</v>
      </c>
      <c r="B348" s="5" t="s">
        <v>201</v>
      </c>
      <c r="C348" s="6" t="s">
        <v>5</v>
      </c>
      <c r="D348" s="6" t="s">
        <v>17</v>
      </c>
      <c r="E348" s="6" t="s">
        <v>145</v>
      </c>
      <c r="F348" s="6" t="s">
        <v>146</v>
      </c>
      <c r="G348" s="7">
        <v>75</v>
      </c>
      <c r="H348" s="5" t="s">
        <v>29</v>
      </c>
      <c r="I348" s="7">
        <v>0.29408823529411765</v>
      </c>
    </row>
    <row r="349" spans="1:9" x14ac:dyDescent="0.25">
      <c r="A349" s="2">
        <v>2016</v>
      </c>
      <c r="B349" s="2" t="s">
        <v>201</v>
      </c>
      <c r="C349" s="3" t="s">
        <v>5</v>
      </c>
      <c r="D349" s="3" t="s">
        <v>17</v>
      </c>
      <c r="E349" s="3" t="s">
        <v>147</v>
      </c>
      <c r="F349" s="3" t="s">
        <v>148</v>
      </c>
      <c r="G349" s="4">
        <v>0</v>
      </c>
      <c r="H349" s="2" t="s">
        <v>51</v>
      </c>
      <c r="I349" s="4" t="s">
        <v>52</v>
      </c>
    </row>
    <row r="350" spans="1:9" x14ac:dyDescent="0.25">
      <c r="A350" s="2">
        <v>2016</v>
      </c>
      <c r="B350" s="2" t="s">
        <v>201</v>
      </c>
      <c r="C350" s="3" t="s">
        <v>5</v>
      </c>
      <c r="D350" s="3" t="s">
        <v>17</v>
      </c>
      <c r="E350" s="3" t="s">
        <v>149</v>
      </c>
      <c r="F350" s="3" t="s">
        <v>150</v>
      </c>
      <c r="G350" s="4">
        <v>0</v>
      </c>
      <c r="H350" s="2" t="s">
        <v>29</v>
      </c>
      <c r="I350" s="4">
        <v>0.33329999999999999</v>
      </c>
    </row>
    <row r="351" spans="1:9" x14ac:dyDescent="0.25">
      <c r="A351" s="8">
        <v>2016</v>
      </c>
      <c r="B351" s="8" t="s">
        <v>201</v>
      </c>
      <c r="C351" s="9" t="s">
        <v>5</v>
      </c>
      <c r="D351" s="9" t="s">
        <v>17</v>
      </c>
      <c r="E351" s="9" t="s">
        <v>151</v>
      </c>
      <c r="F351" s="9" t="s">
        <v>152</v>
      </c>
      <c r="G351" s="10">
        <v>0</v>
      </c>
      <c r="H351" s="8" t="s">
        <v>29</v>
      </c>
      <c r="I351" s="10">
        <v>0.33329999999999999</v>
      </c>
    </row>
    <row r="352" spans="1:9" x14ac:dyDescent="0.25">
      <c r="A352" s="5">
        <v>2016</v>
      </c>
      <c r="B352" s="5" t="s">
        <v>201</v>
      </c>
      <c r="C352" s="6" t="s">
        <v>6</v>
      </c>
      <c r="D352" s="6" t="s">
        <v>14</v>
      </c>
      <c r="E352" s="6" t="s">
        <v>153</v>
      </c>
      <c r="F352" s="6" t="s">
        <v>154</v>
      </c>
      <c r="G352" s="7">
        <v>1.0000000000000001E-5</v>
      </c>
      <c r="H352" s="5" t="s">
        <v>29</v>
      </c>
      <c r="I352" s="7">
        <v>0.125</v>
      </c>
    </row>
    <row r="353" spans="1:9" x14ac:dyDescent="0.25">
      <c r="A353" s="2">
        <v>2016</v>
      </c>
      <c r="B353" s="2" t="s">
        <v>201</v>
      </c>
      <c r="C353" s="3" t="s">
        <v>6</v>
      </c>
      <c r="D353" s="3" t="s">
        <v>14</v>
      </c>
      <c r="E353" s="3" t="s">
        <v>155</v>
      </c>
      <c r="F353" s="3" t="s">
        <v>156</v>
      </c>
      <c r="G353" s="4">
        <v>0.86</v>
      </c>
      <c r="H353" s="2" t="s">
        <v>29</v>
      </c>
      <c r="I353" s="4">
        <v>0.125</v>
      </c>
    </row>
    <row r="354" spans="1:9" x14ac:dyDescent="0.25">
      <c r="A354" s="2">
        <v>2016</v>
      </c>
      <c r="B354" s="2" t="s">
        <v>201</v>
      </c>
      <c r="C354" s="3" t="s">
        <v>6</v>
      </c>
      <c r="D354" s="3" t="s">
        <v>14</v>
      </c>
      <c r="E354" s="3" t="s">
        <v>157</v>
      </c>
      <c r="F354" s="3" t="s">
        <v>158</v>
      </c>
      <c r="G354" s="4">
        <v>0.53</v>
      </c>
      <c r="H354" s="2" t="s">
        <v>29</v>
      </c>
      <c r="I354" s="4">
        <v>0.125</v>
      </c>
    </row>
    <row r="355" spans="1:9" x14ac:dyDescent="0.25">
      <c r="A355" s="2">
        <v>2016</v>
      </c>
      <c r="B355" s="2" t="s">
        <v>201</v>
      </c>
      <c r="C355" s="3" t="s">
        <v>6</v>
      </c>
      <c r="D355" s="3" t="s">
        <v>14</v>
      </c>
      <c r="E355" s="3" t="s">
        <v>159</v>
      </c>
      <c r="F355" s="3" t="s">
        <v>160</v>
      </c>
      <c r="G355" s="4">
        <v>0</v>
      </c>
      <c r="H355" s="2" t="s">
        <v>29</v>
      </c>
      <c r="I355" s="4">
        <v>0.125</v>
      </c>
    </row>
    <row r="356" spans="1:9" x14ac:dyDescent="0.25">
      <c r="A356" s="8">
        <v>2016</v>
      </c>
      <c r="B356" s="8" t="s">
        <v>201</v>
      </c>
      <c r="C356" s="9" t="s">
        <v>6</v>
      </c>
      <c r="D356" s="9" t="s">
        <v>14</v>
      </c>
      <c r="E356" s="9" t="s">
        <v>30</v>
      </c>
      <c r="F356" s="9"/>
      <c r="G356" s="10">
        <v>0</v>
      </c>
      <c r="H356" s="8" t="s">
        <v>29</v>
      </c>
      <c r="I356" s="10">
        <v>0.5</v>
      </c>
    </row>
    <row r="357" spans="1:9" x14ac:dyDescent="0.25">
      <c r="A357" s="5">
        <v>2016</v>
      </c>
      <c r="B357" s="5" t="s">
        <v>201</v>
      </c>
      <c r="C357" s="6" t="s">
        <v>6</v>
      </c>
      <c r="D357" s="6" t="s">
        <v>15</v>
      </c>
      <c r="E357" s="6" t="s">
        <v>161</v>
      </c>
      <c r="F357" s="6" t="s">
        <v>162</v>
      </c>
      <c r="G357" s="7">
        <v>0.84</v>
      </c>
      <c r="H357" s="5" t="s">
        <v>29</v>
      </c>
      <c r="I357" s="7">
        <v>0.2</v>
      </c>
    </row>
    <row r="358" spans="1:9" x14ac:dyDescent="0.25">
      <c r="A358" s="2">
        <v>2016</v>
      </c>
      <c r="B358" s="2" t="s">
        <v>201</v>
      </c>
      <c r="C358" s="3" t="s">
        <v>6</v>
      </c>
      <c r="D358" s="3" t="s">
        <v>15</v>
      </c>
      <c r="E358" s="3" t="s">
        <v>163</v>
      </c>
      <c r="F358" s="3" t="s">
        <v>164</v>
      </c>
      <c r="G358" s="4">
        <v>0.4</v>
      </c>
      <c r="H358" s="2" t="s">
        <v>29</v>
      </c>
      <c r="I358" s="4">
        <v>0.2</v>
      </c>
    </row>
    <row r="359" spans="1:9" x14ac:dyDescent="0.25">
      <c r="A359" s="2">
        <v>2016</v>
      </c>
      <c r="B359" s="2" t="s">
        <v>201</v>
      </c>
      <c r="C359" s="3" t="s">
        <v>6</v>
      </c>
      <c r="D359" s="3" t="s">
        <v>15</v>
      </c>
      <c r="E359" s="3" t="s">
        <v>165</v>
      </c>
      <c r="F359" s="3" t="s">
        <v>166</v>
      </c>
      <c r="G359" s="4">
        <v>0.56000000000000005</v>
      </c>
      <c r="H359" s="2" t="s">
        <v>29</v>
      </c>
      <c r="I359" s="4">
        <v>0.2</v>
      </c>
    </row>
    <row r="360" spans="1:9" x14ac:dyDescent="0.25">
      <c r="A360" s="2">
        <v>2016</v>
      </c>
      <c r="B360" s="2" t="s">
        <v>201</v>
      </c>
      <c r="C360" s="3" t="s">
        <v>6</v>
      </c>
      <c r="D360" s="3" t="s">
        <v>15</v>
      </c>
      <c r="E360" s="3" t="s">
        <v>167</v>
      </c>
      <c r="F360" s="3" t="s">
        <v>166</v>
      </c>
      <c r="G360" s="4">
        <v>0.28000000000000003</v>
      </c>
      <c r="H360" s="2" t="s">
        <v>29</v>
      </c>
      <c r="I360" s="4">
        <v>0.2</v>
      </c>
    </row>
    <row r="361" spans="1:9" x14ac:dyDescent="0.25">
      <c r="A361" s="8">
        <v>2016</v>
      </c>
      <c r="B361" s="8" t="s">
        <v>201</v>
      </c>
      <c r="C361" s="9" t="s">
        <v>6</v>
      </c>
      <c r="D361" s="9" t="s">
        <v>15</v>
      </c>
      <c r="E361" s="9" t="s">
        <v>168</v>
      </c>
      <c r="F361" s="9" t="s">
        <v>169</v>
      </c>
      <c r="G361" s="10">
        <v>0.47</v>
      </c>
      <c r="H361" s="8" t="s">
        <v>29</v>
      </c>
      <c r="I361" s="10">
        <v>0.2</v>
      </c>
    </row>
    <row r="362" spans="1:9" x14ac:dyDescent="0.25">
      <c r="A362" s="5">
        <v>2016</v>
      </c>
      <c r="B362" s="5" t="s">
        <v>201</v>
      </c>
      <c r="C362" s="6" t="s">
        <v>6</v>
      </c>
      <c r="D362" s="6" t="s">
        <v>16</v>
      </c>
      <c r="E362" s="6" t="s">
        <v>170</v>
      </c>
      <c r="F362" s="6" t="s">
        <v>171</v>
      </c>
      <c r="G362" s="7">
        <v>0</v>
      </c>
      <c r="H362" s="5" t="s">
        <v>29</v>
      </c>
      <c r="I362" s="7">
        <v>0.25</v>
      </c>
    </row>
    <row r="363" spans="1:9" x14ac:dyDescent="0.25">
      <c r="A363" s="2">
        <v>2016</v>
      </c>
      <c r="B363" s="2" t="s">
        <v>201</v>
      </c>
      <c r="C363" s="3" t="s">
        <v>6</v>
      </c>
      <c r="D363" s="3" t="s">
        <v>16</v>
      </c>
      <c r="E363" s="3" t="s">
        <v>172</v>
      </c>
      <c r="F363" s="3" t="s">
        <v>173</v>
      </c>
      <c r="G363" s="4">
        <v>0</v>
      </c>
      <c r="H363" s="2" t="s">
        <v>29</v>
      </c>
      <c r="I363" s="4">
        <v>0.25</v>
      </c>
    </row>
    <row r="364" spans="1:9" x14ac:dyDescent="0.25">
      <c r="A364" s="2">
        <v>2016</v>
      </c>
      <c r="B364" s="2" t="s">
        <v>201</v>
      </c>
      <c r="C364" s="3" t="s">
        <v>6</v>
      </c>
      <c r="D364" s="3" t="s">
        <v>16</v>
      </c>
      <c r="E364" s="3" t="s">
        <v>144</v>
      </c>
      <c r="F364" s="3" t="s">
        <v>174</v>
      </c>
      <c r="G364" s="4">
        <v>0</v>
      </c>
      <c r="H364" s="2" t="s">
        <v>29</v>
      </c>
      <c r="I364" s="4">
        <v>0.25</v>
      </c>
    </row>
    <row r="365" spans="1:9" x14ac:dyDescent="0.25">
      <c r="A365" s="8">
        <v>2016</v>
      </c>
      <c r="B365" s="8" t="s">
        <v>201</v>
      </c>
      <c r="C365" s="9" t="s">
        <v>6</v>
      </c>
      <c r="D365" s="9" t="s">
        <v>16</v>
      </c>
      <c r="E365" s="9" t="s">
        <v>175</v>
      </c>
      <c r="F365" s="9"/>
      <c r="G365" s="10">
        <v>0</v>
      </c>
      <c r="H365" s="8" t="s">
        <v>29</v>
      </c>
      <c r="I365" s="10">
        <v>0.25</v>
      </c>
    </row>
    <row r="366" spans="1:9" x14ac:dyDescent="0.25">
      <c r="A366" s="5">
        <v>2016</v>
      </c>
      <c r="B366" s="5" t="s">
        <v>201</v>
      </c>
      <c r="C366" s="6" t="s">
        <v>6</v>
      </c>
      <c r="D366" s="6" t="s">
        <v>17</v>
      </c>
      <c r="E366" s="6" t="s">
        <v>123</v>
      </c>
      <c r="F366" s="6" t="s">
        <v>80</v>
      </c>
      <c r="G366" s="7">
        <v>0.94</v>
      </c>
      <c r="H366" s="5" t="s">
        <v>29</v>
      </c>
      <c r="I366" s="7">
        <v>0.25</v>
      </c>
    </row>
    <row r="367" spans="1:9" x14ac:dyDescent="0.25">
      <c r="A367" s="2">
        <v>2016</v>
      </c>
      <c r="B367" s="2" t="s">
        <v>201</v>
      </c>
      <c r="C367" s="3" t="s">
        <v>6</v>
      </c>
      <c r="D367" s="3" t="s">
        <v>17</v>
      </c>
      <c r="E367" s="3" t="s">
        <v>81</v>
      </c>
      <c r="F367" s="3" t="s">
        <v>176</v>
      </c>
      <c r="G367" s="4">
        <v>0</v>
      </c>
      <c r="H367" s="2" t="s">
        <v>29</v>
      </c>
      <c r="I367" s="4">
        <v>0.25</v>
      </c>
    </row>
    <row r="368" spans="1:9" x14ac:dyDescent="0.25">
      <c r="A368" s="2">
        <v>2016</v>
      </c>
      <c r="B368" s="2" t="s">
        <v>201</v>
      </c>
      <c r="C368" s="3" t="s">
        <v>6</v>
      </c>
      <c r="D368" s="3" t="s">
        <v>17</v>
      </c>
      <c r="E368" s="3" t="s">
        <v>177</v>
      </c>
      <c r="F368" s="3" t="s">
        <v>178</v>
      </c>
      <c r="G368" s="4">
        <v>0.93</v>
      </c>
      <c r="H368" s="2" t="s">
        <v>29</v>
      </c>
      <c r="I368" s="4">
        <v>0.25</v>
      </c>
    </row>
    <row r="369" spans="1:9" x14ac:dyDescent="0.25">
      <c r="A369" s="8">
        <v>2016</v>
      </c>
      <c r="B369" s="8" t="s">
        <v>201</v>
      </c>
      <c r="C369" s="9" t="s">
        <v>6</v>
      </c>
      <c r="D369" s="9" t="s">
        <v>17</v>
      </c>
      <c r="E369" s="9" t="s">
        <v>179</v>
      </c>
      <c r="F369" s="9" t="s">
        <v>180</v>
      </c>
      <c r="G369" s="10">
        <v>0.95</v>
      </c>
      <c r="H369" s="8" t="s">
        <v>29</v>
      </c>
      <c r="I369" s="10">
        <v>0.25</v>
      </c>
    </row>
    <row r="370" spans="1:9" x14ac:dyDescent="0.25">
      <c r="A370" s="5">
        <v>2016</v>
      </c>
      <c r="B370" s="5" t="s">
        <v>201</v>
      </c>
      <c r="C370" s="6" t="s">
        <v>9</v>
      </c>
      <c r="D370" s="6" t="s">
        <v>14</v>
      </c>
      <c r="E370" s="6" t="s">
        <v>181</v>
      </c>
      <c r="F370" s="6"/>
      <c r="G370" s="7">
        <v>1.0000000000000001E-5</v>
      </c>
      <c r="H370" s="5" t="s">
        <v>51</v>
      </c>
      <c r="I370" s="7" t="s">
        <v>52</v>
      </c>
    </row>
    <row r="371" spans="1:9" x14ac:dyDescent="0.25">
      <c r="A371" s="2">
        <v>2016</v>
      </c>
      <c r="B371" s="2" t="s">
        <v>201</v>
      </c>
      <c r="C371" s="3" t="s">
        <v>9</v>
      </c>
      <c r="D371" s="3" t="s">
        <v>14</v>
      </c>
      <c r="E371" s="3" t="s">
        <v>155</v>
      </c>
      <c r="F371" s="3"/>
      <c r="G371" s="4">
        <v>0.86</v>
      </c>
      <c r="H371" s="2" t="s">
        <v>51</v>
      </c>
      <c r="I371" s="4" t="s">
        <v>52</v>
      </c>
    </row>
    <row r="372" spans="1:9" x14ac:dyDescent="0.25">
      <c r="A372" s="2">
        <v>2016</v>
      </c>
      <c r="B372" s="2" t="s">
        <v>201</v>
      </c>
      <c r="C372" s="3" t="s">
        <v>9</v>
      </c>
      <c r="D372" s="3" t="s">
        <v>14</v>
      </c>
      <c r="E372" s="3" t="s">
        <v>182</v>
      </c>
      <c r="F372" s="3"/>
      <c r="G372" s="4">
        <v>0.53</v>
      </c>
      <c r="H372" s="2" t="s">
        <v>51</v>
      </c>
      <c r="I372" s="4" t="s">
        <v>52</v>
      </c>
    </row>
    <row r="373" spans="1:9" x14ac:dyDescent="0.25">
      <c r="A373" s="2">
        <v>2016</v>
      </c>
      <c r="B373" s="2" t="s">
        <v>201</v>
      </c>
      <c r="C373" s="3" t="s">
        <v>9</v>
      </c>
      <c r="D373" s="3" t="s">
        <v>14</v>
      </c>
      <c r="E373" s="3" t="s">
        <v>159</v>
      </c>
      <c r="F373" s="3"/>
      <c r="G373" s="4">
        <v>0</v>
      </c>
      <c r="H373" s="2" t="s">
        <v>51</v>
      </c>
      <c r="I373" s="4" t="s">
        <v>52</v>
      </c>
    </row>
    <row r="374" spans="1:9" x14ac:dyDescent="0.25">
      <c r="A374" s="8">
        <v>2016</v>
      </c>
      <c r="B374" s="8" t="s">
        <v>201</v>
      </c>
      <c r="C374" s="9" t="s">
        <v>9</v>
      </c>
      <c r="D374" s="9" t="s">
        <v>14</v>
      </c>
      <c r="E374" s="9" t="s">
        <v>30</v>
      </c>
      <c r="F374" s="9"/>
      <c r="G374" s="10">
        <v>0</v>
      </c>
      <c r="H374" s="8" t="s">
        <v>51</v>
      </c>
      <c r="I374" s="10" t="s">
        <v>52</v>
      </c>
    </row>
    <row r="375" spans="1:9" x14ac:dyDescent="0.25">
      <c r="A375" s="5">
        <v>2016</v>
      </c>
      <c r="B375" s="5" t="s">
        <v>201</v>
      </c>
      <c r="C375" s="6" t="s">
        <v>9</v>
      </c>
      <c r="D375" s="6" t="s">
        <v>15</v>
      </c>
      <c r="E375" s="6" t="s">
        <v>183</v>
      </c>
      <c r="F375" s="6"/>
      <c r="G375" s="7">
        <v>0.84</v>
      </c>
      <c r="H375" s="5" t="s">
        <v>51</v>
      </c>
      <c r="I375" s="7" t="s">
        <v>52</v>
      </c>
    </row>
    <row r="376" spans="1:9" x14ac:dyDescent="0.25">
      <c r="A376" s="2">
        <v>2016</v>
      </c>
      <c r="B376" s="2" t="s">
        <v>201</v>
      </c>
      <c r="C376" s="3" t="s">
        <v>9</v>
      </c>
      <c r="D376" s="3" t="s">
        <v>15</v>
      </c>
      <c r="E376" s="3" t="s">
        <v>163</v>
      </c>
      <c r="F376" s="3"/>
      <c r="G376" s="4">
        <v>0.4</v>
      </c>
      <c r="H376" s="2" t="s">
        <v>51</v>
      </c>
      <c r="I376" s="4" t="s">
        <v>52</v>
      </c>
    </row>
    <row r="377" spans="1:9" x14ac:dyDescent="0.25">
      <c r="A377" s="2">
        <v>2016</v>
      </c>
      <c r="B377" s="2" t="s">
        <v>201</v>
      </c>
      <c r="C377" s="3" t="s">
        <v>9</v>
      </c>
      <c r="D377" s="3" t="s">
        <v>15</v>
      </c>
      <c r="E377" s="3" t="s">
        <v>184</v>
      </c>
      <c r="F377" s="3"/>
      <c r="G377" s="4">
        <v>0.56000000000000005</v>
      </c>
      <c r="H377" s="2" t="s">
        <v>51</v>
      </c>
      <c r="I377" s="4" t="s">
        <v>52</v>
      </c>
    </row>
    <row r="378" spans="1:9" x14ac:dyDescent="0.25">
      <c r="A378" s="2">
        <v>2016</v>
      </c>
      <c r="B378" s="2" t="s">
        <v>201</v>
      </c>
      <c r="C378" s="3" t="s">
        <v>9</v>
      </c>
      <c r="D378" s="3" t="s">
        <v>15</v>
      </c>
      <c r="E378" s="3" t="s">
        <v>167</v>
      </c>
      <c r="F378" s="3"/>
      <c r="G378" s="4">
        <v>0.28000000000000003</v>
      </c>
      <c r="H378" s="2" t="s">
        <v>51</v>
      </c>
      <c r="I378" s="4" t="s">
        <v>52</v>
      </c>
    </row>
    <row r="379" spans="1:9" x14ac:dyDescent="0.25">
      <c r="A379" s="8">
        <v>2016</v>
      </c>
      <c r="B379" s="8" t="s">
        <v>201</v>
      </c>
      <c r="C379" s="9" t="s">
        <v>9</v>
      </c>
      <c r="D379" s="9" t="s">
        <v>15</v>
      </c>
      <c r="E379" s="9" t="s">
        <v>168</v>
      </c>
      <c r="F379" s="9"/>
      <c r="G379" s="10">
        <v>0.47</v>
      </c>
      <c r="H379" s="8" t="s">
        <v>51</v>
      </c>
      <c r="I379" s="10" t="s">
        <v>52</v>
      </c>
    </row>
    <row r="380" spans="1:9" x14ac:dyDescent="0.25">
      <c r="A380" s="5">
        <v>2016</v>
      </c>
      <c r="B380" s="5" t="s">
        <v>201</v>
      </c>
      <c r="C380" s="6" t="s">
        <v>9</v>
      </c>
      <c r="D380" s="6" t="s">
        <v>16</v>
      </c>
      <c r="E380" s="6" t="s">
        <v>185</v>
      </c>
      <c r="F380" s="6"/>
      <c r="G380" s="7">
        <v>0</v>
      </c>
      <c r="H380" s="5" t="s">
        <v>51</v>
      </c>
      <c r="I380" s="7" t="s">
        <v>52</v>
      </c>
    </row>
    <row r="381" spans="1:9" x14ac:dyDescent="0.25">
      <c r="A381" s="2">
        <v>2016</v>
      </c>
      <c r="B381" s="2" t="s">
        <v>201</v>
      </c>
      <c r="C381" s="3" t="s">
        <v>9</v>
      </c>
      <c r="D381" s="3" t="s">
        <v>16</v>
      </c>
      <c r="E381" s="3" t="s">
        <v>157</v>
      </c>
      <c r="F381" s="3"/>
      <c r="G381" s="4">
        <v>0</v>
      </c>
      <c r="H381" s="2" t="s">
        <v>51</v>
      </c>
      <c r="I381" s="4" t="s">
        <v>52</v>
      </c>
    </row>
    <row r="382" spans="1:9" x14ac:dyDescent="0.25">
      <c r="A382" s="2">
        <v>2016</v>
      </c>
      <c r="B382" s="2" t="s">
        <v>201</v>
      </c>
      <c r="C382" s="3" t="s">
        <v>9</v>
      </c>
      <c r="D382" s="3" t="s">
        <v>16</v>
      </c>
      <c r="E382" s="3" t="s">
        <v>186</v>
      </c>
      <c r="F382" s="3"/>
      <c r="G382" s="4">
        <v>0</v>
      </c>
      <c r="H382" s="2" t="s">
        <v>51</v>
      </c>
      <c r="I382" s="4" t="s">
        <v>52</v>
      </c>
    </row>
    <row r="383" spans="1:9" x14ac:dyDescent="0.25">
      <c r="A383" s="2">
        <v>2016</v>
      </c>
      <c r="B383" s="2" t="s">
        <v>201</v>
      </c>
      <c r="C383" s="3" t="s">
        <v>9</v>
      </c>
      <c r="D383" s="3" t="s">
        <v>16</v>
      </c>
      <c r="E383" s="3" t="s">
        <v>187</v>
      </c>
      <c r="F383" s="3"/>
      <c r="G383" s="4">
        <v>0</v>
      </c>
      <c r="H383" s="2" t="s">
        <v>51</v>
      </c>
      <c r="I383" s="4" t="s">
        <v>52</v>
      </c>
    </row>
    <row r="384" spans="1:9" x14ac:dyDescent="0.25">
      <c r="A384" s="8">
        <v>2016</v>
      </c>
      <c r="B384" s="8" t="s">
        <v>201</v>
      </c>
      <c r="C384" s="9" t="s">
        <v>9</v>
      </c>
      <c r="D384" s="9" t="s">
        <v>16</v>
      </c>
      <c r="E384" s="9" t="s">
        <v>188</v>
      </c>
      <c r="F384" s="9"/>
      <c r="G384" s="10">
        <v>0</v>
      </c>
      <c r="H384" s="8" t="s">
        <v>51</v>
      </c>
      <c r="I384" s="10" t="s">
        <v>52</v>
      </c>
    </row>
    <row r="385" spans="1:9" x14ac:dyDescent="0.25">
      <c r="A385" s="5">
        <v>2016</v>
      </c>
      <c r="B385" s="5" t="s">
        <v>201</v>
      </c>
      <c r="C385" s="6" t="s">
        <v>9</v>
      </c>
      <c r="D385" s="6" t="s">
        <v>17</v>
      </c>
      <c r="E385" s="6" t="s">
        <v>123</v>
      </c>
      <c r="F385" s="6"/>
      <c r="G385" s="7">
        <v>0.94</v>
      </c>
      <c r="H385" s="5" t="s">
        <v>29</v>
      </c>
      <c r="I385" s="7">
        <v>0.25</v>
      </c>
    </row>
    <row r="386" spans="1:9" x14ac:dyDescent="0.25">
      <c r="A386" s="2">
        <v>2016</v>
      </c>
      <c r="B386" s="2" t="s">
        <v>201</v>
      </c>
      <c r="C386" s="3" t="s">
        <v>9</v>
      </c>
      <c r="D386" s="3" t="s">
        <v>17</v>
      </c>
      <c r="E386" s="3" t="s">
        <v>81</v>
      </c>
      <c r="F386" s="3"/>
      <c r="G386" s="4">
        <v>1</v>
      </c>
      <c r="H386" s="2" t="s">
        <v>29</v>
      </c>
      <c r="I386" s="4">
        <v>0.25</v>
      </c>
    </row>
    <row r="387" spans="1:9" x14ac:dyDescent="0.25">
      <c r="A387" s="2">
        <v>2016</v>
      </c>
      <c r="B387" s="2" t="s">
        <v>201</v>
      </c>
      <c r="C387" s="3" t="s">
        <v>9</v>
      </c>
      <c r="D387" s="3" t="s">
        <v>17</v>
      </c>
      <c r="E387" s="3" t="s">
        <v>177</v>
      </c>
      <c r="F387" s="3"/>
      <c r="G387" s="4">
        <v>0.93</v>
      </c>
      <c r="H387" s="2" t="s">
        <v>29</v>
      </c>
      <c r="I387" s="4">
        <v>0.25</v>
      </c>
    </row>
    <row r="388" spans="1:9" x14ac:dyDescent="0.25">
      <c r="A388" s="8">
        <v>2016</v>
      </c>
      <c r="B388" s="8" t="s">
        <v>201</v>
      </c>
      <c r="C388" s="9" t="s">
        <v>9</v>
      </c>
      <c r="D388" s="9" t="s">
        <v>17</v>
      </c>
      <c r="E388" s="9" t="s">
        <v>179</v>
      </c>
      <c r="F388" s="9"/>
      <c r="G388" s="10">
        <v>0.95</v>
      </c>
      <c r="H388" s="8" t="s">
        <v>29</v>
      </c>
      <c r="I388" s="10">
        <v>0.25</v>
      </c>
    </row>
    <row r="389" spans="1:9" x14ac:dyDescent="0.25">
      <c r="A389" s="5">
        <v>2016</v>
      </c>
      <c r="B389" s="5" t="s">
        <v>201</v>
      </c>
      <c r="C389" s="6" t="s">
        <v>11</v>
      </c>
      <c r="D389" s="6" t="s">
        <v>14</v>
      </c>
      <c r="E389" s="6" t="s">
        <v>181</v>
      </c>
      <c r="F389" s="6"/>
      <c r="G389" s="7">
        <v>1.0000000000000001E-5</v>
      </c>
      <c r="H389" s="5" t="s">
        <v>51</v>
      </c>
      <c r="I389" s="7" t="s">
        <v>52</v>
      </c>
    </row>
    <row r="390" spans="1:9" x14ac:dyDescent="0.25">
      <c r="A390" s="2">
        <v>2016</v>
      </c>
      <c r="B390" s="2" t="s">
        <v>201</v>
      </c>
      <c r="C390" s="3" t="s">
        <v>11</v>
      </c>
      <c r="D390" s="3" t="s">
        <v>14</v>
      </c>
      <c r="E390" s="3" t="s">
        <v>155</v>
      </c>
      <c r="F390" s="3"/>
      <c r="G390" s="4">
        <v>0.86</v>
      </c>
      <c r="H390" s="2" t="s">
        <v>51</v>
      </c>
      <c r="I390" s="4" t="s">
        <v>52</v>
      </c>
    </row>
    <row r="391" spans="1:9" x14ac:dyDescent="0.25">
      <c r="A391" s="2">
        <v>2016</v>
      </c>
      <c r="B391" s="2" t="s">
        <v>201</v>
      </c>
      <c r="C391" s="3" t="s">
        <v>11</v>
      </c>
      <c r="D391" s="3" t="s">
        <v>14</v>
      </c>
      <c r="E391" s="3" t="s">
        <v>182</v>
      </c>
      <c r="F391" s="3"/>
      <c r="G391" s="4">
        <v>0.53</v>
      </c>
      <c r="H391" s="2" t="s">
        <v>51</v>
      </c>
      <c r="I391" s="4" t="s">
        <v>52</v>
      </c>
    </row>
    <row r="392" spans="1:9" x14ac:dyDescent="0.25">
      <c r="A392" s="2">
        <v>2016</v>
      </c>
      <c r="B392" s="2" t="s">
        <v>201</v>
      </c>
      <c r="C392" s="3" t="s">
        <v>11</v>
      </c>
      <c r="D392" s="3" t="s">
        <v>14</v>
      </c>
      <c r="E392" s="3" t="s">
        <v>159</v>
      </c>
      <c r="F392" s="3"/>
      <c r="G392" s="4">
        <v>0</v>
      </c>
      <c r="H392" s="2" t="s">
        <v>51</v>
      </c>
      <c r="I392" s="4" t="s">
        <v>52</v>
      </c>
    </row>
    <row r="393" spans="1:9" x14ac:dyDescent="0.25">
      <c r="A393" s="8">
        <v>2016</v>
      </c>
      <c r="B393" s="8" t="s">
        <v>201</v>
      </c>
      <c r="C393" s="9" t="s">
        <v>11</v>
      </c>
      <c r="D393" s="9" t="s">
        <v>14</v>
      </c>
      <c r="E393" s="9" t="s">
        <v>30</v>
      </c>
      <c r="F393" s="9"/>
      <c r="G393" s="10">
        <v>0</v>
      </c>
      <c r="H393" s="8" t="s">
        <v>51</v>
      </c>
      <c r="I393" s="10" t="s">
        <v>52</v>
      </c>
    </row>
    <row r="394" spans="1:9" x14ac:dyDescent="0.25">
      <c r="A394" s="5">
        <v>2016</v>
      </c>
      <c r="B394" s="5" t="s">
        <v>201</v>
      </c>
      <c r="C394" s="6" t="s">
        <v>11</v>
      </c>
      <c r="D394" s="6" t="s">
        <v>15</v>
      </c>
      <c r="E394" s="6" t="s">
        <v>183</v>
      </c>
      <c r="F394" s="6"/>
      <c r="G394" s="7">
        <v>0.84</v>
      </c>
      <c r="H394" s="5" t="s">
        <v>51</v>
      </c>
      <c r="I394" s="7" t="s">
        <v>52</v>
      </c>
    </row>
    <row r="395" spans="1:9" x14ac:dyDescent="0.25">
      <c r="A395" s="2">
        <v>2016</v>
      </c>
      <c r="B395" s="2" t="s">
        <v>201</v>
      </c>
      <c r="C395" s="3" t="s">
        <v>11</v>
      </c>
      <c r="D395" s="3" t="s">
        <v>15</v>
      </c>
      <c r="E395" s="3" t="s">
        <v>163</v>
      </c>
      <c r="F395" s="3"/>
      <c r="G395" s="4">
        <v>0.4</v>
      </c>
      <c r="H395" s="2" t="s">
        <v>51</v>
      </c>
      <c r="I395" s="4" t="s">
        <v>52</v>
      </c>
    </row>
    <row r="396" spans="1:9" x14ac:dyDescent="0.25">
      <c r="A396" s="2">
        <v>2016</v>
      </c>
      <c r="B396" s="2" t="s">
        <v>201</v>
      </c>
      <c r="C396" s="3" t="s">
        <v>11</v>
      </c>
      <c r="D396" s="3" t="s">
        <v>15</v>
      </c>
      <c r="E396" s="3" t="s">
        <v>184</v>
      </c>
      <c r="F396" s="3"/>
      <c r="G396" s="4">
        <v>0.56000000000000005</v>
      </c>
      <c r="H396" s="2" t="s">
        <v>51</v>
      </c>
      <c r="I396" s="4" t="s">
        <v>52</v>
      </c>
    </row>
    <row r="397" spans="1:9" x14ac:dyDescent="0.25">
      <c r="A397" s="2">
        <v>2016</v>
      </c>
      <c r="B397" s="2" t="s">
        <v>201</v>
      </c>
      <c r="C397" s="3" t="s">
        <v>11</v>
      </c>
      <c r="D397" s="3" t="s">
        <v>15</v>
      </c>
      <c r="E397" s="3" t="s">
        <v>167</v>
      </c>
      <c r="F397" s="3"/>
      <c r="G397" s="4">
        <v>0.28000000000000003</v>
      </c>
      <c r="H397" s="2" t="s">
        <v>51</v>
      </c>
      <c r="I397" s="4" t="s">
        <v>52</v>
      </c>
    </row>
    <row r="398" spans="1:9" x14ac:dyDescent="0.25">
      <c r="A398" s="8">
        <v>2016</v>
      </c>
      <c r="B398" s="8" t="s">
        <v>201</v>
      </c>
      <c r="C398" s="9" t="s">
        <v>11</v>
      </c>
      <c r="D398" s="9" t="s">
        <v>15</v>
      </c>
      <c r="E398" s="9" t="s">
        <v>168</v>
      </c>
      <c r="F398" s="9"/>
      <c r="G398" s="10">
        <v>0.47</v>
      </c>
      <c r="H398" s="8" t="s">
        <v>51</v>
      </c>
      <c r="I398" s="10" t="s">
        <v>52</v>
      </c>
    </row>
    <row r="399" spans="1:9" x14ac:dyDescent="0.25">
      <c r="A399" s="5">
        <v>2016</v>
      </c>
      <c r="B399" s="5" t="s">
        <v>201</v>
      </c>
      <c r="C399" s="6" t="s">
        <v>11</v>
      </c>
      <c r="D399" s="6" t="s">
        <v>16</v>
      </c>
      <c r="E399" s="6" t="s">
        <v>189</v>
      </c>
      <c r="F399" s="6"/>
      <c r="G399" s="7">
        <v>0</v>
      </c>
      <c r="H399" s="5" t="s">
        <v>51</v>
      </c>
      <c r="I399" s="7" t="s">
        <v>52</v>
      </c>
    </row>
    <row r="400" spans="1:9" x14ac:dyDescent="0.25">
      <c r="A400" s="2">
        <v>2016</v>
      </c>
      <c r="B400" s="2" t="s">
        <v>201</v>
      </c>
      <c r="C400" s="3" t="s">
        <v>11</v>
      </c>
      <c r="D400" s="3" t="s">
        <v>16</v>
      </c>
      <c r="E400" s="3" t="s">
        <v>157</v>
      </c>
      <c r="F400" s="3"/>
      <c r="G400" s="4">
        <v>0</v>
      </c>
      <c r="H400" s="2" t="s">
        <v>51</v>
      </c>
      <c r="I400" s="4" t="s">
        <v>52</v>
      </c>
    </row>
    <row r="401" spans="1:9" x14ac:dyDescent="0.25">
      <c r="A401" s="2">
        <v>2016</v>
      </c>
      <c r="B401" s="2" t="s">
        <v>201</v>
      </c>
      <c r="C401" s="3" t="s">
        <v>11</v>
      </c>
      <c r="D401" s="3" t="s">
        <v>16</v>
      </c>
      <c r="E401" s="3" t="s">
        <v>186</v>
      </c>
      <c r="F401" s="3"/>
      <c r="G401" s="4">
        <v>0</v>
      </c>
      <c r="H401" s="2" t="s">
        <v>51</v>
      </c>
      <c r="I401" s="4" t="s">
        <v>52</v>
      </c>
    </row>
    <row r="402" spans="1:9" x14ac:dyDescent="0.25">
      <c r="A402" s="2">
        <v>2016</v>
      </c>
      <c r="B402" s="2" t="s">
        <v>201</v>
      </c>
      <c r="C402" s="3" t="s">
        <v>11</v>
      </c>
      <c r="D402" s="3" t="s">
        <v>16</v>
      </c>
      <c r="E402" s="3" t="s">
        <v>187</v>
      </c>
      <c r="F402" s="3"/>
      <c r="G402" s="4">
        <v>0</v>
      </c>
      <c r="H402" s="2" t="s">
        <v>51</v>
      </c>
      <c r="I402" s="4" t="s">
        <v>52</v>
      </c>
    </row>
    <row r="403" spans="1:9" x14ac:dyDescent="0.25">
      <c r="A403" s="8">
        <v>2016</v>
      </c>
      <c r="B403" s="8" t="s">
        <v>201</v>
      </c>
      <c r="C403" s="9" t="s">
        <v>11</v>
      </c>
      <c r="D403" s="9" t="s">
        <v>16</v>
      </c>
      <c r="E403" s="9" t="s">
        <v>188</v>
      </c>
      <c r="F403" s="9"/>
      <c r="G403" s="10">
        <v>0</v>
      </c>
      <c r="H403" s="8" t="s">
        <v>51</v>
      </c>
      <c r="I403" s="10" t="s">
        <v>52</v>
      </c>
    </row>
    <row r="404" spans="1:9" x14ac:dyDescent="0.25">
      <c r="A404" s="5">
        <v>2016</v>
      </c>
      <c r="B404" s="5" t="s">
        <v>201</v>
      </c>
      <c r="C404" s="6" t="s">
        <v>11</v>
      </c>
      <c r="D404" s="6" t="s">
        <v>17</v>
      </c>
      <c r="E404" s="6" t="s">
        <v>123</v>
      </c>
      <c r="F404" s="6"/>
      <c r="G404" s="7">
        <v>0.94</v>
      </c>
      <c r="H404" s="5" t="s">
        <v>51</v>
      </c>
      <c r="I404" s="7" t="s">
        <v>52</v>
      </c>
    </row>
    <row r="405" spans="1:9" x14ac:dyDescent="0.25">
      <c r="A405" s="2">
        <v>2016</v>
      </c>
      <c r="B405" s="2" t="s">
        <v>201</v>
      </c>
      <c r="C405" s="3" t="s">
        <v>11</v>
      </c>
      <c r="D405" s="3" t="s">
        <v>17</v>
      </c>
      <c r="E405" s="3" t="s">
        <v>81</v>
      </c>
      <c r="F405" s="3"/>
      <c r="G405" s="4">
        <v>1</v>
      </c>
      <c r="H405" s="2" t="s">
        <v>51</v>
      </c>
      <c r="I405" s="4" t="s">
        <v>52</v>
      </c>
    </row>
    <row r="406" spans="1:9" x14ac:dyDescent="0.25">
      <c r="A406" s="2">
        <v>2016</v>
      </c>
      <c r="B406" s="2" t="s">
        <v>201</v>
      </c>
      <c r="C406" s="3" t="s">
        <v>11</v>
      </c>
      <c r="D406" s="3" t="s">
        <v>17</v>
      </c>
      <c r="E406" s="3" t="s">
        <v>177</v>
      </c>
      <c r="F406" s="3"/>
      <c r="G406" s="4">
        <v>0.93</v>
      </c>
      <c r="H406" s="2" t="s">
        <v>51</v>
      </c>
      <c r="I406" s="4" t="s">
        <v>52</v>
      </c>
    </row>
    <row r="407" spans="1:9" x14ac:dyDescent="0.25">
      <c r="A407" s="8">
        <v>2016</v>
      </c>
      <c r="B407" s="8" t="s">
        <v>201</v>
      </c>
      <c r="C407" s="9" t="s">
        <v>11</v>
      </c>
      <c r="D407" s="9" t="s">
        <v>17</v>
      </c>
      <c r="E407" s="9" t="s">
        <v>179</v>
      </c>
      <c r="F407" s="9"/>
      <c r="G407" s="10">
        <v>0.95</v>
      </c>
      <c r="H407" s="8" t="s">
        <v>51</v>
      </c>
      <c r="I407" s="10" t="s">
        <v>52</v>
      </c>
    </row>
    <row r="408" spans="1:9" x14ac:dyDescent="0.25">
      <c r="A408" s="5">
        <v>2016</v>
      </c>
      <c r="B408" s="5" t="s">
        <v>201</v>
      </c>
      <c r="C408" s="6" t="s">
        <v>8</v>
      </c>
      <c r="D408" s="6" t="s">
        <v>190</v>
      </c>
      <c r="E408" s="6" t="s">
        <v>191</v>
      </c>
      <c r="F408" s="6"/>
      <c r="G408" s="7">
        <v>16</v>
      </c>
      <c r="H408" s="5" t="s">
        <v>29</v>
      </c>
      <c r="I408" s="7">
        <v>0.26666666666666666</v>
      </c>
    </row>
    <row r="409" spans="1:9" x14ac:dyDescent="0.25">
      <c r="A409" s="2">
        <v>2016</v>
      </c>
      <c r="B409" s="2" t="s">
        <v>201</v>
      </c>
      <c r="C409" s="3" t="s">
        <v>8</v>
      </c>
      <c r="D409" s="3" t="s">
        <v>190</v>
      </c>
      <c r="E409" s="3" t="s">
        <v>192</v>
      </c>
      <c r="F409" s="3"/>
      <c r="G409" s="4">
        <v>5</v>
      </c>
      <c r="H409" s="2" t="s">
        <v>29</v>
      </c>
      <c r="I409" s="4">
        <v>0.2</v>
      </c>
    </row>
    <row r="410" spans="1:9" x14ac:dyDescent="0.25">
      <c r="A410" s="2">
        <v>2016</v>
      </c>
      <c r="B410" s="2" t="s">
        <v>201</v>
      </c>
      <c r="C410" s="3" t="s">
        <v>8</v>
      </c>
      <c r="D410" s="3" t="s">
        <v>190</v>
      </c>
      <c r="E410" s="3" t="s">
        <v>193</v>
      </c>
      <c r="F410" s="3"/>
      <c r="G410" s="4">
        <v>7</v>
      </c>
      <c r="H410" s="2" t="s">
        <v>29</v>
      </c>
      <c r="I410" s="4">
        <v>0.2</v>
      </c>
    </row>
    <row r="411" spans="1:9" x14ac:dyDescent="0.25">
      <c r="A411" s="8">
        <v>2016</v>
      </c>
      <c r="B411" s="8" t="s">
        <v>201</v>
      </c>
      <c r="C411" s="9" t="s">
        <v>8</v>
      </c>
      <c r="D411" s="9" t="s">
        <v>190</v>
      </c>
      <c r="E411" s="9" t="s">
        <v>194</v>
      </c>
      <c r="F411" s="9"/>
      <c r="G411" s="10">
        <v>14</v>
      </c>
      <c r="H411" s="8" t="s">
        <v>29</v>
      </c>
      <c r="I411" s="10">
        <v>0.3</v>
      </c>
    </row>
    <row r="412" spans="1:9" x14ac:dyDescent="0.25">
      <c r="A412" s="5">
        <v>2016</v>
      </c>
      <c r="B412" s="5" t="s">
        <v>201</v>
      </c>
      <c r="C412" s="6" t="s">
        <v>8</v>
      </c>
      <c r="D412" s="6" t="s">
        <v>195</v>
      </c>
      <c r="E412" s="6" t="s">
        <v>196</v>
      </c>
      <c r="F412" s="6"/>
      <c r="G412" s="7">
        <v>17</v>
      </c>
      <c r="H412" s="5" t="s">
        <v>29</v>
      </c>
      <c r="I412" s="7">
        <v>0.2</v>
      </c>
    </row>
    <row r="413" spans="1:9" x14ac:dyDescent="0.25">
      <c r="A413" s="2">
        <v>2016</v>
      </c>
      <c r="B413" s="2" t="s">
        <v>201</v>
      </c>
      <c r="C413" s="3" t="s">
        <v>8</v>
      </c>
      <c r="D413" s="3" t="s">
        <v>195</v>
      </c>
      <c r="E413" s="3" t="s">
        <v>197</v>
      </c>
      <c r="F413" s="3"/>
      <c r="G413" s="4">
        <v>9</v>
      </c>
      <c r="H413" s="2" t="s">
        <v>29</v>
      </c>
      <c r="I413" s="4">
        <v>0.25</v>
      </c>
    </row>
    <row r="414" spans="1:9" x14ac:dyDescent="0.25">
      <c r="A414" s="2">
        <v>2016</v>
      </c>
      <c r="B414" s="2" t="s">
        <v>201</v>
      </c>
      <c r="C414" s="3" t="s">
        <v>8</v>
      </c>
      <c r="D414" s="3" t="s">
        <v>195</v>
      </c>
      <c r="E414" s="3" t="s">
        <v>198</v>
      </c>
      <c r="F414" s="3"/>
      <c r="G414" s="4">
        <v>5</v>
      </c>
      <c r="H414" s="2" t="s">
        <v>29</v>
      </c>
      <c r="I414" s="4">
        <v>0.3</v>
      </c>
    </row>
    <row r="415" spans="1:9" x14ac:dyDescent="0.25">
      <c r="A415" s="8">
        <v>2016</v>
      </c>
      <c r="B415" s="8" t="s">
        <v>201</v>
      </c>
      <c r="C415" s="9" t="s">
        <v>8</v>
      </c>
      <c r="D415" s="9" t="s">
        <v>195</v>
      </c>
      <c r="E415" s="9" t="s">
        <v>199</v>
      </c>
      <c r="F415" s="9"/>
      <c r="G415" s="10">
        <v>6</v>
      </c>
      <c r="H415" s="8" t="s">
        <v>29</v>
      </c>
      <c r="I415" s="10">
        <v>0.25</v>
      </c>
    </row>
    <row r="416" spans="1:9" x14ac:dyDescent="0.25">
      <c r="A416" s="2">
        <v>2016</v>
      </c>
      <c r="B416" s="2" t="s">
        <v>202</v>
      </c>
      <c r="C416" s="3" t="s">
        <v>3</v>
      </c>
      <c r="D416" s="3" t="s">
        <v>14</v>
      </c>
      <c r="E416" s="3" t="s">
        <v>28</v>
      </c>
      <c r="F416" s="3"/>
      <c r="G416" s="4">
        <v>0.94730000000000003</v>
      </c>
      <c r="H416" s="4" t="s">
        <v>29</v>
      </c>
      <c r="I416" s="4">
        <v>0.142095</v>
      </c>
    </row>
    <row r="417" spans="1:9" x14ac:dyDescent="0.25">
      <c r="A417" s="2">
        <v>2016</v>
      </c>
      <c r="B417" s="2" t="s">
        <v>202</v>
      </c>
      <c r="C417" s="3" t="s">
        <v>3</v>
      </c>
      <c r="D417" s="3" t="s">
        <v>14</v>
      </c>
      <c r="E417" s="3" t="s">
        <v>30</v>
      </c>
      <c r="F417" s="3"/>
      <c r="G417" s="4">
        <v>0</v>
      </c>
      <c r="H417" s="4" t="s">
        <v>29</v>
      </c>
      <c r="I417" s="4">
        <v>0.49999995000000008</v>
      </c>
    </row>
    <row r="418" spans="1:9" x14ac:dyDescent="0.25">
      <c r="A418" s="2">
        <v>2016</v>
      </c>
      <c r="B418" s="2" t="s">
        <v>202</v>
      </c>
      <c r="C418" s="3" t="s">
        <v>3</v>
      </c>
      <c r="D418" s="3" t="s">
        <v>14</v>
      </c>
      <c r="E418" s="3" t="s">
        <v>31</v>
      </c>
      <c r="F418" s="3"/>
      <c r="G418" s="4">
        <v>0.94220000000000004</v>
      </c>
      <c r="H418" s="4" t="s">
        <v>29</v>
      </c>
      <c r="I418" s="4">
        <v>0.14133000000000001</v>
      </c>
    </row>
    <row r="419" spans="1:9" x14ac:dyDescent="0.25">
      <c r="A419" s="2">
        <v>2016</v>
      </c>
      <c r="B419" s="2" t="s">
        <v>202</v>
      </c>
      <c r="C419" s="3" t="s">
        <v>3</v>
      </c>
      <c r="D419" s="3" t="s">
        <v>14</v>
      </c>
      <c r="E419" s="3" t="s">
        <v>32</v>
      </c>
      <c r="F419" s="3"/>
      <c r="G419" s="4">
        <v>0.91249999999999998</v>
      </c>
      <c r="H419" s="4" t="s">
        <v>29</v>
      </c>
      <c r="I419" s="4">
        <v>0.18622448979591838</v>
      </c>
    </row>
    <row r="420" spans="1:9" x14ac:dyDescent="0.25">
      <c r="A420" s="5">
        <v>2016</v>
      </c>
      <c r="B420" s="5" t="s">
        <v>202</v>
      </c>
      <c r="C420" s="6" t="s">
        <v>3</v>
      </c>
      <c r="D420" s="6" t="s">
        <v>15</v>
      </c>
      <c r="E420" s="6" t="s">
        <v>33</v>
      </c>
      <c r="F420" s="6"/>
      <c r="G420" s="7">
        <v>1</v>
      </c>
      <c r="H420" s="7" t="s">
        <v>29</v>
      </c>
      <c r="I420" s="7">
        <v>0.05</v>
      </c>
    </row>
    <row r="421" spans="1:9" x14ac:dyDescent="0.25">
      <c r="A421" s="8">
        <v>2016</v>
      </c>
      <c r="B421" s="8" t="s">
        <v>202</v>
      </c>
      <c r="C421" s="9" t="s">
        <v>3</v>
      </c>
      <c r="D421" s="9" t="s">
        <v>15</v>
      </c>
      <c r="E421" s="9" t="s">
        <v>34</v>
      </c>
      <c r="F421" s="9"/>
      <c r="G421" s="10">
        <v>0.97609999999999997</v>
      </c>
      <c r="H421" s="10" t="s">
        <v>29</v>
      </c>
      <c r="I421" s="10">
        <v>0.94621938775510206</v>
      </c>
    </row>
    <row r="422" spans="1:9" x14ac:dyDescent="0.25">
      <c r="A422" s="5">
        <v>2016</v>
      </c>
      <c r="B422" s="5" t="s">
        <v>202</v>
      </c>
      <c r="C422" s="6" t="s">
        <v>3</v>
      </c>
      <c r="D422" s="6" t="s">
        <v>16</v>
      </c>
      <c r="E422" s="6" t="s">
        <v>35</v>
      </c>
      <c r="F422" s="6"/>
      <c r="G422" s="7">
        <v>6.0000000000000002E-6</v>
      </c>
      <c r="H422" s="7" t="s">
        <v>29</v>
      </c>
      <c r="I422" s="7">
        <v>0.2</v>
      </c>
    </row>
    <row r="423" spans="1:9" x14ac:dyDescent="0.25">
      <c r="A423" s="2">
        <v>2016</v>
      </c>
      <c r="B423" s="2" t="s">
        <v>202</v>
      </c>
      <c r="C423" s="3" t="s">
        <v>3</v>
      </c>
      <c r="D423" s="3" t="s">
        <v>16</v>
      </c>
      <c r="E423" s="3" t="s">
        <v>36</v>
      </c>
      <c r="F423" s="3"/>
      <c r="G423" s="4">
        <v>2.5000000000000001E-5</v>
      </c>
      <c r="H423" s="4" t="s">
        <v>29</v>
      </c>
      <c r="I423" s="4">
        <v>0.2</v>
      </c>
    </row>
    <row r="424" spans="1:9" x14ac:dyDescent="0.25">
      <c r="A424" s="2">
        <v>2016</v>
      </c>
      <c r="B424" s="2" t="s">
        <v>202</v>
      </c>
      <c r="C424" s="3" t="s">
        <v>3</v>
      </c>
      <c r="D424" s="3" t="s">
        <v>16</v>
      </c>
      <c r="E424" s="3" t="s">
        <v>37</v>
      </c>
      <c r="F424" s="3"/>
      <c r="G424" s="4">
        <v>6.2000000000000003E-5</v>
      </c>
      <c r="H424" s="4" t="s">
        <v>29</v>
      </c>
      <c r="I424" s="4">
        <v>0.2</v>
      </c>
    </row>
    <row r="425" spans="1:9" x14ac:dyDescent="0.25">
      <c r="A425" s="2">
        <v>2016</v>
      </c>
      <c r="B425" s="2" t="s">
        <v>202</v>
      </c>
      <c r="C425" s="3" t="s">
        <v>3</v>
      </c>
      <c r="D425" s="3" t="s">
        <v>16</v>
      </c>
      <c r="E425" s="3" t="s">
        <v>38</v>
      </c>
      <c r="F425" s="3"/>
      <c r="G425" s="4">
        <v>7.3999999999999996E-5</v>
      </c>
      <c r="H425" s="4" t="s">
        <v>29</v>
      </c>
      <c r="I425" s="4">
        <v>0.2</v>
      </c>
    </row>
    <row r="426" spans="1:9" x14ac:dyDescent="0.25">
      <c r="A426" s="8">
        <v>2016</v>
      </c>
      <c r="B426" s="8" t="s">
        <v>202</v>
      </c>
      <c r="C426" s="9" t="s">
        <v>3</v>
      </c>
      <c r="D426" s="9" t="s">
        <v>16</v>
      </c>
      <c r="E426" s="9" t="s">
        <v>39</v>
      </c>
      <c r="F426" s="9"/>
      <c r="G426" s="10">
        <v>1.17E-4</v>
      </c>
      <c r="H426" s="10" t="s">
        <v>29</v>
      </c>
      <c r="I426" s="10">
        <v>0.2</v>
      </c>
    </row>
    <row r="427" spans="1:9" x14ac:dyDescent="0.25">
      <c r="A427" s="5">
        <v>2016</v>
      </c>
      <c r="B427" s="5" t="s">
        <v>202</v>
      </c>
      <c r="C427" s="6" t="s">
        <v>3</v>
      </c>
      <c r="D427" s="6" t="s">
        <v>17</v>
      </c>
      <c r="E427" s="6" t="s">
        <v>40</v>
      </c>
      <c r="F427" s="6"/>
      <c r="G427" s="7">
        <v>4.6900000000000004</v>
      </c>
      <c r="H427" s="7" t="s">
        <v>29</v>
      </c>
      <c r="I427" s="7">
        <v>0.25</v>
      </c>
    </row>
    <row r="428" spans="1:9" x14ac:dyDescent="0.25">
      <c r="A428" s="2">
        <v>2016</v>
      </c>
      <c r="B428" s="2" t="s">
        <v>202</v>
      </c>
      <c r="C428" s="3" t="s">
        <v>3</v>
      </c>
      <c r="D428" s="3" t="s">
        <v>17</v>
      </c>
      <c r="E428" s="3" t="s">
        <v>41</v>
      </c>
      <c r="F428" s="3"/>
      <c r="G428" s="4">
        <v>3.6</v>
      </c>
      <c r="H428" s="4" t="s">
        <v>29</v>
      </c>
      <c r="I428" s="4">
        <v>0.25</v>
      </c>
    </row>
    <row r="429" spans="1:9" x14ac:dyDescent="0.25">
      <c r="A429" s="2">
        <v>2016</v>
      </c>
      <c r="B429" s="2" t="s">
        <v>202</v>
      </c>
      <c r="C429" s="3" t="s">
        <v>3</v>
      </c>
      <c r="D429" s="3" t="s">
        <v>17</v>
      </c>
      <c r="E429" s="3" t="s">
        <v>42</v>
      </c>
      <c r="F429" s="3"/>
      <c r="G429" s="4">
        <v>4.8000000000000001E-5</v>
      </c>
      <c r="H429" s="4" t="s">
        <v>29</v>
      </c>
      <c r="I429" s="4">
        <v>0.25</v>
      </c>
    </row>
    <row r="430" spans="1:9" x14ac:dyDescent="0.25">
      <c r="A430" s="8">
        <v>2016</v>
      </c>
      <c r="B430" s="8" t="s">
        <v>202</v>
      </c>
      <c r="C430" s="9" t="s">
        <v>3</v>
      </c>
      <c r="D430" s="9" t="s">
        <v>17</v>
      </c>
      <c r="E430" s="9" t="s">
        <v>43</v>
      </c>
      <c r="F430" s="9"/>
      <c r="G430" s="10">
        <v>4.5</v>
      </c>
      <c r="H430" s="10" t="s">
        <v>29</v>
      </c>
      <c r="I430" s="10">
        <v>0.25</v>
      </c>
    </row>
    <row r="431" spans="1:9" x14ac:dyDescent="0.25">
      <c r="A431" s="5">
        <v>2016</v>
      </c>
      <c r="B431" s="5" t="s">
        <v>202</v>
      </c>
      <c r="C431" s="6" t="s">
        <v>4</v>
      </c>
      <c r="D431" s="6" t="s">
        <v>14</v>
      </c>
      <c r="E431" s="6" t="s">
        <v>44</v>
      </c>
      <c r="F431" s="6" t="s">
        <v>45</v>
      </c>
      <c r="G431" s="7">
        <v>2.0000000000000002E-5</v>
      </c>
      <c r="H431" s="7" t="s">
        <v>29</v>
      </c>
      <c r="I431" s="7">
        <v>0.125</v>
      </c>
    </row>
    <row r="432" spans="1:9" x14ac:dyDescent="0.25">
      <c r="A432" s="2">
        <v>2016</v>
      </c>
      <c r="B432" s="2" t="s">
        <v>202</v>
      </c>
      <c r="C432" s="3" t="s">
        <v>4</v>
      </c>
      <c r="D432" s="3" t="s">
        <v>14</v>
      </c>
      <c r="E432" s="3" t="s">
        <v>30</v>
      </c>
      <c r="F432" s="3" t="s">
        <v>46</v>
      </c>
      <c r="G432" s="4">
        <v>0</v>
      </c>
      <c r="H432" s="4" t="s">
        <v>29</v>
      </c>
      <c r="I432" s="4">
        <v>0.5</v>
      </c>
    </row>
    <row r="433" spans="1:9" x14ac:dyDescent="0.25">
      <c r="A433" s="2">
        <v>2016</v>
      </c>
      <c r="B433" s="2" t="s">
        <v>202</v>
      </c>
      <c r="C433" s="3" t="s">
        <v>4</v>
      </c>
      <c r="D433" s="3" t="s">
        <v>14</v>
      </c>
      <c r="E433" s="3" t="s">
        <v>47</v>
      </c>
      <c r="F433" s="3" t="s">
        <v>48</v>
      </c>
      <c r="G433" s="4">
        <v>1</v>
      </c>
      <c r="H433" s="4" t="s">
        <v>29</v>
      </c>
      <c r="I433" s="4">
        <v>0.125</v>
      </c>
    </row>
    <row r="434" spans="1:9" x14ac:dyDescent="0.25">
      <c r="A434" s="2">
        <v>2016</v>
      </c>
      <c r="B434" s="2" t="s">
        <v>202</v>
      </c>
      <c r="C434" s="3" t="s">
        <v>4</v>
      </c>
      <c r="D434" s="3" t="s">
        <v>14</v>
      </c>
      <c r="E434" s="3" t="s">
        <v>49</v>
      </c>
      <c r="F434" s="3" t="s">
        <v>50</v>
      </c>
      <c r="G434" s="4">
        <v>0.82</v>
      </c>
      <c r="H434" s="4" t="s">
        <v>29</v>
      </c>
      <c r="I434" s="4">
        <v>0.125</v>
      </c>
    </row>
    <row r="435" spans="1:9" x14ac:dyDescent="0.25">
      <c r="A435" s="8">
        <v>2016</v>
      </c>
      <c r="B435" s="8" t="s">
        <v>202</v>
      </c>
      <c r="C435" s="9" t="s">
        <v>4</v>
      </c>
      <c r="D435" s="9" t="s">
        <v>14</v>
      </c>
      <c r="E435" s="9" t="s">
        <v>53</v>
      </c>
      <c r="F435" s="9" t="s">
        <v>54</v>
      </c>
      <c r="G435" s="10">
        <v>0.8</v>
      </c>
      <c r="H435" s="10" t="s">
        <v>29</v>
      </c>
      <c r="I435" s="10">
        <v>0.125</v>
      </c>
    </row>
    <row r="436" spans="1:9" x14ac:dyDescent="0.25">
      <c r="A436" s="5">
        <v>2016</v>
      </c>
      <c r="B436" s="5" t="s">
        <v>202</v>
      </c>
      <c r="C436" s="6" t="s">
        <v>4</v>
      </c>
      <c r="D436" s="6" t="s">
        <v>15</v>
      </c>
      <c r="E436" s="6" t="s">
        <v>55</v>
      </c>
      <c r="F436" s="6" t="s">
        <v>56</v>
      </c>
      <c r="G436" s="7">
        <v>0.97</v>
      </c>
      <c r="H436" s="7" t="s">
        <v>29</v>
      </c>
      <c r="I436" s="7">
        <v>0.14285700000000001</v>
      </c>
    </row>
    <row r="437" spans="1:9" x14ac:dyDescent="0.25">
      <c r="A437" s="2">
        <v>2016</v>
      </c>
      <c r="B437" s="2" t="s">
        <v>202</v>
      </c>
      <c r="C437" s="3" t="s">
        <v>4</v>
      </c>
      <c r="D437" s="3" t="s">
        <v>15</v>
      </c>
      <c r="E437" s="3" t="s">
        <v>57</v>
      </c>
      <c r="F437" s="3" t="s">
        <v>58</v>
      </c>
      <c r="G437" s="4">
        <v>0.99</v>
      </c>
      <c r="H437" s="4" t="s">
        <v>29</v>
      </c>
      <c r="I437" s="4">
        <v>0.14285700000000001</v>
      </c>
    </row>
    <row r="438" spans="1:9" x14ac:dyDescent="0.25">
      <c r="A438" s="2">
        <v>2016</v>
      </c>
      <c r="B438" s="2" t="s">
        <v>202</v>
      </c>
      <c r="C438" s="3" t="s">
        <v>4</v>
      </c>
      <c r="D438" s="3" t="s">
        <v>15</v>
      </c>
      <c r="E438" s="3" t="s">
        <v>59</v>
      </c>
      <c r="F438" s="3" t="s">
        <v>60</v>
      </c>
      <c r="G438" s="4">
        <v>1</v>
      </c>
      <c r="H438" s="4" t="s">
        <v>29</v>
      </c>
      <c r="I438" s="4">
        <v>0.14285700000000001</v>
      </c>
    </row>
    <row r="439" spans="1:9" x14ac:dyDescent="0.25">
      <c r="A439" s="2">
        <v>2016</v>
      </c>
      <c r="B439" s="2" t="s">
        <v>202</v>
      </c>
      <c r="C439" s="3" t="s">
        <v>4</v>
      </c>
      <c r="D439" s="3" t="s">
        <v>15</v>
      </c>
      <c r="E439" s="3" t="s">
        <v>61</v>
      </c>
      <c r="F439" s="3" t="s">
        <v>62</v>
      </c>
      <c r="G439" s="4">
        <v>0.9</v>
      </c>
      <c r="H439" s="4" t="s">
        <v>29</v>
      </c>
      <c r="I439" s="4">
        <v>0.14285700000000001</v>
      </c>
    </row>
    <row r="440" spans="1:9" x14ac:dyDescent="0.25">
      <c r="A440" s="2">
        <v>2016</v>
      </c>
      <c r="B440" s="2" t="s">
        <v>202</v>
      </c>
      <c r="C440" s="3" t="s">
        <v>4</v>
      </c>
      <c r="D440" s="3" t="s">
        <v>15</v>
      </c>
      <c r="E440" s="3" t="s">
        <v>63</v>
      </c>
      <c r="F440" s="3" t="s">
        <v>64</v>
      </c>
      <c r="G440" s="4">
        <v>0.97</v>
      </c>
      <c r="H440" s="4" t="s">
        <v>29</v>
      </c>
      <c r="I440" s="4">
        <v>0.14285700000000001</v>
      </c>
    </row>
    <row r="441" spans="1:9" x14ac:dyDescent="0.25">
      <c r="A441" s="2">
        <v>2016</v>
      </c>
      <c r="B441" s="2" t="s">
        <v>202</v>
      </c>
      <c r="C441" s="3" t="s">
        <v>4</v>
      </c>
      <c r="D441" s="3" t="s">
        <v>15</v>
      </c>
      <c r="E441" s="3" t="s">
        <v>65</v>
      </c>
      <c r="F441" s="3" t="s">
        <v>66</v>
      </c>
      <c r="G441" s="4">
        <v>0.94</v>
      </c>
      <c r="H441" s="4" t="s">
        <v>29</v>
      </c>
      <c r="I441" s="4">
        <v>0</v>
      </c>
    </row>
    <row r="442" spans="1:9" x14ac:dyDescent="0.25">
      <c r="A442" s="2">
        <v>2016</v>
      </c>
      <c r="B442" s="2" t="s">
        <v>202</v>
      </c>
      <c r="C442" s="3" t="s">
        <v>4</v>
      </c>
      <c r="D442" s="3" t="s">
        <v>15</v>
      </c>
      <c r="E442" s="3" t="s">
        <v>67</v>
      </c>
      <c r="F442" s="3" t="s">
        <v>68</v>
      </c>
      <c r="G442" s="4">
        <v>1</v>
      </c>
      <c r="H442" s="4" t="s">
        <v>29</v>
      </c>
      <c r="I442" s="4">
        <v>0.14285700000000001</v>
      </c>
    </row>
    <row r="443" spans="1:9" x14ac:dyDescent="0.25">
      <c r="A443" s="8">
        <v>2016</v>
      </c>
      <c r="B443" s="8" t="s">
        <v>202</v>
      </c>
      <c r="C443" s="9" t="s">
        <v>4</v>
      </c>
      <c r="D443" s="9" t="s">
        <v>15</v>
      </c>
      <c r="E443" s="9" t="s">
        <v>69</v>
      </c>
      <c r="F443" s="9" t="s">
        <v>70</v>
      </c>
      <c r="G443" s="10">
        <v>1</v>
      </c>
      <c r="H443" s="10" t="s">
        <v>29</v>
      </c>
      <c r="I443" s="10">
        <v>0.14285700000000001</v>
      </c>
    </row>
    <row r="444" spans="1:9" x14ac:dyDescent="0.25">
      <c r="A444" s="5">
        <v>2016</v>
      </c>
      <c r="B444" s="5" t="s">
        <v>202</v>
      </c>
      <c r="C444" s="6" t="s">
        <v>4</v>
      </c>
      <c r="D444" s="6" t="s">
        <v>16</v>
      </c>
      <c r="E444" s="6" t="s">
        <v>71</v>
      </c>
      <c r="F444" s="6" t="s">
        <v>72</v>
      </c>
      <c r="G444" s="7">
        <v>0.99870000000000003</v>
      </c>
      <c r="H444" s="7" t="s">
        <v>29</v>
      </c>
      <c r="I444" s="7">
        <v>1</v>
      </c>
    </row>
    <row r="445" spans="1:9" x14ac:dyDescent="0.25">
      <c r="A445" s="2">
        <v>2016</v>
      </c>
      <c r="B445" s="2" t="s">
        <v>202</v>
      </c>
      <c r="C445" s="3" t="s">
        <v>4</v>
      </c>
      <c r="D445" s="3" t="s">
        <v>16</v>
      </c>
      <c r="E445" s="3" t="s">
        <v>73</v>
      </c>
      <c r="F445" s="3" t="s">
        <v>74</v>
      </c>
      <c r="G445" s="4">
        <v>0</v>
      </c>
      <c r="H445" s="4" t="s">
        <v>51</v>
      </c>
      <c r="I445" s="4" t="s">
        <v>52</v>
      </c>
    </row>
    <row r="446" spans="1:9" x14ac:dyDescent="0.25">
      <c r="A446" s="2">
        <v>2016</v>
      </c>
      <c r="B446" s="2" t="s">
        <v>202</v>
      </c>
      <c r="C446" s="3" t="s">
        <v>4</v>
      </c>
      <c r="D446" s="3" t="s">
        <v>16</v>
      </c>
      <c r="E446" s="3" t="s">
        <v>75</v>
      </c>
      <c r="F446" s="3" t="s">
        <v>76</v>
      </c>
      <c r="G446" s="4">
        <v>0</v>
      </c>
      <c r="H446" s="4" t="s">
        <v>51</v>
      </c>
      <c r="I446" s="4" t="s">
        <v>52</v>
      </c>
    </row>
    <row r="447" spans="1:9" x14ac:dyDescent="0.25">
      <c r="A447" s="8">
        <v>2016</v>
      </c>
      <c r="B447" s="8" t="s">
        <v>202</v>
      </c>
      <c r="C447" s="9" t="s">
        <v>4</v>
      </c>
      <c r="D447" s="9" t="s">
        <v>16</v>
      </c>
      <c r="E447" s="9" t="s">
        <v>77</v>
      </c>
      <c r="F447" s="9" t="s">
        <v>78</v>
      </c>
      <c r="G447" s="10">
        <v>0</v>
      </c>
      <c r="H447" s="10" t="s">
        <v>51</v>
      </c>
      <c r="I447" s="10" t="s">
        <v>52</v>
      </c>
    </row>
    <row r="448" spans="1:9" x14ac:dyDescent="0.25">
      <c r="A448" s="5">
        <v>2016</v>
      </c>
      <c r="B448" s="5" t="s">
        <v>202</v>
      </c>
      <c r="C448" s="6" t="s">
        <v>4</v>
      </c>
      <c r="D448" s="6" t="s">
        <v>17</v>
      </c>
      <c r="E448" s="6" t="s">
        <v>79</v>
      </c>
      <c r="F448" s="6" t="s">
        <v>80</v>
      </c>
      <c r="G448" s="7">
        <v>0</v>
      </c>
      <c r="H448" s="7" t="s">
        <v>51</v>
      </c>
      <c r="I448" s="7" t="s">
        <v>52</v>
      </c>
    </row>
    <row r="449" spans="1:9" x14ac:dyDescent="0.25">
      <c r="A449" s="8">
        <v>2016</v>
      </c>
      <c r="B449" s="8" t="s">
        <v>202</v>
      </c>
      <c r="C449" s="9" t="s">
        <v>4</v>
      </c>
      <c r="D449" s="9" t="s">
        <v>17</v>
      </c>
      <c r="E449" s="9" t="s">
        <v>81</v>
      </c>
      <c r="F449" s="9" t="s">
        <v>82</v>
      </c>
      <c r="G449" s="10">
        <v>0</v>
      </c>
      <c r="H449" s="10" t="s">
        <v>29</v>
      </c>
      <c r="I449" s="10">
        <v>1</v>
      </c>
    </row>
    <row r="450" spans="1:9" x14ac:dyDescent="0.25">
      <c r="A450" s="5">
        <v>2016</v>
      </c>
      <c r="B450" s="5" t="s">
        <v>202</v>
      </c>
      <c r="C450" s="6" t="s">
        <v>7</v>
      </c>
      <c r="D450" s="6" t="s">
        <v>14</v>
      </c>
      <c r="E450" s="6" t="s">
        <v>83</v>
      </c>
      <c r="F450" s="6" t="s">
        <v>84</v>
      </c>
      <c r="G450" s="7">
        <v>0.14149999999999999</v>
      </c>
      <c r="H450" s="7" t="s">
        <v>29</v>
      </c>
      <c r="I450" s="7">
        <v>0.5</v>
      </c>
    </row>
    <row r="451" spans="1:9" x14ac:dyDescent="0.25">
      <c r="A451" s="8">
        <v>2016</v>
      </c>
      <c r="B451" s="8" t="s">
        <v>202</v>
      </c>
      <c r="C451" s="9" t="s">
        <v>7</v>
      </c>
      <c r="D451" s="9" t="s">
        <v>14</v>
      </c>
      <c r="E451" s="9" t="s">
        <v>30</v>
      </c>
      <c r="F451" s="9"/>
      <c r="G451" s="10">
        <v>0</v>
      </c>
      <c r="H451" s="10" t="s">
        <v>29</v>
      </c>
      <c r="I451" s="10">
        <v>0.5</v>
      </c>
    </row>
    <row r="452" spans="1:9" x14ac:dyDescent="0.25">
      <c r="A452" s="5">
        <v>2016</v>
      </c>
      <c r="B452" s="5" t="s">
        <v>202</v>
      </c>
      <c r="C452" s="6" t="s">
        <v>7</v>
      </c>
      <c r="D452" s="6" t="s">
        <v>15</v>
      </c>
      <c r="E452" s="6" t="s">
        <v>85</v>
      </c>
      <c r="F452" s="6" t="s">
        <v>86</v>
      </c>
      <c r="G452" s="7">
        <v>0.78159999999999996</v>
      </c>
      <c r="H452" s="7" t="s">
        <v>29</v>
      </c>
      <c r="I452" s="7">
        <v>0.16286589999999995</v>
      </c>
    </row>
    <row r="453" spans="1:9" x14ac:dyDescent="0.25">
      <c r="A453" s="2">
        <v>2016</v>
      </c>
      <c r="B453" s="2" t="s">
        <v>202</v>
      </c>
      <c r="C453" s="3" t="s">
        <v>7</v>
      </c>
      <c r="D453" s="3" t="s">
        <v>15</v>
      </c>
      <c r="E453" s="3" t="s">
        <v>87</v>
      </c>
      <c r="F453" s="3" t="s">
        <v>88</v>
      </c>
      <c r="G453" s="4">
        <v>0.72470000000000001</v>
      </c>
      <c r="H453" s="4" t="s">
        <v>29</v>
      </c>
      <c r="I453" s="4">
        <v>0.15100936249999999</v>
      </c>
    </row>
    <row r="454" spans="1:9" x14ac:dyDescent="0.25">
      <c r="A454" s="2">
        <v>2016</v>
      </c>
      <c r="B454" s="2" t="s">
        <v>202</v>
      </c>
      <c r="C454" s="3" t="s">
        <v>7</v>
      </c>
      <c r="D454" s="3" t="s">
        <v>15</v>
      </c>
      <c r="E454" s="3" t="s">
        <v>89</v>
      </c>
      <c r="F454" s="3" t="s">
        <v>90</v>
      </c>
      <c r="G454" s="4">
        <v>0.69620000000000004</v>
      </c>
      <c r="H454" s="4" t="s">
        <v>29</v>
      </c>
      <c r="I454" s="4">
        <v>0.14507067499999998</v>
      </c>
    </row>
    <row r="455" spans="1:9" x14ac:dyDescent="0.25">
      <c r="A455" s="2">
        <v>2016</v>
      </c>
      <c r="B455" s="2" t="s">
        <v>202</v>
      </c>
      <c r="C455" s="3" t="s">
        <v>7</v>
      </c>
      <c r="D455" s="3" t="s">
        <v>15</v>
      </c>
      <c r="E455" s="3" t="s">
        <v>91</v>
      </c>
      <c r="F455" s="3" t="s">
        <v>92</v>
      </c>
      <c r="G455" s="4">
        <v>0.73089999999999999</v>
      </c>
      <c r="H455" s="4" t="s">
        <v>29</v>
      </c>
      <c r="I455" s="4">
        <v>0.15230128749999997</v>
      </c>
    </row>
    <row r="456" spans="1:9" x14ac:dyDescent="0.25">
      <c r="A456" s="2">
        <v>2016</v>
      </c>
      <c r="B456" s="2" t="s">
        <v>202</v>
      </c>
      <c r="C456" s="3" t="s">
        <v>7</v>
      </c>
      <c r="D456" s="3" t="s">
        <v>15</v>
      </c>
      <c r="E456" s="3" t="s">
        <v>93</v>
      </c>
      <c r="F456" s="3" t="s">
        <v>94</v>
      </c>
      <c r="G456" s="4">
        <v>0.91459999999999997</v>
      </c>
      <c r="H456" s="4" t="s">
        <v>29</v>
      </c>
      <c r="I456" s="4">
        <v>0.16669999999999999</v>
      </c>
    </row>
    <row r="457" spans="1:9" x14ac:dyDescent="0.25">
      <c r="A457" s="8">
        <v>2016</v>
      </c>
      <c r="B457" s="8" t="s">
        <v>202</v>
      </c>
      <c r="C457" s="9" t="s">
        <v>7</v>
      </c>
      <c r="D457" s="9" t="s">
        <v>15</v>
      </c>
      <c r="E457" s="9" t="s">
        <v>95</v>
      </c>
      <c r="F457" s="9" t="s">
        <v>96</v>
      </c>
      <c r="G457" s="10">
        <v>0.96299999999999997</v>
      </c>
      <c r="H457" s="10" t="s">
        <v>29</v>
      </c>
      <c r="I457" s="10">
        <v>0.16053209999999998</v>
      </c>
    </row>
    <row r="458" spans="1:9" x14ac:dyDescent="0.25">
      <c r="A458" s="5">
        <v>2016</v>
      </c>
      <c r="B458" s="5" t="s">
        <v>202</v>
      </c>
      <c r="C458" s="6" t="s">
        <v>7</v>
      </c>
      <c r="D458" s="6" t="s">
        <v>16</v>
      </c>
      <c r="E458" s="6" t="s">
        <v>97</v>
      </c>
      <c r="F458" s="6" t="s">
        <v>98</v>
      </c>
      <c r="G458" s="7">
        <v>0.373</v>
      </c>
      <c r="H458" s="7" t="s">
        <v>29</v>
      </c>
      <c r="I458" s="7">
        <v>8.3299999999999999E-2</v>
      </c>
    </row>
    <row r="459" spans="1:9" x14ac:dyDescent="0.25">
      <c r="A459" s="2">
        <v>2016</v>
      </c>
      <c r="B459" s="2" t="s">
        <v>202</v>
      </c>
      <c r="C459" s="3" t="s">
        <v>7</v>
      </c>
      <c r="D459" s="3" t="s">
        <v>16</v>
      </c>
      <c r="E459" s="3" t="s">
        <v>99</v>
      </c>
      <c r="F459" s="3" t="s">
        <v>100</v>
      </c>
      <c r="G459" s="4">
        <v>0.78900000000000003</v>
      </c>
      <c r="H459" s="4" t="s">
        <v>29</v>
      </c>
      <c r="I459" s="4">
        <v>8.3299999999999999E-2</v>
      </c>
    </row>
    <row r="460" spans="1:9" x14ac:dyDescent="0.25">
      <c r="A460" s="2">
        <v>2016</v>
      </c>
      <c r="B460" s="2" t="s">
        <v>202</v>
      </c>
      <c r="C460" s="3" t="s">
        <v>7</v>
      </c>
      <c r="D460" s="3" t="s">
        <v>16</v>
      </c>
      <c r="E460" s="3" t="s">
        <v>101</v>
      </c>
      <c r="F460" s="3" t="s">
        <v>102</v>
      </c>
      <c r="G460" s="4">
        <v>0.96599999999999997</v>
      </c>
      <c r="H460" s="4" t="s">
        <v>29</v>
      </c>
      <c r="I460" s="4">
        <v>8.3299999999999999E-2</v>
      </c>
    </row>
    <row r="461" spans="1:9" x14ac:dyDescent="0.25">
      <c r="A461" s="2">
        <v>2016</v>
      </c>
      <c r="B461" s="2" t="s">
        <v>202</v>
      </c>
      <c r="C461" s="3" t="s">
        <v>7</v>
      </c>
      <c r="D461" s="3" t="s">
        <v>16</v>
      </c>
      <c r="E461" s="3" t="s">
        <v>103</v>
      </c>
      <c r="F461" s="3" t="s">
        <v>104</v>
      </c>
      <c r="G461" s="4">
        <v>0.98799999999999999</v>
      </c>
      <c r="H461" s="4" t="s">
        <v>29</v>
      </c>
      <c r="I461" s="4">
        <v>8.3299999999999999E-2</v>
      </c>
    </row>
    <row r="462" spans="1:9" x14ac:dyDescent="0.25">
      <c r="A462" s="2">
        <v>2016</v>
      </c>
      <c r="B462" s="2" t="s">
        <v>202</v>
      </c>
      <c r="C462" s="3" t="s">
        <v>7</v>
      </c>
      <c r="D462" s="3" t="s">
        <v>16</v>
      </c>
      <c r="E462" s="3" t="s">
        <v>105</v>
      </c>
      <c r="F462" s="3" t="s">
        <v>106</v>
      </c>
      <c r="G462" s="4">
        <v>0.995</v>
      </c>
      <c r="H462" s="4" t="s">
        <v>29</v>
      </c>
      <c r="I462" s="4">
        <v>8.3299999999999999E-2</v>
      </c>
    </row>
    <row r="463" spans="1:9" x14ac:dyDescent="0.25">
      <c r="A463" s="2">
        <v>2016</v>
      </c>
      <c r="B463" s="2" t="s">
        <v>202</v>
      </c>
      <c r="C463" s="3" t="s">
        <v>7</v>
      </c>
      <c r="D463" s="3" t="s">
        <v>16</v>
      </c>
      <c r="E463" s="3" t="s">
        <v>107</v>
      </c>
      <c r="F463" s="3" t="s">
        <v>108</v>
      </c>
      <c r="G463" s="4">
        <v>0.997</v>
      </c>
      <c r="H463" s="4" t="s">
        <v>29</v>
      </c>
      <c r="I463" s="4">
        <v>8.3299999999999999E-2</v>
      </c>
    </row>
    <row r="464" spans="1:9" x14ac:dyDescent="0.25">
      <c r="A464" s="2">
        <v>2016</v>
      </c>
      <c r="B464" s="2" t="s">
        <v>202</v>
      </c>
      <c r="C464" s="3" t="s">
        <v>7</v>
      </c>
      <c r="D464" s="3" t="s">
        <v>16</v>
      </c>
      <c r="E464" s="3" t="s">
        <v>109</v>
      </c>
      <c r="F464" s="3" t="s">
        <v>110</v>
      </c>
      <c r="G464" s="4">
        <v>0.12</v>
      </c>
      <c r="H464" s="4" t="s">
        <v>29</v>
      </c>
      <c r="I464" s="4">
        <v>8.3299999999999999E-2</v>
      </c>
    </row>
    <row r="465" spans="1:9" x14ac:dyDescent="0.25">
      <c r="A465" s="2">
        <v>2016</v>
      </c>
      <c r="B465" s="2" t="s">
        <v>202</v>
      </c>
      <c r="C465" s="3" t="s">
        <v>7</v>
      </c>
      <c r="D465" s="3" t="s">
        <v>16</v>
      </c>
      <c r="E465" s="3" t="s">
        <v>111</v>
      </c>
      <c r="F465" s="3" t="s">
        <v>112</v>
      </c>
      <c r="G465" s="4">
        <v>5.8000000000000003E-2</v>
      </c>
      <c r="H465" s="4" t="s">
        <v>29</v>
      </c>
      <c r="I465" s="4">
        <v>8.3299999999999999E-2</v>
      </c>
    </row>
    <row r="466" spans="1:9" x14ac:dyDescent="0.25">
      <c r="A466" s="2">
        <v>2016</v>
      </c>
      <c r="B466" s="2" t="s">
        <v>202</v>
      </c>
      <c r="C466" s="3" t="s">
        <v>7</v>
      </c>
      <c r="D466" s="3" t="s">
        <v>16</v>
      </c>
      <c r="E466" s="3" t="s">
        <v>113</v>
      </c>
      <c r="F466" s="3" t="s">
        <v>114</v>
      </c>
      <c r="G466" s="4">
        <v>2.4E-2</v>
      </c>
      <c r="H466" s="4" t="s">
        <v>29</v>
      </c>
      <c r="I466" s="4">
        <v>8.3299999999999999E-2</v>
      </c>
    </row>
    <row r="467" spans="1:9" x14ac:dyDescent="0.25">
      <c r="A467" s="2">
        <v>2016</v>
      </c>
      <c r="B467" s="2" t="s">
        <v>202</v>
      </c>
      <c r="C467" s="3" t="s">
        <v>7</v>
      </c>
      <c r="D467" s="3" t="s">
        <v>16</v>
      </c>
      <c r="E467" s="3" t="s">
        <v>115</v>
      </c>
      <c r="F467" s="3" t="s">
        <v>116</v>
      </c>
      <c r="G467" s="4">
        <v>0.253</v>
      </c>
      <c r="H467" s="4" t="s">
        <v>29</v>
      </c>
      <c r="I467" s="4">
        <v>8.3299999999999999E-2</v>
      </c>
    </row>
    <row r="468" spans="1:9" x14ac:dyDescent="0.25">
      <c r="A468" s="2">
        <v>2016</v>
      </c>
      <c r="B468" s="2" t="s">
        <v>202</v>
      </c>
      <c r="C468" s="3" t="s">
        <v>7</v>
      </c>
      <c r="D468" s="3" t="s">
        <v>16</v>
      </c>
      <c r="E468" s="3" t="s">
        <v>117</v>
      </c>
      <c r="F468" s="3" t="s">
        <v>118</v>
      </c>
      <c r="G468" s="4">
        <v>0.24199999999999999</v>
      </c>
      <c r="H468" s="4" t="s">
        <v>29</v>
      </c>
      <c r="I468" s="4">
        <v>8.3299999999999999E-2</v>
      </c>
    </row>
    <row r="469" spans="1:9" x14ac:dyDescent="0.25">
      <c r="A469" s="2">
        <v>2016</v>
      </c>
      <c r="B469" s="2" t="s">
        <v>202</v>
      </c>
      <c r="C469" s="3" t="s">
        <v>7</v>
      </c>
      <c r="D469" s="3" t="s">
        <v>16</v>
      </c>
      <c r="E469" s="3" t="s">
        <v>119</v>
      </c>
      <c r="F469" s="3" t="s">
        <v>120</v>
      </c>
      <c r="G469" s="4">
        <v>2.8000000000000001E-2</v>
      </c>
      <c r="H469" s="4" t="s">
        <v>29</v>
      </c>
      <c r="I469" s="4">
        <v>8.3299999999999999E-2</v>
      </c>
    </row>
    <row r="470" spans="1:9" x14ac:dyDescent="0.25">
      <c r="A470" s="8">
        <v>2016</v>
      </c>
      <c r="B470" s="8" t="s">
        <v>202</v>
      </c>
      <c r="C470" s="9" t="s">
        <v>7</v>
      </c>
      <c r="D470" s="9" t="s">
        <v>16</v>
      </c>
      <c r="E470" s="9" t="s">
        <v>121</v>
      </c>
      <c r="F470" s="9" t="s">
        <v>122</v>
      </c>
      <c r="G470" s="10">
        <v>0</v>
      </c>
      <c r="H470" s="10" t="s">
        <v>51</v>
      </c>
      <c r="I470" s="10" t="s">
        <v>52</v>
      </c>
    </row>
    <row r="471" spans="1:9" x14ac:dyDescent="0.25">
      <c r="A471" s="5">
        <v>2016</v>
      </c>
      <c r="B471" s="5" t="s">
        <v>202</v>
      </c>
      <c r="C471" s="6" t="s">
        <v>7</v>
      </c>
      <c r="D471" s="6" t="s">
        <v>17</v>
      </c>
      <c r="E471" s="6" t="s">
        <v>123</v>
      </c>
      <c r="F471" s="6" t="s">
        <v>80</v>
      </c>
      <c r="G471" s="7">
        <v>4.71</v>
      </c>
      <c r="H471" s="7" t="s">
        <v>29</v>
      </c>
      <c r="I471" s="7">
        <v>0.5</v>
      </c>
    </row>
    <row r="472" spans="1:9" x14ac:dyDescent="0.25">
      <c r="A472" s="8">
        <v>2016</v>
      </c>
      <c r="B472" s="8" t="s">
        <v>202</v>
      </c>
      <c r="C472" s="9" t="s">
        <v>7</v>
      </c>
      <c r="D472" s="9" t="s">
        <v>17</v>
      </c>
      <c r="E472" s="9" t="s">
        <v>81</v>
      </c>
      <c r="F472" s="9" t="s">
        <v>82</v>
      </c>
      <c r="G472" s="10">
        <v>0</v>
      </c>
      <c r="H472" s="10" t="s">
        <v>29</v>
      </c>
      <c r="I472" s="10">
        <v>0.5</v>
      </c>
    </row>
    <row r="473" spans="1:9" x14ac:dyDescent="0.25">
      <c r="A473" s="5">
        <v>2016</v>
      </c>
      <c r="B473" s="5" t="s">
        <v>202</v>
      </c>
      <c r="C473" s="6" t="s">
        <v>5</v>
      </c>
      <c r="D473" s="6" t="s">
        <v>14</v>
      </c>
      <c r="E473" s="6" t="s">
        <v>124</v>
      </c>
      <c r="F473" s="6"/>
      <c r="G473" s="7">
        <v>1.3553674626373828E-2</v>
      </c>
      <c r="H473" s="7" t="s">
        <v>29</v>
      </c>
      <c r="I473" s="7">
        <v>0.5</v>
      </c>
    </row>
    <row r="474" spans="1:9" x14ac:dyDescent="0.25">
      <c r="A474" s="2">
        <v>2016</v>
      </c>
      <c r="B474" s="2" t="s">
        <v>202</v>
      </c>
      <c r="C474" s="3" t="s">
        <v>5</v>
      </c>
      <c r="D474" s="3" t="s">
        <v>14</v>
      </c>
      <c r="E474" s="3" t="s">
        <v>30</v>
      </c>
      <c r="F474" s="3"/>
      <c r="G474" s="4">
        <v>0</v>
      </c>
      <c r="H474" s="4" t="s">
        <v>51</v>
      </c>
      <c r="I474" s="4" t="s">
        <v>52</v>
      </c>
    </row>
    <row r="475" spans="1:9" x14ac:dyDescent="0.25">
      <c r="A475" s="8">
        <v>2016</v>
      </c>
      <c r="B475" s="8" t="s">
        <v>202</v>
      </c>
      <c r="C475" s="9" t="s">
        <v>5</v>
      </c>
      <c r="D475" s="9" t="s">
        <v>14</v>
      </c>
      <c r="E475" s="9" t="s">
        <v>125</v>
      </c>
      <c r="F475" s="9"/>
      <c r="G475" s="10">
        <v>17</v>
      </c>
      <c r="H475" s="10" t="s">
        <v>29</v>
      </c>
      <c r="I475" s="10">
        <v>0.5</v>
      </c>
    </row>
    <row r="476" spans="1:9" x14ac:dyDescent="0.25">
      <c r="A476" s="5">
        <v>2016</v>
      </c>
      <c r="B476" s="5" t="s">
        <v>202</v>
      </c>
      <c r="C476" s="6" t="s">
        <v>5</v>
      </c>
      <c r="D476" s="6" t="s">
        <v>15</v>
      </c>
      <c r="E476" s="6" t="s">
        <v>126</v>
      </c>
      <c r="F476" s="6" t="s">
        <v>127</v>
      </c>
      <c r="G476" s="7">
        <v>0</v>
      </c>
      <c r="H476" s="7" t="s">
        <v>51</v>
      </c>
      <c r="I476" s="7" t="s">
        <v>52</v>
      </c>
    </row>
    <row r="477" spans="1:9" x14ac:dyDescent="0.25">
      <c r="A477" s="2">
        <v>2016</v>
      </c>
      <c r="B477" s="2" t="s">
        <v>202</v>
      </c>
      <c r="C477" s="3" t="s">
        <v>5</v>
      </c>
      <c r="D477" s="3" t="s">
        <v>15</v>
      </c>
      <c r="E477" s="3" t="s">
        <v>128</v>
      </c>
      <c r="F477" s="3" t="s">
        <v>129</v>
      </c>
      <c r="G477" s="4">
        <v>0</v>
      </c>
      <c r="H477" s="4" t="s">
        <v>51</v>
      </c>
      <c r="I477" s="4" t="s">
        <v>52</v>
      </c>
    </row>
    <row r="478" spans="1:9" x14ac:dyDescent="0.25">
      <c r="A478" s="2">
        <v>2016</v>
      </c>
      <c r="B478" s="2" t="s">
        <v>202</v>
      </c>
      <c r="C478" s="3" t="s">
        <v>5</v>
      </c>
      <c r="D478" s="3" t="s">
        <v>15</v>
      </c>
      <c r="E478" s="3" t="s">
        <v>130</v>
      </c>
      <c r="F478" s="3" t="s">
        <v>131</v>
      </c>
      <c r="G478" s="4">
        <v>0</v>
      </c>
      <c r="H478" s="4" t="s">
        <v>51</v>
      </c>
      <c r="I478" s="4" t="s">
        <v>52</v>
      </c>
    </row>
    <row r="479" spans="1:9" x14ac:dyDescent="0.25">
      <c r="A479" s="2">
        <v>2016</v>
      </c>
      <c r="B479" s="2" t="s">
        <v>202</v>
      </c>
      <c r="C479" s="3" t="s">
        <v>5</v>
      </c>
      <c r="D479" s="3" t="s">
        <v>15</v>
      </c>
      <c r="E479" s="3" t="s">
        <v>132</v>
      </c>
      <c r="F479" s="3" t="s">
        <v>133</v>
      </c>
      <c r="G479" s="4">
        <v>0.99299999999999999</v>
      </c>
      <c r="H479" s="4" t="s">
        <v>29</v>
      </c>
      <c r="I479" s="4">
        <v>0.5</v>
      </c>
    </row>
    <row r="480" spans="1:9" x14ac:dyDescent="0.25">
      <c r="A480" s="2">
        <v>2016</v>
      </c>
      <c r="B480" s="2" t="s">
        <v>202</v>
      </c>
      <c r="C480" s="3" t="s">
        <v>5</v>
      </c>
      <c r="D480" s="3" t="s">
        <v>15</v>
      </c>
      <c r="E480" s="3" t="s">
        <v>134</v>
      </c>
      <c r="F480" s="3" t="s">
        <v>135</v>
      </c>
      <c r="G480" s="4">
        <v>0.99199999999999999</v>
      </c>
      <c r="H480" s="4" t="s">
        <v>29</v>
      </c>
      <c r="I480" s="4">
        <v>0.5</v>
      </c>
    </row>
    <row r="481" spans="1:9" x14ac:dyDescent="0.25">
      <c r="A481" s="2">
        <v>2016</v>
      </c>
      <c r="B481" s="2" t="s">
        <v>202</v>
      </c>
      <c r="C481" s="3" t="s">
        <v>5</v>
      </c>
      <c r="D481" s="3" t="s">
        <v>15</v>
      </c>
      <c r="E481" s="3" t="s">
        <v>136</v>
      </c>
      <c r="F481" s="3" t="s">
        <v>137</v>
      </c>
      <c r="G481" s="4">
        <v>0</v>
      </c>
      <c r="H481" s="4" t="s">
        <v>51</v>
      </c>
      <c r="I481" s="4" t="s">
        <v>52</v>
      </c>
    </row>
    <row r="482" spans="1:9" x14ac:dyDescent="0.25">
      <c r="A482" s="8">
        <v>2016</v>
      </c>
      <c r="B482" s="8" t="s">
        <v>202</v>
      </c>
      <c r="C482" s="9" t="s">
        <v>5</v>
      </c>
      <c r="D482" s="9" t="s">
        <v>15</v>
      </c>
      <c r="E482" s="9" t="s">
        <v>138</v>
      </c>
      <c r="F482" s="9" t="s">
        <v>139</v>
      </c>
      <c r="G482" s="10">
        <v>0</v>
      </c>
      <c r="H482" s="10" t="s">
        <v>51</v>
      </c>
      <c r="I482" s="10" t="s">
        <v>52</v>
      </c>
    </row>
    <row r="483" spans="1:9" x14ac:dyDescent="0.25">
      <c r="A483" s="5">
        <v>2016</v>
      </c>
      <c r="B483" s="5" t="s">
        <v>202</v>
      </c>
      <c r="C483" s="6" t="s">
        <v>5</v>
      </c>
      <c r="D483" s="6" t="s">
        <v>16</v>
      </c>
      <c r="E483" s="6" t="s">
        <v>140</v>
      </c>
      <c r="F483" s="6" t="s">
        <v>141</v>
      </c>
      <c r="G483" s="7">
        <v>146</v>
      </c>
      <c r="H483" s="7" t="s">
        <v>29</v>
      </c>
      <c r="I483" s="7">
        <v>0.5</v>
      </c>
    </row>
    <row r="484" spans="1:9" x14ac:dyDescent="0.25">
      <c r="A484" s="2">
        <v>2016</v>
      </c>
      <c r="B484" s="2" t="s">
        <v>202</v>
      </c>
      <c r="C484" s="3" t="s">
        <v>5</v>
      </c>
      <c r="D484" s="3" t="s">
        <v>16</v>
      </c>
      <c r="E484" s="3" t="s">
        <v>142</v>
      </c>
      <c r="F484" s="3" t="s">
        <v>143</v>
      </c>
      <c r="G484" s="4">
        <v>9.0031149605991657E-3</v>
      </c>
      <c r="H484" s="4" t="s">
        <v>29</v>
      </c>
      <c r="I484" s="4">
        <v>0.5</v>
      </c>
    </row>
    <row r="485" spans="1:9" x14ac:dyDescent="0.25">
      <c r="A485" s="8">
        <v>2016</v>
      </c>
      <c r="B485" s="8" t="s">
        <v>202</v>
      </c>
      <c r="C485" s="9" t="s">
        <v>5</v>
      </c>
      <c r="D485" s="9" t="s">
        <v>16</v>
      </c>
      <c r="E485" s="9" t="s">
        <v>144</v>
      </c>
      <c r="F485" s="9"/>
      <c r="G485" s="10">
        <v>0</v>
      </c>
      <c r="H485" s="10" t="s">
        <v>51</v>
      </c>
      <c r="I485" s="10" t="s">
        <v>52</v>
      </c>
    </row>
    <row r="486" spans="1:9" x14ac:dyDescent="0.25">
      <c r="A486" s="5">
        <v>2016</v>
      </c>
      <c r="B486" s="5" t="s">
        <v>202</v>
      </c>
      <c r="C486" s="6" t="s">
        <v>5</v>
      </c>
      <c r="D486" s="6" t="s">
        <v>17</v>
      </c>
      <c r="E486" s="6" t="s">
        <v>145</v>
      </c>
      <c r="F486" s="6" t="s">
        <v>146</v>
      </c>
      <c r="G486" s="7">
        <v>72</v>
      </c>
      <c r="H486" s="7" t="s">
        <v>29</v>
      </c>
      <c r="I486" s="7">
        <v>0.28235291294117648</v>
      </c>
    </row>
    <row r="487" spans="1:9" x14ac:dyDescent="0.25">
      <c r="A487" s="2">
        <v>2016</v>
      </c>
      <c r="B487" s="2" t="s">
        <v>202</v>
      </c>
      <c r="C487" s="3" t="s">
        <v>5</v>
      </c>
      <c r="D487" s="3" t="s">
        <v>17</v>
      </c>
      <c r="E487" s="3" t="s">
        <v>147</v>
      </c>
      <c r="F487" s="3" t="s">
        <v>148</v>
      </c>
      <c r="G487" s="4">
        <v>0</v>
      </c>
      <c r="H487" s="4" t="s">
        <v>51</v>
      </c>
      <c r="I487" s="4" t="s">
        <v>52</v>
      </c>
    </row>
    <row r="488" spans="1:9" x14ac:dyDescent="0.25">
      <c r="A488" s="2">
        <v>2016</v>
      </c>
      <c r="B488" s="2" t="s">
        <v>202</v>
      </c>
      <c r="C488" s="3" t="s">
        <v>5</v>
      </c>
      <c r="D488" s="3" t="s">
        <v>17</v>
      </c>
      <c r="E488" s="3" t="s">
        <v>149</v>
      </c>
      <c r="F488" s="3" t="s">
        <v>150</v>
      </c>
      <c r="G488" s="4">
        <v>0</v>
      </c>
      <c r="H488" s="4" t="s">
        <v>29</v>
      </c>
      <c r="I488" s="4">
        <v>0.3333333</v>
      </c>
    </row>
    <row r="489" spans="1:9" x14ac:dyDescent="0.25">
      <c r="A489" s="8">
        <v>2016</v>
      </c>
      <c r="B489" s="8" t="s">
        <v>202</v>
      </c>
      <c r="C489" s="9" t="s">
        <v>5</v>
      </c>
      <c r="D489" s="9" t="s">
        <v>17</v>
      </c>
      <c r="E489" s="9" t="s">
        <v>151</v>
      </c>
      <c r="F489" s="9" t="s">
        <v>152</v>
      </c>
      <c r="G489" s="10">
        <v>0</v>
      </c>
      <c r="H489" s="10" t="s">
        <v>29</v>
      </c>
      <c r="I489" s="10">
        <v>0.3333333</v>
      </c>
    </row>
    <row r="490" spans="1:9" x14ac:dyDescent="0.25">
      <c r="A490" s="5">
        <v>2016</v>
      </c>
      <c r="B490" s="5" t="s">
        <v>202</v>
      </c>
      <c r="C490" s="6" t="s">
        <v>6</v>
      </c>
      <c r="D490" s="6" t="s">
        <v>14</v>
      </c>
      <c r="E490" s="6" t="s">
        <v>153</v>
      </c>
      <c r="F490" s="6" t="s">
        <v>154</v>
      </c>
      <c r="G490" s="7">
        <v>0.01</v>
      </c>
      <c r="H490" s="7" t="s">
        <v>29</v>
      </c>
      <c r="I490" s="7">
        <v>0.125</v>
      </c>
    </row>
    <row r="491" spans="1:9" x14ac:dyDescent="0.25">
      <c r="A491" s="2">
        <v>2016</v>
      </c>
      <c r="B491" s="2" t="s">
        <v>202</v>
      </c>
      <c r="C491" s="3" t="s">
        <v>6</v>
      </c>
      <c r="D491" s="3" t="s">
        <v>14</v>
      </c>
      <c r="E491" s="3" t="s">
        <v>155</v>
      </c>
      <c r="F491" s="3" t="s">
        <v>156</v>
      </c>
      <c r="G491" s="4">
        <v>0.98860000000000003</v>
      </c>
      <c r="H491" s="4" t="s">
        <v>29</v>
      </c>
      <c r="I491" s="4">
        <v>0.125</v>
      </c>
    </row>
    <row r="492" spans="1:9" x14ac:dyDescent="0.25">
      <c r="A492" s="2">
        <v>2016</v>
      </c>
      <c r="B492" s="2" t="s">
        <v>202</v>
      </c>
      <c r="C492" s="3" t="s">
        <v>6</v>
      </c>
      <c r="D492" s="3" t="s">
        <v>14</v>
      </c>
      <c r="E492" s="3" t="s">
        <v>157</v>
      </c>
      <c r="F492" s="3" t="s">
        <v>158</v>
      </c>
      <c r="G492" s="4">
        <v>0.70489999999999997</v>
      </c>
      <c r="H492" s="4" t="s">
        <v>29</v>
      </c>
      <c r="I492" s="4">
        <v>0.125</v>
      </c>
    </row>
    <row r="493" spans="1:9" x14ac:dyDescent="0.25">
      <c r="A493" s="2">
        <v>2016</v>
      </c>
      <c r="B493" s="2" t="s">
        <v>202</v>
      </c>
      <c r="C493" s="3" t="s">
        <v>6</v>
      </c>
      <c r="D493" s="3" t="s">
        <v>14</v>
      </c>
      <c r="E493" s="3" t="s">
        <v>159</v>
      </c>
      <c r="F493" s="3" t="s">
        <v>160</v>
      </c>
      <c r="G493" s="4">
        <v>0</v>
      </c>
      <c r="H493" s="4" t="s">
        <v>29</v>
      </c>
      <c r="I493" s="4">
        <v>0.125</v>
      </c>
    </row>
    <row r="494" spans="1:9" x14ac:dyDescent="0.25">
      <c r="A494" s="8">
        <v>2016</v>
      </c>
      <c r="B494" s="8" t="s">
        <v>202</v>
      </c>
      <c r="C494" s="9" t="s">
        <v>6</v>
      </c>
      <c r="D494" s="9" t="s">
        <v>14</v>
      </c>
      <c r="E494" s="9" t="s">
        <v>30</v>
      </c>
      <c r="F494" s="9"/>
      <c r="G494" s="10">
        <v>0</v>
      </c>
      <c r="H494" s="10" t="s">
        <v>29</v>
      </c>
      <c r="I494" s="10">
        <v>0.5</v>
      </c>
    </row>
    <row r="495" spans="1:9" x14ac:dyDescent="0.25">
      <c r="A495" s="5">
        <v>2016</v>
      </c>
      <c r="B495" s="5" t="s">
        <v>202</v>
      </c>
      <c r="C495" s="6" t="s">
        <v>6</v>
      </c>
      <c r="D495" s="6" t="s">
        <v>15</v>
      </c>
      <c r="E495" s="6" t="s">
        <v>161</v>
      </c>
      <c r="F495" s="6" t="s">
        <v>162</v>
      </c>
      <c r="G495" s="7">
        <v>0.88490000000000002</v>
      </c>
      <c r="H495" s="7" t="s">
        <v>29</v>
      </c>
      <c r="I495" s="7">
        <v>0.2</v>
      </c>
    </row>
    <row r="496" spans="1:9" x14ac:dyDescent="0.25">
      <c r="A496" s="2">
        <v>2016</v>
      </c>
      <c r="B496" s="2" t="s">
        <v>202</v>
      </c>
      <c r="C496" s="3" t="s">
        <v>6</v>
      </c>
      <c r="D496" s="3" t="s">
        <v>15</v>
      </c>
      <c r="E496" s="3" t="s">
        <v>163</v>
      </c>
      <c r="F496" s="3" t="s">
        <v>164</v>
      </c>
      <c r="G496" s="4">
        <v>0.30969999999999998</v>
      </c>
      <c r="H496" s="4" t="s">
        <v>29</v>
      </c>
      <c r="I496" s="4">
        <v>0.2</v>
      </c>
    </row>
    <row r="497" spans="1:9" x14ac:dyDescent="0.25">
      <c r="A497" s="2">
        <v>2016</v>
      </c>
      <c r="B497" s="2" t="s">
        <v>202</v>
      </c>
      <c r="C497" s="3" t="s">
        <v>6</v>
      </c>
      <c r="D497" s="3" t="s">
        <v>15</v>
      </c>
      <c r="E497" s="3" t="s">
        <v>165</v>
      </c>
      <c r="F497" s="3" t="s">
        <v>166</v>
      </c>
      <c r="G497" s="4">
        <v>0.56200000000000006</v>
      </c>
      <c r="H497" s="4" t="s">
        <v>29</v>
      </c>
      <c r="I497" s="4">
        <v>0.1758448060075094</v>
      </c>
    </row>
    <row r="498" spans="1:9" x14ac:dyDescent="0.25">
      <c r="A498" s="2">
        <v>2016</v>
      </c>
      <c r="B498" s="2" t="s">
        <v>202</v>
      </c>
      <c r="C498" s="3" t="s">
        <v>6</v>
      </c>
      <c r="D498" s="3" t="s">
        <v>15</v>
      </c>
      <c r="E498" s="3" t="s">
        <v>167</v>
      </c>
      <c r="F498" s="3" t="s">
        <v>166</v>
      </c>
      <c r="G498" s="4">
        <v>0.40179999999999999</v>
      </c>
      <c r="H498" s="4" t="s">
        <v>29</v>
      </c>
      <c r="I498" s="4">
        <v>0.12571964956195245</v>
      </c>
    </row>
    <row r="499" spans="1:9" x14ac:dyDescent="0.25">
      <c r="A499" s="8">
        <v>2016</v>
      </c>
      <c r="B499" s="8" t="s">
        <v>202</v>
      </c>
      <c r="C499" s="9" t="s">
        <v>6</v>
      </c>
      <c r="D499" s="9" t="s">
        <v>15</v>
      </c>
      <c r="E499" s="9" t="s">
        <v>168</v>
      </c>
      <c r="F499" s="9" t="s">
        <v>169</v>
      </c>
      <c r="G499" s="10">
        <v>0.50060000000000004</v>
      </c>
      <c r="H499" s="10" t="s">
        <v>29</v>
      </c>
      <c r="I499" s="10">
        <v>0.2</v>
      </c>
    </row>
    <row r="500" spans="1:9" x14ac:dyDescent="0.25">
      <c r="A500" s="5">
        <v>2016</v>
      </c>
      <c r="B500" s="5" t="s">
        <v>202</v>
      </c>
      <c r="C500" s="6" t="s">
        <v>6</v>
      </c>
      <c r="D500" s="6" t="s">
        <v>16</v>
      </c>
      <c r="E500" s="6" t="s">
        <v>170</v>
      </c>
      <c r="F500" s="6" t="s">
        <v>171</v>
      </c>
      <c r="G500" s="7">
        <v>0</v>
      </c>
      <c r="H500" s="7" t="s">
        <v>29</v>
      </c>
      <c r="I500" s="7">
        <v>0.25</v>
      </c>
    </row>
    <row r="501" spans="1:9" x14ac:dyDescent="0.25">
      <c r="A501" s="2">
        <v>2016</v>
      </c>
      <c r="B501" s="2" t="s">
        <v>202</v>
      </c>
      <c r="C501" s="3" t="s">
        <v>6</v>
      </c>
      <c r="D501" s="3" t="s">
        <v>16</v>
      </c>
      <c r="E501" s="3" t="s">
        <v>172</v>
      </c>
      <c r="F501" s="3" t="s">
        <v>173</v>
      </c>
      <c r="G501" s="4">
        <v>0</v>
      </c>
      <c r="H501" s="4" t="s">
        <v>29</v>
      </c>
      <c r="I501" s="4">
        <v>0.25</v>
      </c>
    </row>
    <row r="502" spans="1:9" x14ac:dyDescent="0.25">
      <c r="A502" s="2">
        <v>2016</v>
      </c>
      <c r="B502" s="2" t="s">
        <v>202</v>
      </c>
      <c r="C502" s="3" t="s">
        <v>6</v>
      </c>
      <c r="D502" s="3" t="s">
        <v>16</v>
      </c>
      <c r="E502" s="3" t="s">
        <v>144</v>
      </c>
      <c r="F502" s="3" t="s">
        <v>174</v>
      </c>
      <c r="G502" s="4">
        <v>0</v>
      </c>
      <c r="H502" s="4" t="s">
        <v>29</v>
      </c>
      <c r="I502" s="4">
        <v>0.25</v>
      </c>
    </row>
    <row r="503" spans="1:9" x14ac:dyDescent="0.25">
      <c r="A503" s="8">
        <v>2016</v>
      </c>
      <c r="B503" s="8" t="s">
        <v>202</v>
      </c>
      <c r="C503" s="9" t="s">
        <v>6</v>
      </c>
      <c r="D503" s="9" t="s">
        <v>16</v>
      </c>
      <c r="E503" s="9" t="s">
        <v>175</v>
      </c>
      <c r="F503" s="9"/>
      <c r="G503" s="10">
        <v>0</v>
      </c>
      <c r="H503" s="10" t="s">
        <v>29</v>
      </c>
      <c r="I503" s="10">
        <v>0.25</v>
      </c>
    </row>
    <row r="504" spans="1:9" x14ac:dyDescent="0.25">
      <c r="A504" s="5">
        <v>2016</v>
      </c>
      <c r="B504" s="5" t="s">
        <v>202</v>
      </c>
      <c r="C504" s="6" t="s">
        <v>6</v>
      </c>
      <c r="D504" s="6" t="s">
        <v>17</v>
      </c>
      <c r="E504" s="6" t="s">
        <v>123</v>
      </c>
      <c r="F504" s="6" t="s">
        <v>80</v>
      </c>
      <c r="G504" s="7">
        <v>0.94399999999999995</v>
      </c>
      <c r="H504" s="7" t="s">
        <v>29</v>
      </c>
      <c r="I504" s="7">
        <v>0.25</v>
      </c>
    </row>
    <row r="505" spans="1:9" x14ac:dyDescent="0.25">
      <c r="A505" s="2">
        <v>2016</v>
      </c>
      <c r="B505" s="2" t="s">
        <v>202</v>
      </c>
      <c r="C505" s="3" t="s">
        <v>6</v>
      </c>
      <c r="D505" s="3" t="s">
        <v>17</v>
      </c>
      <c r="E505" s="3" t="s">
        <v>81</v>
      </c>
      <c r="F505" s="3" t="s">
        <v>176</v>
      </c>
      <c r="G505" s="4">
        <v>0</v>
      </c>
      <c r="H505" s="4" t="s">
        <v>29</v>
      </c>
      <c r="I505" s="4">
        <v>0.25</v>
      </c>
    </row>
    <row r="506" spans="1:9" x14ac:dyDescent="0.25">
      <c r="A506" s="2">
        <v>2016</v>
      </c>
      <c r="B506" s="2" t="s">
        <v>202</v>
      </c>
      <c r="C506" s="3" t="s">
        <v>6</v>
      </c>
      <c r="D506" s="3" t="s">
        <v>17</v>
      </c>
      <c r="E506" s="3" t="s">
        <v>177</v>
      </c>
      <c r="F506" s="3" t="s">
        <v>178</v>
      </c>
      <c r="G506" s="4">
        <v>0.93400000000000005</v>
      </c>
      <c r="H506" s="4" t="s">
        <v>29</v>
      </c>
      <c r="I506" s="4">
        <v>0.25</v>
      </c>
    </row>
    <row r="507" spans="1:9" x14ac:dyDescent="0.25">
      <c r="A507" s="8">
        <v>2016</v>
      </c>
      <c r="B507" s="8" t="s">
        <v>202</v>
      </c>
      <c r="C507" s="9" t="s">
        <v>6</v>
      </c>
      <c r="D507" s="9" t="s">
        <v>17</v>
      </c>
      <c r="E507" s="9" t="s">
        <v>179</v>
      </c>
      <c r="F507" s="9" t="s">
        <v>180</v>
      </c>
      <c r="G507" s="10">
        <v>0.94199999999999995</v>
      </c>
      <c r="H507" s="10" t="s">
        <v>29</v>
      </c>
      <c r="I507" s="10">
        <v>0.24789473684210525</v>
      </c>
    </row>
    <row r="508" spans="1:9" x14ac:dyDescent="0.25">
      <c r="A508" s="5">
        <v>2016</v>
      </c>
      <c r="B508" s="5" t="s">
        <v>202</v>
      </c>
      <c r="C508" s="6" t="s">
        <v>9</v>
      </c>
      <c r="D508" s="6" t="s">
        <v>14</v>
      </c>
      <c r="E508" s="6" t="s">
        <v>181</v>
      </c>
      <c r="F508" s="6"/>
      <c r="G508" s="7">
        <v>0.01</v>
      </c>
      <c r="H508" s="7" t="s">
        <v>51</v>
      </c>
      <c r="I508" s="7" t="s">
        <v>52</v>
      </c>
    </row>
    <row r="509" spans="1:9" x14ac:dyDescent="0.25">
      <c r="A509" s="2">
        <v>2016</v>
      </c>
      <c r="B509" s="2" t="s">
        <v>202</v>
      </c>
      <c r="C509" s="3" t="s">
        <v>9</v>
      </c>
      <c r="D509" s="3" t="s">
        <v>14</v>
      </c>
      <c r="E509" s="3" t="s">
        <v>155</v>
      </c>
      <c r="F509" s="3"/>
      <c r="G509" s="4">
        <v>0.99929999999999997</v>
      </c>
      <c r="H509" s="4" t="s">
        <v>29</v>
      </c>
      <c r="I509" s="4">
        <v>1</v>
      </c>
    </row>
    <row r="510" spans="1:9" x14ac:dyDescent="0.25">
      <c r="A510" s="2">
        <v>2016</v>
      </c>
      <c r="B510" s="2" t="s">
        <v>202</v>
      </c>
      <c r="C510" s="3" t="s">
        <v>9</v>
      </c>
      <c r="D510" s="3" t="s">
        <v>14</v>
      </c>
      <c r="E510" s="3" t="s">
        <v>182</v>
      </c>
      <c r="F510" s="3"/>
      <c r="G510" s="4">
        <v>0.68640000000000001</v>
      </c>
      <c r="H510" s="4" t="s">
        <v>51</v>
      </c>
      <c r="I510" s="4" t="s">
        <v>52</v>
      </c>
    </row>
    <row r="511" spans="1:9" x14ac:dyDescent="0.25">
      <c r="A511" s="2">
        <v>2016</v>
      </c>
      <c r="B511" s="2" t="s">
        <v>202</v>
      </c>
      <c r="C511" s="3" t="s">
        <v>9</v>
      </c>
      <c r="D511" s="3" t="s">
        <v>14</v>
      </c>
      <c r="E511" s="3" t="s">
        <v>159</v>
      </c>
      <c r="F511" s="3"/>
      <c r="G511" s="4">
        <v>0</v>
      </c>
      <c r="H511" s="4" t="s">
        <v>51</v>
      </c>
      <c r="I511" s="4" t="s">
        <v>52</v>
      </c>
    </row>
    <row r="512" spans="1:9" x14ac:dyDescent="0.25">
      <c r="A512" s="8">
        <v>2016</v>
      </c>
      <c r="B512" s="8" t="s">
        <v>202</v>
      </c>
      <c r="C512" s="9" t="s">
        <v>9</v>
      </c>
      <c r="D512" s="9" t="s">
        <v>14</v>
      </c>
      <c r="E512" s="9" t="s">
        <v>30</v>
      </c>
      <c r="F512" s="9"/>
      <c r="G512" s="10">
        <v>0</v>
      </c>
      <c r="H512" s="10" t="s">
        <v>51</v>
      </c>
      <c r="I512" s="10" t="s">
        <v>52</v>
      </c>
    </row>
    <row r="513" spans="1:9" x14ac:dyDescent="0.25">
      <c r="A513" s="5">
        <v>2016</v>
      </c>
      <c r="B513" s="5" t="s">
        <v>202</v>
      </c>
      <c r="C513" s="6" t="s">
        <v>9</v>
      </c>
      <c r="D513" s="6" t="s">
        <v>15</v>
      </c>
      <c r="E513" s="6" t="s">
        <v>183</v>
      </c>
      <c r="F513" s="6"/>
      <c r="G513" s="7">
        <v>0.88490000000000002</v>
      </c>
      <c r="H513" s="7" t="s">
        <v>51</v>
      </c>
      <c r="I513" s="7" t="s">
        <v>52</v>
      </c>
    </row>
    <row r="514" spans="1:9" x14ac:dyDescent="0.25">
      <c r="A514" s="2">
        <v>2016</v>
      </c>
      <c r="B514" s="2" t="s">
        <v>202</v>
      </c>
      <c r="C514" s="3" t="s">
        <v>9</v>
      </c>
      <c r="D514" s="3" t="s">
        <v>15</v>
      </c>
      <c r="E514" s="3" t="s">
        <v>163</v>
      </c>
      <c r="F514" s="3"/>
      <c r="G514" s="4">
        <v>0.47899999999999998</v>
      </c>
      <c r="H514" s="4" t="s">
        <v>29</v>
      </c>
      <c r="I514" s="4">
        <v>0.33333299999999999</v>
      </c>
    </row>
    <row r="515" spans="1:9" x14ac:dyDescent="0.25">
      <c r="A515" s="2">
        <v>2016</v>
      </c>
      <c r="B515" s="2" t="s">
        <v>202</v>
      </c>
      <c r="C515" s="3" t="s">
        <v>9</v>
      </c>
      <c r="D515" s="3" t="s">
        <v>15</v>
      </c>
      <c r="E515" s="3" t="s">
        <v>184</v>
      </c>
      <c r="F515" s="3"/>
      <c r="G515" s="4">
        <v>0.58399999999999996</v>
      </c>
      <c r="H515" s="4" t="s">
        <v>51</v>
      </c>
      <c r="I515" s="4" t="s">
        <v>52</v>
      </c>
    </row>
    <row r="516" spans="1:9" x14ac:dyDescent="0.25">
      <c r="A516" s="2">
        <v>2016</v>
      </c>
      <c r="B516" s="2" t="s">
        <v>202</v>
      </c>
      <c r="C516" s="3" t="s">
        <v>9</v>
      </c>
      <c r="D516" s="3" t="s">
        <v>15</v>
      </c>
      <c r="E516" s="3" t="s">
        <v>167</v>
      </c>
      <c r="F516" s="3"/>
      <c r="G516" s="4">
        <v>1.7000000000000001E-2</v>
      </c>
      <c r="H516" s="4" t="s">
        <v>29</v>
      </c>
      <c r="I516" s="4">
        <v>8.8680140845070424E-3</v>
      </c>
    </row>
    <row r="517" spans="1:9" x14ac:dyDescent="0.25">
      <c r="A517" s="8">
        <v>2016</v>
      </c>
      <c r="B517" s="8" t="s">
        <v>202</v>
      </c>
      <c r="C517" s="9" t="s">
        <v>9</v>
      </c>
      <c r="D517" s="9" t="s">
        <v>15</v>
      </c>
      <c r="E517" s="9" t="s">
        <v>168</v>
      </c>
      <c r="F517" s="9"/>
      <c r="G517" s="10">
        <v>0.50060000000000004</v>
      </c>
      <c r="H517" s="10" t="s">
        <v>29</v>
      </c>
      <c r="I517" s="10">
        <v>0.33333299999999999</v>
      </c>
    </row>
    <row r="518" spans="1:9" x14ac:dyDescent="0.25">
      <c r="A518" s="5">
        <v>2016</v>
      </c>
      <c r="B518" s="5" t="s">
        <v>202</v>
      </c>
      <c r="C518" s="6" t="s">
        <v>9</v>
      </c>
      <c r="D518" s="6" t="s">
        <v>16</v>
      </c>
      <c r="E518" s="6" t="s">
        <v>185</v>
      </c>
      <c r="F518" s="6"/>
      <c r="G518" s="7">
        <v>0.89470000000000005</v>
      </c>
      <c r="H518" s="7" t="s">
        <v>29</v>
      </c>
      <c r="I518" s="7">
        <v>0.2</v>
      </c>
    </row>
    <row r="519" spans="1:9" x14ac:dyDescent="0.25">
      <c r="A519" s="2">
        <v>2016</v>
      </c>
      <c r="B519" s="2" t="s">
        <v>202</v>
      </c>
      <c r="C519" s="3" t="s">
        <v>9</v>
      </c>
      <c r="D519" s="3" t="s">
        <v>16</v>
      </c>
      <c r="E519" s="3" t="s">
        <v>157</v>
      </c>
      <c r="F519" s="3"/>
      <c r="G519" s="4">
        <v>0.1711</v>
      </c>
      <c r="H519" s="4" t="s">
        <v>29</v>
      </c>
      <c r="I519" s="4">
        <v>0.2</v>
      </c>
    </row>
    <row r="520" spans="1:9" x14ac:dyDescent="0.25">
      <c r="A520" s="2">
        <v>2016</v>
      </c>
      <c r="B520" s="2" t="s">
        <v>202</v>
      </c>
      <c r="C520" s="3" t="s">
        <v>9</v>
      </c>
      <c r="D520" s="3" t="s">
        <v>16</v>
      </c>
      <c r="E520" s="3" t="s">
        <v>186</v>
      </c>
      <c r="F520" s="3"/>
      <c r="G520" s="4">
        <v>0.81499999999999995</v>
      </c>
      <c r="H520" s="4" t="s">
        <v>29</v>
      </c>
      <c r="I520" s="4">
        <v>0.2</v>
      </c>
    </row>
    <row r="521" spans="1:9" x14ac:dyDescent="0.25">
      <c r="A521" s="2">
        <v>2016</v>
      </c>
      <c r="B521" s="2" t="s">
        <v>202</v>
      </c>
      <c r="C521" s="3" t="s">
        <v>9</v>
      </c>
      <c r="D521" s="3" t="s">
        <v>16</v>
      </c>
      <c r="E521" s="3" t="s">
        <v>187</v>
      </c>
      <c r="F521" s="3"/>
      <c r="G521" s="4">
        <v>0.89139999999999997</v>
      </c>
      <c r="H521" s="4" t="s">
        <v>29</v>
      </c>
      <c r="I521" s="4">
        <v>0.2</v>
      </c>
    </row>
    <row r="522" spans="1:9" x14ac:dyDescent="0.25">
      <c r="A522" s="8">
        <v>2016</v>
      </c>
      <c r="B522" s="8" t="s">
        <v>202</v>
      </c>
      <c r="C522" s="9" t="s">
        <v>9</v>
      </c>
      <c r="D522" s="9" t="s">
        <v>16</v>
      </c>
      <c r="E522" s="9" t="s">
        <v>188</v>
      </c>
      <c r="F522" s="9"/>
      <c r="G522" s="10">
        <v>0.99370000000000003</v>
      </c>
      <c r="H522" s="10" t="s">
        <v>29</v>
      </c>
      <c r="I522" s="10">
        <v>0.2</v>
      </c>
    </row>
    <row r="523" spans="1:9" x14ac:dyDescent="0.25">
      <c r="A523" s="5">
        <v>2016</v>
      </c>
      <c r="B523" s="5" t="s">
        <v>202</v>
      </c>
      <c r="C523" s="6" t="s">
        <v>9</v>
      </c>
      <c r="D523" s="6" t="s">
        <v>17</v>
      </c>
      <c r="E523" s="6" t="s">
        <v>123</v>
      </c>
      <c r="F523" s="6"/>
      <c r="G523" s="7">
        <v>0.94399999999999995</v>
      </c>
      <c r="H523" s="7" t="s">
        <v>29</v>
      </c>
      <c r="I523" s="7">
        <v>0.25</v>
      </c>
    </row>
    <row r="524" spans="1:9" x14ac:dyDescent="0.25">
      <c r="A524" s="2">
        <v>2016</v>
      </c>
      <c r="B524" s="2" t="s">
        <v>202</v>
      </c>
      <c r="C524" s="3" t="s">
        <v>9</v>
      </c>
      <c r="D524" s="3" t="s">
        <v>17</v>
      </c>
      <c r="E524" s="3" t="s">
        <v>81</v>
      </c>
      <c r="F524" s="3"/>
      <c r="G524" s="4">
        <v>0</v>
      </c>
      <c r="H524" s="4" t="s">
        <v>29</v>
      </c>
      <c r="I524" s="4">
        <v>0.25</v>
      </c>
    </row>
    <row r="525" spans="1:9" x14ac:dyDescent="0.25">
      <c r="A525" s="2">
        <v>2016</v>
      </c>
      <c r="B525" s="2" t="s">
        <v>202</v>
      </c>
      <c r="C525" s="3" t="s">
        <v>9</v>
      </c>
      <c r="D525" s="3" t="s">
        <v>17</v>
      </c>
      <c r="E525" s="3" t="s">
        <v>177</v>
      </c>
      <c r="F525" s="3"/>
      <c r="G525" s="4">
        <v>0.93400000000000005</v>
      </c>
      <c r="H525" s="4" t="s">
        <v>29</v>
      </c>
      <c r="I525" s="4">
        <v>0.25</v>
      </c>
    </row>
    <row r="526" spans="1:9" x14ac:dyDescent="0.25">
      <c r="A526" s="8">
        <v>2016</v>
      </c>
      <c r="B526" s="8" t="s">
        <v>202</v>
      </c>
      <c r="C526" s="9" t="s">
        <v>9</v>
      </c>
      <c r="D526" s="9" t="s">
        <v>17</v>
      </c>
      <c r="E526" s="9" t="s">
        <v>179</v>
      </c>
      <c r="F526" s="9"/>
      <c r="G526" s="10">
        <v>0.94199999999999995</v>
      </c>
      <c r="H526" s="10" t="s">
        <v>29</v>
      </c>
      <c r="I526" s="10">
        <v>0.24789473684210525</v>
      </c>
    </row>
    <row r="527" spans="1:9" x14ac:dyDescent="0.25">
      <c r="A527" s="5">
        <v>2016</v>
      </c>
      <c r="B527" s="5" t="s">
        <v>202</v>
      </c>
      <c r="C527" s="6" t="s">
        <v>11</v>
      </c>
      <c r="D527" s="6" t="s">
        <v>14</v>
      </c>
      <c r="E527" s="6" t="s">
        <v>181</v>
      </c>
      <c r="F527" s="6"/>
      <c r="G527" s="7">
        <v>6.8000000000000005E-2</v>
      </c>
      <c r="H527" s="7" t="s">
        <v>29</v>
      </c>
      <c r="I527" s="7">
        <v>0</v>
      </c>
    </row>
    <row r="528" spans="1:9" x14ac:dyDescent="0.25">
      <c r="A528" s="2">
        <v>2016</v>
      </c>
      <c r="B528" s="2" t="s">
        <v>202</v>
      </c>
      <c r="C528" s="3" t="s">
        <v>11</v>
      </c>
      <c r="D528" s="3" t="s">
        <v>14</v>
      </c>
      <c r="E528" s="3" t="s">
        <v>155</v>
      </c>
      <c r="F528" s="3"/>
      <c r="G528" s="4">
        <v>0.94489999999999996</v>
      </c>
      <c r="H528" s="4" t="s">
        <v>29</v>
      </c>
      <c r="I528" s="4">
        <v>0.125</v>
      </c>
    </row>
    <row r="529" spans="1:9" x14ac:dyDescent="0.25">
      <c r="A529" s="2">
        <v>2016</v>
      </c>
      <c r="B529" s="2" t="s">
        <v>202</v>
      </c>
      <c r="C529" s="3" t="s">
        <v>11</v>
      </c>
      <c r="D529" s="3" t="s">
        <v>14</v>
      </c>
      <c r="E529" s="3" t="s">
        <v>182</v>
      </c>
      <c r="F529" s="3"/>
      <c r="G529" s="4">
        <v>9.7000000000000003E-3</v>
      </c>
      <c r="H529" s="4" t="s">
        <v>29</v>
      </c>
      <c r="I529" s="4">
        <v>0</v>
      </c>
    </row>
    <row r="530" spans="1:9" x14ac:dyDescent="0.25">
      <c r="A530" s="2">
        <v>2016</v>
      </c>
      <c r="B530" s="2" t="s">
        <v>202</v>
      </c>
      <c r="C530" s="3" t="s">
        <v>11</v>
      </c>
      <c r="D530" s="3" t="s">
        <v>14</v>
      </c>
      <c r="E530" s="3" t="s">
        <v>159</v>
      </c>
      <c r="F530" s="3"/>
      <c r="G530" s="4">
        <v>0.36799999999999999</v>
      </c>
      <c r="H530" s="4" t="s">
        <v>29</v>
      </c>
      <c r="I530" s="4">
        <v>0.125</v>
      </c>
    </row>
    <row r="531" spans="1:9" x14ac:dyDescent="0.25">
      <c r="A531" s="8">
        <v>2016</v>
      </c>
      <c r="B531" s="8" t="s">
        <v>202</v>
      </c>
      <c r="C531" s="9" t="s">
        <v>11</v>
      </c>
      <c r="D531" s="9" t="s">
        <v>14</v>
      </c>
      <c r="E531" s="9" t="s">
        <v>30</v>
      </c>
      <c r="F531" s="9"/>
      <c r="G531" s="10">
        <v>0</v>
      </c>
      <c r="H531" s="10" t="s">
        <v>29</v>
      </c>
      <c r="I531" s="10">
        <v>0.5</v>
      </c>
    </row>
    <row r="532" spans="1:9" x14ac:dyDescent="0.25">
      <c r="A532" s="5">
        <v>2016</v>
      </c>
      <c r="B532" s="5" t="s">
        <v>202</v>
      </c>
      <c r="C532" s="6" t="s">
        <v>11</v>
      </c>
      <c r="D532" s="6" t="s">
        <v>15</v>
      </c>
      <c r="E532" s="6" t="s">
        <v>183</v>
      </c>
      <c r="F532" s="6"/>
      <c r="G532" s="7">
        <v>0.2006</v>
      </c>
      <c r="H532" s="7" t="s">
        <v>29</v>
      </c>
      <c r="I532" s="7">
        <v>7.9936242279338515E-2</v>
      </c>
    </row>
    <row r="533" spans="1:9" x14ac:dyDescent="0.25">
      <c r="A533" s="2">
        <v>2016</v>
      </c>
      <c r="B533" s="2" t="s">
        <v>202</v>
      </c>
      <c r="C533" s="3" t="s">
        <v>11</v>
      </c>
      <c r="D533" s="3" t="s">
        <v>15</v>
      </c>
      <c r="E533" s="3" t="s">
        <v>163</v>
      </c>
      <c r="F533" s="3"/>
      <c r="G533" s="4">
        <v>0.61990000000000001</v>
      </c>
      <c r="H533" s="4" t="s">
        <v>29</v>
      </c>
      <c r="I533" s="4">
        <v>0.2</v>
      </c>
    </row>
    <row r="534" spans="1:9" x14ac:dyDescent="0.25">
      <c r="A534" s="2">
        <v>2016</v>
      </c>
      <c r="B534" s="2" t="s">
        <v>202</v>
      </c>
      <c r="C534" s="3" t="s">
        <v>11</v>
      </c>
      <c r="D534" s="3" t="s">
        <v>15</v>
      </c>
      <c r="E534" s="3" t="s">
        <v>184</v>
      </c>
      <c r="F534" s="3"/>
      <c r="G534" s="4">
        <v>0.24590000000000001</v>
      </c>
      <c r="H534" s="4" t="s">
        <v>29</v>
      </c>
      <c r="I534" s="4">
        <v>0.2</v>
      </c>
    </row>
    <row r="535" spans="1:9" x14ac:dyDescent="0.25">
      <c r="A535" s="2">
        <v>2016</v>
      </c>
      <c r="B535" s="2" t="s">
        <v>202</v>
      </c>
      <c r="C535" s="3" t="s">
        <v>11</v>
      </c>
      <c r="D535" s="3" t="s">
        <v>15</v>
      </c>
      <c r="E535" s="3" t="s">
        <v>167</v>
      </c>
      <c r="F535" s="3"/>
      <c r="G535" s="4">
        <v>0.49980000000000002</v>
      </c>
      <c r="H535" s="4" t="s">
        <v>29</v>
      </c>
      <c r="I535" s="4">
        <v>0.15643192488262914</v>
      </c>
    </row>
    <row r="536" spans="1:9" x14ac:dyDescent="0.25">
      <c r="A536" s="8">
        <v>2016</v>
      </c>
      <c r="B536" s="8" t="s">
        <v>202</v>
      </c>
      <c r="C536" s="9" t="s">
        <v>11</v>
      </c>
      <c r="D536" s="9" t="s">
        <v>15</v>
      </c>
      <c r="E536" s="9" t="s">
        <v>168</v>
      </c>
      <c r="F536" s="9"/>
      <c r="G536" s="10">
        <v>0.75949999999999995</v>
      </c>
      <c r="H536" s="10" t="s">
        <v>29</v>
      </c>
      <c r="I536" s="10">
        <v>0.2</v>
      </c>
    </row>
    <row r="537" spans="1:9" x14ac:dyDescent="0.25">
      <c r="A537" s="5">
        <v>2016</v>
      </c>
      <c r="B537" s="5" t="s">
        <v>202</v>
      </c>
      <c r="C537" s="6" t="s">
        <v>11</v>
      </c>
      <c r="D537" s="6" t="s">
        <v>16</v>
      </c>
      <c r="E537" s="6" t="s">
        <v>189</v>
      </c>
      <c r="F537" s="6"/>
      <c r="G537" s="7">
        <v>0.1883</v>
      </c>
      <c r="H537" s="7" t="s">
        <v>29</v>
      </c>
      <c r="I537" s="7">
        <v>0.2</v>
      </c>
    </row>
    <row r="538" spans="1:9" x14ac:dyDescent="0.25">
      <c r="A538" s="2">
        <v>2016</v>
      </c>
      <c r="B538" s="2" t="s">
        <v>202</v>
      </c>
      <c r="C538" s="3" t="s">
        <v>11</v>
      </c>
      <c r="D538" s="3" t="s">
        <v>16</v>
      </c>
      <c r="E538" s="3" t="s">
        <v>157</v>
      </c>
      <c r="F538" s="3"/>
      <c r="G538" s="4">
        <v>0.1053</v>
      </c>
      <c r="H538" s="4" t="s">
        <v>29</v>
      </c>
      <c r="I538" s="4">
        <v>0.2</v>
      </c>
    </row>
    <row r="539" spans="1:9" x14ac:dyDescent="0.25">
      <c r="A539" s="2">
        <v>2016</v>
      </c>
      <c r="B539" s="2" t="s">
        <v>202</v>
      </c>
      <c r="C539" s="3" t="s">
        <v>11</v>
      </c>
      <c r="D539" s="3" t="s">
        <v>16</v>
      </c>
      <c r="E539" s="3" t="s">
        <v>186</v>
      </c>
      <c r="F539" s="3"/>
      <c r="G539" s="4">
        <v>0.6875</v>
      </c>
      <c r="H539" s="4" t="s">
        <v>29</v>
      </c>
      <c r="I539" s="4">
        <v>0.2</v>
      </c>
    </row>
    <row r="540" spans="1:9" x14ac:dyDescent="0.25">
      <c r="A540" s="2">
        <v>2016</v>
      </c>
      <c r="B540" s="2" t="s">
        <v>202</v>
      </c>
      <c r="C540" s="3" t="s">
        <v>11</v>
      </c>
      <c r="D540" s="3" t="s">
        <v>16</v>
      </c>
      <c r="E540" s="3" t="s">
        <v>187</v>
      </c>
      <c r="F540" s="3"/>
      <c r="G540" s="4">
        <v>0.79710000000000003</v>
      </c>
      <c r="H540" s="4" t="s">
        <v>29</v>
      </c>
      <c r="I540" s="4">
        <v>0.2</v>
      </c>
    </row>
    <row r="541" spans="1:9" x14ac:dyDescent="0.25">
      <c r="A541" s="8">
        <v>2016</v>
      </c>
      <c r="B541" s="8" t="s">
        <v>202</v>
      </c>
      <c r="C541" s="9" t="s">
        <v>11</v>
      </c>
      <c r="D541" s="9" t="s">
        <v>16</v>
      </c>
      <c r="E541" s="9" t="s">
        <v>188</v>
      </c>
      <c r="F541" s="9"/>
      <c r="G541" s="10">
        <v>0.98970000000000002</v>
      </c>
      <c r="H541" s="10" t="s">
        <v>29</v>
      </c>
      <c r="I541" s="10">
        <v>0.2</v>
      </c>
    </row>
    <row r="542" spans="1:9" x14ac:dyDescent="0.25">
      <c r="A542" s="5">
        <v>2016</v>
      </c>
      <c r="B542" s="5" t="s">
        <v>202</v>
      </c>
      <c r="C542" s="6" t="s">
        <v>11</v>
      </c>
      <c r="D542" s="6" t="s">
        <v>17</v>
      </c>
      <c r="E542" s="6" t="s">
        <v>123</v>
      </c>
      <c r="F542" s="6"/>
      <c r="G542" s="7">
        <v>0.94399999999999995</v>
      </c>
      <c r="H542" s="7" t="s">
        <v>29</v>
      </c>
      <c r="I542" s="7">
        <v>0.25</v>
      </c>
    </row>
    <row r="543" spans="1:9" x14ac:dyDescent="0.25">
      <c r="A543" s="2">
        <v>2016</v>
      </c>
      <c r="B543" s="2" t="s">
        <v>202</v>
      </c>
      <c r="C543" s="3" t="s">
        <v>11</v>
      </c>
      <c r="D543" s="3" t="s">
        <v>17</v>
      </c>
      <c r="E543" s="3" t="s">
        <v>81</v>
      </c>
      <c r="F543" s="3"/>
      <c r="G543" s="4">
        <v>0</v>
      </c>
      <c r="H543" s="4" t="s">
        <v>29</v>
      </c>
      <c r="I543" s="4">
        <v>0.25</v>
      </c>
    </row>
    <row r="544" spans="1:9" x14ac:dyDescent="0.25">
      <c r="A544" s="2">
        <v>2016</v>
      </c>
      <c r="B544" s="2" t="s">
        <v>202</v>
      </c>
      <c r="C544" s="3" t="s">
        <v>11</v>
      </c>
      <c r="D544" s="3" t="s">
        <v>17</v>
      </c>
      <c r="E544" s="3" t="s">
        <v>177</v>
      </c>
      <c r="F544" s="3"/>
      <c r="G544" s="4">
        <v>0.93400000000000005</v>
      </c>
      <c r="H544" s="4" t="s">
        <v>29</v>
      </c>
      <c r="I544" s="4">
        <v>0.25</v>
      </c>
    </row>
    <row r="545" spans="1:9" x14ac:dyDescent="0.25">
      <c r="A545" s="8">
        <v>2016</v>
      </c>
      <c r="B545" s="8" t="s">
        <v>202</v>
      </c>
      <c r="C545" s="9" t="s">
        <v>11</v>
      </c>
      <c r="D545" s="9" t="s">
        <v>17</v>
      </c>
      <c r="E545" s="9" t="s">
        <v>179</v>
      </c>
      <c r="F545" s="9"/>
      <c r="G545" s="10">
        <v>0.94199999999999995</v>
      </c>
      <c r="H545" s="10" t="s">
        <v>29</v>
      </c>
      <c r="I545" s="10">
        <v>0.24789473684210525</v>
      </c>
    </row>
    <row r="546" spans="1:9" x14ac:dyDescent="0.25">
      <c r="A546" s="5">
        <v>2016</v>
      </c>
      <c r="B546" s="5" t="s">
        <v>202</v>
      </c>
      <c r="C546" s="6" t="s">
        <v>8</v>
      </c>
      <c r="D546" s="6" t="s">
        <v>190</v>
      </c>
      <c r="E546" s="6" t="s">
        <v>191</v>
      </c>
      <c r="F546" s="6"/>
      <c r="G546" s="7">
        <v>13</v>
      </c>
      <c r="H546" s="7" t="s">
        <v>29</v>
      </c>
      <c r="I546" s="7">
        <v>0.21666666666666665</v>
      </c>
    </row>
    <row r="547" spans="1:9" x14ac:dyDescent="0.25">
      <c r="A547" s="2">
        <v>2016</v>
      </c>
      <c r="B547" s="2" t="s">
        <v>202</v>
      </c>
      <c r="C547" s="3" t="s">
        <v>8</v>
      </c>
      <c r="D547" s="3" t="s">
        <v>190</v>
      </c>
      <c r="E547" s="3" t="s">
        <v>192</v>
      </c>
      <c r="F547" s="3"/>
      <c r="G547" s="4">
        <v>3</v>
      </c>
      <c r="H547" s="4" t="s">
        <v>29</v>
      </c>
      <c r="I547" s="4">
        <v>0.12</v>
      </c>
    </row>
    <row r="548" spans="1:9" x14ac:dyDescent="0.25">
      <c r="A548" s="2">
        <v>2016</v>
      </c>
      <c r="B548" s="2" t="s">
        <v>202</v>
      </c>
      <c r="C548" s="3" t="s">
        <v>8</v>
      </c>
      <c r="D548" s="3" t="s">
        <v>190</v>
      </c>
      <c r="E548" s="3" t="s">
        <v>193</v>
      </c>
      <c r="F548" s="3"/>
      <c r="G548" s="4">
        <v>3</v>
      </c>
      <c r="H548" s="4" t="s">
        <v>29</v>
      </c>
      <c r="I548" s="4">
        <v>0.2</v>
      </c>
    </row>
    <row r="549" spans="1:9" x14ac:dyDescent="0.25">
      <c r="A549" s="8">
        <v>2016</v>
      </c>
      <c r="B549" s="8" t="s">
        <v>202</v>
      </c>
      <c r="C549" s="9" t="s">
        <v>8</v>
      </c>
      <c r="D549" s="9" t="s">
        <v>190</v>
      </c>
      <c r="E549" s="9" t="s">
        <v>194</v>
      </c>
      <c r="F549" s="9"/>
      <c r="G549" s="10">
        <v>6</v>
      </c>
      <c r="H549" s="10" t="s">
        <v>29</v>
      </c>
      <c r="I549" s="10">
        <v>0.3</v>
      </c>
    </row>
    <row r="550" spans="1:9" x14ac:dyDescent="0.25">
      <c r="A550" s="5">
        <v>2016</v>
      </c>
      <c r="B550" s="5" t="s">
        <v>202</v>
      </c>
      <c r="C550" s="6" t="s">
        <v>8</v>
      </c>
      <c r="D550" s="6" t="s">
        <v>195</v>
      </c>
      <c r="E550" s="6" t="s">
        <v>196</v>
      </c>
      <c r="F550" s="6"/>
      <c r="G550" s="7">
        <v>17</v>
      </c>
      <c r="H550" s="7" t="s">
        <v>29</v>
      </c>
      <c r="I550" s="7">
        <v>0.2</v>
      </c>
    </row>
    <row r="551" spans="1:9" x14ac:dyDescent="0.25">
      <c r="A551" s="2">
        <v>2016</v>
      </c>
      <c r="B551" s="2" t="s">
        <v>202</v>
      </c>
      <c r="C551" s="3" t="s">
        <v>8</v>
      </c>
      <c r="D551" s="3" t="s">
        <v>195</v>
      </c>
      <c r="E551" s="3" t="s">
        <v>197</v>
      </c>
      <c r="F551" s="3"/>
      <c r="G551" s="4">
        <v>9</v>
      </c>
      <c r="H551" s="4" t="s">
        <v>29</v>
      </c>
      <c r="I551" s="4">
        <v>0.25</v>
      </c>
    </row>
    <row r="552" spans="1:9" x14ac:dyDescent="0.25">
      <c r="A552" s="2">
        <v>2016</v>
      </c>
      <c r="B552" s="2" t="s">
        <v>202</v>
      </c>
      <c r="C552" s="3" t="s">
        <v>8</v>
      </c>
      <c r="D552" s="3" t="s">
        <v>195</v>
      </c>
      <c r="E552" s="3" t="s">
        <v>198</v>
      </c>
      <c r="F552" s="3"/>
      <c r="G552" s="4">
        <v>6</v>
      </c>
      <c r="H552" s="4" t="s">
        <v>29</v>
      </c>
      <c r="I552" s="4">
        <v>0.3</v>
      </c>
    </row>
    <row r="553" spans="1:9" x14ac:dyDescent="0.25">
      <c r="A553" s="8">
        <v>2016</v>
      </c>
      <c r="B553" s="8" t="s">
        <v>202</v>
      </c>
      <c r="C553" s="9" t="s">
        <v>8</v>
      </c>
      <c r="D553" s="9" t="s">
        <v>195</v>
      </c>
      <c r="E553" s="9" t="s">
        <v>199</v>
      </c>
      <c r="F553" s="9"/>
      <c r="G553" s="10">
        <v>7</v>
      </c>
      <c r="H553" s="10" t="s">
        <v>29</v>
      </c>
      <c r="I553" s="10">
        <v>0.25</v>
      </c>
    </row>
    <row r="554" spans="1:9" x14ac:dyDescent="0.25">
      <c r="A554" s="2">
        <v>2017</v>
      </c>
      <c r="B554" s="2" t="s">
        <v>27</v>
      </c>
      <c r="C554" s="3" t="s">
        <v>3</v>
      </c>
      <c r="D554" s="3" t="s">
        <v>14</v>
      </c>
      <c r="E554" s="3" t="s">
        <v>28</v>
      </c>
      <c r="F554" s="3"/>
      <c r="G554" s="4">
        <v>0.76870000000000005</v>
      </c>
      <c r="H554" s="4" t="s">
        <v>29</v>
      </c>
      <c r="I554" s="4">
        <v>0.115305</v>
      </c>
    </row>
    <row r="555" spans="1:9" x14ac:dyDescent="0.25">
      <c r="A555" s="2">
        <v>2017</v>
      </c>
      <c r="B555" s="2" t="s">
        <v>27</v>
      </c>
      <c r="C555" s="3" t="s">
        <v>3</v>
      </c>
      <c r="D555" s="3" t="s">
        <v>14</v>
      </c>
      <c r="E555" s="3" t="s">
        <v>30</v>
      </c>
      <c r="F555" s="3"/>
      <c r="G555" s="4">
        <v>2</v>
      </c>
      <c r="H555" s="4" t="s">
        <v>29</v>
      </c>
      <c r="I555" s="4">
        <v>0.23333331000000002</v>
      </c>
    </row>
    <row r="556" spans="1:9" x14ac:dyDescent="0.25">
      <c r="A556" s="2">
        <v>2017</v>
      </c>
      <c r="B556" s="2" t="s">
        <v>27</v>
      </c>
      <c r="C556" s="3" t="s">
        <v>3</v>
      </c>
      <c r="D556" s="3" t="s">
        <v>14</v>
      </c>
      <c r="E556" s="3" t="s">
        <v>31</v>
      </c>
      <c r="F556" s="3"/>
      <c r="G556" s="4">
        <v>0.71630000000000005</v>
      </c>
      <c r="H556" s="4" t="s">
        <v>29</v>
      </c>
      <c r="I556" s="4">
        <v>0.107445</v>
      </c>
    </row>
    <row r="557" spans="1:9" x14ac:dyDescent="0.25">
      <c r="A557" s="2">
        <v>2017</v>
      </c>
      <c r="B557" s="2" t="s">
        <v>27</v>
      </c>
      <c r="C557" s="3" t="s">
        <v>3</v>
      </c>
      <c r="D557" s="3" t="s">
        <v>14</v>
      </c>
      <c r="E557" s="3" t="s">
        <v>32</v>
      </c>
      <c r="F557" s="3"/>
      <c r="G557" s="4">
        <v>0.95269999999999999</v>
      </c>
      <c r="H557" s="4" t="s">
        <v>29</v>
      </c>
      <c r="I557" s="4">
        <v>0.19442857142857145</v>
      </c>
    </row>
    <row r="558" spans="1:9" x14ac:dyDescent="0.25">
      <c r="A558" s="5">
        <v>2017</v>
      </c>
      <c r="B558" s="5" t="s">
        <v>27</v>
      </c>
      <c r="C558" s="6" t="s">
        <v>3</v>
      </c>
      <c r="D558" s="6" t="s">
        <v>15</v>
      </c>
      <c r="E558" s="6" t="s">
        <v>33</v>
      </c>
      <c r="F558" s="6"/>
      <c r="G558" s="7">
        <v>1</v>
      </c>
      <c r="H558" s="7" t="s">
        <v>29</v>
      </c>
      <c r="I558" s="7">
        <v>0.05</v>
      </c>
    </row>
    <row r="559" spans="1:9" x14ac:dyDescent="0.25">
      <c r="A559" s="8">
        <v>2017</v>
      </c>
      <c r="B559" s="8" t="s">
        <v>27</v>
      </c>
      <c r="C559" s="9" t="s">
        <v>3</v>
      </c>
      <c r="D559" s="9" t="s">
        <v>15</v>
      </c>
      <c r="E559" s="9" t="s">
        <v>34</v>
      </c>
      <c r="F559" s="9"/>
      <c r="G559" s="10">
        <v>0.98160000000000003</v>
      </c>
      <c r="H559" s="10" t="s">
        <v>29</v>
      </c>
      <c r="I559" s="10">
        <v>0.95</v>
      </c>
    </row>
    <row r="560" spans="1:9" x14ac:dyDescent="0.25">
      <c r="A560" s="5">
        <v>2017</v>
      </c>
      <c r="B560" s="5" t="s">
        <v>27</v>
      </c>
      <c r="C560" s="6" t="s">
        <v>3</v>
      </c>
      <c r="D560" s="6" t="s">
        <v>16</v>
      </c>
      <c r="E560" s="6" t="s">
        <v>35</v>
      </c>
      <c r="F560" s="6"/>
      <c r="G560" s="7">
        <v>1.0000000000000001E-5</v>
      </c>
      <c r="H560" s="7" t="s">
        <v>29</v>
      </c>
      <c r="I560" s="7">
        <v>0.2</v>
      </c>
    </row>
    <row r="561" spans="1:9" x14ac:dyDescent="0.25">
      <c r="A561" s="2">
        <v>2017</v>
      </c>
      <c r="B561" s="2" t="s">
        <v>27</v>
      </c>
      <c r="C561" s="3" t="s">
        <v>3</v>
      </c>
      <c r="D561" s="3" t="s">
        <v>16</v>
      </c>
      <c r="E561" s="3" t="s">
        <v>36</v>
      </c>
      <c r="F561" s="3"/>
      <c r="G561" s="4">
        <v>1.0000000000000001E-5</v>
      </c>
      <c r="H561" s="4" t="s">
        <v>29</v>
      </c>
      <c r="I561" s="4">
        <v>0.2</v>
      </c>
    </row>
    <row r="562" spans="1:9" x14ac:dyDescent="0.25">
      <c r="A562" s="2">
        <v>2017</v>
      </c>
      <c r="B562" s="2" t="s">
        <v>27</v>
      </c>
      <c r="C562" s="3" t="s">
        <v>3</v>
      </c>
      <c r="D562" s="3" t="s">
        <v>16</v>
      </c>
      <c r="E562" s="3" t="s">
        <v>37</v>
      </c>
      <c r="F562" s="3"/>
      <c r="G562" s="4">
        <v>2.0000000000000002E-5</v>
      </c>
      <c r="H562" s="4" t="s">
        <v>29</v>
      </c>
      <c r="I562" s="4">
        <v>0.2</v>
      </c>
    </row>
    <row r="563" spans="1:9" x14ac:dyDescent="0.25">
      <c r="A563" s="2">
        <v>2017</v>
      </c>
      <c r="B563" s="2" t="s">
        <v>27</v>
      </c>
      <c r="C563" s="3" t="s">
        <v>3</v>
      </c>
      <c r="D563" s="3" t="s">
        <v>16</v>
      </c>
      <c r="E563" s="3" t="s">
        <v>38</v>
      </c>
      <c r="F563" s="3"/>
      <c r="G563" s="4">
        <v>4.0000000000000003E-5</v>
      </c>
      <c r="H563" s="4" t="s">
        <v>29</v>
      </c>
      <c r="I563" s="4">
        <v>0.2</v>
      </c>
    </row>
    <row r="564" spans="1:9" x14ac:dyDescent="0.25">
      <c r="A564" s="8">
        <v>2017</v>
      </c>
      <c r="B564" s="8" t="s">
        <v>27</v>
      </c>
      <c r="C564" s="9" t="s">
        <v>3</v>
      </c>
      <c r="D564" s="9" t="s">
        <v>16</v>
      </c>
      <c r="E564" s="9" t="s">
        <v>39</v>
      </c>
      <c r="F564" s="9"/>
      <c r="G564" s="10">
        <v>4.0000000000000003E-5</v>
      </c>
      <c r="H564" s="10" t="s">
        <v>29</v>
      </c>
      <c r="I564" s="10">
        <v>0.2</v>
      </c>
    </row>
    <row r="565" spans="1:9" x14ac:dyDescent="0.25">
      <c r="A565" s="5">
        <v>2017</v>
      </c>
      <c r="B565" s="5" t="s">
        <v>27</v>
      </c>
      <c r="C565" s="6" t="s">
        <v>3</v>
      </c>
      <c r="D565" s="6" t="s">
        <v>17</v>
      </c>
      <c r="E565" s="6" t="s">
        <v>40</v>
      </c>
      <c r="F565" s="6"/>
      <c r="G565" s="7">
        <v>4.7300000000000004</v>
      </c>
      <c r="H565" s="7" t="s">
        <v>29</v>
      </c>
      <c r="I565" s="7">
        <v>0.25</v>
      </c>
    </row>
    <row r="566" spans="1:9" x14ac:dyDescent="0.25">
      <c r="A566" s="2">
        <v>2017</v>
      </c>
      <c r="B566" s="2" t="s">
        <v>27</v>
      </c>
      <c r="C566" s="3" t="s">
        <v>3</v>
      </c>
      <c r="D566" s="3" t="s">
        <v>17</v>
      </c>
      <c r="E566" s="3" t="s">
        <v>41</v>
      </c>
      <c r="F566" s="3"/>
      <c r="G566" s="4">
        <v>3.65</v>
      </c>
      <c r="H566" s="4" t="s">
        <v>29</v>
      </c>
      <c r="I566" s="4">
        <v>0.25</v>
      </c>
    </row>
    <row r="567" spans="1:9" x14ac:dyDescent="0.25">
      <c r="A567" s="2">
        <v>2017</v>
      </c>
      <c r="B567" s="2" t="s">
        <v>27</v>
      </c>
      <c r="C567" s="3" t="s">
        <v>3</v>
      </c>
      <c r="D567" s="3" t="s">
        <v>17</v>
      </c>
      <c r="E567" s="3" t="s">
        <v>42</v>
      </c>
      <c r="F567" s="3"/>
      <c r="G567" s="4">
        <v>4.8000000000000001E-5</v>
      </c>
      <c r="H567" s="4" t="s">
        <v>29</v>
      </c>
      <c r="I567" s="4">
        <v>0.25</v>
      </c>
    </row>
    <row r="568" spans="1:9" x14ac:dyDescent="0.25">
      <c r="A568" s="8">
        <v>2017</v>
      </c>
      <c r="B568" s="8" t="s">
        <v>27</v>
      </c>
      <c r="C568" s="9" t="s">
        <v>3</v>
      </c>
      <c r="D568" s="9" t="s">
        <v>17</v>
      </c>
      <c r="E568" s="9" t="s">
        <v>43</v>
      </c>
      <c r="F568" s="9"/>
      <c r="G568" s="10">
        <v>4.5</v>
      </c>
      <c r="H568" s="10" t="s">
        <v>29</v>
      </c>
      <c r="I568" s="10">
        <v>0.25</v>
      </c>
    </row>
    <row r="569" spans="1:9" x14ac:dyDescent="0.25">
      <c r="A569" s="5">
        <v>2017</v>
      </c>
      <c r="B569" s="5" t="s">
        <v>27</v>
      </c>
      <c r="C569" s="6" t="s">
        <v>4</v>
      </c>
      <c r="D569" s="6" t="s">
        <v>14</v>
      </c>
      <c r="E569" s="6" t="s">
        <v>44</v>
      </c>
      <c r="F569" s="6" t="s">
        <v>45</v>
      </c>
      <c r="G569" s="7">
        <v>6.0000000000000002E-5</v>
      </c>
      <c r="H569" s="7" t="s">
        <v>29</v>
      </c>
      <c r="I569" s="7">
        <v>0.125</v>
      </c>
    </row>
    <row r="570" spans="1:9" x14ac:dyDescent="0.25">
      <c r="A570" s="2">
        <v>2017</v>
      </c>
      <c r="B570" s="2" t="s">
        <v>27</v>
      </c>
      <c r="C570" s="3" t="s">
        <v>4</v>
      </c>
      <c r="D570" s="3" t="s">
        <v>14</v>
      </c>
      <c r="E570" s="3" t="s">
        <v>30</v>
      </c>
      <c r="F570" s="3" t="s">
        <v>46</v>
      </c>
      <c r="G570" s="4">
        <v>0</v>
      </c>
      <c r="H570" s="4" t="s">
        <v>29</v>
      </c>
      <c r="I570" s="4">
        <v>0.5</v>
      </c>
    </row>
    <row r="571" spans="1:9" x14ac:dyDescent="0.25">
      <c r="A571" s="2">
        <v>2017</v>
      </c>
      <c r="B571" s="2" t="s">
        <v>27</v>
      </c>
      <c r="C571" s="3" t="s">
        <v>4</v>
      </c>
      <c r="D571" s="3" t="s">
        <v>14</v>
      </c>
      <c r="E571" s="3" t="s">
        <v>47</v>
      </c>
      <c r="F571" s="3" t="s">
        <v>48</v>
      </c>
      <c r="G571" s="4">
        <v>0.99329999999999996</v>
      </c>
      <c r="H571" s="4" t="s">
        <v>29</v>
      </c>
      <c r="I571" s="4">
        <v>0.125</v>
      </c>
    </row>
    <row r="572" spans="1:9" x14ac:dyDescent="0.25">
      <c r="A572" s="2">
        <v>2017</v>
      </c>
      <c r="B572" s="2" t="s">
        <v>27</v>
      </c>
      <c r="C572" s="3" t="s">
        <v>4</v>
      </c>
      <c r="D572" s="3" t="s">
        <v>14</v>
      </c>
      <c r="E572" s="3" t="s">
        <v>49</v>
      </c>
      <c r="F572" s="3" t="s">
        <v>50</v>
      </c>
      <c r="G572" s="4">
        <v>0.999</v>
      </c>
      <c r="H572" s="4" t="s">
        <v>29</v>
      </c>
      <c r="I572" s="4">
        <v>0.125</v>
      </c>
    </row>
    <row r="573" spans="1:9" x14ac:dyDescent="0.25">
      <c r="A573" s="8">
        <v>2017</v>
      </c>
      <c r="B573" s="8" t="s">
        <v>27</v>
      </c>
      <c r="C573" s="9" t="s">
        <v>4</v>
      </c>
      <c r="D573" s="9" t="s">
        <v>14</v>
      </c>
      <c r="E573" s="9" t="s">
        <v>53</v>
      </c>
      <c r="F573" s="9" t="s">
        <v>54</v>
      </c>
      <c r="G573" s="10">
        <v>1</v>
      </c>
      <c r="H573" s="10" t="s">
        <v>29</v>
      </c>
      <c r="I573" s="10">
        <v>0.125</v>
      </c>
    </row>
    <row r="574" spans="1:9" x14ac:dyDescent="0.25">
      <c r="A574" s="5">
        <v>2017</v>
      </c>
      <c r="B574" s="5" t="s">
        <v>27</v>
      </c>
      <c r="C574" s="6" t="s">
        <v>4</v>
      </c>
      <c r="D574" s="6" t="s">
        <v>15</v>
      </c>
      <c r="E574" s="6" t="s">
        <v>55</v>
      </c>
      <c r="F574" s="6" t="s">
        <v>56</v>
      </c>
      <c r="G574" s="7">
        <v>0.81110000000000004</v>
      </c>
      <c r="H574" s="7" t="s">
        <v>29</v>
      </c>
      <c r="I574" s="7">
        <v>0.125</v>
      </c>
    </row>
    <row r="575" spans="1:9" x14ac:dyDescent="0.25">
      <c r="A575" s="2">
        <v>2017</v>
      </c>
      <c r="B575" s="2" t="s">
        <v>27</v>
      </c>
      <c r="C575" s="3" t="s">
        <v>4</v>
      </c>
      <c r="D575" s="3" t="s">
        <v>15</v>
      </c>
      <c r="E575" s="3" t="s">
        <v>57</v>
      </c>
      <c r="F575" s="3" t="s">
        <v>58</v>
      </c>
      <c r="G575" s="4">
        <v>0.86270000000000002</v>
      </c>
      <c r="H575" s="4" t="s">
        <v>29</v>
      </c>
      <c r="I575" s="4">
        <v>0.125</v>
      </c>
    </row>
    <row r="576" spans="1:9" x14ac:dyDescent="0.25">
      <c r="A576" s="2">
        <v>2017</v>
      </c>
      <c r="B576" s="2" t="s">
        <v>27</v>
      </c>
      <c r="C576" s="3" t="s">
        <v>4</v>
      </c>
      <c r="D576" s="3" t="s">
        <v>15</v>
      </c>
      <c r="E576" s="3" t="s">
        <v>59</v>
      </c>
      <c r="F576" s="3" t="s">
        <v>60</v>
      </c>
      <c r="G576" s="4">
        <v>0.99619999999999997</v>
      </c>
      <c r="H576" s="4" t="s">
        <v>29</v>
      </c>
      <c r="I576" s="4">
        <v>0.125</v>
      </c>
    </row>
    <row r="577" spans="1:9" x14ac:dyDescent="0.25">
      <c r="A577" s="2">
        <v>2017</v>
      </c>
      <c r="B577" s="2" t="s">
        <v>27</v>
      </c>
      <c r="C577" s="3" t="s">
        <v>4</v>
      </c>
      <c r="D577" s="3" t="s">
        <v>15</v>
      </c>
      <c r="E577" s="3" t="s">
        <v>61</v>
      </c>
      <c r="F577" s="3" t="s">
        <v>62</v>
      </c>
      <c r="G577" s="4">
        <v>0.69005000000000005</v>
      </c>
      <c r="H577" s="4" t="s">
        <v>29</v>
      </c>
      <c r="I577" s="4">
        <v>0.1078203125</v>
      </c>
    </row>
    <row r="578" spans="1:9" x14ac:dyDescent="0.25">
      <c r="A578" s="2">
        <v>2017</v>
      </c>
      <c r="B578" s="2" t="s">
        <v>27</v>
      </c>
      <c r="C578" s="3" t="s">
        <v>4</v>
      </c>
      <c r="D578" s="3" t="s">
        <v>15</v>
      </c>
      <c r="E578" s="3" t="s">
        <v>63</v>
      </c>
      <c r="F578" s="3" t="s">
        <v>64</v>
      </c>
      <c r="G578" s="4">
        <v>0.9284</v>
      </c>
      <c r="H578" s="4" t="s">
        <v>29</v>
      </c>
      <c r="I578" s="4">
        <v>0.125</v>
      </c>
    </row>
    <row r="579" spans="1:9" x14ac:dyDescent="0.25">
      <c r="A579" s="2">
        <v>2017</v>
      </c>
      <c r="B579" s="2" t="s">
        <v>27</v>
      </c>
      <c r="C579" s="3" t="s">
        <v>4</v>
      </c>
      <c r="D579" s="3" t="s">
        <v>15</v>
      </c>
      <c r="E579" s="3" t="s">
        <v>65</v>
      </c>
      <c r="F579" s="3" t="s">
        <v>66</v>
      </c>
      <c r="G579" s="4">
        <v>0.91500000000000004</v>
      </c>
      <c r="H579" s="4" t="s">
        <v>29</v>
      </c>
      <c r="I579" s="4">
        <v>0.125</v>
      </c>
    </row>
    <row r="580" spans="1:9" x14ac:dyDescent="0.25">
      <c r="A580" s="2">
        <v>2017</v>
      </c>
      <c r="B580" s="2" t="s">
        <v>27</v>
      </c>
      <c r="C580" s="3" t="s">
        <v>4</v>
      </c>
      <c r="D580" s="3" t="s">
        <v>15</v>
      </c>
      <c r="E580" s="3" t="s">
        <v>67</v>
      </c>
      <c r="F580" s="3" t="s">
        <v>68</v>
      </c>
      <c r="G580" s="4">
        <v>1</v>
      </c>
      <c r="H580" s="4" t="s">
        <v>29</v>
      </c>
      <c r="I580" s="4">
        <v>0.125</v>
      </c>
    </row>
    <row r="581" spans="1:9" x14ac:dyDescent="0.25">
      <c r="A581" s="8">
        <v>2017</v>
      </c>
      <c r="B581" s="8" t="s">
        <v>27</v>
      </c>
      <c r="C581" s="9" t="s">
        <v>4</v>
      </c>
      <c r="D581" s="9" t="s">
        <v>15</v>
      </c>
      <c r="E581" s="9" t="s">
        <v>69</v>
      </c>
      <c r="F581" s="9" t="s">
        <v>70</v>
      </c>
      <c r="G581" s="10">
        <v>1</v>
      </c>
      <c r="H581" s="10" t="s">
        <v>29</v>
      </c>
      <c r="I581" s="10">
        <v>0.125</v>
      </c>
    </row>
    <row r="582" spans="1:9" x14ac:dyDescent="0.25">
      <c r="A582" s="5">
        <v>2017</v>
      </c>
      <c r="B582" s="5" t="s">
        <v>27</v>
      </c>
      <c r="C582" s="6" t="s">
        <v>4</v>
      </c>
      <c r="D582" s="6" t="s">
        <v>16</v>
      </c>
      <c r="E582" s="6" t="s">
        <v>71</v>
      </c>
      <c r="F582" s="6" t="s">
        <v>72</v>
      </c>
      <c r="G582" s="7">
        <v>0.99860000000000004</v>
      </c>
      <c r="H582" s="7" t="s">
        <v>29</v>
      </c>
      <c r="I582" s="7">
        <v>1</v>
      </c>
    </row>
    <row r="583" spans="1:9" x14ac:dyDescent="0.25">
      <c r="A583" s="2">
        <v>2017</v>
      </c>
      <c r="B583" s="2" t="s">
        <v>27</v>
      </c>
      <c r="C583" s="3" t="s">
        <v>4</v>
      </c>
      <c r="D583" s="3" t="s">
        <v>16</v>
      </c>
      <c r="E583" s="3" t="s">
        <v>73</v>
      </c>
      <c r="F583" s="3" t="s">
        <v>74</v>
      </c>
      <c r="G583" s="4">
        <v>0</v>
      </c>
      <c r="H583" s="4" t="s">
        <v>51</v>
      </c>
      <c r="I583" s="4" t="s">
        <v>52</v>
      </c>
    </row>
    <row r="584" spans="1:9" x14ac:dyDescent="0.25">
      <c r="A584" s="2">
        <v>2017</v>
      </c>
      <c r="B584" s="2" t="s">
        <v>27</v>
      </c>
      <c r="C584" s="3" t="s">
        <v>4</v>
      </c>
      <c r="D584" s="3" t="s">
        <v>16</v>
      </c>
      <c r="E584" s="3" t="s">
        <v>75</v>
      </c>
      <c r="F584" s="3" t="s">
        <v>76</v>
      </c>
      <c r="G584" s="4">
        <v>0</v>
      </c>
      <c r="H584" s="4" t="s">
        <v>51</v>
      </c>
      <c r="I584" s="4" t="s">
        <v>52</v>
      </c>
    </row>
    <row r="585" spans="1:9" x14ac:dyDescent="0.25">
      <c r="A585" s="8">
        <v>2017</v>
      </c>
      <c r="B585" s="8" t="s">
        <v>27</v>
      </c>
      <c r="C585" s="9" t="s">
        <v>4</v>
      </c>
      <c r="D585" s="9" t="s">
        <v>16</v>
      </c>
      <c r="E585" s="9" t="s">
        <v>77</v>
      </c>
      <c r="F585" s="9" t="s">
        <v>78</v>
      </c>
      <c r="G585" s="10">
        <v>0</v>
      </c>
      <c r="H585" s="10" t="s">
        <v>51</v>
      </c>
      <c r="I585" s="10" t="s">
        <v>52</v>
      </c>
    </row>
    <row r="586" spans="1:9" x14ac:dyDescent="0.25">
      <c r="A586" s="5">
        <v>2017</v>
      </c>
      <c r="B586" s="5" t="s">
        <v>27</v>
      </c>
      <c r="C586" s="6" t="s">
        <v>4</v>
      </c>
      <c r="D586" s="6" t="s">
        <v>17</v>
      </c>
      <c r="E586" s="6" t="s">
        <v>79</v>
      </c>
      <c r="F586" s="6" t="s">
        <v>80</v>
      </c>
      <c r="G586" s="7">
        <v>0</v>
      </c>
      <c r="H586" s="7" t="s">
        <v>51</v>
      </c>
      <c r="I586" s="7" t="s">
        <v>52</v>
      </c>
    </row>
    <row r="587" spans="1:9" x14ac:dyDescent="0.25">
      <c r="A587" s="8">
        <v>2017</v>
      </c>
      <c r="B587" s="8" t="s">
        <v>27</v>
      </c>
      <c r="C587" s="9" t="s">
        <v>4</v>
      </c>
      <c r="D587" s="9" t="s">
        <v>17</v>
      </c>
      <c r="E587" s="9" t="s">
        <v>81</v>
      </c>
      <c r="F587" s="9" t="s">
        <v>82</v>
      </c>
      <c r="G587" s="10">
        <v>0</v>
      </c>
      <c r="H587" s="10" t="s">
        <v>29</v>
      </c>
      <c r="I587" s="10">
        <v>1</v>
      </c>
    </row>
    <row r="588" spans="1:9" x14ac:dyDescent="0.25">
      <c r="A588" s="5">
        <v>2017</v>
      </c>
      <c r="B588" s="5" t="s">
        <v>27</v>
      </c>
      <c r="C588" s="6" t="s">
        <v>7</v>
      </c>
      <c r="D588" s="6" t="s">
        <v>14</v>
      </c>
      <c r="E588" s="6" t="s">
        <v>83</v>
      </c>
      <c r="F588" s="6" t="s">
        <v>84</v>
      </c>
      <c r="G588" s="7">
        <v>0.1144</v>
      </c>
      <c r="H588" s="7" t="s">
        <v>29</v>
      </c>
      <c r="I588" s="7">
        <v>0.5</v>
      </c>
    </row>
    <row r="589" spans="1:9" x14ac:dyDescent="0.25">
      <c r="A589" s="8">
        <v>2017</v>
      </c>
      <c r="B589" s="8" t="s">
        <v>27</v>
      </c>
      <c r="C589" s="9" t="s">
        <v>7</v>
      </c>
      <c r="D589" s="9" t="s">
        <v>14</v>
      </c>
      <c r="E589" s="9" t="s">
        <v>30</v>
      </c>
      <c r="F589" s="9"/>
      <c r="G589" s="10">
        <v>0</v>
      </c>
      <c r="H589" s="10" t="s">
        <v>29</v>
      </c>
      <c r="I589" s="10">
        <v>0.5</v>
      </c>
    </row>
    <row r="590" spans="1:9" x14ac:dyDescent="0.25">
      <c r="A590" s="5">
        <v>2017</v>
      </c>
      <c r="B590" s="5" t="s">
        <v>27</v>
      </c>
      <c r="C590" s="6" t="s">
        <v>7</v>
      </c>
      <c r="D590" s="6" t="s">
        <v>15</v>
      </c>
      <c r="E590" s="6" t="s">
        <v>85</v>
      </c>
      <c r="F590" s="6" t="s">
        <v>86</v>
      </c>
      <c r="G590" s="7">
        <v>0.79069999999999996</v>
      </c>
      <c r="H590" s="7" t="s">
        <v>29</v>
      </c>
      <c r="I590" s="7">
        <v>0.16473246124999999</v>
      </c>
    </row>
    <row r="591" spans="1:9" x14ac:dyDescent="0.25">
      <c r="A591" s="2">
        <v>2017</v>
      </c>
      <c r="B591" s="2" t="s">
        <v>27</v>
      </c>
      <c r="C591" s="3" t="s">
        <v>7</v>
      </c>
      <c r="D591" s="3" t="s">
        <v>15</v>
      </c>
      <c r="E591" s="3" t="s">
        <v>87</v>
      </c>
      <c r="F591" s="3" t="s">
        <v>88</v>
      </c>
      <c r="G591" s="4">
        <v>0.70760000000000001</v>
      </c>
      <c r="H591" s="4" t="s">
        <v>29</v>
      </c>
      <c r="I591" s="4">
        <v>0.147419615</v>
      </c>
    </row>
    <row r="592" spans="1:9" x14ac:dyDescent="0.25">
      <c r="A592" s="2">
        <v>2017</v>
      </c>
      <c r="B592" s="2" t="s">
        <v>27</v>
      </c>
      <c r="C592" s="3" t="s">
        <v>7</v>
      </c>
      <c r="D592" s="3" t="s">
        <v>15</v>
      </c>
      <c r="E592" s="3" t="s">
        <v>89</v>
      </c>
      <c r="F592" s="3" t="s">
        <v>90</v>
      </c>
      <c r="G592" s="4">
        <v>0.69099999999999995</v>
      </c>
      <c r="H592" s="4" t="s">
        <v>29</v>
      </c>
      <c r="I592" s="4">
        <v>0.14396121249999999</v>
      </c>
    </row>
    <row r="593" spans="1:9" x14ac:dyDescent="0.25">
      <c r="A593" s="2">
        <v>2017</v>
      </c>
      <c r="B593" s="2" t="s">
        <v>27</v>
      </c>
      <c r="C593" s="3" t="s">
        <v>7</v>
      </c>
      <c r="D593" s="3" t="s">
        <v>15</v>
      </c>
      <c r="E593" s="3" t="s">
        <v>91</v>
      </c>
      <c r="F593" s="3" t="s">
        <v>92</v>
      </c>
      <c r="G593" s="4">
        <v>0.76659999999999995</v>
      </c>
      <c r="H593" s="4" t="s">
        <v>29</v>
      </c>
      <c r="I593" s="4">
        <v>0.15971152750000001</v>
      </c>
    </row>
    <row r="594" spans="1:9" x14ac:dyDescent="0.25">
      <c r="A594" s="2">
        <v>2017</v>
      </c>
      <c r="B594" s="2" t="s">
        <v>27</v>
      </c>
      <c r="C594" s="3" t="s">
        <v>7</v>
      </c>
      <c r="D594" s="3" t="s">
        <v>15</v>
      </c>
      <c r="E594" s="3" t="s">
        <v>93</v>
      </c>
      <c r="F594" s="3" t="s">
        <v>94</v>
      </c>
      <c r="G594" s="4">
        <v>0.87</v>
      </c>
      <c r="H594" s="4" t="s">
        <v>29</v>
      </c>
      <c r="I594" s="4">
        <v>0.16667000000000001</v>
      </c>
    </row>
    <row r="595" spans="1:9" x14ac:dyDescent="0.25">
      <c r="A595" s="8">
        <v>2017</v>
      </c>
      <c r="B595" s="8" t="s">
        <v>27</v>
      </c>
      <c r="C595" s="9" t="s">
        <v>7</v>
      </c>
      <c r="D595" s="9" t="s">
        <v>15</v>
      </c>
      <c r="E595" s="9" t="s">
        <v>95</v>
      </c>
      <c r="F595" s="9" t="s">
        <v>96</v>
      </c>
      <c r="G595" s="10">
        <v>0.96899999999999997</v>
      </c>
      <c r="H595" s="10" t="s">
        <v>29</v>
      </c>
      <c r="I595" s="10">
        <v>0.16667000000000001</v>
      </c>
    </row>
    <row r="596" spans="1:9" x14ac:dyDescent="0.25">
      <c r="A596" s="5">
        <v>2017</v>
      </c>
      <c r="B596" s="5" t="s">
        <v>27</v>
      </c>
      <c r="C596" s="6" t="s">
        <v>7</v>
      </c>
      <c r="D596" s="6" t="s">
        <v>16</v>
      </c>
      <c r="E596" s="6" t="s">
        <v>97</v>
      </c>
      <c r="F596" s="6" t="s">
        <v>98</v>
      </c>
      <c r="G596" s="7">
        <v>0.439</v>
      </c>
      <c r="H596" s="7" t="s">
        <v>29</v>
      </c>
      <c r="I596" s="7">
        <v>8.3400000000000002E-2</v>
      </c>
    </row>
    <row r="597" spans="1:9" x14ac:dyDescent="0.25">
      <c r="A597" s="2">
        <v>2017</v>
      </c>
      <c r="B597" s="2" t="s">
        <v>27</v>
      </c>
      <c r="C597" s="3" t="s">
        <v>7</v>
      </c>
      <c r="D597" s="3" t="s">
        <v>16</v>
      </c>
      <c r="E597" s="3" t="s">
        <v>99</v>
      </c>
      <c r="F597" s="3" t="s">
        <v>100</v>
      </c>
      <c r="G597" s="4">
        <v>0.78200000000000003</v>
      </c>
      <c r="H597" s="4" t="s">
        <v>29</v>
      </c>
      <c r="I597" s="4">
        <v>8.3400000000000002E-2</v>
      </c>
    </row>
    <row r="598" spans="1:9" x14ac:dyDescent="0.25">
      <c r="A598" s="2">
        <v>2017</v>
      </c>
      <c r="B598" s="2" t="s">
        <v>27</v>
      </c>
      <c r="C598" s="3" t="s">
        <v>7</v>
      </c>
      <c r="D598" s="3" t="s">
        <v>16</v>
      </c>
      <c r="E598" s="3" t="s">
        <v>101</v>
      </c>
      <c r="F598" s="3" t="s">
        <v>102</v>
      </c>
      <c r="G598" s="4">
        <v>0.95199999999999996</v>
      </c>
      <c r="H598" s="4" t="s">
        <v>29</v>
      </c>
      <c r="I598" s="4">
        <v>8.3400000000000002E-2</v>
      </c>
    </row>
    <row r="599" spans="1:9" x14ac:dyDescent="0.25">
      <c r="A599" s="2">
        <v>2017</v>
      </c>
      <c r="B599" s="2" t="s">
        <v>27</v>
      </c>
      <c r="C599" s="3" t="s">
        <v>7</v>
      </c>
      <c r="D599" s="3" t="s">
        <v>16</v>
      </c>
      <c r="E599" s="3" t="s">
        <v>103</v>
      </c>
      <c r="F599" s="3" t="s">
        <v>104</v>
      </c>
      <c r="G599" s="4">
        <v>0.98699999999999999</v>
      </c>
      <c r="H599" s="4" t="s">
        <v>29</v>
      </c>
      <c r="I599" s="4">
        <v>8.3400000000000002E-2</v>
      </c>
    </row>
    <row r="600" spans="1:9" x14ac:dyDescent="0.25">
      <c r="A600" s="2">
        <v>2017</v>
      </c>
      <c r="B600" s="2" t="s">
        <v>27</v>
      </c>
      <c r="C600" s="3" t="s">
        <v>7</v>
      </c>
      <c r="D600" s="3" t="s">
        <v>16</v>
      </c>
      <c r="E600" s="3" t="s">
        <v>105</v>
      </c>
      <c r="F600" s="3" t="s">
        <v>106</v>
      </c>
      <c r="G600" s="4">
        <v>0.99399999999999999</v>
      </c>
      <c r="H600" s="4" t="s">
        <v>29</v>
      </c>
      <c r="I600" s="4">
        <v>8.3299999999999999E-2</v>
      </c>
    </row>
    <row r="601" spans="1:9" x14ac:dyDescent="0.25">
      <c r="A601" s="2">
        <v>2017</v>
      </c>
      <c r="B601" s="2" t="s">
        <v>27</v>
      </c>
      <c r="C601" s="3" t="s">
        <v>7</v>
      </c>
      <c r="D601" s="3" t="s">
        <v>16</v>
      </c>
      <c r="E601" s="3" t="s">
        <v>107</v>
      </c>
      <c r="F601" s="3" t="s">
        <v>108</v>
      </c>
      <c r="G601" s="4">
        <v>0.997</v>
      </c>
      <c r="H601" s="4" t="s">
        <v>29</v>
      </c>
      <c r="I601" s="4">
        <v>8.3299999999999999E-2</v>
      </c>
    </row>
    <row r="602" spans="1:9" x14ac:dyDescent="0.25">
      <c r="A602" s="2">
        <v>2017</v>
      </c>
      <c r="B602" s="2" t="s">
        <v>27</v>
      </c>
      <c r="C602" s="3" t="s">
        <v>7</v>
      </c>
      <c r="D602" s="3" t="s">
        <v>16</v>
      </c>
      <c r="E602" s="3" t="s">
        <v>109</v>
      </c>
      <c r="F602" s="3" t="s">
        <v>110</v>
      </c>
      <c r="G602" s="4">
        <v>0.15</v>
      </c>
      <c r="H602" s="4" t="s">
        <v>29</v>
      </c>
      <c r="I602" s="4">
        <v>8.3299999999999999E-2</v>
      </c>
    </row>
    <row r="603" spans="1:9" x14ac:dyDescent="0.25">
      <c r="A603" s="2">
        <v>2017</v>
      </c>
      <c r="B603" s="2" t="s">
        <v>27</v>
      </c>
      <c r="C603" s="3" t="s">
        <v>7</v>
      </c>
      <c r="D603" s="3" t="s">
        <v>16</v>
      </c>
      <c r="E603" s="3" t="s">
        <v>111</v>
      </c>
      <c r="F603" s="3" t="s">
        <v>112</v>
      </c>
      <c r="G603" s="4">
        <v>5.6000000000000001E-2</v>
      </c>
      <c r="H603" s="4" t="s">
        <v>29</v>
      </c>
      <c r="I603" s="4">
        <v>8.3299999999999999E-2</v>
      </c>
    </row>
    <row r="604" spans="1:9" x14ac:dyDescent="0.25">
      <c r="A604" s="2">
        <v>2017</v>
      </c>
      <c r="B604" s="2" t="s">
        <v>27</v>
      </c>
      <c r="C604" s="3" t="s">
        <v>7</v>
      </c>
      <c r="D604" s="3" t="s">
        <v>16</v>
      </c>
      <c r="E604" s="3" t="s">
        <v>113</v>
      </c>
      <c r="F604" s="3" t="s">
        <v>114</v>
      </c>
      <c r="G604" s="4">
        <v>1.7000000000000001E-2</v>
      </c>
      <c r="H604" s="4" t="s">
        <v>29</v>
      </c>
      <c r="I604" s="4">
        <v>8.3299999999999999E-2</v>
      </c>
    </row>
    <row r="605" spans="1:9" x14ac:dyDescent="0.25">
      <c r="A605" s="2">
        <v>2017</v>
      </c>
      <c r="B605" s="2" t="s">
        <v>27</v>
      </c>
      <c r="C605" s="3" t="s">
        <v>7</v>
      </c>
      <c r="D605" s="3" t="s">
        <v>16</v>
      </c>
      <c r="E605" s="3" t="s">
        <v>115</v>
      </c>
      <c r="F605" s="3" t="s">
        <v>116</v>
      </c>
      <c r="G605" s="4">
        <v>0.23599999999999999</v>
      </c>
      <c r="H605" s="4" t="s">
        <v>29</v>
      </c>
      <c r="I605" s="4">
        <v>8.3299999999999999E-2</v>
      </c>
    </row>
    <row r="606" spans="1:9" x14ac:dyDescent="0.25">
      <c r="A606" s="2">
        <v>2017</v>
      </c>
      <c r="B606" s="2" t="s">
        <v>27</v>
      </c>
      <c r="C606" s="3" t="s">
        <v>7</v>
      </c>
      <c r="D606" s="3" t="s">
        <v>16</v>
      </c>
      <c r="E606" s="3" t="s">
        <v>117</v>
      </c>
      <c r="F606" s="3" t="s">
        <v>118</v>
      </c>
      <c r="G606" s="4">
        <v>0.25080000000000002</v>
      </c>
      <c r="H606" s="4" t="s">
        <v>29</v>
      </c>
      <c r="I606" s="4">
        <v>8.3299999999999999E-2</v>
      </c>
    </row>
    <row r="607" spans="1:9" x14ac:dyDescent="0.25">
      <c r="A607" s="2">
        <v>2017</v>
      </c>
      <c r="B607" s="2" t="s">
        <v>27</v>
      </c>
      <c r="C607" s="3" t="s">
        <v>7</v>
      </c>
      <c r="D607" s="3" t="s">
        <v>16</v>
      </c>
      <c r="E607" s="3" t="s">
        <v>119</v>
      </c>
      <c r="F607" s="3" t="s">
        <v>120</v>
      </c>
      <c r="G607" s="4">
        <v>3.4000000000000002E-2</v>
      </c>
      <c r="H607" s="4" t="s">
        <v>29</v>
      </c>
      <c r="I607" s="4">
        <v>8.3299999999999999E-2</v>
      </c>
    </row>
    <row r="608" spans="1:9" x14ac:dyDescent="0.25">
      <c r="A608" s="8">
        <v>2017</v>
      </c>
      <c r="B608" s="8" t="s">
        <v>27</v>
      </c>
      <c r="C608" s="9" t="s">
        <v>7</v>
      </c>
      <c r="D608" s="9" t="s">
        <v>16</v>
      </c>
      <c r="E608" s="9" t="s">
        <v>121</v>
      </c>
      <c r="F608" s="9" t="s">
        <v>122</v>
      </c>
      <c r="G608" s="10">
        <v>0</v>
      </c>
      <c r="H608" s="10" t="s">
        <v>51</v>
      </c>
      <c r="I608" s="10" t="s">
        <v>52</v>
      </c>
    </row>
    <row r="609" spans="1:9" x14ac:dyDescent="0.25">
      <c r="A609" s="5">
        <v>2017</v>
      </c>
      <c r="B609" s="5" t="s">
        <v>27</v>
      </c>
      <c r="C609" s="6" t="s">
        <v>7</v>
      </c>
      <c r="D609" s="6" t="s">
        <v>17</v>
      </c>
      <c r="E609" s="6" t="s">
        <v>123</v>
      </c>
      <c r="F609" s="6" t="s">
        <v>80</v>
      </c>
      <c r="G609" s="7">
        <v>4.55</v>
      </c>
      <c r="H609" s="7" t="s">
        <v>29</v>
      </c>
      <c r="I609" s="7">
        <v>0.5</v>
      </c>
    </row>
    <row r="610" spans="1:9" x14ac:dyDescent="0.25">
      <c r="A610" s="8">
        <v>2017</v>
      </c>
      <c r="B610" s="8" t="s">
        <v>27</v>
      </c>
      <c r="C610" s="9" t="s">
        <v>7</v>
      </c>
      <c r="D610" s="9" t="s">
        <v>17</v>
      </c>
      <c r="E610" s="9" t="s">
        <v>81</v>
      </c>
      <c r="F610" s="9" t="s">
        <v>82</v>
      </c>
      <c r="G610" s="10">
        <v>0</v>
      </c>
      <c r="H610" s="10" t="s">
        <v>29</v>
      </c>
      <c r="I610" s="10">
        <v>0.5</v>
      </c>
    </row>
    <row r="611" spans="1:9" x14ac:dyDescent="0.25">
      <c r="A611" s="5">
        <v>2017</v>
      </c>
      <c r="B611" s="5" t="s">
        <v>27</v>
      </c>
      <c r="C611" s="6" t="s">
        <v>5</v>
      </c>
      <c r="D611" s="6" t="s">
        <v>14</v>
      </c>
      <c r="E611" s="6" t="s">
        <v>124</v>
      </c>
      <c r="F611" s="6"/>
      <c r="G611" s="7">
        <v>1.3553674626373828E-2</v>
      </c>
      <c r="H611" s="7" t="s">
        <v>29</v>
      </c>
      <c r="I611" s="7">
        <v>0.5</v>
      </c>
    </row>
    <row r="612" spans="1:9" x14ac:dyDescent="0.25">
      <c r="A612" s="2">
        <v>2017</v>
      </c>
      <c r="B612" s="2" t="s">
        <v>27</v>
      </c>
      <c r="C612" s="3" t="s">
        <v>5</v>
      </c>
      <c r="D612" s="3" t="s">
        <v>14</v>
      </c>
      <c r="E612" s="3" t="s">
        <v>30</v>
      </c>
      <c r="F612" s="3"/>
      <c r="G612" s="4">
        <v>0</v>
      </c>
      <c r="H612" s="4" t="s">
        <v>51</v>
      </c>
      <c r="I612" s="4" t="s">
        <v>52</v>
      </c>
    </row>
    <row r="613" spans="1:9" x14ac:dyDescent="0.25">
      <c r="A613" s="8">
        <v>2017</v>
      </c>
      <c r="B613" s="8" t="s">
        <v>27</v>
      </c>
      <c r="C613" s="9" t="s">
        <v>5</v>
      </c>
      <c r="D613" s="9" t="s">
        <v>14</v>
      </c>
      <c r="E613" s="9" t="s">
        <v>125</v>
      </c>
      <c r="F613" s="9"/>
      <c r="G613" s="10">
        <v>12</v>
      </c>
      <c r="H613" s="10" t="s">
        <v>29</v>
      </c>
      <c r="I613" s="10">
        <v>0.5</v>
      </c>
    </row>
    <row r="614" spans="1:9" x14ac:dyDescent="0.25">
      <c r="A614" s="5">
        <v>2017</v>
      </c>
      <c r="B614" s="5" t="s">
        <v>27</v>
      </c>
      <c r="C614" s="6" t="s">
        <v>5</v>
      </c>
      <c r="D614" s="6" t="s">
        <v>15</v>
      </c>
      <c r="E614" s="6" t="s">
        <v>126</v>
      </c>
      <c r="F614" s="6" t="s">
        <v>127</v>
      </c>
      <c r="G614" s="7">
        <v>0</v>
      </c>
      <c r="H614" s="7" t="s">
        <v>51</v>
      </c>
      <c r="I614" s="7" t="s">
        <v>52</v>
      </c>
    </row>
    <row r="615" spans="1:9" x14ac:dyDescent="0.25">
      <c r="A615" s="2">
        <v>2017</v>
      </c>
      <c r="B615" s="2" t="s">
        <v>27</v>
      </c>
      <c r="C615" s="3" t="s">
        <v>5</v>
      </c>
      <c r="D615" s="3" t="s">
        <v>15</v>
      </c>
      <c r="E615" s="3" t="s">
        <v>128</v>
      </c>
      <c r="F615" s="3" t="s">
        <v>129</v>
      </c>
      <c r="G615" s="4">
        <v>0</v>
      </c>
      <c r="H615" s="4" t="s">
        <v>51</v>
      </c>
      <c r="I615" s="4" t="s">
        <v>52</v>
      </c>
    </row>
    <row r="616" spans="1:9" x14ac:dyDescent="0.25">
      <c r="A616" s="2">
        <v>2017</v>
      </c>
      <c r="B616" s="2" t="s">
        <v>27</v>
      </c>
      <c r="C616" s="3" t="s">
        <v>5</v>
      </c>
      <c r="D616" s="3" t="s">
        <v>15</v>
      </c>
      <c r="E616" s="3" t="s">
        <v>130</v>
      </c>
      <c r="F616" s="3" t="s">
        <v>131</v>
      </c>
      <c r="G616" s="4">
        <v>0</v>
      </c>
      <c r="H616" s="4" t="s">
        <v>51</v>
      </c>
      <c r="I616" s="4" t="s">
        <v>52</v>
      </c>
    </row>
    <row r="617" spans="1:9" x14ac:dyDescent="0.25">
      <c r="A617" s="2">
        <v>2017</v>
      </c>
      <c r="B617" s="2" t="s">
        <v>27</v>
      </c>
      <c r="C617" s="3" t="s">
        <v>5</v>
      </c>
      <c r="D617" s="3" t="s">
        <v>15</v>
      </c>
      <c r="E617" s="3" t="s">
        <v>132</v>
      </c>
      <c r="F617" s="3" t="s">
        <v>133</v>
      </c>
      <c r="G617" s="4">
        <v>0.99830076465590489</v>
      </c>
      <c r="H617" s="4" t="s">
        <v>29</v>
      </c>
      <c r="I617" s="4">
        <v>0.5</v>
      </c>
    </row>
    <row r="618" spans="1:9" x14ac:dyDescent="0.25">
      <c r="A618" s="2">
        <v>2017</v>
      </c>
      <c r="B618" s="2" t="s">
        <v>27</v>
      </c>
      <c r="C618" s="3" t="s">
        <v>5</v>
      </c>
      <c r="D618" s="3" t="s">
        <v>15</v>
      </c>
      <c r="E618" s="3" t="s">
        <v>134</v>
      </c>
      <c r="F618" s="3" t="s">
        <v>135</v>
      </c>
      <c r="G618" s="4">
        <v>0.98929194489562655</v>
      </c>
      <c r="H618" s="4" t="s">
        <v>29</v>
      </c>
      <c r="I618" s="4">
        <v>0.5</v>
      </c>
    </row>
    <row r="619" spans="1:9" x14ac:dyDescent="0.25">
      <c r="A619" s="2">
        <v>2017</v>
      </c>
      <c r="B619" s="2" t="s">
        <v>27</v>
      </c>
      <c r="C619" s="3" t="s">
        <v>5</v>
      </c>
      <c r="D619" s="3" t="s">
        <v>15</v>
      </c>
      <c r="E619" s="3" t="s">
        <v>136</v>
      </c>
      <c r="F619" s="3" t="s">
        <v>137</v>
      </c>
      <c r="G619" s="4">
        <v>0</v>
      </c>
      <c r="H619" s="4" t="s">
        <v>51</v>
      </c>
      <c r="I619" s="4" t="s">
        <v>52</v>
      </c>
    </row>
    <row r="620" spans="1:9" x14ac:dyDescent="0.25">
      <c r="A620" s="8">
        <v>2017</v>
      </c>
      <c r="B620" s="8" t="s">
        <v>27</v>
      </c>
      <c r="C620" s="9" t="s">
        <v>5</v>
      </c>
      <c r="D620" s="9" t="s">
        <v>15</v>
      </c>
      <c r="E620" s="9" t="s">
        <v>138</v>
      </c>
      <c r="F620" s="9" t="s">
        <v>139</v>
      </c>
      <c r="G620" s="10">
        <v>0</v>
      </c>
      <c r="H620" s="10" t="s">
        <v>51</v>
      </c>
      <c r="I620" s="10" t="s">
        <v>52</v>
      </c>
    </row>
    <row r="621" spans="1:9" x14ac:dyDescent="0.25">
      <c r="A621" s="5">
        <v>2017</v>
      </c>
      <c r="B621" s="5" t="s">
        <v>27</v>
      </c>
      <c r="C621" s="6" t="s">
        <v>5</v>
      </c>
      <c r="D621" s="6" t="s">
        <v>16</v>
      </c>
      <c r="E621" s="6" t="s">
        <v>140</v>
      </c>
      <c r="F621" s="6" t="s">
        <v>141</v>
      </c>
      <c r="G621" s="7">
        <v>141</v>
      </c>
      <c r="H621" s="7" t="s">
        <v>29</v>
      </c>
      <c r="I621" s="7">
        <v>0.5</v>
      </c>
    </row>
    <row r="622" spans="1:9" x14ac:dyDescent="0.25">
      <c r="A622" s="2">
        <v>2017</v>
      </c>
      <c r="B622" s="2" t="s">
        <v>27</v>
      </c>
      <c r="C622" s="3" t="s">
        <v>5</v>
      </c>
      <c r="D622" s="3" t="s">
        <v>16</v>
      </c>
      <c r="E622" s="3" t="s">
        <v>142</v>
      </c>
      <c r="F622" s="3" t="s">
        <v>143</v>
      </c>
      <c r="G622" s="4">
        <v>8.9326486304607319E-3</v>
      </c>
      <c r="H622" s="4" t="s">
        <v>29</v>
      </c>
      <c r="I622" s="4">
        <v>0.5</v>
      </c>
    </row>
    <row r="623" spans="1:9" x14ac:dyDescent="0.25">
      <c r="A623" s="8">
        <v>2017</v>
      </c>
      <c r="B623" s="8" t="s">
        <v>27</v>
      </c>
      <c r="C623" s="9" t="s">
        <v>5</v>
      </c>
      <c r="D623" s="9" t="s">
        <v>16</v>
      </c>
      <c r="E623" s="9" t="s">
        <v>144</v>
      </c>
      <c r="F623" s="9"/>
      <c r="G623" s="10">
        <v>0</v>
      </c>
      <c r="H623" s="10" t="s">
        <v>51</v>
      </c>
      <c r="I623" s="10" t="s">
        <v>52</v>
      </c>
    </row>
    <row r="624" spans="1:9" x14ac:dyDescent="0.25">
      <c r="A624" s="5">
        <v>2017</v>
      </c>
      <c r="B624" s="5" t="s">
        <v>27</v>
      </c>
      <c r="C624" s="6" t="s">
        <v>5</v>
      </c>
      <c r="D624" s="6" t="s">
        <v>17</v>
      </c>
      <c r="E624" s="6" t="s">
        <v>145</v>
      </c>
      <c r="F624" s="6" t="s">
        <v>146</v>
      </c>
      <c r="G624" s="7">
        <v>64.099999999999994</v>
      </c>
      <c r="H624" s="7" t="s">
        <v>29</v>
      </c>
      <c r="I624" s="7">
        <v>0.25134741176470582</v>
      </c>
    </row>
    <row r="625" spans="1:9" x14ac:dyDescent="0.25">
      <c r="A625" s="2">
        <v>2017</v>
      </c>
      <c r="B625" s="2" t="s">
        <v>27</v>
      </c>
      <c r="C625" s="3" t="s">
        <v>5</v>
      </c>
      <c r="D625" s="3" t="s">
        <v>17</v>
      </c>
      <c r="E625" s="3" t="s">
        <v>147</v>
      </c>
      <c r="F625" s="3" t="s">
        <v>148</v>
      </c>
      <c r="G625" s="4">
        <v>0</v>
      </c>
      <c r="H625" s="4" t="s">
        <v>51</v>
      </c>
      <c r="I625" s="4" t="s">
        <v>52</v>
      </c>
    </row>
    <row r="626" spans="1:9" x14ac:dyDescent="0.25">
      <c r="A626" s="2">
        <v>2017</v>
      </c>
      <c r="B626" s="2" t="s">
        <v>27</v>
      </c>
      <c r="C626" s="3" t="s">
        <v>5</v>
      </c>
      <c r="D626" s="3" t="s">
        <v>17</v>
      </c>
      <c r="E626" s="3" t="s">
        <v>149</v>
      </c>
      <c r="F626" s="3" t="s">
        <v>150</v>
      </c>
      <c r="G626" s="4">
        <v>0</v>
      </c>
      <c r="H626" s="4" t="s">
        <v>29</v>
      </c>
      <c r="I626" s="4">
        <v>0.33329999999999999</v>
      </c>
    </row>
    <row r="627" spans="1:9" x14ac:dyDescent="0.25">
      <c r="A627" s="8">
        <v>2017</v>
      </c>
      <c r="B627" s="8" t="s">
        <v>27</v>
      </c>
      <c r="C627" s="9" t="s">
        <v>5</v>
      </c>
      <c r="D627" s="9" t="s">
        <v>17</v>
      </c>
      <c r="E627" s="9" t="s">
        <v>151</v>
      </c>
      <c r="F627" s="9" t="s">
        <v>152</v>
      </c>
      <c r="G627" s="10">
        <v>0</v>
      </c>
      <c r="H627" s="10" t="s">
        <v>29</v>
      </c>
      <c r="I627" s="10">
        <v>0.33329999999999999</v>
      </c>
    </row>
    <row r="628" spans="1:9" x14ac:dyDescent="0.25">
      <c r="A628" s="5">
        <v>2017</v>
      </c>
      <c r="B628" s="5" t="s">
        <v>27</v>
      </c>
      <c r="C628" s="6" t="s">
        <v>6</v>
      </c>
      <c r="D628" s="6" t="s">
        <v>14</v>
      </c>
      <c r="E628" s="6" t="s">
        <v>153</v>
      </c>
      <c r="F628" s="6" t="s">
        <v>154</v>
      </c>
      <c r="G628" s="7">
        <v>1.0000000000000001E-5</v>
      </c>
      <c r="H628" s="7" t="s">
        <v>29</v>
      </c>
      <c r="I628" s="7">
        <v>0.125</v>
      </c>
    </row>
    <row r="629" spans="1:9" x14ac:dyDescent="0.25">
      <c r="A629" s="2">
        <v>2017</v>
      </c>
      <c r="B629" s="2" t="s">
        <v>27</v>
      </c>
      <c r="C629" s="3" t="s">
        <v>6</v>
      </c>
      <c r="D629" s="3" t="s">
        <v>14</v>
      </c>
      <c r="E629" s="3" t="s">
        <v>155</v>
      </c>
      <c r="F629" s="3" t="s">
        <v>156</v>
      </c>
      <c r="G629" s="4">
        <v>0.98860000000000003</v>
      </c>
      <c r="H629" s="4" t="s">
        <v>29</v>
      </c>
      <c r="I629" s="4">
        <v>0.125</v>
      </c>
    </row>
    <row r="630" spans="1:9" x14ac:dyDescent="0.25">
      <c r="A630" s="2">
        <v>2017</v>
      </c>
      <c r="B630" s="2" t="s">
        <v>27</v>
      </c>
      <c r="C630" s="3" t="s">
        <v>6</v>
      </c>
      <c r="D630" s="3" t="s">
        <v>14</v>
      </c>
      <c r="E630" s="3" t="s">
        <v>157</v>
      </c>
      <c r="F630" s="3" t="s">
        <v>158</v>
      </c>
      <c r="G630" s="4">
        <v>0.68640000000000001</v>
      </c>
      <c r="H630" s="4" t="s">
        <v>29</v>
      </c>
      <c r="I630" s="4">
        <v>0.125</v>
      </c>
    </row>
    <row r="631" spans="1:9" x14ac:dyDescent="0.25">
      <c r="A631" s="2">
        <v>2017</v>
      </c>
      <c r="B631" s="2" t="s">
        <v>27</v>
      </c>
      <c r="C631" s="3" t="s">
        <v>6</v>
      </c>
      <c r="D631" s="3" t="s">
        <v>14</v>
      </c>
      <c r="E631" s="3" t="s">
        <v>159</v>
      </c>
      <c r="F631" s="3" t="s">
        <v>160</v>
      </c>
      <c r="G631" s="4">
        <v>0</v>
      </c>
      <c r="H631" s="4" t="s">
        <v>29</v>
      </c>
      <c r="I631" s="4">
        <v>0.125</v>
      </c>
    </row>
    <row r="632" spans="1:9" x14ac:dyDescent="0.25">
      <c r="A632" s="8">
        <v>2017</v>
      </c>
      <c r="B632" s="8" t="s">
        <v>27</v>
      </c>
      <c r="C632" s="9" t="s">
        <v>6</v>
      </c>
      <c r="D632" s="9" t="s">
        <v>14</v>
      </c>
      <c r="E632" s="9" t="s">
        <v>30</v>
      </c>
      <c r="F632" s="9"/>
      <c r="G632" s="10">
        <v>0</v>
      </c>
      <c r="H632" s="10" t="s">
        <v>29</v>
      </c>
      <c r="I632" s="10">
        <v>0.5</v>
      </c>
    </row>
    <row r="633" spans="1:9" x14ac:dyDescent="0.25">
      <c r="A633" s="5">
        <v>2017</v>
      </c>
      <c r="B633" s="5" t="s">
        <v>27</v>
      </c>
      <c r="C633" s="6" t="s">
        <v>6</v>
      </c>
      <c r="D633" s="6" t="s">
        <v>15</v>
      </c>
      <c r="E633" s="6" t="s">
        <v>161</v>
      </c>
      <c r="F633" s="6" t="s">
        <v>162</v>
      </c>
      <c r="G633" s="7">
        <v>0.84</v>
      </c>
      <c r="H633" s="7" t="s">
        <v>29</v>
      </c>
      <c r="I633" s="7">
        <v>0.2</v>
      </c>
    </row>
    <row r="634" spans="1:9" x14ac:dyDescent="0.25">
      <c r="A634" s="2">
        <v>2017</v>
      </c>
      <c r="B634" s="2" t="s">
        <v>27</v>
      </c>
      <c r="C634" s="3" t="s">
        <v>6</v>
      </c>
      <c r="D634" s="3" t="s">
        <v>15</v>
      </c>
      <c r="E634" s="3" t="s">
        <v>163</v>
      </c>
      <c r="F634" s="3" t="s">
        <v>164</v>
      </c>
      <c r="G634" s="4">
        <v>0.4</v>
      </c>
      <c r="H634" s="4" t="s">
        <v>29</v>
      </c>
      <c r="I634" s="4">
        <v>0.2</v>
      </c>
    </row>
    <row r="635" spans="1:9" x14ac:dyDescent="0.25">
      <c r="A635" s="2">
        <v>2017</v>
      </c>
      <c r="B635" s="2" t="s">
        <v>27</v>
      </c>
      <c r="C635" s="3" t="s">
        <v>6</v>
      </c>
      <c r="D635" s="3" t="s">
        <v>15</v>
      </c>
      <c r="E635" s="3" t="s">
        <v>165</v>
      </c>
      <c r="F635" s="3" t="s">
        <v>166</v>
      </c>
      <c r="G635" s="4">
        <v>0.56000000000000005</v>
      </c>
      <c r="H635" s="4" t="s">
        <v>29</v>
      </c>
      <c r="I635" s="4">
        <v>0.2</v>
      </c>
    </row>
    <row r="636" spans="1:9" x14ac:dyDescent="0.25">
      <c r="A636" s="2">
        <v>2017</v>
      </c>
      <c r="B636" s="2" t="s">
        <v>27</v>
      </c>
      <c r="C636" s="3" t="s">
        <v>6</v>
      </c>
      <c r="D636" s="3" t="s">
        <v>15</v>
      </c>
      <c r="E636" s="3" t="s">
        <v>167</v>
      </c>
      <c r="F636" s="3" t="s">
        <v>166</v>
      </c>
      <c r="G636" s="4">
        <v>0.28000000000000003</v>
      </c>
      <c r="H636" s="4" t="s">
        <v>29</v>
      </c>
      <c r="I636" s="4">
        <v>0.2</v>
      </c>
    </row>
    <row r="637" spans="1:9" x14ac:dyDescent="0.25">
      <c r="A637" s="8">
        <v>2017</v>
      </c>
      <c r="B637" s="8" t="s">
        <v>27</v>
      </c>
      <c r="C637" s="9" t="s">
        <v>6</v>
      </c>
      <c r="D637" s="9" t="s">
        <v>15</v>
      </c>
      <c r="E637" s="9" t="s">
        <v>168</v>
      </c>
      <c r="F637" s="9" t="s">
        <v>169</v>
      </c>
      <c r="G637" s="10">
        <v>0.47</v>
      </c>
      <c r="H637" s="10" t="s">
        <v>29</v>
      </c>
      <c r="I637" s="10">
        <v>0.2</v>
      </c>
    </row>
    <row r="638" spans="1:9" x14ac:dyDescent="0.25">
      <c r="A638" s="5">
        <v>2017</v>
      </c>
      <c r="B638" s="5" t="s">
        <v>27</v>
      </c>
      <c r="C638" s="6" t="s">
        <v>6</v>
      </c>
      <c r="D638" s="6" t="s">
        <v>16</v>
      </c>
      <c r="E638" s="6" t="s">
        <v>170</v>
      </c>
      <c r="F638" s="6" t="s">
        <v>171</v>
      </c>
      <c r="G638" s="7">
        <v>0</v>
      </c>
      <c r="H638" s="7" t="s">
        <v>29</v>
      </c>
      <c r="I638" s="7">
        <v>0.25</v>
      </c>
    </row>
    <row r="639" spans="1:9" x14ac:dyDescent="0.25">
      <c r="A639" s="2">
        <v>2017</v>
      </c>
      <c r="B639" s="2" t="s">
        <v>27</v>
      </c>
      <c r="C639" s="3" t="s">
        <v>6</v>
      </c>
      <c r="D639" s="3" t="s">
        <v>16</v>
      </c>
      <c r="E639" s="3" t="s">
        <v>172</v>
      </c>
      <c r="F639" s="3" t="s">
        <v>173</v>
      </c>
      <c r="G639" s="4">
        <v>0</v>
      </c>
      <c r="H639" s="4" t="s">
        <v>29</v>
      </c>
      <c r="I639" s="4">
        <v>0.25</v>
      </c>
    </row>
    <row r="640" spans="1:9" x14ac:dyDescent="0.25">
      <c r="A640" s="2">
        <v>2017</v>
      </c>
      <c r="B640" s="2" t="s">
        <v>27</v>
      </c>
      <c r="C640" s="3" t="s">
        <v>6</v>
      </c>
      <c r="D640" s="3" t="s">
        <v>16</v>
      </c>
      <c r="E640" s="3" t="s">
        <v>144</v>
      </c>
      <c r="F640" s="3" t="s">
        <v>174</v>
      </c>
      <c r="G640" s="4">
        <v>0</v>
      </c>
      <c r="H640" s="4" t="s">
        <v>29</v>
      </c>
      <c r="I640" s="4">
        <v>0.25</v>
      </c>
    </row>
    <row r="641" spans="1:9" x14ac:dyDescent="0.25">
      <c r="A641" s="8">
        <v>2017</v>
      </c>
      <c r="B641" s="8" t="s">
        <v>27</v>
      </c>
      <c r="C641" s="9" t="s">
        <v>6</v>
      </c>
      <c r="D641" s="9" t="s">
        <v>16</v>
      </c>
      <c r="E641" s="9" t="s">
        <v>175</v>
      </c>
      <c r="F641" s="9"/>
      <c r="G641" s="10">
        <v>0</v>
      </c>
      <c r="H641" s="10" t="s">
        <v>29</v>
      </c>
      <c r="I641" s="10">
        <v>0.25</v>
      </c>
    </row>
    <row r="642" spans="1:9" x14ac:dyDescent="0.25">
      <c r="A642" s="5">
        <v>2017</v>
      </c>
      <c r="B642" s="5" t="s">
        <v>27</v>
      </c>
      <c r="C642" s="6" t="s">
        <v>6</v>
      </c>
      <c r="D642" s="6" t="s">
        <v>17</v>
      </c>
      <c r="E642" s="6" t="s">
        <v>123</v>
      </c>
      <c r="F642" s="6" t="s">
        <v>80</v>
      </c>
      <c r="G642" s="7">
        <v>0.94</v>
      </c>
      <c r="H642" s="7" t="s">
        <v>29</v>
      </c>
      <c r="I642" s="7">
        <v>0.25</v>
      </c>
    </row>
    <row r="643" spans="1:9" x14ac:dyDescent="0.25">
      <c r="A643" s="2">
        <v>2017</v>
      </c>
      <c r="B643" s="2" t="s">
        <v>27</v>
      </c>
      <c r="C643" s="3" t="s">
        <v>6</v>
      </c>
      <c r="D643" s="3" t="s">
        <v>17</v>
      </c>
      <c r="E643" s="3" t="s">
        <v>81</v>
      </c>
      <c r="F643" s="3" t="s">
        <v>176</v>
      </c>
      <c r="G643" s="4">
        <v>0</v>
      </c>
      <c r="H643" s="4" t="s">
        <v>29</v>
      </c>
      <c r="I643" s="4">
        <v>0.25</v>
      </c>
    </row>
    <row r="644" spans="1:9" x14ac:dyDescent="0.25">
      <c r="A644" s="2">
        <v>2017</v>
      </c>
      <c r="B644" s="2" t="s">
        <v>27</v>
      </c>
      <c r="C644" s="3" t="s">
        <v>6</v>
      </c>
      <c r="D644" s="3" t="s">
        <v>17</v>
      </c>
      <c r="E644" s="3" t="s">
        <v>177</v>
      </c>
      <c r="F644" s="3" t="s">
        <v>178</v>
      </c>
      <c r="G644" s="4">
        <v>0.93</v>
      </c>
      <c r="H644" s="4" t="s">
        <v>29</v>
      </c>
      <c r="I644" s="4">
        <v>0.25</v>
      </c>
    </row>
    <row r="645" spans="1:9" x14ac:dyDescent="0.25">
      <c r="A645" s="8">
        <v>2017</v>
      </c>
      <c r="B645" s="8" t="s">
        <v>27</v>
      </c>
      <c r="C645" s="9" t="s">
        <v>6</v>
      </c>
      <c r="D645" s="9" t="s">
        <v>17</v>
      </c>
      <c r="E645" s="9" t="s">
        <v>179</v>
      </c>
      <c r="F645" s="9" t="s">
        <v>180</v>
      </c>
      <c r="G645" s="10">
        <v>0.95</v>
      </c>
      <c r="H645" s="10" t="s">
        <v>29</v>
      </c>
      <c r="I645" s="10">
        <v>0.25</v>
      </c>
    </row>
    <row r="646" spans="1:9" x14ac:dyDescent="0.25">
      <c r="A646" s="5">
        <v>2017</v>
      </c>
      <c r="B646" s="5" t="s">
        <v>27</v>
      </c>
      <c r="C646" s="6" t="s">
        <v>9</v>
      </c>
      <c r="D646" s="6" t="s">
        <v>14</v>
      </c>
      <c r="E646" s="6" t="s">
        <v>181</v>
      </c>
      <c r="F646" s="6"/>
      <c r="G646" s="7">
        <v>1.0000000000000001E-5</v>
      </c>
      <c r="H646" s="7" t="s">
        <v>29</v>
      </c>
      <c r="I646" s="7">
        <v>0.125</v>
      </c>
    </row>
    <row r="647" spans="1:9" x14ac:dyDescent="0.25">
      <c r="A647" s="2">
        <v>2017</v>
      </c>
      <c r="B647" s="2" t="s">
        <v>27</v>
      </c>
      <c r="C647" s="3" t="s">
        <v>9</v>
      </c>
      <c r="D647" s="3" t="s">
        <v>14</v>
      </c>
      <c r="E647" s="3" t="s">
        <v>155</v>
      </c>
      <c r="F647" s="3"/>
      <c r="G647" s="4">
        <v>0.98860000000000003</v>
      </c>
      <c r="H647" s="4" t="s">
        <v>29</v>
      </c>
      <c r="I647" s="4">
        <v>0.125</v>
      </c>
    </row>
    <row r="648" spans="1:9" x14ac:dyDescent="0.25">
      <c r="A648" s="2">
        <v>2017</v>
      </c>
      <c r="B648" s="2" t="s">
        <v>27</v>
      </c>
      <c r="C648" s="3" t="s">
        <v>9</v>
      </c>
      <c r="D648" s="3" t="s">
        <v>14</v>
      </c>
      <c r="E648" s="3" t="s">
        <v>182</v>
      </c>
      <c r="F648" s="3"/>
      <c r="G648" s="4">
        <v>0.68640000000000001</v>
      </c>
      <c r="H648" s="4" t="s">
        <v>29</v>
      </c>
      <c r="I648" s="4">
        <v>0.125</v>
      </c>
    </row>
    <row r="649" spans="1:9" x14ac:dyDescent="0.25">
      <c r="A649" s="2">
        <v>2017</v>
      </c>
      <c r="B649" s="2" t="s">
        <v>27</v>
      </c>
      <c r="C649" s="3" t="s">
        <v>9</v>
      </c>
      <c r="D649" s="3" t="s">
        <v>14</v>
      </c>
      <c r="E649" s="3" t="s">
        <v>159</v>
      </c>
      <c r="F649" s="3"/>
      <c r="G649" s="4">
        <v>0</v>
      </c>
      <c r="H649" s="4" t="s">
        <v>29</v>
      </c>
      <c r="I649" s="4">
        <v>0.125</v>
      </c>
    </row>
    <row r="650" spans="1:9" x14ac:dyDescent="0.25">
      <c r="A650" s="8">
        <v>2017</v>
      </c>
      <c r="B650" s="8" t="s">
        <v>27</v>
      </c>
      <c r="C650" s="9" t="s">
        <v>9</v>
      </c>
      <c r="D650" s="9" t="s">
        <v>14</v>
      </c>
      <c r="E650" s="9" t="s">
        <v>30</v>
      </c>
      <c r="F650" s="9"/>
      <c r="G650" s="10">
        <v>0</v>
      </c>
      <c r="H650" s="10" t="s">
        <v>29</v>
      </c>
      <c r="I650" s="10">
        <v>0.5</v>
      </c>
    </row>
    <row r="651" spans="1:9" x14ac:dyDescent="0.25">
      <c r="A651" s="5">
        <v>2017</v>
      </c>
      <c r="B651" s="5" t="s">
        <v>27</v>
      </c>
      <c r="C651" s="6" t="s">
        <v>9</v>
      </c>
      <c r="D651" s="6" t="s">
        <v>15</v>
      </c>
      <c r="E651" s="6" t="s">
        <v>183</v>
      </c>
      <c r="F651" s="6"/>
      <c r="G651" s="7">
        <v>0.84</v>
      </c>
      <c r="H651" s="7" t="s">
        <v>29</v>
      </c>
      <c r="I651" s="7">
        <v>0.2</v>
      </c>
    </row>
    <row r="652" spans="1:9" x14ac:dyDescent="0.25">
      <c r="A652" s="2">
        <v>2017</v>
      </c>
      <c r="B652" s="2" t="s">
        <v>27</v>
      </c>
      <c r="C652" s="3" t="s">
        <v>9</v>
      </c>
      <c r="D652" s="3" t="s">
        <v>15</v>
      </c>
      <c r="E652" s="3" t="s">
        <v>163</v>
      </c>
      <c r="F652" s="3"/>
      <c r="G652" s="4">
        <v>0.4</v>
      </c>
      <c r="H652" s="4" t="s">
        <v>29</v>
      </c>
      <c r="I652" s="4">
        <v>0.2</v>
      </c>
    </row>
    <row r="653" spans="1:9" x14ac:dyDescent="0.25">
      <c r="A653" s="2">
        <v>2017</v>
      </c>
      <c r="B653" s="2" t="s">
        <v>27</v>
      </c>
      <c r="C653" s="3" t="s">
        <v>9</v>
      </c>
      <c r="D653" s="3" t="s">
        <v>15</v>
      </c>
      <c r="E653" s="3" t="s">
        <v>184</v>
      </c>
      <c r="F653" s="3"/>
      <c r="G653" s="4">
        <v>0.56000000000000005</v>
      </c>
      <c r="H653" s="4" t="s">
        <v>29</v>
      </c>
      <c r="I653" s="4">
        <v>0.2</v>
      </c>
    </row>
    <row r="654" spans="1:9" x14ac:dyDescent="0.25">
      <c r="A654" s="2">
        <v>2017</v>
      </c>
      <c r="B654" s="2" t="s">
        <v>27</v>
      </c>
      <c r="C654" s="3" t="s">
        <v>9</v>
      </c>
      <c r="D654" s="3" t="s">
        <v>15</v>
      </c>
      <c r="E654" s="3" t="s">
        <v>167</v>
      </c>
      <c r="F654" s="3"/>
      <c r="G654" s="4">
        <v>0.28000000000000003</v>
      </c>
      <c r="H654" s="4" t="s">
        <v>29</v>
      </c>
      <c r="I654" s="4">
        <v>0.2</v>
      </c>
    </row>
    <row r="655" spans="1:9" x14ac:dyDescent="0.25">
      <c r="A655" s="8">
        <v>2017</v>
      </c>
      <c r="B655" s="8" t="s">
        <v>27</v>
      </c>
      <c r="C655" s="9" t="s">
        <v>9</v>
      </c>
      <c r="D655" s="9" t="s">
        <v>15</v>
      </c>
      <c r="E655" s="9" t="s">
        <v>168</v>
      </c>
      <c r="F655" s="9"/>
      <c r="G655" s="10">
        <v>0.47</v>
      </c>
      <c r="H655" s="10" t="s">
        <v>29</v>
      </c>
      <c r="I655" s="10">
        <v>0.2</v>
      </c>
    </row>
    <row r="656" spans="1:9" x14ac:dyDescent="0.25">
      <c r="A656" s="5">
        <v>2017</v>
      </c>
      <c r="B656" s="5" t="s">
        <v>27</v>
      </c>
      <c r="C656" s="6" t="s">
        <v>9</v>
      </c>
      <c r="D656" s="6" t="s">
        <v>16</v>
      </c>
      <c r="E656" s="6" t="s">
        <v>185</v>
      </c>
      <c r="F656" s="6"/>
      <c r="G656" s="7">
        <v>0.89470000000000005</v>
      </c>
      <c r="H656" s="7" t="s">
        <v>29</v>
      </c>
      <c r="I656" s="7">
        <v>0.2</v>
      </c>
    </row>
    <row r="657" spans="1:9" x14ac:dyDescent="0.25">
      <c r="A657" s="2">
        <v>2017</v>
      </c>
      <c r="B657" s="2" t="s">
        <v>27</v>
      </c>
      <c r="C657" s="3" t="s">
        <v>9</v>
      </c>
      <c r="D657" s="3" t="s">
        <v>16</v>
      </c>
      <c r="E657" s="3" t="s">
        <v>157</v>
      </c>
      <c r="F657" s="3"/>
      <c r="G657" s="4">
        <v>0.1711</v>
      </c>
      <c r="H657" s="4" t="s">
        <v>29</v>
      </c>
      <c r="I657" s="4">
        <v>0.2</v>
      </c>
    </row>
    <row r="658" spans="1:9" x14ac:dyDescent="0.25">
      <c r="A658" s="2">
        <v>2017</v>
      </c>
      <c r="B658" s="2" t="s">
        <v>27</v>
      </c>
      <c r="C658" s="3" t="s">
        <v>9</v>
      </c>
      <c r="D658" s="3" t="s">
        <v>16</v>
      </c>
      <c r="E658" s="3" t="s">
        <v>186</v>
      </c>
      <c r="F658" s="3"/>
      <c r="G658" s="4">
        <v>0.81499999999999995</v>
      </c>
      <c r="H658" s="4" t="s">
        <v>29</v>
      </c>
      <c r="I658" s="4">
        <v>0.2</v>
      </c>
    </row>
    <row r="659" spans="1:9" x14ac:dyDescent="0.25">
      <c r="A659" s="2">
        <v>2017</v>
      </c>
      <c r="B659" s="2" t="s">
        <v>27</v>
      </c>
      <c r="C659" s="3" t="s">
        <v>9</v>
      </c>
      <c r="D659" s="3" t="s">
        <v>16</v>
      </c>
      <c r="E659" s="3" t="s">
        <v>187</v>
      </c>
      <c r="F659" s="3"/>
      <c r="G659" s="4">
        <v>0.89139999999999997</v>
      </c>
      <c r="H659" s="4" t="s">
        <v>29</v>
      </c>
      <c r="I659" s="4">
        <v>0.2</v>
      </c>
    </row>
    <row r="660" spans="1:9" x14ac:dyDescent="0.25">
      <c r="A660" s="8">
        <v>2017</v>
      </c>
      <c r="B660" s="8" t="s">
        <v>27</v>
      </c>
      <c r="C660" s="9" t="s">
        <v>9</v>
      </c>
      <c r="D660" s="9" t="s">
        <v>16</v>
      </c>
      <c r="E660" s="9" t="s">
        <v>188</v>
      </c>
      <c r="F660" s="9"/>
      <c r="G660" s="10">
        <v>0.99370000000000003</v>
      </c>
      <c r="H660" s="10" t="s">
        <v>29</v>
      </c>
      <c r="I660" s="10">
        <v>0.2</v>
      </c>
    </row>
    <row r="661" spans="1:9" x14ac:dyDescent="0.25">
      <c r="A661" s="5">
        <v>2017</v>
      </c>
      <c r="B661" s="5" t="s">
        <v>27</v>
      </c>
      <c r="C661" s="6" t="s">
        <v>9</v>
      </c>
      <c r="D661" s="6" t="s">
        <v>17</v>
      </c>
      <c r="E661" s="6" t="s">
        <v>123</v>
      </c>
      <c r="F661" s="6"/>
      <c r="G661" s="7">
        <v>0.94</v>
      </c>
      <c r="H661" s="7" t="s">
        <v>29</v>
      </c>
      <c r="I661" s="7">
        <v>0.25</v>
      </c>
    </row>
    <row r="662" spans="1:9" x14ac:dyDescent="0.25">
      <c r="A662" s="2">
        <v>2017</v>
      </c>
      <c r="B662" s="2" t="s">
        <v>27</v>
      </c>
      <c r="C662" s="3" t="s">
        <v>9</v>
      </c>
      <c r="D662" s="3" t="s">
        <v>17</v>
      </c>
      <c r="E662" s="3" t="s">
        <v>81</v>
      </c>
      <c r="F662" s="3"/>
      <c r="G662" s="4">
        <v>0</v>
      </c>
      <c r="H662" s="4" t="s">
        <v>29</v>
      </c>
      <c r="I662" s="4">
        <v>0.25</v>
      </c>
    </row>
    <row r="663" spans="1:9" x14ac:dyDescent="0.25">
      <c r="A663" s="2">
        <v>2017</v>
      </c>
      <c r="B663" s="2" t="s">
        <v>27</v>
      </c>
      <c r="C663" s="3" t="s">
        <v>9</v>
      </c>
      <c r="D663" s="3" t="s">
        <v>17</v>
      </c>
      <c r="E663" s="3" t="s">
        <v>177</v>
      </c>
      <c r="F663" s="3"/>
      <c r="G663" s="4">
        <v>0.93</v>
      </c>
      <c r="H663" s="4" t="s">
        <v>29</v>
      </c>
      <c r="I663" s="4">
        <v>0.25</v>
      </c>
    </row>
    <row r="664" spans="1:9" x14ac:dyDescent="0.25">
      <c r="A664" s="8">
        <v>2017</v>
      </c>
      <c r="B664" s="8" t="s">
        <v>27</v>
      </c>
      <c r="C664" s="9" t="s">
        <v>9</v>
      </c>
      <c r="D664" s="9" t="s">
        <v>17</v>
      </c>
      <c r="E664" s="9" t="s">
        <v>179</v>
      </c>
      <c r="F664" s="9"/>
      <c r="G664" s="10">
        <v>0.95</v>
      </c>
      <c r="H664" s="10" t="s">
        <v>29</v>
      </c>
      <c r="I664" s="10">
        <v>0.25</v>
      </c>
    </row>
    <row r="665" spans="1:9" x14ac:dyDescent="0.25">
      <c r="A665" s="5">
        <v>2017</v>
      </c>
      <c r="B665" s="5" t="s">
        <v>27</v>
      </c>
      <c r="C665" s="6" t="s">
        <v>11</v>
      </c>
      <c r="D665" s="6" t="s">
        <v>14</v>
      </c>
      <c r="E665" s="6" t="s">
        <v>181</v>
      </c>
      <c r="F665" s="6"/>
      <c r="G665" s="7">
        <v>1.0000000000000001E-5</v>
      </c>
      <c r="H665" s="7" t="s">
        <v>29</v>
      </c>
      <c r="I665" s="7">
        <v>0.125</v>
      </c>
    </row>
    <row r="666" spans="1:9" x14ac:dyDescent="0.25">
      <c r="A666" s="2">
        <v>2017</v>
      </c>
      <c r="B666" s="2" t="s">
        <v>27</v>
      </c>
      <c r="C666" s="3" t="s">
        <v>11</v>
      </c>
      <c r="D666" s="3" t="s">
        <v>14</v>
      </c>
      <c r="E666" s="3" t="s">
        <v>155</v>
      </c>
      <c r="F666" s="3"/>
      <c r="G666" s="4">
        <v>0.98860000000000003</v>
      </c>
      <c r="H666" s="4" t="s">
        <v>29</v>
      </c>
      <c r="I666" s="4">
        <v>0.125</v>
      </c>
    </row>
    <row r="667" spans="1:9" x14ac:dyDescent="0.25">
      <c r="A667" s="2">
        <v>2017</v>
      </c>
      <c r="B667" s="2" t="s">
        <v>27</v>
      </c>
      <c r="C667" s="3" t="s">
        <v>11</v>
      </c>
      <c r="D667" s="3" t="s">
        <v>14</v>
      </c>
      <c r="E667" s="3" t="s">
        <v>182</v>
      </c>
      <c r="F667" s="3"/>
      <c r="G667" s="4">
        <v>0.68640000000000001</v>
      </c>
      <c r="H667" s="4" t="s">
        <v>29</v>
      </c>
      <c r="I667" s="4">
        <v>0</v>
      </c>
    </row>
    <row r="668" spans="1:9" x14ac:dyDescent="0.25">
      <c r="A668" s="2">
        <v>2017</v>
      </c>
      <c r="B668" s="2" t="s">
        <v>27</v>
      </c>
      <c r="C668" s="3" t="s">
        <v>11</v>
      </c>
      <c r="D668" s="3" t="s">
        <v>14</v>
      </c>
      <c r="E668" s="3" t="s">
        <v>159</v>
      </c>
      <c r="F668" s="3"/>
      <c r="G668" s="4">
        <v>0</v>
      </c>
      <c r="H668" s="4" t="s">
        <v>29</v>
      </c>
      <c r="I668" s="4">
        <v>0.125</v>
      </c>
    </row>
    <row r="669" spans="1:9" x14ac:dyDescent="0.25">
      <c r="A669" s="8">
        <v>2017</v>
      </c>
      <c r="B669" s="8" t="s">
        <v>27</v>
      </c>
      <c r="C669" s="9" t="s">
        <v>11</v>
      </c>
      <c r="D669" s="9" t="s">
        <v>14</v>
      </c>
      <c r="E669" s="9" t="s">
        <v>30</v>
      </c>
      <c r="F669" s="9"/>
      <c r="G669" s="10">
        <v>0</v>
      </c>
      <c r="H669" s="10" t="s">
        <v>29</v>
      </c>
      <c r="I669" s="10">
        <v>0.5</v>
      </c>
    </row>
    <row r="670" spans="1:9" x14ac:dyDescent="0.25">
      <c r="A670" s="5">
        <v>2017</v>
      </c>
      <c r="B670" s="5" t="s">
        <v>27</v>
      </c>
      <c r="C670" s="6" t="s">
        <v>11</v>
      </c>
      <c r="D670" s="6" t="s">
        <v>15</v>
      </c>
      <c r="E670" s="6" t="s">
        <v>183</v>
      </c>
      <c r="F670" s="6"/>
      <c r="G670" s="7">
        <v>0.84</v>
      </c>
      <c r="H670" s="7" t="s">
        <v>29</v>
      </c>
      <c r="I670" s="7">
        <v>0.2</v>
      </c>
    </row>
    <row r="671" spans="1:9" x14ac:dyDescent="0.25">
      <c r="A671" s="2">
        <v>2017</v>
      </c>
      <c r="B671" s="2" t="s">
        <v>27</v>
      </c>
      <c r="C671" s="3" t="s">
        <v>11</v>
      </c>
      <c r="D671" s="3" t="s">
        <v>15</v>
      </c>
      <c r="E671" s="3" t="s">
        <v>163</v>
      </c>
      <c r="F671" s="3"/>
      <c r="G671" s="4">
        <v>0.4</v>
      </c>
      <c r="H671" s="4" t="s">
        <v>29</v>
      </c>
      <c r="I671" s="4">
        <v>0.2</v>
      </c>
    </row>
    <row r="672" spans="1:9" x14ac:dyDescent="0.25">
      <c r="A672" s="2">
        <v>2017</v>
      </c>
      <c r="B672" s="2" t="s">
        <v>27</v>
      </c>
      <c r="C672" s="3" t="s">
        <v>11</v>
      </c>
      <c r="D672" s="3" t="s">
        <v>15</v>
      </c>
      <c r="E672" s="3" t="s">
        <v>184</v>
      </c>
      <c r="F672" s="3"/>
      <c r="G672" s="4">
        <v>0.56000000000000005</v>
      </c>
      <c r="H672" s="4" t="s">
        <v>29</v>
      </c>
      <c r="I672" s="4">
        <v>0.2</v>
      </c>
    </row>
    <row r="673" spans="1:9" x14ac:dyDescent="0.25">
      <c r="A673" s="2">
        <v>2017</v>
      </c>
      <c r="B673" s="2" t="s">
        <v>27</v>
      </c>
      <c r="C673" s="3" t="s">
        <v>11</v>
      </c>
      <c r="D673" s="3" t="s">
        <v>15</v>
      </c>
      <c r="E673" s="3" t="s">
        <v>167</v>
      </c>
      <c r="F673" s="3"/>
      <c r="G673" s="4">
        <v>0.28000000000000003</v>
      </c>
      <c r="H673" s="4" t="s">
        <v>29</v>
      </c>
      <c r="I673" s="4">
        <v>0.2</v>
      </c>
    </row>
    <row r="674" spans="1:9" x14ac:dyDescent="0.25">
      <c r="A674" s="8">
        <v>2017</v>
      </c>
      <c r="B674" s="8" t="s">
        <v>27</v>
      </c>
      <c r="C674" s="9" t="s">
        <v>11</v>
      </c>
      <c r="D674" s="9" t="s">
        <v>15</v>
      </c>
      <c r="E674" s="9" t="s">
        <v>168</v>
      </c>
      <c r="F674" s="9"/>
      <c r="G674" s="10">
        <v>0.47</v>
      </c>
      <c r="H674" s="10" t="s">
        <v>29</v>
      </c>
      <c r="I674" s="10">
        <v>0.2</v>
      </c>
    </row>
    <row r="675" spans="1:9" x14ac:dyDescent="0.25">
      <c r="A675" s="5">
        <v>2017</v>
      </c>
      <c r="B675" s="5" t="s">
        <v>27</v>
      </c>
      <c r="C675" s="6" t="s">
        <v>11</v>
      </c>
      <c r="D675" s="6" t="s">
        <v>16</v>
      </c>
      <c r="E675" s="6" t="s">
        <v>189</v>
      </c>
      <c r="F675" s="6"/>
      <c r="G675" s="7">
        <v>0.1883</v>
      </c>
      <c r="H675" s="7" t="s">
        <v>29</v>
      </c>
      <c r="I675" s="7">
        <v>0.2</v>
      </c>
    </row>
    <row r="676" spans="1:9" x14ac:dyDescent="0.25">
      <c r="A676" s="2">
        <v>2017</v>
      </c>
      <c r="B676" s="2" t="s">
        <v>27</v>
      </c>
      <c r="C676" s="3" t="s">
        <v>11</v>
      </c>
      <c r="D676" s="3" t="s">
        <v>16</v>
      </c>
      <c r="E676" s="3" t="s">
        <v>157</v>
      </c>
      <c r="F676" s="3"/>
      <c r="G676" s="4">
        <v>0.1053</v>
      </c>
      <c r="H676" s="4" t="s">
        <v>29</v>
      </c>
      <c r="I676" s="4">
        <v>0.2</v>
      </c>
    </row>
    <row r="677" spans="1:9" x14ac:dyDescent="0.25">
      <c r="A677" s="2">
        <v>2017</v>
      </c>
      <c r="B677" s="2" t="s">
        <v>27</v>
      </c>
      <c r="C677" s="3" t="s">
        <v>11</v>
      </c>
      <c r="D677" s="3" t="s">
        <v>16</v>
      </c>
      <c r="E677" s="3" t="s">
        <v>186</v>
      </c>
      <c r="F677" s="3"/>
      <c r="G677" s="4">
        <v>0.6875</v>
      </c>
      <c r="H677" s="4" t="s">
        <v>29</v>
      </c>
      <c r="I677" s="4">
        <v>0.2</v>
      </c>
    </row>
    <row r="678" spans="1:9" x14ac:dyDescent="0.25">
      <c r="A678" s="2">
        <v>2017</v>
      </c>
      <c r="B678" s="2" t="s">
        <v>27</v>
      </c>
      <c r="C678" s="3" t="s">
        <v>11</v>
      </c>
      <c r="D678" s="3" t="s">
        <v>16</v>
      </c>
      <c r="E678" s="3" t="s">
        <v>187</v>
      </c>
      <c r="F678" s="3"/>
      <c r="G678" s="4">
        <v>0.79710000000000003</v>
      </c>
      <c r="H678" s="4" t="s">
        <v>29</v>
      </c>
      <c r="I678" s="4">
        <v>0.2</v>
      </c>
    </row>
    <row r="679" spans="1:9" x14ac:dyDescent="0.25">
      <c r="A679" s="8">
        <v>2017</v>
      </c>
      <c r="B679" s="8" t="s">
        <v>27</v>
      </c>
      <c r="C679" s="9" t="s">
        <v>11</v>
      </c>
      <c r="D679" s="9" t="s">
        <v>16</v>
      </c>
      <c r="E679" s="9" t="s">
        <v>188</v>
      </c>
      <c r="F679" s="9"/>
      <c r="G679" s="10">
        <v>0.98970000000000002</v>
      </c>
      <c r="H679" s="10" t="s">
        <v>29</v>
      </c>
      <c r="I679" s="10">
        <v>0.2</v>
      </c>
    </row>
    <row r="680" spans="1:9" x14ac:dyDescent="0.25">
      <c r="A680" s="5">
        <v>2017</v>
      </c>
      <c r="B680" s="5" t="s">
        <v>27</v>
      </c>
      <c r="C680" s="6" t="s">
        <v>11</v>
      </c>
      <c r="D680" s="6" t="s">
        <v>17</v>
      </c>
      <c r="E680" s="6" t="s">
        <v>123</v>
      </c>
      <c r="F680" s="6"/>
      <c r="G680" s="7">
        <v>0.94</v>
      </c>
      <c r="H680" s="7" t="s">
        <v>29</v>
      </c>
      <c r="I680" s="7">
        <v>0.25</v>
      </c>
    </row>
    <row r="681" spans="1:9" x14ac:dyDescent="0.25">
      <c r="A681" s="2">
        <v>2017</v>
      </c>
      <c r="B681" s="2" t="s">
        <v>27</v>
      </c>
      <c r="C681" s="3" t="s">
        <v>11</v>
      </c>
      <c r="D681" s="3" t="s">
        <v>17</v>
      </c>
      <c r="E681" s="3" t="s">
        <v>81</v>
      </c>
      <c r="F681" s="3"/>
      <c r="G681" s="4">
        <v>1</v>
      </c>
      <c r="H681" s="4" t="s">
        <v>29</v>
      </c>
      <c r="I681" s="4">
        <v>0.25</v>
      </c>
    </row>
    <row r="682" spans="1:9" x14ac:dyDescent="0.25">
      <c r="A682" s="2">
        <v>2017</v>
      </c>
      <c r="B682" s="2" t="s">
        <v>27</v>
      </c>
      <c r="C682" s="3" t="s">
        <v>11</v>
      </c>
      <c r="D682" s="3" t="s">
        <v>17</v>
      </c>
      <c r="E682" s="3" t="s">
        <v>177</v>
      </c>
      <c r="F682" s="3"/>
      <c r="G682" s="4">
        <v>0.93</v>
      </c>
      <c r="H682" s="4" t="s">
        <v>29</v>
      </c>
      <c r="I682" s="4">
        <v>0.25</v>
      </c>
    </row>
    <row r="683" spans="1:9" x14ac:dyDescent="0.25">
      <c r="A683" s="8">
        <v>2017</v>
      </c>
      <c r="B683" s="8" t="s">
        <v>27</v>
      </c>
      <c r="C683" s="9" t="s">
        <v>11</v>
      </c>
      <c r="D683" s="9" t="s">
        <v>17</v>
      </c>
      <c r="E683" s="9" t="s">
        <v>179</v>
      </c>
      <c r="F683" s="9"/>
      <c r="G683" s="10">
        <v>0.95</v>
      </c>
      <c r="H683" s="10" t="s">
        <v>29</v>
      </c>
      <c r="I683" s="10">
        <v>0.25</v>
      </c>
    </row>
    <row r="684" spans="1:9" x14ac:dyDescent="0.25">
      <c r="A684" s="5">
        <v>2017</v>
      </c>
      <c r="B684" s="5" t="s">
        <v>27</v>
      </c>
      <c r="C684" s="6" t="s">
        <v>8</v>
      </c>
      <c r="D684" s="6" t="s">
        <v>190</v>
      </c>
      <c r="E684" s="6" t="s">
        <v>191</v>
      </c>
      <c r="F684" s="6"/>
      <c r="G684" s="7">
        <v>14</v>
      </c>
      <c r="H684" s="7" t="s">
        <v>29</v>
      </c>
      <c r="I684" s="7">
        <v>0.23333333333333334</v>
      </c>
    </row>
    <row r="685" spans="1:9" x14ac:dyDescent="0.25">
      <c r="A685" s="2">
        <v>2017</v>
      </c>
      <c r="B685" s="2" t="s">
        <v>27</v>
      </c>
      <c r="C685" s="3" t="s">
        <v>8</v>
      </c>
      <c r="D685" s="3" t="s">
        <v>190</v>
      </c>
      <c r="E685" s="3" t="s">
        <v>192</v>
      </c>
      <c r="F685" s="3"/>
      <c r="G685" s="4">
        <v>4</v>
      </c>
      <c r="H685" s="4" t="s">
        <v>29</v>
      </c>
      <c r="I685" s="4">
        <v>0.16000000000000003</v>
      </c>
    </row>
    <row r="686" spans="1:9" x14ac:dyDescent="0.25">
      <c r="A686" s="2">
        <v>2017</v>
      </c>
      <c r="B686" s="2" t="s">
        <v>27</v>
      </c>
      <c r="C686" s="3" t="s">
        <v>8</v>
      </c>
      <c r="D686" s="3" t="s">
        <v>190</v>
      </c>
      <c r="E686" s="3" t="s">
        <v>193</v>
      </c>
      <c r="F686" s="3"/>
      <c r="G686" s="4">
        <v>3</v>
      </c>
      <c r="H686" s="4" t="s">
        <v>29</v>
      </c>
      <c r="I686" s="4">
        <v>0.2</v>
      </c>
    </row>
    <row r="687" spans="1:9" x14ac:dyDescent="0.25">
      <c r="A687" s="8">
        <v>2017</v>
      </c>
      <c r="B687" s="8" t="s">
        <v>27</v>
      </c>
      <c r="C687" s="9" t="s">
        <v>8</v>
      </c>
      <c r="D687" s="9" t="s">
        <v>190</v>
      </c>
      <c r="E687" s="9" t="s">
        <v>194</v>
      </c>
      <c r="F687" s="9"/>
      <c r="G687" s="10">
        <v>13</v>
      </c>
      <c r="H687" s="10" t="s">
        <v>29</v>
      </c>
      <c r="I687" s="10">
        <v>0.3</v>
      </c>
    </row>
    <row r="688" spans="1:9" x14ac:dyDescent="0.25">
      <c r="A688" s="5">
        <v>2017</v>
      </c>
      <c r="B688" s="5" t="s">
        <v>27</v>
      </c>
      <c r="C688" s="6" t="s">
        <v>8</v>
      </c>
      <c r="D688" s="6" t="s">
        <v>195</v>
      </c>
      <c r="E688" s="6" t="s">
        <v>196</v>
      </c>
      <c r="F688" s="6"/>
      <c r="G688" s="7">
        <v>20</v>
      </c>
      <c r="H688" s="7" t="s">
        <v>29</v>
      </c>
      <c r="I688" s="7">
        <v>0.2</v>
      </c>
    </row>
    <row r="689" spans="1:9" x14ac:dyDescent="0.25">
      <c r="A689" s="2">
        <v>2017</v>
      </c>
      <c r="B689" s="2" t="s">
        <v>27</v>
      </c>
      <c r="C689" s="3" t="s">
        <v>8</v>
      </c>
      <c r="D689" s="3" t="s">
        <v>195</v>
      </c>
      <c r="E689" s="3" t="s">
        <v>197</v>
      </c>
      <c r="F689" s="3"/>
      <c r="G689" s="4">
        <v>12</v>
      </c>
      <c r="H689" s="4" t="s">
        <v>29</v>
      </c>
      <c r="I689" s="4">
        <v>0.25</v>
      </c>
    </row>
    <row r="690" spans="1:9" x14ac:dyDescent="0.25">
      <c r="A690" s="2">
        <v>2017</v>
      </c>
      <c r="B690" s="2" t="s">
        <v>27</v>
      </c>
      <c r="C690" s="3" t="s">
        <v>8</v>
      </c>
      <c r="D690" s="3" t="s">
        <v>195</v>
      </c>
      <c r="E690" s="3" t="s">
        <v>198</v>
      </c>
      <c r="F690" s="3"/>
      <c r="G690" s="4">
        <v>14</v>
      </c>
      <c r="H690" s="4" t="s">
        <v>29</v>
      </c>
      <c r="I690" s="4">
        <v>0.3</v>
      </c>
    </row>
    <row r="691" spans="1:9" x14ac:dyDescent="0.25">
      <c r="A691" s="8">
        <v>2017</v>
      </c>
      <c r="B691" s="8" t="s">
        <v>27</v>
      </c>
      <c r="C691" s="9" t="s">
        <v>8</v>
      </c>
      <c r="D691" s="9" t="s">
        <v>195</v>
      </c>
      <c r="E691" s="9" t="s">
        <v>199</v>
      </c>
      <c r="F691" s="9"/>
      <c r="G691" s="10">
        <v>0</v>
      </c>
      <c r="H691" s="10" t="s">
        <v>29</v>
      </c>
      <c r="I691" s="10">
        <v>0.25</v>
      </c>
    </row>
    <row r="692" spans="1:9" x14ac:dyDescent="0.25">
      <c r="A692" s="2">
        <v>2017</v>
      </c>
      <c r="B692" s="2" t="s">
        <v>200</v>
      </c>
      <c r="C692" s="3" t="s">
        <v>3</v>
      </c>
      <c r="D692" s="3" t="s">
        <v>14</v>
      </c>
      <c r="E692" s="3" t="s">
        <v>28</v>
      </c>
      <c r="F692" s="3"/>
      <c r="G692" s="4">
        <v>0.99439999999999995</v>
      </c>
      <c r="H692" s="4" t="s">
        <v>29</v>
      </c>
      <c r="I692" s="4">
        <v>0.14915999999999999</v>
      </c>
    </row>
    <row r="693" spans="1:9" x14ac:dyDescent="0.25">
      <c r="A693" s="2">
        <v>2017</v>
      </c>
      <c r="B693" s="2" t="s">
        <v>200</v>
      </c>
      <c r="C693" s="3" t="s">
        <v>3</v>
      </c>
      <c r="D693" s="3" t="s">
        <v>14</v>
      </c>
      <c r="E693" s="3" t="s">
        <v>30</v>
      </c>
      <c r="F693" s="3"/>
      <c r="G693" s="4">
        <v>0</v>
      </c>
      <c r="H693" s="4" t="s">
        <v>29</v>
      </c>
      <c r="I693" s="4">
        <v>0.39999996000000004</v>
      </c>
    </row>
    <row r="694" spans="1:9" x14ac:dyDescent="0.25">
      <c r="A694" s="2">
        <v>2017</v>
      </c>
      <c r="B694" s="2" t="s">
        <v>200</v>
      </c>
      <c r="C694" s="3" t="s">
        <v>3</v>
      </c>
      <c r="D694" s="3" t="s">
        <v>14</v>
      </c>
      <c r="E694" s="3" t="s">
        <v>31</v>
      </c>
      <c r="F694" s="3"/>
      <c r="G694" s="4">
        <v>0.96250000000000002</v>
      </c>
      <c r="H694" s="4" t="s">
        <v>29</v>
      </c>
      <c r="I694" s="4">
        <v>0.144375</v>
      </c>
    </row>
    <row r="695" spans="1:9" x14ac:dyDescent="0.25">
      <c r="A695" s="2">
        <v>2017</v>
      </c>
      <c r="B695" s="2" t="s">
        <v>200</v>
      </c>
      <c r="C695" s="3" t="s">
        <v>3</v>
      </c>
      <c r="D695" s="3" t="s">
        <v>14</v>
      </c>
      <c r="E695" s="3" t="s">
        <v>32</v>
      </c>
      <c r="F695" s="3"/>
      <c r="G695" s="4">
        <v>0.95830000000000004</v>
      </c>
      <c r="H695" s="4" t="s">
        <v>29</v>
      </c>
      <c r="I695" s="4">
        <v>0.19557142857142859</v>
      </c>
    </row>
    <row r="696" spans="1:9" x14ac:dyDescent="0.25">
      <c r="A696" s="5">
        <v>2017</v>
      </c>
      <c r="B696" s="5" t="s">
        <v>200</v>
      </c>
      <c r="C696" s="6" t="s">
        <v>3</v>
      </c>
      <c r="D696" s="6" t="s">
        <v>15</v>
      </c>
      <c r="E696" s="6" t="s">
        <v>33</v>
      </c>
      <c r="F696" s="6"/>
      <c r="G696" s="7">
        <v>1</v>
      </c>
      <c r="H696" s="7" t="s">
        <v>29</v>
      </c>
      <c r="I696" s="7">
        <v>0.05</v>
      </c>
    </row>
    <row r="697" spans="1:9" x14ac:dyDescent="0.25">
      <c r="A697" s="8">
        <v>2017</v>
      </c>
      <c r="B697" s="8" t="s">
        <v>200</v>
      </c>
      <c r="C697" s="9" t="s">
        <v>3</v>
      </c>
      <c r="D697" s="9" t="s">
        <v>15</v>
      </c>
      <c r="E697" s="9" t="s">
        <v>34</v>
      </c>
      <c r="F697" s="9"/>
      <c r="G697" s="10">
        <v>0.98080000000000001</v>
      </c>
      <c r="H697" s="10" t="s">
        <v>29</v>
      </c>
      <c r="I697" s="10">
        <v>0.95</v>
      </c>
    </row>
    <row r="698" spans="1:9" x14ac:dyDescent="0.25">
      <c r="A698" s="5">
        <v>2017</v>
      </c>
      <c r="B698" s="5" t="s">
        <v>200</v>
      </c>
      <c r="C698" s="6" t="s">
        <v>3</v>
      </c>
      <c r="D698" s="6" t="s">
        <v>16</v>
      </c>
      <c r="E698" s="6" t="s">
        <v>35</v>
      </c>
      <c r="F698" s="6"/>
      <c r="G698" s="7">
        <v>0</v>
      </c>
      <c r="H698" s="7" t="s">
        <v>29</v>
      </c>
      <c r="I698" s="7">
        <v>0.2</v>
      </c>
    </row>
    <row r="699" spans="1:9" x14ac:dyDescent="0.25">
      <c r="A699" s="2">
        <v>2017</v>
      </c>
      <c r="B699" s="2" t="s">
        <v>200</v>
      </c>
      <c r="C699" s="3" t="s">
        <v>3</v>
      </c>
      <c r="D699" s="3" t="s">
        <v>16</v>
      </c>
      <c r="E699" s="3" t="s">
        <v>36</v>
      </c>
      <c r="F699" s="3"/>
      <c r="G699" s="4">
        <v>0</v>
      </c>
      <c r="H699" s="4" t="s">
        <v>29</v>
      </c>
      <c r="I699" s="4">
        <v>0.2</v>
      </c>
    </row>
    <row r="700" spans="1:9" x14ac:dyDescent="0.25">
      <c r="A700" s="2">
        <v>2017</v>
      </c>
      <c r="B700" s="2" t="s">
        <v>200</v>
      </c>
      <c r="C700" s="3" t="s">
        <v>3</v>
      </c>
      <c r="D700" s="3" t="s">
        <v>16</v>
      </c>
      <c r="E700" s="3" t="s">
        <v>37</v>
      </c>
      <c r="F700" s="3"/>
      <c r="G700" s="4">
        <v>0</v>
      </c>
      <c r="H700" s="4" t="s">
        <v>29</v>
      </c>
      <c r="I700" s="4">
        <v>0.2</v>
      </c>
    </row>
    <row r="701" spans="1:9" x14ac:dyDescent="0.25">
      <c r="A701" s="2">
        <v>2017</v>
      </c>
      <c r="B701" s="2" t="s">
        <v>200</v>
      </c>
      <c r="C701" s="3" t="s">
        <v>3</v>
      </c>
      <c r="D701" s="3" t="s">
        <v>16</v>
      </c>
      <c r="E701" s="3" t="s">
        <v>38</v>
      </c>
      <c r="F701" s="3"/>
      <c r="G701" s="4">
        <v>0</v>
      </c>
      <c r="H701" s="4" t="s">
        <v>29</v>
      </c>
      <c r="I701" s="4">
        <v>0.2</v>
      </c>
    </row>
    <row r="702" spans="1:9" x14ac:dyDescent="0.25">
      <c r="A702" s="8">
        <v>2017</v>
      </c>
      <c r="B702" s="8" t="s">
        <v>200</v>
      </c>
      <c r="C702" s="9" t="s">
        <v>3</v>
      </c>
      <c r="D702" s="9" t="s">
        <v>16</v>
      </c>
      <c r="E702" s="9" t="s">
        <v>39</v>
      </c>
      <c r="F702" s="9"/>
      <c r="G702" s="10">
        <v>0</v>
      </c>
      <c r="H702" s="10" t="s">
        <v>29</v>
      </c>
      <c r="I702" s="10">
        <v>0.2</v>
      </c>
    </row>
    <row r="703" spans="1:9" x14ac:dyDescent="0.25">
      <c r="A703" s="5">
        <v>2017</v>
      </c>
      <c r="B703" s="5" t="s">
        <v>200</v>
      </c>
      <c r="C703" s="6" t="s">
        <v>3</v>
      </c>
      <c r="D703" s="6" t="s">
        <v>17</v>
      </c>
      <c r="E703" s="6" t="s">
        <v>40</v>
      </c>
      <c r="F703" s="6"/>
      <c r="G703" s="7">
        <v>4.7699999999999996</v>
      </c>
      <c r="H703" s="7" t="s">
        <v>29</v>
      </c>
      <c r="I703" s="7">
        <v>0.25</v>
      </c>
    </row>
    <row r="704" spans="1:9" x14ac:dyDescent="0.25">
      <c r="A704" s="2">
        <v>2017</v>
      </c>
      <c r="B704" s="2" t="s">
        <v>200</v>
      </c>
      <c r="C704" s="3" t="s">
        <v>3</v>
      </c>
      <c r="D704" s="3" t="s">
        <v>17</v>
      </c>
      <c r="E704" s="3" t="s">
        <v>41</v>
      </c>
      <c r="F704" s="3"/>
      <c r="G704" s="4">
        <v>3.83</v>
      </c>
      <c r="H704" s="4" t="s">
        <v>29</v>
      </c>
      <c r="I704" s="4">
        <v>0.25</v>
      </c>
    </row>
    <row r="705" spans="1:9" x14ac:dyDescent="0.25">
      <c r="A705" s="2">
        <v>2017</v>
      </c>
      <c r="B705" s="2" t="s">
        <v>200</v>
      </c>
      <c r="C705" s="3" t="s">
        <v>3</v>
      </c>
      <c r="D705" s="3" t="s">
        <v>17</v>
      </c>
      <c r="E705" s="3" t="s">
        <v>42</v>
      </c>
      <c r="F705" s="3"/>
      <c r="G705" s="4">
        <v>2.581004836803064E-6</v>
      </c>
      <c r="H705" s="4" t="s">
        <v>29</v>
      </c>
      <c r="I705" s="4">
        <v>0.25</v>
      </c>
    </row>
    <row r="706" spans="1:9" x14ac:dyDescent="0.25">
      <c r="A706" s="8">
        <v>2017</v>
      </c>
      <c r="B706" s="8" t="s">
        <v>200</v>
      </c>
      <c r="C706" s="9" t="s">
        <v>3</v>
      </c>
      <c r="D706" s="9" t="s">
        <v>17</v>
      </c>
      <c r="E706" s="9" t="s">
        <v>43</v>
      </c>
      <c r="F706" s="9"/>
      <c r="G706" s="10">
        <v>0</v>
      </c>
      <c r="H706" s="10" t="s">
        <v>29</v>
      </c>
      <c r="I706" s="10">
        <v>0</v>
      </c>
    </row>
    <row r="707" spans="1:9" x14ac:dyDescent="0.25">
      <c r="A707" s="5">
        <v>2017</v>
      </c>
      <c r="B707" s="5" t="s">
        <v>200</v>
      </c>
      <c r="C707" s="6" t="s">
        <v>4</v>
      </c>
      <c r="D707" s="6" t="s">
        <v>14</v>
      </c>
      <c r="E707" s="6" t="s">
        <v>44</v>
      </c>
      <c r="F707" s="6" t="s">
        <v>45</v>
      </c>
      <c r="G707" s="7">
        <v>4.0000000000000003E-5</v>
      </c>
      <c r="H707" s="7" t="s">
        <v>29</v>
      </c>
      <c r="I707" s="7">
        <v>0.125</v>
      </c>
    </row>
    <row r="708" spans="1:9" x14ac:dyDescent="0.25">
      <c r="A708" s="2">
        <v>2017</v>
      </c>
      <c r="B708" s="2" t="s">
        <v>200</v>
      </c>
      <c r="C708" s="3" t="s">
        <v>4</v>
      </c>
      <c r="D708" s="3" t="s">
        <v>14</v>
      </c>
      <c r="E708" s="3" t="s">
        <v>30</v>
      </c>
      <c r="F708" s="3" t="s">
        <v>46</v>
      </c>
      <c r="G708" s="4">
        <v>0</v>
      </c>
      <c r="H708" s="4" t="s">
        <v>29</v>
      </c>
      <c r="I708" s="4">
        <v>0.5</v>
      </c>
    </row>
    <row r="709" spans="1:9" x14ac:dyDescent="0.25">
      <c r="A709" s="2">
        <v>2017</v>
      </c>
      <c r="B709" s="2" t="s">
        <v>200</v>
      </c>
      <c r="C709" s="3" t="s">
        <v>4</v>
      </c>
      <c r="D709" s="3" t="s">
        <v>14</v>
      </c>
      <c r="E709" s="3" t="s">
        <v>47</v>
      </c>
      <c r="F709" s="3" t="s">
        <v>48</v>
      </c>
      <c r="G709" s="4">
        <v>0.99739999999999995</v>
      </c>
      <c r="H709" s="4" t="s">
        <v>29</v>
      </c>
      <c r="I709" s="4">
        <v>0.125</v>
      </c>
    </row>
    <row r="710" spans="1:9" x14ac:dyDescent="0.25">
      <c r="A710" s="2">
        <v>2017</v>
      </c>
      <c r="B710" s="2" t="s">
        <v>200</v>
      </c>
      <c r="C710" s="3" t="s">
        <v>4</v>
      </c>
      <c r="D710" s="3" t="s">
        <v>14</v>
      </c>
      <c r="E710" s="3" t="s">
        <v>49</v>
      </c>
      <c r="F710" s="3" t="s">
        <v>50</v>
      </c>
      <c r="G710" s="4">
        <v>0.99470000000000003</v>
      </c>
      <c r="H710" s="4" t="s">
        <v>29</v>
      </c>
      <c r="I710" s="4">
        <v>0.125</v>
      </c>
    </row>
    <row r="711" spans="1:9" x14ac:dyDescent="0.25">
      <c r="A711" s="8">
        <v>2017</v>
      </c>
      <c r="B711" s="8" t="s">
        <v>200</v>
      </c>
      <c r="C711" s="9" t="s">
        <v>4</v>
      </c>
      <c r="D711" s="9" t="s">
        <v>14</v>
      </c>
      <c r="E711" s="9" t="s">
        <v>53</v>
      </c>
      <c r="F711" s="9" t="s">
        <v>54</v>
      </c>
      <c r="G711" s="10">
        <v>0.99760000000000004</v>
      </c>
      <c r="H711" s="10" t="s">
        <v>29</v>
      </c>
      <c r="I711" s="10">
        <v>0.125</v>
      </c>
    </row>
    <row r="712" spans="1:9" x14ac:dyDescent="0.25">
      <c r="A712" s="5">
        <v>2017</v>
      </c>
      <c r="B712" s="5" t="s">
        <v>200</v>
      </c>
      <c r="C712" s="6" t="s">
        <v>4</v>
      </c>
      <c r="D712" s="6" t="s">
        <v>15</v>
      </c>
      <c r="E712" s="6" t="s">
        <v>55</v>
      </c>
      <c r="F712" s="6" t="s">
        <v>56</v>
      </c>
      <c r="G712" s="7">
        <v>0.63109999999999999</v>
      </c>
      <c r="H712" s="7" t="s">
        <v>29</v>
      </c>
      <c r="I712" s="7">
        <v>9.8609374999999999E-2</v>
      </c>
    </row>
    <row r="713" spans="1:9" x14ac:dyDescent="0.25">
      <c r="A713" s="2">
        <v>2017</v>
      </c>
      <c r="B713" s="2" t="s">
        <v>200</v>
      </c>
      <c r="C713" s="3" t="s">
        <v>4</v>
      </c>
      <c r="D713" s="3" t="s">
        <v>15</v>
      </c>
      <c r="E713" s="3" t="s">
        <v>57</v>
      </c>
      <c r="F713" s="3" t="s">
        <v>58</v>
      </c>
      <c r="G713" s="4">
        <v>0.88070000000000004</v>
      </c>
      <c r="H713" s="4" t="s">
        <v>29</v>
      </c>
      <c r="I713" s="4">
        <v>0.125</v>
      </c>
    </row>
    <row r="714" spans="1:9" x14ac:dyDescent="0.25">
      <c r="A714" s="2">
        <v>2017</v>
      </c>
      <c r="B714" s="2" t="s">
        <v>200</v>
      </c>
      <c r="C714" s="3" t="s">
        <v>4</v>
      </c>
      <c r="D714" s="3" t="s">
        <v>15</v>
      </c>
      <c r="E714" s="3" t="s">
        <v>59</v>
      </c>
      <c r="F714" s="3" t="s">
        <v>60</v>
      </c>
      <c r="G714" s="4">
        <v>0.99050000000000005</v>
      </c>
      <c r="H714" s="4" t="s">
        <v>29</v>
      </c>
      <c r="I714" s="4">
        <v>0.125</v>
      </c>
    </row>
    <row r="715" spans="1:9" x14ac:dyDescent="0.25">
      <c r="A715" s="2">
        <v>2017</v>
      </c>
      <c r="B715" s="2" t="s">
        <v>200</v>
      </c>
      <c r="C715" s="3" t="s">
        <v>4</v>
      </c>
      <c r="D715" s="3" t="s">
        <v>15</v>
      </c>
      <c r="E715" s="3" t="s">
        <v>61</v>
      </c>
      <c r="F715" s="3" t="s">
        <v>62</v>
      </c>
      <c r="G715" s="4">
        <v>0.5504</v>
      </c>
      <c r="H715" s="4" t="s">
        <v>29</v>
      </c>
      <c r="I715" s="4">
        <v>8.5999999999999993E-2</v>
      </c>
    </row>
    <row r="716" spans="1:9" x14ac:dyDescent="0.25">
      <c r="A716" s="2">
        <v>2017</v>
      </c>
      <c r="B716" s="2" t="s">
        <v>200</v>
      </c>
      <c r="C716" s="3" t="s">
        <v>4</v>
      </c>
      <c r="D716" s="3" t="s">
        <v>15</v>
      </c>
      <c r="E716" s="3" t="s">
        <v>63</v>
      </c>
      <c r="F716" s="3" t="s">
        <v>64</v>
      </c>
      <c r="G716" s="4">
        <v>0.93149999999999999</v>
      </c>
      <c r="H716" s="4" t="s">
        <v>29</v>
      </c>
      <c r="I716" s="4">
        <v>0.125</v>
      </c>
    </row>
    <row r="717" spans="1:9" x14ac:dyDescent="0.25">
      <c r="A717" s="2">
        <v>2017</v>
      </c>
      <c r="B717" s="2" t="s">
        <v>200</v>
      </c>
      <c r="C717" s="3" t="s">
        <v>4</v>
      </c>
      <c r="D717" s="3" t="s">
        <v>15</v>
      </c>
      <c r="E717" s="3" t="s">
        <v>65</v>
      </c>
      <c r="F717" s="3" t="s">
        <v>66</v>
      </c>
      <c r="G717" s="4">
        <v>0.93869999999999998</v>
      </c>
      <c r="H717" s="4" t="s">
        <v>29</v>
      </c>
      <c r="I717" s="4">
        <v>0.125</v>
      </c>
    </row>
    <row r="718" spans="1:9" x14ac:dyDescent="0.25">
      <c r="A718" s="2">
        <v>2017</v>
      </c>
      <c r="B718" s="2" t="s">
        <v>200</v>
      </c>
      <c r="C718" s="3" t="s">
        <v>4</v>
      </c>
      <c r="D718" s="3" t="s">
        <v>15</v>
      </c>
      <c r="E718" s="3" t="s">
        <v>67</v>
      </c>
      <c r="F718" s="3" t="s">
        <v>68</v>
      </c>
      <c r="G718" s="4">
        <v>1</v>
      </c>
      <c r="H718" s="4" t="s">
        <v>29</v>
      </c>
      <c r="I718" s="4">
        <v>0.125</v>
      </c>
    </row>
    <row r="719" spans="1:9" x14ac:dyDescent="0.25">
      <c r="A719" s="8">
        <v>2017</v>
      </c>
      <c r="B719" s="8" t="s">
        <v>200</v>
      </c>
      <c r="C719" s="9" t="s">
        <v>4</v>
      </c>
      <c r="D719" s="9" t="s">
        <v>15</v>
      </c>
      <c r="E719" s="9" t="s">
        <v>69</v>
      </c>
      <c r="F719" s="9" t="s">
        <v>70</v>
      </c>
      <c r="G719" s="10">
        <v>1</v>
      </c>
      <c r="H719" s="10" t="s">
        <v>29</v>
      </c>
      <c r="I719" s="10">
        <v>0.125</v>
      </c>
    </row>
    <row r="720" spans="1:9" x14ac:dyDescent="0.25">
      <c r="A720" s="5">
        <v>2017</v>
      </c>
      <c r="B720" s="5" t="s">
        <v>200</v>
      </c>
      <c r="C720" s="6" t="s">
        <v>4</v>
      </c>
      <c r="D720" s="6" t="s">
        <v>16</v>
      </c>
      <c r="E720" s="6" t="s">
        <v>71</v>
      </c>
      <c r="F720" s="6" t="s">
        <v>72</v>
      </c>
      <c r="G720" s="7">
        <v>0.99819999999999998</v>
      </c>
      <c r="H720" s="7" t="s">
        <v>29</v>
      </c>
      <c r="I720" s="7">
        <v>1</v>
      </c>
    </row>
    <row r="721" spans="1:9" x14ac:dyDescent="0.25">
      <c r="A721" s="2">
        <v>2017</v>
      </c>
      <c r="B721" s="2" t="s">
        <v>200</v>
      </c>
      <c r="C721" s="3" t="s">
        <v>4</v>
      </c>
      <c r="D721" s="3" t="s">
        <v>16</v>
      </c>
      <c r="E721" s="3" t="s">
        <v>73</v>
      </c>
      <c r="F721" s="3" t="s">
        <v>74</v>
      </c>
      <c r="G721" s="4">
        <v>0</v>
      </c>
      <c r="H721" s="4" t="s">
        <v>51</v>
      </c>
      <c r="I721" s="4" t="s">
        <v>52</v>
      </c>
    </row>
    <row r="722" spans="1:9" x14ac:dyDescent="0.25">
      <c r="A722" s="2">
        <v>2017</v>
      </c>
      <c r="B722" s="2" t="s">
        <v>200</v>
      </c>
      <c r="C722" s="3" t="s">
        <v>4</v>
      </c>
      <c r="D722" s="3" t="s">
        <v>16</v>
      </c>
      <c r="E722" s="3" t="s">
        <v>75</v>
      </c>
      <c r="F722" s="3" t="s">
        <v>76</v>
      </c>
      <c r="G722" s="4">
        <v>0</v>
      </c>
      <c r="H722" s="4" t="s">
        <v>51</v>
      </c>
      <c r="I722" s="4" t="s">
        <v>52</v>
      </c>
    </row>
    <row r="723" spans="1:9" x14ac:dyDescent="0.25">
      <c r="A723" s="8">
        <v>2017</v>
      </c>
      <c r="B723" s="8" t="s">
        <v>200</v>
      </c>
      <c r="C723" s="9" t="s">
        <v>4</v>
      </c>
      <c r="D723" s="9" t="s">
        <v>16</v>
      </c>
      <c r="E723" s="9" t="s">
        <v>77</v>
      </c>
      <c r="F723" s="9" t="s">
        <v>78</v>
      </c>
      <c r="G723" s="10">
        <v>0</v>
      </c>
      <c r="H723" s="10" t="s">
        <v>51</v>
      </c>
      <c r="I723" s="10" t="s">
        <v>52</v>
      </c>
    </row>
    <row r="724" spans="1:9" x14ac:dyDescent="0.25">
      <c r="A724" s="5">
        <v>2017</v>
      </c>
      <c r="B724" s="5" t="s">
        <v>200</v>
      </c>
      <c r="C724" s="6" t="s">
        <v>4</v>
      </c>
      <c r="D724" s="6" t="s">
        <v>17</v>
      </c>
      <c r="E724" s="6" t="s">
        <v>79</v>
      </c>
      <c r="F724" s="6" t="s">
        <v>80</v>
      </c>
      <c r="G724" s="7">
        <v>0</v>
      </c>
      <c r="H724" s="7" t="s">
        <v>51</v>
      </c>
      <c r="I724" s="7" t="s">
        <v>52</v>
      </c>
    </row>
    <row r="725" spans="1:9" x14ac:dyDescent="0.25">
      <c r="A725" s="8">
        <v>2017</v>
      </c>
      <c r="B725" s="8" t="s">
        <v>200</v>
      </c>
      <c r="C725" s="9" t="s">
        <v>4</v>
      </c>
      <c r="D725" s="9" t="s">
        <v>17</v>
      </c>
      <c r="E725" s="9" t="s">
        <v>81</v>
      </c>
      <c r="F725" s="9" t="s">
        <v>82</v>
      </c>
      <c r="G725" s="10">
        <v>0</v>
      </c>
      <c r="H725" s="10" t="s">
        <v>29</v>
      </c>
      <c r="I725" s="10">
        <v>1</v>
      </c>
    </row>
    <row r="726" spans="1:9" x14ac:dyDescent="0.25">
      <c r="A726" s="5">
        <v>2017</v>
      </c>
      <c r="B726" s="5" t="s">
        <v>200</v>
      </c>
      <c r="C726" s="6" t="s">
        <v>7</v>
      </c>
      <c r="D726" s="6" t="s">
        <v>14</v>
      </c>
      <c r="E726" s="6" t="s">
        <v>83</v>
      </c>
      <c r="F726" s="6" t="s">
        <v>84</v>
      </c>
      <c r="G726" s="7">
        <v>0.13780000000000001</v>
      </c>
      <c r="H726" s="7" t="s">
        <v>29</v>
      </c>
      <c r="I726" s="7">
        <v>0.5</v>
      </c>
    </row>
    <row r="727" spans="1:9" x14ac:dyDescent="0.25">
      <c r="A727" s="8">
        <v>2017</v>
      </c>
      <c r="B727" s="8" t="s">
        <v>200</v>
      </c>
      <c r="C727" s="9" t="s">
        <v>7</v>
      </c>
      <c r="D727" s="9" t="s">
        <v>14</v>
      </c>
      <c r="E727" s="9" t="s">
        <v>30</v>
      </c>
      <c r="F727" s="9"/>
      <c r="G727" s="10">
        <v>0</v>
      </c>
      <c r="H727" s="10" t="s">
        <v>29</v>
      </c>
      <c r="I727" s="10">
        <v>0.5</v>
      </c>
    </row>
    <row r="728" spans="1:9" x14ac:dyDescent="0.25">
      <c r="A728" s="5">
        <v>2017</v>
      </c>
      <c r="B728" s="5" t="s">
        <v>200</v>
      </c>
      <c r="C728" s="6" t="s">
        <v>7</v>
      </c>
      <c r="D728" s="6" t="s">
        <v>15</v>
      </c>
      <c r="E728" s="6" t="s">
        <v>85</v>
      </c>
      <c r="F728" s="6" t="s">
        <v>86</v>
      </c>
      <c r="G728" s="7">
        <v>0.75</v>
      </c>
      <c r="H728" s="7" t="s">
        <v>29</v>
      </c>
      <c r="I728" s="7">
        <v>0.1875</v>
      </c>
    </row>
    <row r="729" spans="1:9" x14ac:dyDescent="0.25">
      <c r="A729" s="2">
        <v>2017</v>
      </c>
      <c r="B729" s="2" t="s">
        <v>200</v>
      </c>
      <c r="C729" s="3" t="s">
        <v>7</v>
      </c>
      <c r="D729" s="3" t="s">
        <v>15</v>
      </c>
      <c r="E729" s="3" t="s">
        <v>87</v>
      </c>
      <c r="F729" s="3" t="s">
        <v>88</v>
      </c>
      <c r="G729" s="4">
        <v>0.66900000000000004</v>
      </c>
      <c r="H729" s="4" t="s">
        <v>29</v>
      </c>
      <c r="I729" s="4">
        <v>0.16725000000000001</v>
      </c>
    </row>
    <row r="730" spans="1:9" x14ac:dyDescent="0.25">
      <c r="A730" s="2">
        <v>2017</v>
      </c>
      <c r="B730" s="2" t="s">
        <v>200</v>
      </c>
      <c r="C730" s="3" t="s">
        <v>7</v>
      </c>
      <c r="D730" s="3" t="s">
        <v>15</v>
      </c>
      <c r="E730" s="3" t="s">
        <v>89</v>
      </c>
      <c r="F730" s="3" t="s">
        <v>90</v>
      </c>
      <c r="G730" s="4">
        <v>0.64600000000000002</v>
      </c>
      <c r="H730" s="4" t="s">
        <v>29</v>
      </c>
      <c r="I730" s="4">
        <v>0.1615</v>
      </c>
    </row>
    <row r="731" spans="1:9" x14ac:dyDescent="0.25">
      <c r="A731" s="2">
        <v>2017</v>
      </c>
      <c r="B731" s="2" t="s">
        <v>200</v>
      </c>
      <c r="C731" s="3" t="s">
        <v>7</v>
      </c>
      <c r="D731" s="3" t="s">
        <v>15</v>
      </c>
      <c r="E731" s="3" t="s">
        <v>91</v>
      </c>
      <c r="F731" s="3" t="s">
        <v>92</v>
      </c>
      <c r="G731" s="4">
        <v>0.73899999999999999</v>
      </c>
      <c r="H731" s="4" t="s">
        <v>29</v>
      </c>
      <c r="I731" s="4">
        <v>0.18475</v>
      </c>
    </row>
    <row r="732" spans="1:9" x14ac:dyDescent="0.25">
      <c r="A732" s="2">
        <v>2017</v>
      </c>
      <c r="B732" s="2" t="s">
        <v>200</v>
      </c>
      <c r="C732" s="3" t="s">
        <v>7</v>
      </c>
      <c r="D732" s="3" t="s">
        <v>15</v>
      </c>
      <c r="E732" s="3" t="s">
        <v>93</v>
      </c>
      <c r="F732" s="3" t="s">
        <v>94</v>
      </c>
      <c r="G732" s="4">
        <v>0.82199999999999995</v>
      </c>
      <c r="H732" s="4" t="s">
        <v>29</v>
      </c>
      <c r="I732" s="4">
        <v>0.2</v>
      </c>
    </row>
    <row r="733" spans="1:9" x14ac:dyDescent="0.25">
      <c r="A733" s="8">
        <v>2017</v>
      </c>
      <c r="B733" s="8" t="s">
        <v>200</v>
      </c>
      <c r="C733" s="9" t="s">
        <v>7</v>
      </c>
      <c r="D733" s="9" t="s">
        <v>15</v>
      </c>
      <c r="E733" s="9" t="s">
        <v>95</v>
      </c>
      <c r="F733" s="9" t="s">
        <v>96</v>
      </c>
      <c r="G733" s="10">
        <v>0</v>
      </c>
      <c r="H733" s="10" t="s">
        <v>51</v>
      </c>
      <c r="I733" s="10" t="s">
        <v>52</v>
      </c>
    </row>
    <row r="734" spans="1:9" x14ac:dyDescent="0.25">
      <c r="A734" s="5">
        <v>2017</v>
      </c>
      <c r="B734" s="5" t="s">
        <v>200</v>
      </c>
      <c r="C734" s="6" t="s">
        <v>7</v>
      </c>
      <c r="D734" s="6" t="s">
        <v>16</v>
      </c>
      <c r="E734" s="6" t="s">
        <v>97</v>
      </c>
      <c r="F734" s="6" t="s">
        <v>98</v>
      </c>
      <c r="G734" s="7">
        <v>0.433</v>
      </c>
      <c r="H734" s="7" t="s">
        <v>29</v>
      </c>
      <c r="I734" s="7">
        <v>8.3400000000000002E-2</v>
      </c>
    </row>
    <row r="735" spans="1:9" x14ac:dyDescent="0.25">
      <c r="A735" s="2">
        <v>2017</v>
      </c>
      <c r="B735" s="2" t="s">
        <v>200</v>
      </c>
      <c r="C735" s="3" t="s">
        <v>7</v>
      </c>
      <c r="D735" s="3" t="s">
        <v>16</v>
      </c>
      <c r="E735" s="3" t="s">
        <v>99</v>
      </c>
      <c r="F735" s="3" t="s">
        <v>100</v>
      </c>
      <c r="G735" s="4">
        <v>0.80100000000000005</v>
      </c>
      <c r="H735" s="4" t="s">
        <v>29</v>
      </c>
      <c r="I735" s="4">
        <v>8.3400000000000002E-2</v>
      </c>
    </row>
    <row r="736" spans="1:9" x14ac:dyDescent="0.25">
      <c r="A736" s="2">
        <v>2017</v>
      </c>
      <c r="B736" s="2" t="s">
        <v>200</v>
      </c>
      <c r="C736" s="3" t="s">
        <v>7</v>
      </c>
      <c r="D736" s="3" t="s">
        <v>16</v>
      </c>
      <c r="E736" s="3" t="s">
        <v>101</v>
      </c>
      <c r="F736" s="3" t="s">
        <v>102</v>
      </c>
      <c r="G736" s="4">
        <v>0.93899999999999995</v>
      </c>
      <c r="H736" s="4" t="s">
        <v>29</v>
      </c>
      <c r="I736" s="4">
        <v>8.3400000000000002E-2</v>
      </c>
    </row>
    <row r="737" spans="1:9" x14ac:dyDescent="0.25">
      <c r="A737" s="2">
        <v>2017</v>
      </c>
      <c r="B737" s="2" t="s">
        <v>200</v>
      </c>
      <c r="C737" s="3" t="s">
        <v>7</v>
      </c>
      <c r="D737" s="3" t="s">
        <v>16</v>
      </c>
      <c r="E737" s="3" t="s">
        <v>103</v>
      </c>
      <c r="F737" s="3" t="s">
        <v>104</v>
      </c>
      <c r="G737" s="4">
        <v>0.98699999999999999</v>
      </c>
      <c r="H737" s="4" t="s">
        <v>29</v>
      </c>
      <c r="I737" s="4">
        <v>8.3400000000000002E-2</v>
      </c>
    </row>
    <row r="738" spans="1:9" x14ac:dyDescent="0.25">
      <c r="A738" s="2">
        <v>2017</v>
      </c>
      <c r="B738" s="2" t="s">
        <v>200</v>
      </c>
      <c r="C738" s="3" t="s">
        <v>7</v>
      </c>
      <c r="D738" s="3" t="s">
        <v>16</v>
      </c>
      <c r="E738" s="3" t="s">
        <v>105</v>
      </c>
      <c r="F738" s="3" t="s">
        <v>106</v>
      </c>
      <c r="G738" s="4">
        <v>0.99399999999999999</v>
      </c>
      <c r="H738" s="4" t="s">
        <v>29</v>
      </c>
      <c r="I738" s="4">
        <v>8.3299999999999999E-2</v>
      </c>
    </row>
    <row r="739" spans="1:9" x14ac:dyDescent="0.25">
      <c r="A739" s="2">
        <v>2017</v>
      </c>
      <c r="B739" s="2" t="s">
        <v>200</v>
      </c>
      <c r="C739" s="3" t="s">
        <v>7</v>
      </c>
      <c r="D739" s="3" t="s">
        <v>16</v>
      </c>
      <c r="E739" s="3" t="s">
        <v>107</v>
      </c>
      <c r="F739" s="3" t="s">
        <v>108</v>
      </c>
      <c r="G739" s="4">
        <v>0.996</v>
      </c>
      <c r="H739" s="4" t="s">
        <v>29</v>
      </c>
      <c r="I739" s="4">
        <v>8.3299999999999999E-2</v>
      </c>
    </row>
    <row r="740" spans="1:9" x14ac:dyDescent="0.25">
      <c r="A740" s="2">
        <v>2017</v>
      </c>
      <c r="B740" s="2" t="s">
        <v>200</v>
      </c>
      <c r="C740" s="3" t="s">
        <v>7</v>
      </c>
      <c r="D740" s="3" t="s">
        <v>16</v>
      </c>
      <c r="E740" s="3" t="s">
        <v>109</v>
      </c>
      <c r="F740" s="3" t="s">
        <v>110</v>
      </c>
      <c r="G740" s="4">
        <v>0.11940000000000001</v>
      </c>
      <c r="H740" s="4" t="s">
        <v>29</v>
      </c>
      <c r="I740" s="4">
        <v>8.3299999999999999E-2</v>
      </c>
    </row>
    <row r="741" spans="1:9" x14ac:dyDescent="0.25">
      <c r="A741" s="2">
        <v>2017</v>
      </c>
      <c r="B741" s="2" t="s">
        <v>200</v>
      </c>
      <c r="C741" s="3" t="s">
        <v>7</v>
      </c>
      <c r="D741" s="3" t="s">
        <v>16</v>
      </c>
      <c r="E741" s="3" t="s">
        <v>111</v>
      </c>
      <c r="F741" s="3" t="s">
        <v>112</v>
      </c>
      <c r="G741" s="4">
        <v>5.2999999999999999E-2</v>
      </c>
      <c r="H741" s="4" t="s">
        <v>29</v>
      </c>
      <c r="I741" s="4">
        <v>8.3299999999999999E-2</v>
      </c>
    </row>
    <row r="742" spans="1:9" x14ac:dyDescent="0.25">
      <c r="A742" s="2">
        <v>2017</v>
      </c>
      <c r="B742" s="2" t="s">
        <v>200</v>
      </c>
      <c r="C742" s="3" t="s">
        <v>7</v>
      </c>
      <c r="D742" s="3" t="s">
        <v>16</v>
      </c>
      <c r="E742" s="3" t="s">
        <v>113</v>
      </c>
      <c r="F742" s="3" t="s">
        <v>114</v>
      </c>
      <c r="G742" s="4">
        <v>1.4999999999999999E-2</v>
      </c>
      <c r="H742" s="4" t="s">
        <v>29</v>
      </c>
      <c r="I742" s="4">
        <v>8.3299999999999999E-2</v>
      </c>
    </row>
    <row r="743" spans="1:9" x14ac:dyDescent="0.25">
      <c r="A743" s="2">
        <v>2017</v>
      </c>
      <c r="B743" s="2" t="s">
        <v>200</v>
      </c>
      <c r="C743" s="3" t="s">
        <v>7</v>
      </c>
      <c r="D743" s="3" t="s">
        <v>16</v>
      </c>
      <c r="E743" s="3" t="s">
        <v>115</v>
      </c>
      <c r="F743" s="3" t="s">
        <v>116</v>
      </c>
      <c r="G743" s="4">
        <v>0.27</v>
      </c>
      <c r="H743" s="4" t="s">
        <v>29</v>
      </c>
      <c r="I743" s="4">
        <v>8.3299999999999999E-2</v>
      </c>
    </row>
    <row r="744" spans="1:9" x14ac:dyDescent="0.25">
      <c r="A744" s="2">
        <v>2017</v>
      </c>
      <c r="B744" s="2" t="s">
        <v>200</v>
      </c>
      <c r="C744" s="3" t="s">
        <v>7</v>
      </c>
      <c r="D744" s="3" t="s">
        <v>16</v>
      </c>
      <c r="E744" s="3" t="s">
        <v>117</v>
      </c>
      <c r="F744" s="3" t="s">
        <v>118</v>
      </c>
      <c r="G744" s="4">
        <v>0.25</v>
      </c>
      <c r="H744" s="4" t="s">
        <v>29</v>
      </c>
      <c r="I744" s="4">
        <v>8.3299999999999999E-2</v>
      </c>
    </row>
    <row r="745" spans="1:9" x14ac:dyDescent="0.25">
      <c r="A745" s="2">
        <v>2017</v>
      </c>
      <c r="B745" s="2" t="s">
        <v>200</v>
      </c>
      <c r="C745" s="3" t="s">
        <v>7</v>
      </c>
      <c r="D745" s="3" t="s">
        <v>16</v>
      </c>
      <c r="E745" s="3" t="s">
        <v>119</v>
      </c>
      <c r="F745" s="3" t="s">
        <v>120</v>
      </c>
      <c r="G745" s="4">
        <v>2.9000000000000001E-2</v>
      </c>
      <c r="H745" s="4" t="s">
        <v>29</v>
      </c>
      <c r="I745" s="4">
        <v>8.3299999999999999E-2</v>
      </c>
    </row>
    <row r="746" spans="1:9" x14ac:dyDescent="0.25">
      <c r="A746" s="8">
        <v>2017</v>
      </c>
      <c r="B746" s="8" t="s">
        <v>200</v>
      </c>
      <c r="C746" s="9" t="s">
        <v>7</v>
      </c>
      <c r="D746" s="9" t="s">
        <v>16</v>
      </c>
      <c r="E746" s="9" t="s">
        <v>121</v>
      </c>
      <c r="F746" s="9" t="s">
        <v>122</v>
      </c>
      <c r="G746" s="10">
        <v>0</v>
      </c>
      <c r="H746" s="10" t="s">
        <v>51</v>
      </c>
      <c r="I746" s="10" t="s">
        <v>52</v>
      </c>
    </row>
    <row r="747" spans="1:9" x14ac:dyDescent="0.25">
      <c r="A747" s="5">
        <v>2017</v>
      </c>
      <c r="B747" s="5" t="s">
        <v>200</v>
      </c>
      <c r="C747" s="6" t="s">
        <v>7</v>
      </c>
      <c r="D747" s="6" t="s">
        <v>17</v>
      </c>
      <c r="E747" s="6" t="s">
        <v>123</v>
      </c>
      <c r="F747" s="6" t="s">
        <v>80</v>
      </c>
      <c r="G747" s="7">
        <v>4.6399999999999997</v>
      </c>
      <c r="H747" s="7" t="s">
        <v>29</v>
      </c>
      <c r="I747" s="7">
        <v>0.5</v>
      </c>
    </row>
    <row r="748" spans="1:9" x14ac:dyDescent="0.25">
      <c r="A748" s="8">
        <v>2017</v>
      </c>
      <c r="B748" s="8" t="s">
        <v>200</v>
      </c>
      <c r="C748" s="9" t="s">
        <v>7</v>
      </c>
      <c r="D748" s="9" t="s">
        <v>17</v>
      </c>
      <c r="E748" s="9" t="s">
        <v>81</v>
      </c>
      <c r="F748" s="9" t="s">
        <v>82</v>
      </c>
      <c r="G748" s="10">
        <v>0</v>
      </c>
      <c r="H748" s="10" t="s">
        <v>29</v>
      </c>
      <c r="I748" s="10">
        <v>0.5</v>
      </c>
    </row>
    <row r="749" spans="1:9" x14ac:dyDescent="0.25">
      <c r="A749" s="5">
        <v>2017</v>
      </c>
      <c r="B749" s="5" t="s">
        <v>200</v>
      </c>
      <c r="C749" s="6" t="s">
        <v>5</v>
      </c>
      <c r="D749" s="6" t="s">
        <v>14</v>
      </c>
      <c r="E749" s="6" t="s">
        <v>124</v>
      </c>
      <c r="F749" s="6"/>
      <c r="G749" s="7">
        <v>8.0652849543348532E-3</v>
      </c>
      <c r="H749" s="7" t="s">
        <v>29</v>
      </c>
      <c r="I749" s="7">
        <v>0.5</v>
      </c>
    </row>
    <row r="750" spans="1:9" x14ac:dyDescent="0.25">
      <c r="A750" s="2">
        <v>2017</v>
      </c>
      <c r="B750" s="2" t="s">
        <v>200</v>
      </c>
      <c r="C750" s="3" t="s">
        <v>5</v>
      </c>
      <c r="D750" s="3" t="s">
        <v>14</v>
      </c>
      <c r="E750" s="3" t="s">
        <v>30</v>
      </c>
      <c r="F750" s="3"/>
      <c r="G750" s="4">
        <v>0</v>
      </c>
      <c r="H750" s="4" t="s">
        <v>51</v>
      </c>
      <c r="I750" s="4" t="s">
        <v>52</v>
      </c>
    </row>
    <row r="751" spans="1:9" x14ac:dyDescent="0.25">
      <c r="A751" s="8">
        <v>2017</v>
      </c>
      <c r="B751" s="8" t="s">
        <v>200</v>
      </c>
      <c r="C751" s="9" t="s">
        <v>5</v>
      </c>
      <c r="D751" s="9" t="s">
        <v>14</v>
      </c>
      <c r="E751" s="9" t="s">
        <v>125</v>
      </c>
      <c r="F751" s="9"/>
      <c r="G751" s="10">
        <v>9</v>
      </c>
      <c r="H751" s="10" t="s">
        <v>29</v>
      </c>
      <c r="I751" s="10">
        <v>0.5</v>
      </c>
    </row>
    <row r="752" spans="1:9" x14ac:dyDescent="0.25">
      <c r="A752" s="5">
        <v>2017</v>
      </c>
      <c r="B752" s="5" t="s">
        <v>200</v>
      </c>
      <c r="C752" s="6" t="s">
        <v>5</v>
      </c>
      <c r="D752" s="6" t="s">
        <v>15</v>
      </c>
      <c r="E752" s="6" t="s">
        <v>126</v>
      </c>
      <c r="F752" s="6" t="s">
        <v>127</v>
      </c>
      <c r="G752" s="7">
        <v>0</v>
      </c>
      <c r="H752" s="7" t="s">
        <v>51</v>
      </c>
      <c r="I752" s="7" t="s">
        <v>52</v>
      </c>
    </row>
    <row r="753" spans="1:9" x14ac:dyDescent="0.25">
      <c r="A753" s="2">
        <v>2017</v>
      </c>
      <c r="B753" s="2" t="s">
        <v>200</v>
      </c>
      <c r="C753" s="3" t="s">
        <v>5</v>
      </c>
      <c r="D753" s="3" t="s">
        <v>15</v>
      </c>
      <c r="E753" s="3" t="s">
        <v>128</v>
      </c>
      <c r="F753" s="3" t="s">
        <v>129</v>
      </c>
      <c r="G753" s="4">
        <v>0</v>
      </c>
      <c r="H753" s="4" t="s">
        <v>51</v>
      </c>
      <c r="I753" s="4" t="s">
        <v>52</v>
      </c>
    </row>
    <row r="754" spans="1:9" x14ac:dyDescent="0.25">
      <c r="A754" s="2">
        <v>2017</v>
      </c>
      <c r="B754" s="2" t="s">
        <v>200</v>
      </c>
      <c r="C754" s="3" t="s">
        <v>5</v>
      </c>
      <c r="D754" s="3" t="s">
        <v>15</v>
      </c>
      <c r="E754" s="3" t="s">
        <v>130</v>
      </c>
      <c r="F754" s="3" t="s">
        <v>131</v>
      </c>
      <c r="G754" s="4">
        <v>0</v>
      </c>
      <c r="H754" s="4" t="s">
        <v>51</v>
      </c>
      <c r="I754" s="4" t="s">
        <v>52</v>
      </c>
    </row>
    <row r="755" spans="1:9" x14ac:dyDescent="0.25">
      <c r="A755" s="2">
        <v>2017</v>
      </c>
      <c r="B755" s="2" t="s">
        <v>200</v>
      </c>
      <c r="C755" s="3" t="s">
        <v>5</v>
      </c>
      <c r="D755" s="3" t="s">
        <v>15</v>
      </c>
      <c r="E755" s="3" t="s">
        <v>132</v>
      </c>
      <c r="F755" s="3" t="s">
        <v>133</v>
      </c>
      <c r="G755" s="4">
        <v>0.99865861837692826</v>
      </c>
      <c r="H755" s="4" t="s">
        <v>29</v>
      </c>
      <c r="I755" s="4">
        <v>0.5</v>
      </c>
    </row>
    <row r="756" spans="1:9" x14ac:dyDescent="0.25">
      <c r="A756" s="2">
        <v>2017</v>
      </c>
      <c r="B756" s="2" t="s">
        <v>200</v>
      </c>
      <c r="C756" s="3" t="s">
        <v>5</v>
      </c>
      <c r="D756" s="3" t="s">
        <v>15</v>
      </c>
      <c r="E756" s="3" t="s">
        <v>134</v>
      </c>
      <c r="F756" s="3" t="s">
        <v>135</v>
      </c>
      <c r="G756" s="4">
        <v>0.99396354912355378</v>
      </c>
      <c r="H756" s="4" t="s">
        <v>29</v>
      </c>
      <c r="I756" s="4">
        <v>0.5</v>
      </c>
    </row>
    <row r="757" spans="1:9" x14ac:dyDescent="0.25">
      <c r="A757" s="2">
        <v>2017</v>
      </c>
      <c r="B757" s="2" t="s">
        <v>200</v>
      </c>
      <c r="C757" s="3" t="s">
        <v>5</v>
      </c>
      <c r="D757" s="3" t="s">
        <v>15</v>
      </c>
      <c r="E757" s="3" t="s">
        <v>136</v>
      </c>
      <c r="F757" s="3" t="s">
        <v>137</v>
      </c>
      <c r="G757" s="4">
        <v>0</v>
      </c>
      <c r="H757" s="4" t="s">
        <v>51</v>
      </c>
      <c r="I757" s="4" t="s">
        <v>52</v>
      </c>
    </row>
    <row r="758" spans="1:9" x14ac:dyDescent="0.25">
      <c r="A758" s="8">
        <v>2017</v>
      </c>
      <c r="B758" s="8" t="s">
        <v>200</v>
      </c>
      <c r="C758" s="9" t="s">
        <v>5</v>
      </c>
      <c r="D758" s="9" t="s">
        <v>15</v>
      </c>
      <c r="E758" s="9" t="s">
        <v>138</v>
      </c>
      <c r="F758" s="9" t="s">
        <v>139</v>
      </c>
      <c r="G758" s="10">
        <v>0</v>
      </c>
      <c r="H758" s="10" t="s">
        <v>51</v>
      </c>
      <c r="I758" s="10" t="s">
        <v>52</v>
      </c>
    </row>
    <row r="759" spans="1:9" x14ac:dyDescent="0.25">
      <c r="A759" s="5">
        <v>2017</v>
      </c>
      <c r="B759" s="5" t="s">
        <v>200</v>
      </c>
      <c r="C759" s="6" t="s">
        <v>5</v>
      </c>
      <c r="D759" s="6" t="s">
        <v>16</v>
      </c>
      <c r="E759" s="6" t="s">
        <v>140</v>
      </c>
      <c r="F759" s="6" t="s">
        <v>141</v>
      </c>
      <c r="G759" s="7">
        <v>148</v>
      </c>
      <c r="H759" s="7" t="s">
        <v>29</v>
      </c>
      <c r="I759" s="7">
        <v>0.5</v>
      </c>
    </row>
    <row r="760" spans="1:9" x14ac:dyDescent="0.25">
      <c r="A760" s="2">
        <v>2017</v>
      </c>
      <c r="B760" s="2" t="s">
        <v>200</v>
      </c>
      <c r="C760" s="3" t="s">
        <v>5</v>
      </c>
      <c r="D760" s="3" t="s">
        <v>16</v>
      </c>
      <c r="E760" s="3" t="s">
        <v>142</v>
      </c>
      <c r="F760" s="3" t="s">
        <v>143</v>
      </c>
      <c r="G760" s="4">
        <v>3.8525309665463766E-3</v>
      </c>
      <c r="H760" s="4" t="s">
        <v>29</v>
      </c>
      <c r="I760" s="4">
        <v>0.5</v>
      </c>
    </row>
    <row r="761" spans="1:9" x14ac:dyDescent="0.25">
      <c r="A761" s="8">
        <v>2017</v>
      </c>
      <c r="B761" s="8" t="s">
        <v>200</v>
      </c>
      <c r="C761" s="9" t="s">
        <v>5</v>
      </c>
      <c r="D761" s="9" t="s">
        <v>16</v>
      </c>
      <c r="E761" s="9" t="s">
        <v>144</v>
      </c>
      <c r="F761" s="9"/>
      <c r="G761" s="10">
        <v>0</v>
      </c>
      <c r="H761" s="10" t="s">
        <v>51</v>
      </c>
      <c r="I761" s="10" t="s">
        <v>52</v>
      </c>
    </row>
    <row r="762" spans="1:9" x14ac:dyDescent="0.25">
      <c r="A762" s="5">
        <v>2017</v>
      </c>
      <c r="B762" s="5" t="s">
        <v>200</v>
      </c>
      <c r="C762" s="6" t="s">
        <v>5</v>
      </c>
      <c r="D762" s="6" t="s">
        <v>17</v>
      </c>
      <c r="E762" s="6" t="s">
        <v>145</v>
      </c>
      <c r="F762" s="6" t="s">
        <v>146</v>
      </c>
      <c r="G762" s="7">
        <v>71.5</v>
      </c>
      <c r="H762" s="7" t="s">
        <v>29</v>
      </c>
      <c r="I762" s="7">
        <v>0.28036411764705882</v>
      </c>
    </row>
    <row r="763" spans="1:9" x14ac:dyDescent="0.25">
      <c r="A763" s="2">
        <v>2017</v>
      </c>
      <c r="B763" s="2" t="s">
        <v>200</v>
      </c>
      <c r="C763" s="3" t="s">
        <v>5</v>
      </c>
      <c r="D763" s="3" t="s">
        <v>17</v>
      </c>
      <c r="E763" s="3" t="s">
        <v>147</v>
      </c>
      <c r="F763" s="3" t="s">
        <v>148</v>
      </c>
      <c r="G763" s="4">
        <v>0</v>
      </c>
      <c r="H763" s="4" t="s">
        <v>51</v>
      </c>
      <c r="I763" s="4" t="s">
        <v>52</v>
      </c>
    </row>
    <row r="764" spans="1:9" x14ac:dyDescent="0.25">
      <c r="A764" s="2">
        <v>2017</v>
      </c>
      <c r="B764" s="2" t="s">
        <v>200</v>
      </c>
      <c r="C764" s="3" t="s">
        <v>5</v>
      </c>
      <c r="D764" s="3" t="s">
        <v>17</v>
      </c>
      <c r="E764" s="3" t="s">
        <v>149</v>
      </c>
      <c r="F764" s="3" t="s">
        <v>150</v>
      </c>
      <c r="G764" s="4">
        <v>0</v>
      </c>
      <c r="H764" s="4" t="s">
        <v>29</v>
      </c>
      <c r="I764" s="4">
        <v>0.33329999999999999</v>
      </c>
    </row>
    <row r="765" spans="1:9" x14ac:dyDescent="0.25">
      <c r="A765" s="8">
        <v>2017</v>
      </c>
      <c r="B765" s="8" t="s">
        <v>200</v>
      </c>
      <c r="C765" s="9" t="s">
        <v>5</v>
      </c>
      <c r="D765" s="9" t="s">
        <v>17</v>
      </c>
      <c r="E765" s="9" t="s">
        <v>151</v>
      </c>
      <c r="F765" s="9" t="s">
        <v>152</v>
      </c>
      <c r="G765" s="10">
        <v>0</v>
      </c>
      <c r="H765" s="10" t="s">
        <v>29</v>
      </c>
      <c r="I765" s="10">
        <v>0.33329999999999999</v>
      </c>
    </row>
    <row r="766" spans="1:9" x14ac:dyDescent="0.25">
      <c r="A766" s="5">
        <v>2017</v>
      </c>
      <c r="B766" s="5" t="s">
        <v>200</v>
      </c>
      <c r="C766" s="6" t="s">
        <v>6</v>
      </c>
      <c r="D766" s="6" t="s">
        <v>14</v>
      </c>
      <c r="E766" s="6" t="s">
        <v>153</v>
      </c>
      <c r="F766" s="6" t="s">
        <v>154</v>
      </c>
      <c r="G766" s="7">
        <v>0</v>
      </c>
      <c r="H766" s="7" t="s">
        <v>29</v>
      </c>
      <c r="I766" s="7">
        <v>0.125</v>
      </c>
    </row>
    <row r="767" spans="1:9" x14ac:dyDescent="0.25">
      <c r="A767" s="2">
        <v>2017</v>
      </c>
      <c r="B767" s="2" t="s">
        <v>200</v>
      </c>
      <c r="C767" s="3" t="s">
        <v>6</v>
      </c>
      <c r="D767" s="3" t="s">
        <v>14</v>
      </c>
      <c r="E767" s="3" t="s">
        <v>155</v>
      </c>
      <c r="F767" s="3" t="s">
        <v>156</v>
      </c>
      <c r="G767" s="4">
        <v>0</v>
      </c>
      <c r="H767" s="4" t="s">
        <v>29</v>
      </c>
      <c r="I767" s="4">
        <v>0</v>
      </c>
    </row>
    <row r="768" spans="1:9" x14ac:dyDescent="0.25">
      <c r="A768" s="2">
        <v>2017</v>
      </c>
      <c r="B768" s="2" t="s">
        <v>200</v>
      </c>
      <c r="C768" s="3" t="s">
        <v>6</v>
      </c>
      <c r="D768" s="3" t="s">
        <v>14</v>
      </c>
      <c r="E768" s="3" t="s">
        <v>157</v>
      </c>
      <c r="F768" s="3" t="s">
        <v>158</v>
      </c>
      <c r="G768" s="4">
        <v>0</v>
      </c>
      <c r="H768" s="4" t="s">
        <v>29</v>
      </c>
      <c r="I768" s="4">
        <v>0</v>
      </c>
    </row>
    <row r="769" spans="1:9" x14ac:dyDescent="0.25">
      <c r="A769" s="2">
        <v>2017</v>
      </c>
      <c r="B769" s="2" t="s">
        <v>200</v>
      </c>
      <c r="C769" s="3" t="s">
        <v>6</v>
      </c>
      <c r="D769" s="3" t="s">
        <v>14</v>
      </c>
      <c r="E769" s="3" t="s">
        <v>159</v>
      </c>
      <c r="F769" s="3" t="s">
        <v>160</v>
      </c>
      <c r="G769" s="4">
        <v>0</v>
      </c>
      <c r="H769" s="4" t="s">
        <v>29</v>
      </c>
      <c r="I769" s="4">
        <v>0.125</v>
      </c>
    </row>
    <row r="770" spans="1:9" x14ac:dyDescent="0.25">
      <c r="A770" s="8">
        <v>2017</v>
      </c>
      <c r="B770" s="8" t="s">
        <v>200</v>
      </c>
      <c r="C770" s="9" t="s">
        <v>6</v>
      </c>
      <c r="D770" s="9" t="s">
        <v>14</v>
      </c>
      <c r="E770" s="9" t="s">
        <v>30</v>
      </c>
      <c r="F770" s="9"/>
      <c r="G770" s="10">
        <v>0</v>
      </c>
      <c r="H770" s="10" t="s">
        <v>29</v>
      </c>
      <c r="I770" s="10">
        <v>0.5</v>
      </c>
    </row>
    <row r="771" spans="1:9" x14ac:dyDescent="0.25">
      <c r="A771" s="5">
        <v>2017</v>
      </c>
      <c r="B771" s="5" t="s">
        <v>200</v>
      </c>
      <c r="C771" s="6" t="s">
        <v>6</v>
      </c>
      <c r="D771" s="6" t="s">
        <v>15</v>
      </c>
      <c r="E771" s="6" t="s">
        <v>161</v>
      </c>
      <c r="F771" s="6" t="s">
        <v>162</v>
      </c>
      <c r="G771" s="7">
        <v>0</v>
      </c>
      <c r="H771" s="7" t="s">
        <v>51</v>
      </c>
      <c r="I771" s="7" t="s">
        <v>52</v>
      </c>
    </row>
    <row r="772" spans="1:9" x14ac:dyDescent="0.25">
      <c r="A772" s="2">
        <v>2017</v>
      </c>
      <c r="B772" s="2" t="s">
        <v>200</v>
      </c>
      <c r="C772" s="3" t="s">
        <v>6</v>
      </c>
      <c r="D772" s="3" t="s">
        <v>15</v>
      </c>
      <c r="E772" s="3" t="s">
        <v>163</v>
      </c>
      <c r="F772" s="3" t="s">
        <v>164</v>
      </c>
      <c r="G772" s="4">
        <v>0</v>
      </c>
      <c r="H772" s="4" t="s">
        <v>51</v>
      </c>
      <c r="I772" s="4" t="s">
        <v>52</v>
      </c>
    </row>
    <row r="773" spans="1:9" x14ac:dyDescent="0.25">
      <c r="A773" s="2">
        <v>2017</v>
      </c>
      <c r="B773" s="2" t="s">
        <v>200</v>
      </c>
      <c r="C773" s="3" t="s">
        <v>6</v>
      </c>
      <c r="D773" s="3" t="s">
        <v>15</v>
      </c>
      <c r="E773" s="3" t="s">
        <v>165</v>
      </c>
      <c r="F773" s="3" t="s">
        <v>166</v>
      </c>
      <c r="G773" s="4">
        <v>0</v>
      </c>
      <c r="H773" s="4" t="s">
        <v>51</v>
      </c>
      <c r="I773" s="4" t="s">
        <v>52</v>
      </c>
    </row>
    <row r="774" spans="1:9" x14ac:dyDescent="0.25">
      <c r="A774" s="2">
        <v>2017</v>
      </c>
      <c r="B774" s="2" t="s">
        <v>200</v>
      </c>
      <c r="C774" s="3" t="s">
        <v>6</v>
      </c>
      <c r="D774" s="3" t="s">
        <v>15</v>
      </c>
      <c r="E774" s="3" t="s">
        <v>167</v>
      </c>
      <c r="F774" s="3" t="s">
        <v>166</v>
      </c>
      <c r="G774" s="4">
        <v>0</v>
      </c>
      <c r="H774" s="4" t="s">
        <v>51</v>
      </c>
      <c r="I774" s="4" t="s">
        <v>52</v>
      </c>
    </row>
    <row r="775" spans="1:9" x14ac:dyDescent="0.25">
      <c r="A775" s="8">
        <v>2017</v>
      </c>
      <c r="B775" s="8" t="s">
        <v>200</v>
      </c>
      <c r="C775" s="9" t="s">
        <v>6</v>
      </c>
      <c r="D775" s="9" t="s">
        <v>15</v>
      </c>
      <c r="E775" s="9" t="s">
        <v>168</v>
      </c>
      <c r="F775" s="9" t="s">
        <v>169</v>
      </c>
      <c r="G775" s="10">
        <v>0</v>
      </c>
      <c r="H775" s="10" t="s">
        <v>51</v>
      </c>
      <c r="I775" s="10" t="s">
        <v>52</v>
      </c>
    </row>
    <row r="776" spans="1:9" x14ac:dyDescent="0.25">
      <c r="A776" s="5">
        <v>2017</v>
      </c>
      <c r="B776" s="5" t="s">
        <v>200</v>
      </c>
      <c r="C776" s="6" t="s">
        <v>6</v>
      </c>
      <c r="D776" s="6" t="s">
        <v>16</v>
      </c>
      <c r="E776" s="6" t="s">
        <v>170</v>
      </c>
      <c r="F776" s="6" t="s">
        <v>171</v>
      </c>
      <c r="G776" s="7">
        <v>0</v>
      </c>
      <c r="H776" s="7" t="s">
        <v>29</v>
      </c>
      <c r="I776" s="7">
        <v>0.25</v>
      </c>
    </row>
    <row r="777" spans="1:9" x14ac:dyDescent="0.25">
      <c r="A777" s="2">
        <v>2017</v>
      </c>
      <c r="B777" s="2" t="s">
        <v>200</v>
      </c>
      <c r="C777" s="3" t="s">
        <v>6</v>
      </c>
      <c r="D777" s="3" t="s">
        <v>16</v>
      </c>
      <c r="E777" s="3" t="s">
        <v>172</v>
      </c>
      <c r="F777" s="3" t="s">
        <v>173</v>
      </c>
      <c r="G777" s="4">
        <v>0</v>
      </c>
      <c r="H777" s="4" t="s">
        <v>29</v>
      </c>
      <c r="I777" s="4">
        <v>0.25</v>
      </c>
    </row>
    <row r="778" spans="1:9" x14ac:dyDescent="0.25">
      <c r="A778" s="2">
        <v>2017</v>
      </c>
      <c r="B778" s="2" t="s">
        <v>200</v>
      </c>
      <c r="C778" s="3" t="s">
        <v>6</v>
      </c>
      <c r="D778" s="3" t="s">
        <v>16</v>
      </c>
      <c r="E778" s="3" t="s">
        <v>144</v>
      </c>
      <c r="F778" s="3" t="s">
        <v>174</v>
      </c>
      <c r="G778" s="4">
        <v>0</v>
      </c>
      <c r="H778" s="4" t="s">
        <v>29</v>
      </c>
      <c r="I778" s="4">
        <v>0.25</v>
      </c>
    </row>
    <row r="779" spans="1:9" x14ac:dyDescent="0.25">
      <c r="A779" s="8">
        <v>2017</v>
      </c>
      <c r="B779" s="8" t="s">
        <v>200</v>
      </c>
      <c r="C779" s="9" t="s">
        <v>6</v>
      </c>
      <c r="D779" s="9" t="s">
        <v>16</v>
      </c>
      <c r="E779" s="9" t="s">
        <v>175</v>
      </c>
      <c r="F779" s="9"/>
      <c r="G779" s="10">
        <v>0</v>
      </c>
      <c r="H779" s="10" t="s">
        <v>29</v>
      </c>
      <c r="I779" s="10">
        <v>0.25</v>
      </c>
    </row>
    <row r="780" spans="1:9" x14ac:dyDescent="0.25">
      <c r="A780" s="5">
        <v>2017</v>
      </c>
      <c r="B780" s="5" t="s">
        <v>200</v>
      </c>
      <c r="C780" s="6" t="s">
        <v>6</v>
      </c>
      <c r="D780" s="6" t="s">
        <v>17</v>
      </c>
      <c r="E780" s="6" t="s">
        <v>123</v>
      </c>
      <c r="F780" s="6" t="s">
        <v>80</v>
      </c>
      <c r="G780" s="7">
        <v>0.93399999999999994</v>
      </c>
      <c r="H780" s="7" t="s">
        <v>29</v>
      </c>
      <c r="I780" s="7">
        <v>0.25</v>
      </c>
    </row>
    <row r="781" spans="1:9" x14ac:dyDescent="0.25">
      <c r="A781" s="2">
        <v>2017</v>
      </c>
      <c r="B781" s="2" t="s">
        <v>200</v>
      </c>
      <c r="C781" s="3" t="s">
        <v>6</v>
      </c>
      <c r="D781" s="3" t="s">
        <v>17</v>
      </c>
      <c r="E781" s="3" t="s">
        <v>81</v>
      </c>
      <c r="F781" s="3" t="s">
        <v>176</v>
      </c>
      <c r="G781" s="4">
        <v>0.01</v>
      </c>
      <c r="H781" s="4" t="s">
        <v>29</v>
      </c>
      <c r="I781" s="4">
        <v>0.25</v>
      </c>
    </row>
    <row r="782" spans="1:9" x14ac:dyDescent="0.25">
      <c r="A782" s="2">
        <v>2017</v>
      </c>
      <c r="B782" s="2" t="s">
        <v>200</v>
      </c>
      <c r="C782" s="3" t="s">
        <v>6</v>
      </c>
      <c r="D782" s="3" t="s">
        <v>17</v>
      </c>
      <c r="E782" s="3" t="s">
        <v>177</v>
      </c>
      <c r="F782" s="3" t="s">
        <v>178</v>
      </c>
      <c r="G782" s="4">
        <v>0.92599999999999993</v>
      </c>
      <c r="H782" s="4" t="s">
        <v>29</v>
      </c>
      <c r="I782" s="4">
        <v>0.25</v>
      </c>
    </row>
    <row r="783" spans="1:9" x14ac:dyDescent="0.25">
      <c r="A783" s="8">
        <v>2017</v>
      </c>
      <c r="B783" s="8" t="s">
        <v>200</v>
      </c>
      <c r="C783" s="9" t="s">
        <v>6</v>
      </c>
      <c r="D783" s="9" t="s">
        <v>17</v>
      </c>
      <c r="E783" s="9" t="s">
        <v>179</v>
      </c>
      <c r="F783" s="9" t="s">
        <v>180</v>
      </c>
      <c r="G783" s="10">
        <v>0.93399999999999994</v>
      </c>
      <c r="H783" s="10" t="s">
        <v>29</v>
      </c>
      <c r="I783" s="10">
        <v>0.24578947368421053</v>
      </c>
    </row>
    <row r="784" spans="1:9" x14ac:dyDescent="0.25">
      <c r="A784" s="5">
        <v>2017</v>
      </c>
      <c r="B784" s="5" t="s">
        <v>200</v>
      </c>
      <c r="C784" s="6" t="s">
        <v>9</v>
      </c>
      <c r="D784" s="6" t="s">
        <v>14</v>
      </c>
      <c r="E784" s="6" t="s">
        <v>181</v>
      </c>
      <c r="F784" s="6"/>
      <c r="G784" s="7">
        <v>0</v>
      </c>
      <c r="H784" s="7" t="s">
        <v>29</v>
      </c>
      <c r="I784" s="7">
        <v>0.125</v>
      </c>
    </row>
    <row r="785" spans="1:9" x14ac:dyDescent="0.25">
      <c r="A785" s="2">
        <v>2017</v>
      </c>
      <c r="B785" s="2" t="s">
        <v>200</v>
      </c>
      <c r="C785" s="3" t="s">
        <v>9</v>
      </c>
      <c r="D785" s="3" t="s">
        <v>14</v>
      </c>
      <c r="E785" s="3" t="s">
        <v>155</v>
      </c>
      <c r="F785" s="3"/>
      <c r="G785" s="4">
        <v>0</v>
      </c>
      <c r="H785" s="4" t="s">
        <v>29</v>
      </c>
      <c r="I785" s="4">
        <v>0</v>
      </c>
    </row>
    <row r="786" spans="1:9" x14ac:dyDescent="0.25">
      <c r="A786" s="2">
        <v>2017</v>
      </c>
      <c r="B786" s="2" t="s">
        <v>200</v>
      </c>
      <c r="C786" s="3" t="s">
        <v>9</v>
      </c>
      <c r="D786" s="3" t="s">
        <v>14</v>
      </c>
      <c r="E786" s="3" t="s">
        <v>182</v>
      </c>
      <c r="F786" s="3"/>
      <c r="G786" s="4">
        <v>0</v>
      </c>
      <c r="H786" s="4" t="s">
        <v>29</v>
      </c>
      <c r="I786" s="4">
        <v>0</v>
      </c>
    </row>
    <row r="787" spans="1:9" x14ac:dyDescent="0.25">
      <c r="A787" s="2">
        <v>2017</v>
      </c>
      <c r="B787" s="2" t="s">
        <v>200</v>
      </c>
      <c r="C787" s="3" t="s">
        <v>9</v>
      </c>
      <c r="D787" s="3" t="s">
        <v>14</v>
      </c>
      <c r="E787" s="3" t="s">
        <v>159</v>
      </c>
      <c r="F787" s="3"/>
      <c r="G787" s="4">
        <v>0</v>
      </c>
      <c r="H787" s="4" t="s">
        <v>29</v>
      </c>
      <c r="I787" s="4">
        <v>0.125</v>
      </c>
    </row>
    <row r="788" spans="1:9" x14ac:dyDescent="0.25">
      <c r="A788" s="8">
        <v>2017</v>
      </c>
      <c r="B788" s="8" t="s">
        <v>200</v>
      </c>
      <c r="C788" s="9" t="s">
        <v>9</v>
      </c>
      <c r="D788" s="9" t="s">
        <v>14</v>
      </c>
      <c r="E788" s="9" t="s">
        <v>30</v>
      </c>
      <c r="F788" s="9"/>
      <c r="G788" s="10">
        <v>0</v>
      </c>
      <c r="H788" s="10" t="s">
        <v>29</v>
      </c>
      <c r="I788" s="10">
        <v>0.5</v>
      </c>
    </row>
    <row r="789" spans="1:9" x14ac:dyDescent="0.25">
      <c r="A789" s="5">
        <v>2017</v>
      </c>
      <c r="B789" s="5" t="s">
        <v>200</v>
      </c>
      <c r="C789" s="6" t="s">
        <v>9</v>
      </c>
      <c r="D789" s="6" t="s">
        <v>15</v>
      </c>
      <c r="E789" s="6" t="s">
        <v>183</v>
      </c>
      <c r="F789" s="6"/>
      <c r="G789" s="7">
        <v>0</v>
      </c>
      <c r="H789" s="7" t="s">
        <v>29</v>
      </c>
      <c r="I789" s="7">
        <v>0</v>
      </c>
    </row>
    <row r="790" spans="1:9" x14ac:dyDescent="0.25">
      <c r="A790" s="2">
        <v>2017</v>
      </c>
      <c r="B790" s="2" t="s">
        <v>200</v>
      </c>
      <c r="C790" s="3" t="s">
        <v>9</v>
      </c>
      <c r="D790" s="3" t="s">
        <v>15</v>
      </c>
      <c r="E790" s="3" t="s">
        <v>163</v>
      </c>
      <c r="F790" s="3"/>
      <c r="G790" s="4">
        <v>0</v>
      </c>
      <c r="H790" s="4" t="s">
        <v>29</v>
      </c>
      <c r="I790" s="4">
        <v>0</v>
      </c>
    </row>
    <row r="791" spans="1:9" x14ac:dyDescent="0.25">
      <c r="A791" s="2">
        <v>2017</v>
      </c>
      <c r="B791" s="2" t="s">
        <v>200</v>
      </c>
      <c r="C791" s="3" t="s">
        <v>9</v>
      </c>
      <c r="D791" s="3" t="s">
        <v>15</v>
      </c>
      <c r="E791" s="3" t="s">
        <v>184</v>
      </c>
      <c r="F791" s="3"/>
      <c r="G791" s="4">
        <v>0</v>
      </c>
      <c r="H791" s="4" t="s">
        <v>29</v>
      </c>
      <c r="I791" s="4">
        <v>0</v>
      </c>
    </row>
    <row r="792" spans="1:9" x14ac:dyDescent="0.25">
      <c r="A792" s="2">
        <v>2017</v>
      </c>
      <c r="B792" s="2" t="s">
        <v>200</v>
      </c>
      <c r="C792" s="3" t="s">
        <v>9</v>
      </c>
      <c r="D792" s="3" t="s">
        <v>15</v>
      </c>
      <c r="E792" s="3" t="s">
        <v>167</v>
      </c>
      <c r="F792" s="3"/>
      <c r="G792" s="4">
        <v>0</v>
      </c>
      <c r="H792" s="4" t="s">
        <v>29</v>
      </c>
      <c r="I792" s="4">
        <v>0</v>
      </c>
    </row>
    <row r="793" spans="1:9" x14ac:dyDescent="0.25">
      <c r="A793" s="8">
        <v>2017</v>
      </c>
      <c r="B793" s="8" t="s">
        <v>200</v>
      </c>
      <c r="C793" s="9" t="s">
        <v>9</v>
      </c>
      <c r="D793" s="9" t="s">
        <v>15</v>
      </c>
      <c r="E793" s="9" t="s">
        <v>168</v>
      </c>
      <c r="F793" s="9"/>
      <c r="G793" s="10">
        <v>0</v>
      </c>
      <c r="H793" s="10" t="s">
        <v>29</v>
      </c>
      <c r="I793" s="10">
        <v>0</v>
      </c>
    </row>
    <row r="794" spans="1:9" x14ac:dyDescent="0.25">
      <c r="A794" s="5">
        <v>2017</v>
      </c>
      <c r="B794" s="5" t="s">
        <v>200</v>
      </c>
      <c r="C794" s="6" t="s">
        <v>9</v>
      </c>
      <c r="D794" s="6" t="s">
        <v>16</v>
      </c>
      <c r="E794" s="6" t="s">
        <v>185</v>
      </c>
      <c r="F794" s="6"/>
      <c r="G794" s="7">
        <v>0</v>
      </c>
      <c r="H794" s="7" t="s">
        <v>29</v>
      </c>
      <c r="I794" s="7">
        <v>0.2</v>
      </c>
    </row>
    <row r="795" spans="1:9" x14ac:dyDescent="0.25">
      <c r="A795" s="2">
        <v>2017</v>
      </c>
      <c r="B795" s="2" t="s">
        <v>200</v>
      </c>
      <c r="C795" s="3" t="s">
        <v>9</v>
      </c>
      <c r="D795" s="3" t="s">
        <v>16</v>
      </c>
      <c r="E795" s="3" t="s">
        <v>157</v>
      </c>
      <c r="F795" s="3"/>
      <c r="G795" s="4">
        <v>0</v>
      </c>
      <c r="H795" s="4" t="s">
        <v>29</v>
      </c>
      <c r="I795" s="4">
        <v>0.2</v>
      </c>
    </row>
    <row r="796" spans="1:9" x14ac:dyDescent="0.25">
      <c r="A796" s="2">
        <v>2017</v>
      </c>
      <c r="B796" s="2" t="s">
        <v>200</v>
      </c>
      <c r="C796" s="3" t="s">
        <v>9</v>
      </c>
      <c r="D796" s="3" t="s">
        <v>16</v>
      </c>
      <c r="E796" s="3" t="s">
        <v>186</v>
      </c>
      <c r="F796" s="3"/>
      <c r="G796" s="4">
        <v>0</v>
      </c>
      <c r="H796" s="4" t="s">
        <v>29</v>
      </c>
      <c r="I796" s="4">
        <v>0</v>
      </c>
    </row>
    <row r="797" spans="1:9" x14ac:dyDescent="0.25">
      <c r="A797" s="2">
        <v>2017</v>
      </c>
      <c r="B797" s="2" t="s">
        <v>200</v>
      </c>
      <c r="C797" s="3" t="s">
        <v>9</v>
      </c>
      <c r="D797" s="3" t="s">
        <v>16</v>
      </c>
      <c r="E797" s="3" t="s">
        <v>187</v>
      </c>
      <c r="F797" s="3"/>
      <c r="G797" s="4">
        <v>0</v>
      </c>
      <c r="H797" s="4" t="s">
        <v>29</v>
      </c>
      <c r="I797" s="4">
        <v>0</v>
      </c>
    </row>
    <row r="798" spans="1:9" x14ac:dyDescent="0.25">
      <c r="A798" s="8">
        <v>2017</v>
      </c>
      <c r="B798" s="8" t="s">
        <v>200</v>
      </c>
      <c r="C798" s="9" t="s">
        <v>9</v>
      </c>
      <c r="D798" s="9" t="s">
        <v>16</v>
      </c>
      <c r="E798" s="9" t="s">
        <v>188</v>
      </c>
      <c r="F798" s="9"/>
      <c r="G798" s="10">
        <v>0</v>
      </c>
      <c r="H798" s="10" t="s">
        <v>29</v>
      </c>
      <c r="I798" s="10">
        <v>0</v>
      </c>
    </row>
    <row r="799" spans="1:9" x14ac:dyDescent="0.25">
      <c r="A799" s="5">
        <v>2017</v>
      </c>
      <c r="B799" s="5" t="s">
        <v>200</v>
      </c>
      <c r="C799" s="6" t="s">
        <v>9</v>
      </c>
      <c r="D799" s="6" t="s">
        <v>17</v>
      </c>
      <c r="E799" s="6" t="s">
        <v>123</v>
      </c>
      <c r="F799" s="6"/>
      <c r="G799" s="7">
        <v>0.89800000000000002</v>
      </c>
      <c r="H799" s="7" t="s">
        <v>29</v>
      </c>
      <c r="I799" s="7">
        <v>0.24944444444444444</v>
      </c>
    </row>
    <row r="800" spans="1:9" x14ac:dyDescent="0.25">
      <c r="A800" s="2">
        <v>2017</v>
      </c>
      <c r="B800" s="2" t="s">
        <v>200</v>
      </c>
      <c r="C800" s="3" t="s">
        <v>9</v>
      </c>
      <c r="D800" s="3" t="s">
        <v>17</v>
      </c>
      <c r="E800" s="3" t="s">
        <v>81</v>
      </c>
      <c r="F800" s="3"/>
      <c r="G800" s="4">
        <v>0</v>
      </c>
      <c r="H800" s="4" t="s">
        <v>29</v>
      </c>
      <c r="I800" s="4">
        <v>0.25</v>
      </c>
    </row>
    <row r="801" spans="1:9" x14ac:dyDescent="0.25">
      <c r="A801" s="2">
        <v>2017</v>
      </c>
      <c r="B801" s="2" t="s">
        <v>200</v>
      </c>
      <c r="C801" s="3" t="s">
        <v>9</v>
      </c>
      <c r="D801" s="3" t="s">
        <v>17</v>
      </c>
      <c r="E801" s="3" t="s">
        <v>177</v>
      </c>
      <c r="F801" s="3"/>
      <c r="G801" s="4">
        <v>0.89800000000000002</v>
      </c>
      <c r="H801" s="4" t="s">
        <v>29</v>
      </c>
      <c r="I801" s="4">
        <v>0.24944444444444444</v>
      </c>
    </row>
    <row r="802" spans="1:9" x14ac:dyDescent="0.25">
      <c r="A802" s="8">
        <v>2017</v>
      </c>
      <c r="B802" s="8" t="s">
        <v>200</v>
      </c>
      <c r="C802" s="9" t="s">
        <v>9</v>
      </c>
      <c r="D802" s="9" t="s">
        <v>17</v>
      </c>
      <c r="E802" s="9" t="s">
        <v>179</v>
      </c>
      <c r="F802" s="9"/>
      <c r="G802" s="10">
        <v>0.84399999999999997</v>
      </c>
      <c r="H802" s="10" t="s">
        <v>29</v>
      </c>
      <c r="I802" s="10">
        <v>0.22210526315789475</v>
      </c>
    </row>
    <row r="803" spans="1:9" x14ac:dyDescent="0.25">
      <c r="A803" s="5">
        <v>2017</v>
      </c>
      <c r="B803" s="5" t="s">
        <v>200</v>
      </c>
      <c r="C803" s="6" t="s">
        <v>11</v>
      </c>
      <c r="D803" s="6" t="s">
        <v>14</v>
      </c>
      <c r="E803" s="6" t="s">
        <v>181</v>
      </c>
      <c r="F803" s="6"/>
      <c r="G803" s="7">
        <v>0</v>
      </c>
      <c r="H803" s="7" t="s">
        <v>29</v>
      </c>
      <c r="I803" s="7">
        <v>0.125</v>
      </c>
    </row>
    <row r="804" spans="1:9" x14ac:dyDescent="0.25">
      <c r="A804" s="2">
        <v>2017</v>
      </c>
      <c r="B804" s="2" t="s">
        <v>200</v>
      </c>
      <c r="C804" s="3" t="s">
        <v>11</v>
      </c>
      <c r="D804" s="3" t="s">
        <v>14</v>
      </c>
      <c r="E804" s="3" t="s">
        <v>155</v>
      </c>
      <c r="F804" s="3"/>
      <c r="G804" s="4">
        <v>0</v>
      </c>
      <c r="H804" s="4" t="s">
        <v>29</v>
      </c>
      <c r="I804" s="4">
        <v>0</v>
      </c>
    </row>
    <row r="805" spans="1:9" x14ac:dyDescent="0.25">
      <c r="A805" s="2">
        <v>2017</v>
      </c>
      <c r="B805" s="2" t="s">
        <v>200</v>
      </c>
      <c r="C805" s="3" t="s">
        <v>11</v>
      </c>
      <c r="D805" s="3" t="s">
        <v>14</v>
      </c>
      <c r="E805" s="3" t="s">
        <v>182</v>
      </c>
      <c r="F805" s="3"/>
      <c r="G805" s="4">
        <v>0</v>
      </c>
      <c r="H805" s="4" t="s">
        <v>29</v>
      </c>
      <c r="I805" s="4">
        <v>0.125</v>
      </c>
    </row>
    <row r="806" spans="1:9" x14ac:dyDescent="0.25">
      <c r="A806" s="2">
        <v>2017</v>
      </c>
      <c r="B806" s="2" t="s">
        <v>200</v>
      </c>
      <c r="C806" s="3" t="s">
        <v>11</v>
      </c>
      <c r="D806" s="3" t="s">
        <v>14</v>
      </c>
      <c r="E806" s="3" t="s">
        <v>159</v>
      </c>
      <c r="F806" s="3"/>
      <c r="G806" s="4">
        <v>0</v>
      </c>
      <c r="H806" s="4" t="s">
        <v>29</v>
      </c>
      <c r="I806" s="4">
        <v>0.125</v>
      </c>
    </row>
    <row r="807" spans="1:9" x14ac:dyDescent="0.25">
      <c r="A807" s="8">
        <v>2017</v>
      </c>
      <c r="B807" s="8" t="s">
        <v>200</v>
      </c>
      <c r="C807" s="9" t="s">
        <v>11</v>
      </c>
      <c r="D807" s="9" t="s">
        <v>14</v>
      </c>
      <c r="E807" s="9" t="s">
        <v>30</v>
      </c>
      <c r="F807" s="9"/>
      <c r="G807" s="10">
        <v>0</v>
      </c>
      <c r="H807" s="10" t="s">
        <v>29</v>
      </c>
      <c r="I807" s="10">
        <v>0.5</v>
      </c>
    </row>
    <row r="808" spans="1:9" x14ac:dyDescent="0.25">
      <c r="A808" s="5">
        <v>2017</v>
      </c>
      <c r="B808" s="5" t="s">
        <v>200</v>
      </c>
      <c r="C808" s="6" t="s">
        <v>11</v>
      </c>
      <c r="D808" s="6" t="s">
        <v>15</v>
      </c>
      <c r="E808" s="6" t="s">
        <v>183</v>
      </c>
      <c r="F808" s="6"/>
      <c r="G808" s="7">
        <v>0</v>
      </c>
      <c r="H808" s="7" t="s">
        <v>29</v>
      </c>
      <c r="I808" s="7">
        <v>0</v>
      </c>
    </row>
    <row r="809" spans="1:9" x14ac:dyDescent="0.25">
      <c r="A809" s="2">
        <v>2017</v>
      </c>
      <c r="B809" s="2" t="s">
        <v>200</v>
      </c>
      <c r="C809" s="3" t="s">
        <v>11</v>
      </c>
      <c r="D809" s="3" t="s">
        <v>15</v>
      </c>
      <c r="E809" s="3" t="s">
        <v>163</v>
      </c>
      <c r="F809" s="3"/>
      <c r="G809" s="4">
        <v>0</v>
      </c>
      <c r="H809" s="4" t="s">
        <v>29</v>
      </c>
      <c r="I809" s="4">
        <v>0</v>
      </c>
    </row>
    <row r="810" spans="1:9" x14ac:dyDescent="0.25">
      <c r="A810" s="2">
        <v>2017</v>
      </c>
      <c r="B810" s="2" t="s">
        <v>200</v>
      </c>
      <c r="C810" s="3" t="s">
        <v>11</v>
      </c>
      <c r="D810" s="3" t="s">
        <v>15</v>
      </c>
      <c r="E810" s="3" t="s">
        <v>184</v>
      </c>
      <c r="F810" s="3"/>
      <c r="G810" s="4">
        <v>0</v>
      </c>
      <c r="H810" s="4" t="s">
        <v>29</v>
      </c>
      <c r="I810" s="4">
        <v>0</v>
      </c>
    </row>
    <row r="811" spans="1:9" x14ac:dyDescent="0.25">
      <c r="A811" s="2">
        <v>2017</v>
      </c>
      <c r="B811" s="2" t="s">
        <v>200</v>
      </c>
      <c r="C811" s="3" t="s">
        <v>11</v>
      </c>
      <c r="D811" s="3" t="s">
        <v>15</v>
      </c>
      <c r="E811" s="3" t="s">
        <v>167</v>
      </c>
      <c r="F811" s="3"/>
      <c r="G811" s="4">
        <v>0</v>
      </c>
      <c r="H811" s="4" t="s">
        <v>29</v>
      </c>
      <c r="I811" s="4">
        <v>0</v>
      </c>
    </row>
    <row r="812" spans="1:9" x14ac:dyDescent="0.25">
      <c r="A812" s="8">
        <v>2017</v>
      </c>
      <c r="B812" s="8" t="s">
        <v>200</v>
      </c>
      <c r="C812" s="9" t="s">
        <v>11</v>
      </c>
      <c r="D812" s="9" t="s">
        <v>15</v>
      </c>
      <c r="E812" s="9" t="s">
        <v>168</v>
      </c>
      <c r="F812" s="9"/>
      <c r="G812" s="10">
        <v>0</v>
      </c>
      <c r="H812" s="10" t="s">
        <v>29</v>
      </c>
      <c r="I812" s="10">
        <v>0</v>
      </c>
    </row>
    <row r="813" spans="1:9" x14ac:dyDescent="0.25">
      <c r="A813" s="5">
        <v>2017</v>
      </c>
      <c r="B813" s="5" t="s">
        <v>200</v>
      </c>
      <c r="C813" s="6" t="s">
        <v>11</v>
      </c>
      <c r="D813" s="6" t="s">
        <v>16</v>
      </c>
      <c r="E813" s="6" t="s">
        <v>189</v>
      </c>
      <c r="F813" s="6"/>
      <c r="G813" s="7">
        <v>0</v>
      </c>
      <c r="H813" s="7" t="s">
        <v>29</v>
      </c>
      <c r="I813" s="7">
        <v>0</v>
      </c>
    </row>
    <row r="814" spans="1:9" x14ac:dyDescent="0.25">
      <c r="A814" s="2">
        <v>2017</v>
      </c>
      <c r="B814" s="2" t="s">
        <v>200</v>
      </c>
      <c r="C814" s="3" t="s">
        <v>11</v>
      </c>
      <c r="D814" s="3" t="s">
        <v>16</v>
      </c>
      <c r="E814" s="3" t="s">
        <v>157</v>
      </c>
      <c r="F814" s="3"/>
      <c r="G814" s="4">
        <v>0</v>
      </c>
      <c r="H814" s="4" t="s">
        <v>29</v>
      </c>
      <c r="I814" s="4">
        <v>0.2</v>
      </c>
    </row>
    <row r="815" spans="1:9" x14ac:dyDescent="0.25">
      <c r="A815" s="2">
        <v>2017</v>
      </c>
      <c r="B815" s="2" t="s">
        <v>200</v>
      </c>
      <c r="C815" s="3" t="s">
        <v>11</v>
      </c>
      <c r="D815" s="3" t="s">
        <v>16</v>
      </c>
      <c r="E815" s="3" t="s">
        <v>186</v>
      </c>
      <c r="F815" s="3"/>
      <c r="G815" s="4">
        <v>0</v>
      </c>
      <c r="H815" s="4" t="s">
        <v>29</v>
      </c>
      <c r="I815" s="4">
        <v>0</v>
      </c>
    </row>
    <row r="816" spans="1:9" x14ac:dyDescent="0.25">
      <c r="A816" s="2">
        <v>2017</v>
      </c>
      <c r="B816" s="2" t="s">
        <v>200</v>
      </c>
      <c r="C816" s="3" t="s">
        <v>11</v>
      </c>
      <c r="D816" s="3" t="s">
        <v>16</v>
      </c>
      <c r="E816" s="3" t="s">
        <v>187</v>
      </c>
      <c r="F816" s="3"/>
      <c r="G816" s="4">
        <v>0</v>
      </c>
      <c r="H816" s="4" t="s">
        <v>29</v>
      </c>
      <c r="I816" s="4">
        <v>0</v>
      </c>
    </row>
    <row r="817" spans="1:9" x14ac:dyDescent="0.25">
      <c r="A817" s="8">
        <v>2017</v>
      </c>
      <c r="B817" s="8" t="s">
        <v>200</v>
      </c>
      <c r="C817" s="9" t="s">
        <v>11</v>
      </c>
      <c r="D817" s="9" t="s">
        <v>16</v>
      </c>
      <c r="E817" s="9" t="s">
        <v>188</v>
      </c>
      <c r="F817" s="9"/>
      <c r="G817" s="10">
        <v>0</v>
      </c>
      <c r="H817" s="10" t="s">
        <v>29</v>
      </c>
      <c r="I817" s="10">
        <v>0</v>
      </c>
    </row>
    <row r="818" spans="1:9" x14ac:dyDescent="0.25">
      <c r="A818" s="5">
        <v>2017</v>
      </c>
      <c r="B818" s="5" t="s">
        <v>200</v>
      </c>
      <c r="C818" s="6" t="s">
        <v>11</v>
      </c>
      <c r="D818" s="6" t="s">
        <v>17</v>
      </c>
      <c r="E818" s="6" t="s">
        <v>123</v>
      </c>
      <c r="F818" s="6"/>
      <c r="G818" s="7">
        <v>0.94199999999999995</v>
      </c>
      <c r="H818" s="7" t="s">
        <v>29</v>
      </c>
      <c r="I818" s="7">
        <v>0.25</v>
      </c>
    </row>
    <row r="819" spans="1:9" x14ac:dyDescent="0.25">
      <c r="A819" s="2">
        <v>2017</v>
      </c>
      <c r="B819" s="2" t="s">
        <v>200</v>
      </c>
      <c r="C819" s="3" t="s">
        <v>11</v>
      </c>
      <c r="D819" s="3" t="s">
        <v>17</v>
      </c>
      <c r="E819" s="3" t="s">
        <v>81</v>
      </c>
      <c r="F819" s="3"/>
      <c r="G819" s="4">
        <v>0</v>
      </c>
      <c r="H819" s="4" t="s">
        <v>29</v>
      </c>
      <c r="I819" s="4">
        <v>0.25</v>
      </c>
    </row>
    <row r="820" spans="1:9" x14ac:dyDescent="0.25">
      <c r="A820" s="2">
        <v>2017</v>
      </c>
      <c r="B820" s="2" t="s">
        <v>200</v>
      </c>
      <c r="C820" s="3" t="s">
        <v>11</v>
      </c>
      <c r="D820" s="3" t="s">
        <v>17</v>
      </c>
      <c r="E820" s="3" t="s">
        <v>177</v>
      </c>
      <c r="F820" s="3"/>
      <c r="G820" s="4">
        <v>0.94399999999999995</v>
      </c>
      <c r="H820" s="4" t="s">
        <v>29</v>
      </c>
      <c r="I820" s="4">
        <v>0.25</v>
      </c>
    </row>
    <row r="821" spans="1:9" x14ac:dyDescent="0.25">
      <c r="A821" s="8">
        <v>2017</v>
      </c>
      <c r="B821" s="8" t="s">
        <v>200</v>
      </c>
      <c r="C821" s="9" t="s">
        <v>11</v>
      </c>
      <c r="D821" s="9" t="s">
        <v>17</v>
      </c>
      <c r="E821" s="9" t="s">
        <v>179</v>
      </c>
      <c r="F821" s="9"/>
      <c r="G821" s="10">
        <v>0.89600000000000013</v>
      </c>
      <c r="H821" s="10" t="s">
        <v>29</v>
      </c>
      <c r="I821" s="10">
        <v>0.23578947368421058</v>
      </c>
    </row>
    <row r="822" spans="1:9" x14ac:dyDescent="0.25">
      <c r="A822" s="5">
        <v>2017</v>
      </c>
      <c r="B822" s="5" t="s">
        <v>200</v>
      </c>
      <c r="C822" s="6" t="s">
        <v>8</v>
      </c>
      <c r="D822" s="6" t="s">
        <v>190</v>
      </c>
      <c r="E822" s="6" t="s">
        <v>191</v>
      </c>
      <c r="F822" s="6"/>
      <c r="G822" s="7">
        <v>16</v>
      </c>
      <c r="H822" s="7" t="s">
        <v>29</v>
      </c>
      <c r="I822" s="7">
        <v>0.26666666666666666</v>
      </c>
    </row>
    <row r="823" spans="1:9" x14ac:dyDescent="0.25">
      <c r="A823" s="2">
        <v>2017</v>
      </c>
      <c r="B823" s="2" t="s">
        <v>200</v>
      </c>
      <c r="C823" s="3" t="s">
        <v>8</v>
      </c>
      <c r="D823" s="3" t="s">
        <v>190</v>
      </c>
      <c r="E823" s="3" t="s">
        <v>192</v>
      </c>
      <c r="F823" s="3"/>
      <c r="G823" s="4">
        <v>3</v>
      </c>
      <c r="H823" s="4" t="s">
        <v>29</v>
      </c>
      <c r="I823" s="4">
        <v>0.12</v>
      </c>
    </row>
    <row r="824" spans="1:9" x14ac:dyDescent="0.25">
      <c r="A824" s="2">
        <v>2017</v>
      </c>
      <c r="B824" s="2" t="s">
        <v>200</v>
      </c>
      <c r="C824" s="3" t="s">
        <v>8</v>
      </c>
      <c r="D824" s="3" t="s">
        <v>190</v>
      </c>
      <c r="E824" s="3" t="s">
        <v>193</v>
      </c>
      <c r="F824" s="3"/>
      <c r="G824" s="4">
        <v>5</v>
      </c>
      <c r="H824" s="4" t="s">
        <v>29</v>
      </c>
      <c r="I824" s="4">
        <v>0.2</v>
      </c>
    </row>
    <row r="825" spans="1:9" x14ac:dyDescent="0.25">
      <c r="A825" s="8">
        <v>2017</v>
      </c>
      <c r="B825" s="8" t="s">
        <v>200</v>
      </c>
      <c r="C825" s="9" t="s">
        <v>8</v>
      </c>
      <c r="D825" s="9" t="s">
        <v>190</v>
      </c>
      <c r="E825" s="9" t="s">
        <v>194</v>
      </c>
      <c r="F825" s="9"/>
      <c r="G825" s="10">
        <v>12</v>
      </c>
      <c r="H825" s="10" t="s">
        <v>29</v>
      </c>
      <c r="I825" s="10">
        <v>0.3</v>
      </c>
    </row>
    <row r="826" spans="1:9" x14ac:dyDescent="0.25">
      <c r="A826" s="5">
        <v>2017</v>
      </c>
      <c r="B826" s="5" t="s">
        <v>200</v>
      </c>
      <c r="C826" s="6" t="s">
        <v>8</v>
      </c>
      <c r="D826" s="6" t="s">
        <v>195</v>
      </c>
      <c r="E826" s="6" t="s">
        <v>196</v>
      </c>
      <c r="F826" s="6"/>
      <c r="G826" s="7">
        <v>17</v>
      </c>
      <c r="H826" s="7" t="s">
        <v>29</v>
      </c>
      <c r="I826" s="7">
        <v>0.2</v>
      </c>
    </row>
    <row r="827" spans="1:9" x14ac:dyDescent="0.25">
      <c r="A827" s="2">
        <v>2017</v>
      </c>
      <c r="B827" s="2" t="s">
        <v>200</v>
      </c>
      <c r="C827" s="3" t="s">
        <v>8</v>
      </c>
      <c r="D827" s="3" t="s">
        <v>195</v>
      </c>
      <c r="E827" s="3" t="s">
        <v>197</v>
      </c>
      <c r="F827" s="3"/>
      <c r="G827" s="4">
        <v>13</v>
      </c>
      <c r="H827" s="4" t="s">
        <v>29</v>
      </c>
      <c r="I827" s="4">
        <v>0.25</v>
      </c>
    </row>
    <row r="828" spans="1:9" x14ac:dyDescent="0.25">
      <c r="A828" s="2">
        <v>2017</v>
      </c>
      <c r="B828" s="2" t="s">
        <v>200</v>
      </c>
      <c r="C828" s="3" t="s">
        <v>8</v>
      </c>
      <c r="D828" s="3" t="s">
        <v>195</v>
      </c>
      <c r="E828" s="3" t="s">
        <v>198</v>
      </c>
      <c r="F828" s="3"/>
      <c r="G828" s="4">
        <v>10</v>
      </c>
      <c r="H828" s="4" t="s">
        <v>29</v>
      </c>
      <c r="I828" s="4">
        <v>0.3</v>
      </c>
    </row>
    <row r="829" spans="1:9" x14ac:dyDescent="0.25">
      <c r="A829" s="8">
        <v>2017</v>
      </c>
      <c r="B829" s="8" t="s">
        <v>200</v>
      </c>
      <c r="C829" s="9" t="s">
        <v>8</v>
      </c>
      <c r="D829" s="9" t="s">
        <v>195</v>
      </c>
      <c r="E829" s="9" t="s">
        <v>199</v>
      </c>
      <c r="F829" s="9"/>
      <c r="G829" s="10">
        <v>7</v>
      </c>
      <c r="H829" s="10" t="s">
        <v>29</v>
      </c>
      <c r="I829" s="10">
        <v>0.25</v>
      </c>
    </row>
    <row r="830" spans="1:9" x14ac:dyDescent="0.25">
      <c r="A830" s="2">
        <v>2017</v>
      </c>
      <c r="B830" s="2" t="s">
        <v>201</v>
      </c>
      <c r="C830" s="3" t="s">
        <v>3</v>
      </c>
      <c r="D830" s="3" t="s">
        <v>14</v>
      </c>
      <c r="E830" s="3" t="s">
        <v>28</v>
      </c>
      <c r="F830" s="3"/>
      <c r="G830" s="4">
        <v>0</v>
      </c>
      <c r="H830" s="4" t="s">
        <v>29</v>
      </c>
      <c r="I830" s="4">
        <v>0</v>
      </c>
    </row>
    <row r="831" spans="1:9" x14ac:dyDescent="0.25">
      <c r="A831" s="2">
        <v>2017</v>
      </c>
      <c r="B831" s="2" t="s">
        <v>201</v>
      </c>
      <c r="C831" s="3" t="s">
        <v>3</v>
      </c>
      <c r="D831" s="3" t="s">
        <v>14</v>
      </c>
      <c r="E831" s="3" t="s">
        <v>30</v>
      </c>
      <c r="F831" s="3"/>
      <c r="G831" s="4">
        <v>0</v>
      </c>
      <c r="H831" s="4" t="s">
        <v>29</v>
      </c>
      <c r="I831" s="4">
        <v>0.49999995000000008</v>
      </c>
    </row>
    <row r="832" spans="1:9" x14ac:dyDescent="0.25">
      <c r="A832" s="2">
        <v>2017</v>
      </c>
      <c r="B832" s="2" t="s">
        <v>201</v>
      </c>
      <c r="C832" s="3" t="s">
        <v>3</v>
      </c>
      <c r="D832" s="3" t="s">
        <v>14</v>
      </c>
      <c r="E832" s="3" t="s">
        <v>31</v>
      </c>
      <c r="F832" s="3"/>
      <c r="G832" s="4">
        <v>0</v>
      </c>
      <c r="H832" s="4" t="s">
        <v>29</v>
      </c>
      <c r="I832" s="4">
        <v>0</v>
      </c>
    </row>
    <row r="833" spans="1:9" x14ac:dyDescent="0.25">
      <c r="A833" s="2">
        <v>2017</v>
      </c>
      <c r="B833" s="2" t="s">
        <v>201</v>
      </c>
      <c r="C833" s="3" t="s">
        <v>3</v>
      </c>
      <c r="D833" s="3" t="s">
        <v>14</v>
      </c>
      <c r="E833" s="3" t="s">
        <v>32</v>
      </c>
      <c r="F833" s="3"/>
      <c r="G833" s="4">
        <v>0</v>
      </c>
      <c r="H833" s="4" t="s">
        <v>29</v>
      </c>
      <c r="I833" s="4">
        <v>0</v>
      </c>
    </row>
    <row r="834" spans="1:9" x14ac:dyDescent="0.25">
      <c r="A834" s="5">
        <v>2017</v>
      </c>
      <c r="B834" s="5" t="s">
        <v>201</v>
      </c>
      <c r="C834" s="6" t="s">
        <v>3</v>
      </c>
      <c r="D834" s="6" t="s">
        <v>15</v>
      </c>
      <c r="E834" s="6" t="s">
        <v>33</v>
      </c>
      <c r="F834" s="6"/>
      <c r="G834" s="7">
        <v>0</v>
      </c>
      <c r="H834" s="7" t="s">
        <v>29</v>
      </c>
      <c r="I834" s="7">
        <v>0</v>
      </c>
    </row>
    <row r="835" spans="1:9" x14ac:dyDescent="0.25">
      <c r="A835" s="8">
        <v>2017</v>
      </c>
      <c r="B835" s="8" t="s">
        <v>201</v>
      </c>
      <c r="C835" s="9" t="s">
        <v>3</v>
      </c>
      <c r="D835" s="9" t="s">
        <v>15</v>
      </c>
      <c r="E835" s="9" t="s">
        <v>34</v>
      </c>
      <c r="F835" s="9"/>
      <c r="G835" s="10">
        <v>0</v>
      </c>
      <c r="H835" s="10" t="s">
        <v>29</v>
      </c>
      <c r="I835" s="10">
        <v>0</v>
      </c>
    </row>
    <row r="836" spans="1:9" x14ac:dyDescent="0.25">
      <c r="A836" s="5">
        <v>2017</v>
      </c>
      <c r="B836" s="5" t="s">
        <v>201</v>
      </c>
      <c r="C836" s="6" t="s">
        <v>3</v>
      </c>
      <c r="D836" s="6" t="s">
        <v>16</v>
      </c>
      <c r="E836" s="6" t="s">
        <v>35</v>
      </c>
      <c r="F836" s="6"/>
      <c r="G836" s="7">
        <v>0</v>
      </c>
      <c r="H836" s="7" t="s">
        <v>29</v>
      </c>
      <c r="I836" s="7">
        <v>0.2</v>
      </c>
    </row>
    <row r="837" spans="1:9" x14ac:dyDescent="0.25">
      <c r="A837" s="2">
        <v>2017</v>
      </c>
      <c r="B837" s="2" t="s">
        <v>201</v>
      </c>
      <c r="C837" s="3" t="s">
        <v>3</v>
      </c>
      <c r="D837" s="3" t="s">
        <v>16</v>
      </c>
      <c r="E837" s="3" t="s">
        <v>36</v>
      </c>
      <c r="F837" s="3"/>
      <c r="G837" s="4">
        <v>0</v>
      </c>
      <c r="H837" s="4" t="s">
        <v>29</v>
      </c>
      <c r="I837" s="4">
        <v>0.2</v>
      </c>
    </row>
    <row r="838" spans="1:9" x14ac:dyDescent="0.25">
      <c r="A838" s="2">
        <v>2017</v>
      </c>
      <c r="B838" s="2" t="s">
        <v>201</v>
      </c>
      <c r="C838" s="3" t="s">
        <v>3</v>
      </c>
      <c r="D838" s="3" t="s">
        <v>16</v>
      </c>
      <c r="E838" s="3" t="s">
        <v>37</v>
      </c>
      <c r="F838" s="3"/>
      <c r="G838" s="4">
        <v>0</v>
      </c>
      <c r="H838" s="4" t="s">
        <v>29</v>
      </c>
      <c r="I838" s="4">
        <v>0.2</v>
      </c>
    </row>
    <row r="839" spans="1:9" x14ac:dyDescent="0.25">
      <c r="A839" s="2">
        <v>2017</v>
      </c>
      <c r="B839" s="2" t="s">
        <v>201</v>
      </c>
      <c r="C839" s="3" t="s">
        <v>3</v>
      </c>
      <c r="D839" s="3" t="s">
        <v>16</v>
      </c>
      <c r="E839" s="3" t="s">
        <v>38</v>
      </c>
      <c r="F839" s="3"/>
      <c r="G839" s="4">
        <v>0</v>
      </c>
      <c r="H839" s="4" t="s">
        <v>29</v>
      </c>
      <c r="I839" s="4">
        <v>0.2</v>
      </c>
    </row>
    <row r="840" spans="1:9" x14ac:dyDescent="0.25">
      <c r="A840" s="8">
        <v>2017</v>
      </c>
      <c r="B840" s="8" t="s">
        <v>201</v>
      </c>
      <c r="C840" s="9" t="s">
        <v>3</v>
      </c>
      <c r="D840" s="9" t="s">
        <v>16</v>
      </c>
      <c r="E840" s="9" t="s">
        <v>39</v>
      </c>
      <c r="F840" s="9"/>
      <c r="G840" s="10">
        <v>0</v>
      </c>
      <c r="H840" s="10" t="s">
        <v>29</v>
      </c>
      <c r="I840" s="10">
        <v>0.2</v>
      </c>
    </row>
    <row r="841" spans="1:9" x14ac:dyDescent="0.25">
      <c r="A841" s="5">
        <v>2017</v>
      </c>
      <c r="B841" s="5" t="s">
        <v>201</v>
      </c>
      <c r="C841" s="6" t="s">
        <v>3</v>
      </c>
      <c r="D841" s="6" t="s">
        <v>17</v>
      </c>
      <c r="E841" s="6" t="s">
        <v>40</v>
      </c>
      <c r="F841" s="6"/>
      <c r="G841" s="7">
        <v>0</v>
      </c>
      <c r="H841" s="7" t="s">
        <v>29</v>
      </c>
      <c r="I841" s="7">
        <v>0</v>
      </c>
    </row>
    <row r="842" spans="1:9" x14ac:dyDescent="0.25">
      <c r="A842" s="2">
        <v>2017</v>
      </c>
      <c r="B842" s="2" t="s">
        <v>201</v>
      </c>
      <c r="C842" s="3" t="s">
        <v>3</v>
      </c>
      <c r="D842" s="3" t="s">
        <v>17</v>
      </c>
      <c r="E842" s="3" t="s">
        <v>41</v>
      </c>
      <c r="F842" s="3"/>
      <c r="G842" s="4">
        <v>0</v>
      </c>
      <c r="H842" s="4" t="s">
        <v>29</v>
      </c>
      <c r="I842" s="4">
        <v>0</v>
      </c>
    </row>
    <row r="843" spans="1:9" x14ac:dyDescent="0.25">
      <c r="A843" s="2">
        <v>2017</v>
      </c>
      <c r="B843" s="2" t="s">
        <v>201</v>
      </c>
      <c r="C843" s="3" t="s">
        <v>3</v>
      </c>
      <c r="D843" s="3" t="s">
        <v>17</v>
      </c>
      <c r="E843" s="3" t="s">
        <v>42</v>
      </c>
      <c r="F843" s="3"/>
      <c r="G843" s="4">
        <v>0</v>
      </c>
      <c r="H843" s="4" t="s">
        <v>29</v>
      </c>
      <c r="I843" s="4">
        <v>0.25</v>
      </c>
    </row>
    <row r="844" spans="1:9" x14ac:dyDescent="0.25">
      <c r="A844" s="8">
        <v>2017</v>
      </c>
      <c r="B844" s="8" t="s">
        <v>201</v>
      </c>
      <c r="C844" s="9" t="s">
        <v>3</v>
      </c>
      <c r="D844" s="9" t="s">
        <v>17</v>
      </c>
      <c r="E844" s="9" t="s">
        <v>43</v>
      </c>
      <c r="F844" s="9"/>
      <c r="G844" s="10">
        <v>0</v>
      </c>
      <c r="H844" s="10" t="s">
        <v>29</v>
      </c>
      <c r="I844" s="10">
        <v>0</v>
      </c>
    </row>
    <row r="845" spans="1:9" x14ac:dyDescent="0.25">
      <c r="A845" s="5">
        <v>2017</v>
      </c>
      <c r="B845" s="5" t="s">
        <v>201</v>
      </c>
      <c r="C845" s="6" t="s">
        <v>4</v>
      </c>
      <c r="D845" s="6" t="s">
        <v>14</v>
      </c>
      <c r="E845" s="6" t="s">
        <v>44</v>
      </c>
      <c r="F845" s="6" t="s">
        <v>45</v>
      </c>
      <c r="G845" s="7">
        <v>0</v>
      </c>
      <c r="H845" s="7" t="s">
        <v>29</v>
      </c>
      <c r="I845" s="7">
        <v>0.125</v>
      </c>
    </row>
    <row r="846" spans="1:9" x14ac:dyDescent="0.25">
      <c r="A846" s="2">
        <v>2017</v>
      </c>
      <c r="B846" s="2" t="s">
        <v>201</v>
      </c>
      <c r="C846" s="3" t="s">
        <v>4</v>
      </c>
      <c r="D846" s="3" t="s">
        <v>14</v>
      </c>
      <c r="E846" s="3" t="s">
        <v>30</v>
      </c>
      <c r="F846" s="3" t="s">
        <v>46</v>
      </c>
      <c r="G846" s="4">
        <v>0</v>
      </c>
      <c r="H846" s="4" t="s">
        <v>29</v>
      </c>
      <c r="I846" s="4">
        <v>0.5</v>
      </c>
    </row>
    <row r="847" spans="1:9" x14ac:dyDescent="0.25">
      <c r="A847" s="2">
        <v>2017</v>
      </c>
      <c r="B847" s="2" t="s">
        <v>201</v>
      </c>
      <c r="C847" s="3" t="s">
        <v>4</v>
      </c>
      <c r="D847" s="3" t="s">
        <v>14</v>
      </c>
      <c r="E847" s="3" t="s">
        <v>47</v>
      </c>
      <c r="F847" s="3" t="s">
        <v>48</v>
      </c>
      <c r="G847" s="4">
        <v>0</v>
      </c>
      <c r="H847" s="4" t="s">
        <v>29</v>
      </c>
      <c r="I847" s="4">
        <v>0</v>
      </c>
    </row>
    <row r="848" spans="1:9" x14ac:dyDescent="0.25">
      <c r="A848" s="2">
        <v>2017</v>
      </c>
      <c r="B848" s="2" t="s">
        <v>201</v>
      </c>
      <c r="C848" s="3" t="s">
        <v>4</v>
      </c>
      <c r="D848" s="3" t="s">
        <v>14</v>
      </c>
      <c r="E848" s="3" t="s">
        <v>49</v>
      </c>
      <c r="F848" s="3" t="s">
        <v>50</v>
      </c>
      <c r="G848" s="4">
        <v>0</v>
      </c>
      <c r="H848" s="4" t="s">
        <v>29</v>
      </c>
      <c r="I848" s="4">
        <v>0</v>
      </c>
    </row>
    <row r="849" spans="1:9" x14ac:dyDescent="0.25">
      <c r="A849" s="8">
        <v>2017</v>
      </c>
      <c r="B849" s="8" t="s">
        <v>201</v>
      </c>
      <c r="C849" s="9" t="s">
        <v>4</v>
      </c>
      <c r="D849" s="9" t="s">
        <v>14</v>
      </c>
      <c r="E849" s="9" t="s">
        <v>53</v>
      </c>
      <c r="F849" s="9" t="s">
        <v>54</v>
      </c>
      <c r="G849" s="10">
        <v>0</v>
      </c>
      <c r="H849" s="10" t="s">
        <v>29</v>
      </c>
      <c r="I849" s="10">
        <v>0</v>
      </c>
    </row>
    <row r="850" spans="1:9" x14ac:dyDescent="0.25">
      <c r="A850" s="5">
        <v>2017</v>
      </c>
      <c r="B850" s="5" t="s">
        <v>201</v>
      </c>
      <c r="C850" s="6" t="s">
        <v>4</v>
      </c>
      <c r="D850" s="6" t="s">
        <v>15</v>
      </c>
      <c r="E850" s="6" t="s">
        <v>55</v>
      </c>
      <c r="F850" s="6" t="s">
        <v>56</v>
      </c>
      <c r="G850" s="7">
        <v>0</v>
      </c>
      <c r="H850" s="7" t="s">
        <v>29</v>
      </c>
      <c r="I850" s="7">
        <v>0</v>
      </c>
    </row>
    <row r="851" spans="1:9" x14ac:dyDescent="0.25">
      <c r="A851" s="2">
        <v>2017</v>
      </c>
      <c r="B851" s="2" t="s">
        <v>201</v>
      </c>
      <c r="C851" s="3" t="s">
        <v>4</v>
      </c>
      <c r="D851" s="3" t="s">
        <v>15</v>
      </c>
      <c r="E851" s="3" t="s">
        <v>57</v>
      </c>
      <c r="F851" s="3" t="s">
        <v>58</v>
      </c>
      <c r="G851" s="4">
        <v>0</v>
      </c>
      <c r="H851" s="4" t="s">
        <v>29</v>
      </c>
      <c r="I851" s="4">
        <v>0</v>
      </c>
    </row>
    <row r="852" spans="1:9" x14ac:dyDescent="0.25">
      <c r="A852" s="2">
        <v>2017</v>
      </c>
      <c r="B852" s="2" t="s">
        <v>201</v>
      </c>
      <c r="C852" s="3" t="s">
        <v>4</v>
      </c>
      <c r="D852" s="3" t="s">
        <v>15</v>
      </c>
      <c r="E852" s="3" t="s">
        <v>59</v>
      </c>
      <c r="F852" s="3" t="s">
        <v>60</v>
      </c>
      <c r="G852" s="4">
        <v>0</v>
      </c>
      <c r="H852" s="4" t="s">
        <v>29</v>
      </c>
      <c r="I852" s="4">
        <v>0</v>
      </c>
    </row>
    <row r="853" spans="1:9" x14ac:dyDescent="0.25">
      <c r="A853" s="2">
        <v>2017</v>
      </c>
      <c r="B853" s="2" t="s">
        <v>201</v>
      </c>
      <c r="C853" s="3" t="s">
        <v>4</v>
      </c>
      <c r="D853" s="3" t="s">
        <v>15</v>
      </c>
      <c r="E853" s="3" t="s">
        <v>61</v>
      </c>
      <c r="F853" s="3" t="s">
        <v>62</v>
      </c>
      <c r="G853" s="4">
        <v>0</v>
      </c>
      <c r="H853" s="4" t="s">
        <v>29</v>
      </c>
      <c r="I853" s="4">
        <v>0</v>
      </c>
    </row>
    <row r="854" spans="1:9" x14ac:dyDescent="0.25">
      <c r="A854" s="2">
        <v>2017</v>
      </c>
      <c r="B854" s="2" t="s">
        <v>201</v>
      </c>
      <c r="C854" s="3" t="s">
        <v>4</v>
      </c>
      <c r="D854" s="3" t="s">
        <v>15</v>
      </c>
      <c r="E854" s="3" t="s">
        <v>63</v>
      </c>
      <c r="F854" s="3" t="s">
        <v>64</v>
      </c>
      <c r="G854" s="4">
        <v>0</v>
      </c>
      <c r="H854" s="4" t="s">
        <v>29</v>
      </c>
      <c r="I854" s="4">
        <v>0</v>
      </c>
    </row>
    <row r="855" spans="1:9" x14ac:dyDescent="0.25">
      <c r="A855" s="2">
        <v>2017</v>
      </c>
      <c r="B855" s="2" t="s">
        <v>201</v>
      </c>
      <c r="C855" s="3" t="s">
        <v>4</v>
      </c>
      <c r="D855" s="3" t="s">
        <v>15</v>
      </c>
      <c r="E855" s="3" t="s">
        <v>65</v>
      </c>
      <c r="F855" s="3" t="s">
        <v>66</v>
      </c>
      <c r="G855" s="4">
        <v>0</v>
      </c>
      <c r="H855" s="4" t="s">
        <v>29</v>
      </c>
      <c r="I855" s="4">
        <v>0</v>
      </c>
    </row>
    <row r="856" spans="1:9" x14ac:dyDescent="0.25">
      <c r="A856" s="2">
        <v>2017</v>
      </c>
      <c r="B856" s="2" t="s">
        <v>201</v>
      </c>
      <c r="C856" s="3" t="s">
        <v>4</v>
      </c>
      <c r="D856" s="3" t="s">
        <v>15</v>
      </c>
      <c r="E856" s="3" t="s">
        <v>67</v>
      </c>
      <c r="F856" s="3" t="s">
        <v>68</v>
      </c>
      <c r="G856" s="4">
        <v>0</v>
      </c>
      <c r="H856" s="4" t="s">
        <v>29</v>
      </c>
      <c r="I856" s="4">
        <v>0</v>
      </c>
    </row>
    <row r="857" spans="1:9" x14ac:dyDescent="0.25">
      <c r="A857" s="8">
        <v>2017</v>
      </c>
      <c r="B857" s="8" t="s">
        <v>201</v>
      </c>
      <c r="C857" s="9" t="s">
        <v>4</v>
      </c>
      <c r="D857" s="9" t="s">
        <v>15</v>
      </c>
      <c r="E857" s="9" t="s">
        <v>69</v>
      </c>
      <c r="F857" s="9" t="s">
        <v>70</v>
      </c>
      <c r="G857" s="10">
        <v>0</v>
      </c>
      <c r="H857" s="10" t="s">
        <v>29</v>
      </c>
      <c r="I857" s="10">
        <v>0</v>
      </c>
    </row>
    <row r="858" spans="1:9" x14ac:dyDescent="0.25">
      <c r="A858" s="5">
        <v>2017</v>
      </c>
      <c r="B858" s="5" t="s">
        <v>201</v>
      </c>
      <c r="C858" s="6" t="s">
        <v>4</v>
      </c>
      <c r="D858" s="6" t="s">
        <v>16</v>
      </c>
      <c r="E858" s="6" t="s">
        <v>71</v>
      </c>
      <c r="F858" s="6" t="s">
        <v>72</v>
      </c>
      <c r="G858" s="7">
        <v>0</v>
      </c>
      <c r="H858" s="7" t="s">
        <v>29</v>
      </c>
      <c r="I858" s="7">
        <v>0</v>
      </c>
    </row>
    <row r="859" spans="1:9" x14ac:dyDescent="0.25">
      <c r="A859" s="2">
        <v>2017</v>
      </c>
      <c r="B859" s="2" t="s">
        <v>201</v>
      </c>
      <c r="C859" s="3" t="s">
        <v>4</v>
      </c>
      <c r="D859" s="3" t="s">
        <v>16</v>
      </c>
      <c r="E859" s="3" t="s">
        <v>73</v>
      </c>
      <c r="F859" s="3" t="s">
        <v>74</v>
      </c>
      <c r="G859" s="4">
        <v>0</v>
      </c>
      <c r="H859" s="4" t="s">
        <v>51</v>
      </c>
      <c r="I859" s="4" t="s">
        <v>52</v>
      </c>
    </row>
    <row r="860" spans="1:9" x14ac:dyDescent="0.25">
      <c r="A860" s="2">
        <v>2017</v>
      </c>
      <c r="B860" s="2" t="s">
        <v>201</v>
      </c>
      <c r="C860" s="3" t="s">
        <v>4</v>
      </c>
      <c r="D860" s="3" t="s">
        <v>16</v>
      </c>
      <c r="E860" s="3" t="s">
        <v>75</v>
      </c>
      <c r="F860" s="3" t="s">
        <v>76</v>
      </c>
      <c r="G860" s="4">
        <v>0</v>
      </c>
      <c r="H860" s="4" t="s">
        <v>51</v>
      </c>
      <c r="I860" s="4" t="s">
        <v>52</v>
      </c>
    </row>
    <row r="861" spans="1:9" x14ac:dyDescent="0.25">
      <c r="A861" s="8">
        <v>2017</v>
      </c>
      <c r="B861" s="8" t="s">
        <v>201</v>
      </c>
      <c r="C861" s="9" t="s">
        <v>4</v>
      </c>
      <c r="D861" s="9" t="s">
        <v>16</v>
      </c>
      <c r="E861" s="9" t="s">
        <v>77</v>
      </c>
      <c r="F861" s="9" t="s">
        <v>78</v>
      </c>
      <c r="G861" s="10">
        <v>0</v>
      </c>
      <c r="H861" s="10" t="s">
        <v>51</v>
      </c>
      <c r="I861" s="10" t="s">
        <v>52</v>
      </c>
    </row>
    <row r="862" spans="1:9" x14ac:dyDescent="0.25">
      <c r="A862" s="5">
        <v>2017</v>
      </c>
      <c r="B862" s="5" t="s">
        <v>201</v>
      </c>
      <c r="C862" s="6" t="s">
        <v>4</v>
      </c>
      <c r="D862" s="6" t="s">
        <v>17</v>
      </c>
      <c r="E862" s="6" t="s">
        <v>79</v>
      </c>
      <c r="F862" s="6" t="s">
        <v>80</v>
      </c>
      <c r="G862" s="7">
        <v>0</v>
      </c>
      <c r="H862" s="7" t="s">
        <v>51</v>
      </c>
      <c r="I862" s="7" t="s">
        <v>52</v>
      </c>
    </row>
    <row r="863" spans="1:9" x14ac:dyDescent="0.25">
      <c r="A863" s="8">
        <v>2017</v>
      </c>
      <c r="B863" s="8" t="s">
        <v>201</v>
      </c>
      <c r="C863" s="9" t="s">
        <v>4</v>
      </c>
      <c r="D863" s="9" t="s">
        <v>17</v>
      </c>
      <c r="E863" s="9" t="s">
        <v>81</v>
      </c>
      <c r="F863" s="9" t="s">
        <v>82</v>
      </c>
      <c r="G863" s="10">
        <v>0</v>
      </c>
      <c r="H863" s="10" t="s">
        <v>29</v>
      </c>
      <c r="I863" s="10">
        <v>1</v>
      </c>
    </row>
    <row r="864" spans="1:9" x14ac:dyDescent="0.25">
      <c r="A864" s="5">
        <v>2017</v>
      </c>
      <c r="B864" s="5" t="s">
        <v>201</v>
      </c>
      <c r="C864" s="6" t="s">
        <v>7</v>
      </c>
      <c r="D864" s="6" t="s">
        <v>14</v>
      </c>
      <c r="E864" s="6" t="s">
        <v>83</v>
      </c>
      <c r="F864" s="6" t="s">
        <v>84</v>
      </c>
      <c r="G864" s="7">
        <v>0</v>
      </c>
      <c r="H864" s="7" t="s">
        <v>29</v>
      </c>
      <c r="I864" s="7">
        <v>0.5</v>
      </c>
    </row>
    <row r="865" spans="1:9" x14ac:dyDescent="0.25">
      <c r="A865" s="8">
        <v>2017</v>
      </c>
      <c r="B865" s="8" t="s">
        <v>201</v>
      </c>
      <c r="C865" s="9" t="s">
        <v>7</v>
      </c>
      <c r="D865" s="9" t="s">
        <v>14</v>
      </c>
      <c r="E865" s="9" t="s">
        <v>30</v>
      </c>
      <c r="F865" s="9"/>
      <c r="G865" s="10">
        <v>0</v>
      </c>
      <c r="H865" s="10" t="s">
        <v>29</v>
      </c>
      <c r="I865" s="10">
        <v>0.5</v>
      </c>
    </row>
    <row r="866" spans="1:9" x14ac:dyDescent="0.25">
      <c r="A866" s="5">
        <v>2017</v>
      </c>
      <c r="B866" s="5" t="s">
        <v>201</v>
      </c>
      <c r="C866" s="6" t="s">
        <v>7</v>
      </c>
      <c r="D866" s="6" t="s">
        <v>15</v>
      </c>
      <c r="E866" s="6" t="s">
        <v>85</v>
      </c>
      <c r="F866" s="6" t="s">
        <v>86</v>
      </c>
      <c r="G866" s="7">
        <v>0</v>
      </c>
      <c r="H866" s="7" t="s">
        <v>29</v>
      </c>
      <c r="I866" s="7">
        <v>0</v>
      </c>
    </row>
    <row r="867" spans="1:9" x14ac:dyDescent="0.25">
      <c r="A867" s="2">
        <v>2017</v>
      </c>
      <c r="B867" s="2" t="s">
        <v>201</v>
      </c>
      <c r="C867" s="3" t="s">
        <v>7</v>
      </c>
      <c r="D867" s="3" t="s">
        <v>15</v>
      </c>
      <c r="E867" s="3" t="s">
        <v>87</v>
      </c>
      <c r="F867" s="3" t="s">
        <v>88</v>
      </c>
      <c r="G867" s="4">
        <v>0</v>
      </c>
      <c r="H867" s="4" t="s">
        <v>29</v>
      </c>
      <c r="I867" s="4">
        <v>0</v>
      </c>
    </row>
    <row r="868" spans="1:9" x14ac:dyDescent="0.25">
      <c r="A868" s="2">
        <v>2017</v>
      </c>
      <c r="B868" s="2" t="s">
        <v>201</v>
      </c>
      <c r="C868" s="3" t="s">
        <v>7</v>
      </c>
      <c r="D868" s="3" t="s">
        <v>15</v>
      </c>
      <c r="E868" s="3" t="s">
        <v>89</v>
      </c>
      <c r="F868" s="3" t="s">
        <v>90</v>
      </c>
      <c r="G868" s="4">
        <v>0</v>
      </c>
      <c r="H868" s="4" t="s">
        <v>29</v>
      </c>
      <c r="I868" s="4">
        <v>0</v>
      </c>
    </row>
    <row r="869" spans="1:9" x14ac:dyDescent="0.25">
      <c r="A869" s="2">
        <v>2017</v>
      </c>
      <c r="B869" s="2" t="s">
        <v>201</v>
      </c>
      <c r="C869" s="3" t="s">
        <v>7</v>
      </c>
      <c r="D869" s="3" t="s">
        <v>15</v>
      </c>
      <c r="E869" s="3" t="s">
        <v>91</v>
      </c>
      <c r="F869" s="3" t="s">
        <v>92</v>
      </c>
      <c r="G869" s="4">
        <v>0</v>
      </c>
      <c r="H869" s="4" t="s">
        <v>29</v>
      </c>
      <c r="I869" s="4">
        <v>0</v>
      </c>
    </row>
    <row r="870" spans="1:9" x14ac:dyDescent="0.25">
      <c r="A870" s="2">
        <v>2017</v>
      </c>
      <c r="B870" s="2" t="s">
        <v>201</v>
      </c>
      <c r="C870" s="3" t="s">
        <v>7</v>
      </c>
      <c r="D870" s="3" t="s">
        <v>15</v>
      </c>
      <c r="E870" s="3" t="s">
        <v>93</v>
      </c>
      <c r="F870" s="3" t="s">
        <v>94</v>
      </c>
      <c r="G870" s="4">
        <v>0</v>
      </c>
      <c r="H870" s="4" t="s">
        <v>29</v>
      </c>
      <c r="I870" s="4">
        <v>0</v>
      </c>
    </row>
    <row r="871" spans="1:9" x14ac:dyDescent="0.25">
      <c r="A871" s="8">
        <v>2017</v>
      </c>
      <c r="B871" s="8" t="s">
        <v>201</v>
      </c>
      <c r="C871" s="9" t="s">
        <v>7</v>
      </c>
      <c r="D871" s="9" t="s">
        <v>15</v>
      </c>
      <c r="E871" s="9" t="s">
        <v>95</v>
      </c>
      <c r="F871" s="9" t="s">
        <v>96</v>
      </c>
      <c r="G871" s="10">
        <v>0</v>
      </c>
      <c r="H871" s="10" t="s">
        <v>29</v>
      </c>
      <c r="I871" s="10">
        <v>0</v>
      </c>
    </row>
    <row r="872" spans="1:9" x14ac:dyDescent="0.25">
      <c r="A872" s="5">
        <v>2017</v>
      </c>
      <c r="B872" s="5" t="s">
        <v>201</v>
      </c>
      <c r="C872" s="6" t="s">
        <v>7</v>
      </c>
      <c r="D872" s="6" t="s">
        <v>16</v>
      </c>
      <c r="E872" s="6" t="s">
        <v>97</v>
      </c>
      <c r="F872" s="6" t="s">
        <v>98</v>
      </c>
      <c r="G872" s="7">
        <v>0</v>
      </c>
      <c r="H872" s="7" t="s">
        <v>29</v>
      </c>
      <c r="I872" s="7">
        <v>0</v>
      </c>
    </row>
    <row r="873" spans="1:9" x14ac:dyDescent="0.25">
      <c r="A873" s="2">
        <v>2017</v>
      </c>
      <c r="B873" s="2" t="s">
        <v>201</v>
      </c>
      <c r="C873" s="3" t="s">
        <v>7</v>
      </c>
      <c r="D873" s="3" t="s">
        <v>16</v>
      </c>
      <c r="E873" s="3" t="s">
        <v>99</v>
      </c>
      <c r="F873" s="3" t="s">
        <v>100</v>
      </c>
      <c r="G873" s="4">
        <v>0</v>
      </c>
      <c r="H873" s="4" t="s">
        <v>29</v>
      </c>
      <c r="I873" s="4">
        <v>0</v>
      </c>
    </row>
    <row r="874" spans="1:9" x14ac:dyDescent="0.25">
      <c r="A874" s="2">
        <v>2017</v>
      </c>
      <c r="B874" s="2" t="s">
        <v>201</v>
      </c>
      <c r="C874" s="3" t="s">
        <v>7</v>
      </c>
      <c r="D874" s="3" t="s">
        <v>16</v>
      </c>
      <c r="E874" s="3" t="s">
        <v>101</v>
      </c>
      <c r="F874" s="3" t="s">
        <v>102</v>
      </c>
      <c r="G874" s="4">
        <v>0</v>
      </c>
      <c r="H874" s="4" t="s">
        <v>29</v>
      </c>
      <c r="I874" s="4">
        <v>0</v>
      </c>
    </row>
    <row r="875" spans="1:9" x14ac:dyDescent="0.25">
      <c r="A875" s="2">
        <v>2017</v>
      </c>
      <c r="B875" s="2" t="s">
        <v>201</v>
      </c>
      <c r="C875" s="3" t="s">
        <v>7</v>
      </c>
      <c r="D875" s="3" t="s">
        <v>16</v>
      </c>
      <c r="E875" s="3" t="s">
        <v>103</v>
      </c>
      <c r="F875" s="3" t="s">
        <v>104</v>
      </c>
      <c r="G875" s="4">
        <v>0</v>
      </c>
      <c r="H875" s="4" t="s">
        <v>29</v>
      </c>
      <c r="I875" s="4">
        <v>0</v>
      </c>
    </row>
    <row r="876" spans="1:9" x14ac:dyDescent="0.25">
      <c r="A876" s="2">
        <v>2017</v>
      </c>
      <c r="B876" s="2" t="s">
        <v>201</v>
      </c>
      <c r="C876" s="3" t="s">
        <v>7</v>
      </c>
      <c r="D876" s="3" t="s">
        <v>16</v>
      </c>
      <c r="E876" s="3" t="s">
        <v>105</v>
      </c>
      <c r="F876" s="3" t="s">
        <v>106</v>
      </c>
      <c r="G876" s="4">
        <v>0</v>
      </c>
      <c r="H876" s="4" t="s">
        <v>29</v>
      </c>
      <c r="I876" s="4">
        <v>0</v>
      </c>
    </row>
    <row r="877" spans="1:9" x14ac:dyDescent="0.25">
      <c r="A877" s="2">
        <v>2017</v>
      </c>
      <c r="B877" s="2" t="s">
        <v>201</v>
      </c>
      <c r="C877" s="3" t="s">
        <v>7</v>
      </c>
      <c r="D877" s="3" t="s">
        <v>16</v>
      </c>
      <c r="E877" s="3" t="s">
        <v>107</v>
      </c>
      <c r="F877" s="3" t="s">
        <v>108</v>
      </c>
      <c r="G877" s="4">
        <v>0</v>
      </c>
      <c r="H877" s="4" t="s">
        <v>29</v>
      </c>
      <c r="I877" s="4">
        <v>0</v>
      </c>
    </row>
    <row r="878" spans="1:9" x14ac:dyDescent="0.25">
      <c r="A878" s="2">
        <v>2017</v>
      </c>
      <c r="B878" s="2" t="s">
        <v>201</v>
      </c>
      <c r="C878" s="3" t="s">
        <v>7</v>
      </c>
      <c r="D878" s="3" t="s">
        <v>16</v>
      </c>
      <c r="E878" s="3" t="s">
        <v>109</v>
      </c>
      <c r="F878" s="3" t="s">
        <v>110</v>
      </c>
      <c r="G878" s="4">
        <v>0</v>
      </c>
      <c r="H878" s="4" t="s">
        <v>29</v>
      </c>
      <c r="I878" s="4">
        <v>8.3299999999999999E-2</v>
      </c>
    </row>
    <row r="879" spans="1:9" x14ac:dyDescent="0.25">
      <c r="A879" s="2">
        <v>2017</v>
      </c>
      <c r="B879" s="2" t="s">
        <v>201</v>
      </c>
      <c r="C879" s="3" t="s">
        <v>7</v>
      </c>
      <c r="D879" s="3" t="s">
        <v>16</v>
      </c>
      <c r="E879" s="3" t="s">
        <v>111</v>
      </c>
      <c r="F879" s="3" t="s">
        <v>112</v>
      </c>
      <c r="G879" s="4">
        <v>0</v>
      </c>
      <c r="H879" s="4" t="s">
        <v>29</v>
      </c>
      <c r="I879" s="4">
        <v>8.3299999999999999E-2</v>
      </c>
    </row>
    <row r="880" spans="1:9" x14ac:dyDescent="0.25">
      <c r="A880" s="2">
        <v>2017</v>
      </c>
      <c r="B880" s="2" t="s">
        <v>201</v>
      </c>
      <c r="C880" s="3" t="s">
        <v>7</v>
      </c>
      <c r="D880" s="3" t="s">
        <v>16</v>
      </c>
      <c r="E880" s="3" t="s">
        <v>113</v>
      </c>
      <c r="F880" s="3" t="s">
        <v>114</v>
      </c>
      <c r="G880" s="4">
        <v>0</v>
      </c>
      <c r="H880" s="4" t="s">
        <v>29</v>
      </c>
      <c r="I880" s="4">
        <v>8.3299999999999999E-2</v>
      </c>
    </row>
    <row r="881" spans="1:9" x14ac:dyDescent="0.25">
      <c r="A881" s="2">
        <v>2017</v>
      </c>
      <c r="B881" s="2" t="s">
        <v>201</v>
      </c>
      <c r="C881" s="3" t="s">
        <v>7</v>
      </c>
      <c r="D881" s="3" t="s">
        <v>16</v>
      </c>
      <c r="E881" s="3" t="s">
        <v>115</v>
      </c>
      <c r="F881" s="3" t="s">
        <v>116</v>
      </c>
      <c r="G881" s="4">
        <v>0</v>
      </c>
      <c r="H881" s="4" t="s">
        <v>29</v>
      </c>
      <c r="I881" s="4">
        <v>8.3299999999999999E-2</v>
      </c>
    </row>
    <row r="882" spans="1:9" x14ac:dyDescent="0.25">
      <c r="A882" s="2">
        <v>2017</v>
      </c>
      <c r="B882" s="2" t="s">
        <v>201</v>
      </c>
      <c r="C882" s="3" t="s">
        <v>7</v>
      </c>
      <c r="D882" s="3" t="s">
        <v>16</v>
      </c>
      <c r="E882" s="3" t="s">
        <v>117</v>
      </c>
      <c r="F882" s="3" t="s">
        <v>118</v>
      </c>
      <c r="G882" s="4">
        <v>0</v>
      </c>
      <c r="H882" s="4" t="s">
        <v>29</v>
      </c>
      <c r="I882" s="4">
        <v>8.3299999999999999E-2</v>
      </c>
    </row>
    <row r="883" spans="1:9" x14ac:dyDescent="0.25">
      <c r="A883" s="2">
        <v>2017</v>
      </c>
      <c r="B883" s="2" t="s">
        <v>201</v>
      </c>
      <c r="C883" s="3" t="s">
        <v>7</v>
      </c>
      <c r="D883" s="3" t="s">
        <v>16</v>
      </c>
      <c r="E883" s="3" t="s">
        <v>119</v>
      </c>
      <c r="F883" s="3" t="s">
        <v>120</v>
      </c>
      <c r="G883" s="4">
        <v>0</v>
      </c>
      <c r="H883" s="4" t="s">
        <v>29</v>
      </c>
      <c r="I883" s="4">
        <v>8.3299999999999999E-2</v>
      </c>
    </row>
    <row r="884" spans="1:9" x14ac:dyDescent="0.25">
      <c r="A884" s="8">
        <v>2017</v>
      </c>
      <c r="B884" s="8" t="s">
        <v>201</v>
      </c>
      <c r="C884" s="9" t="s">
        <v>7</v>
      </c>
      <c r="D884" s="9" t="s">
        <v>16</v>
      </c>
      <c r="E884" s="9" t="s">
        <v>121</v>
      </c>
      <c r="F884" s="9" t="s">
        <v>122</v>
      </c>
      <c r="G884" s="10">
        <v>0</v>
      </c>
      <c r="H884" s="10" t="s">
        <v>51</v>
      </c>
      <c r="I884" s="10" t="s">
        <v>52</v>
      </c>
    </row>
    <row r="885" spans="1:9" x14ac:dyDescent="0.25">
      <c r="A885" s="5">
        <v>2017</v>
      </c>
      <c r="B885" s="5" t="s">
        <v>201</v>
      </c>
      <c r="C885" s="6" t="s">
        <v>7</v>
      </c>
      <c r="D885" s="6" t="s">
        <v>17</v>
      </c>
      <c r="E885" s="6" t="s">
        <v>123</v>
      </c>
      <c r="F885" s="6" t="s">
        <v>80</v>
      </c>
      <c r="G885" s="7">
        <v>0</v>
      </c>
      <c r="H885" s="7" t="s">
        <v>29</v>
      </c>
      <c r="I885" s="7">
        <v>0</v>
      </c>
    </row>
    <row r="886" spans="1:9" x14ac:dyDescent="0.25">
      <c r="A886" s="8">
        <v>2017</v>
      </c>
      <c r="B886" s="8" t="s">
        <v>201</v>
      </c>
      <c r="C886" s="9" t="s">
        <v>7</v>
      </c>
      <c r="D886" s="9" t="s">
        <v>17</v>
      </c>
      <c r="E886" s="9" t="s">
        <v>81</v>
      </c>
      <c r="F886" s="9" t="s">
        <v>82</v>
      </c>
      <c r="G886" s="10">
        <v>0</v>
      </c>
      <c r="H886" s="10" t="s">
        <v>29</v>
      </c>
      <c r="I886" s="10">
        <v>0.5</v>
      </c>
    </row>
    <row r="887" spans="1:9" x14ac:dyDescent="0.25">
      <c r="A887" s="5">
        <v>2017</v>
      </c>
      <c r="B887" s="5" t="s">
        <v>201</v>
      </c>
      <c r="C887" s="6" t="s">
        <v>5</v>
      </c>
      <c r="D887" s="6" t="s">
        <v>14</v>
      </c>
      <c r="E887" s="6" t="s">
        <v>124</v>
      </c>
      <c r="F887" s="6"/>
      <c r="G887" s="7">
        <v>7.9017087589805298E-3</v>
      </c>
      <c r="H887" s="7" t="s">
        <v>29</v>
      </c>
      <c r="I887" s="7">
        <v>0.5</v>
      </c>
    </row>
    <row r="888" spans="1:9" x14ac:dyDescent="0.25">
      <c r="A888" s="2">
        <v>2017</v>
      </c>
      <c r="B888" s="2" t="s">
        <v>201</v>
      </c>
      <c r="C888" s="3" t="s">
        <v>5</v>
      </c>
      <c r="D888" s="3" t="s">
        <v>14</v>
      </c>
      <c r="E888" s="3" t="s">
        <v>30</v>
      </c>
      <c r="F888" s="3"/>
      <c r="G888" s="4">
        <v>0</v>
      </c>
      <c r="H888" s="4" t="s">
        <v>51</v>
      </c>
      <c r="I888" s="4" t="s">
        <v>52</v>
      </c>
    </row>
    <row r="889" spans="1:9" x14ac:dyDescent="0.25">
      <c r="A889" s="8">
        <v>2017</v>
      </c>
      <c r="B889" s="8" t="s">
        <v>201</v>
      </c>
      <c r="C889" s="9" t="s">
        <v>5</v>
      </c>
      <c r="D889" s="9" t="s">
        <v>14</v>
      </c>
      <c r="E889" s="9" t="s">
        <v>125</v>
      </c>
      <c r="F889" s="9"/>
      <c r="G889" s="10">
        <v>18.053750000000001</v>
      </c>
      <c r="H889" s="10" t="s">
        <v>29</v>
      </c>
      <c r="I889" s="10">
        <v>0.5</v>
      </c>
    </row>
    <row r="890" spans="1:9" x14ac:dyDescent="0.25">
      <c r="A890" s="5">
        <v>2017</v>
      </c>
      <c r="B890" s="5" t="s">
        <v>201</v>
      </c>
      <c r="C890" s="6" t="s">
        <v>5</v>
      </c>
      <c r="D890" s="6" t="s">
        <v>15</v>
      </c>
      <c r="E890" s="6" t="s">
        <v>126</v>
      </c>
      <c r="F890" s="6" t="s">
        <v>127</v>
      </c>
      <c r="G890" s="7">
        <v>0</v>
      </c>
      <c r="H890" s="7" t="s">
        <v>51</v>
      </c>
      <c r="I890" s="7" t="s">
        <v>52</v>
      </c>
    </row>
    <row r="891" spans="1:9" x14ac:dyDescent="0.25">
      <c r="A891" s="2">
        <v>2017</v>
      </c>
      <c r="B891" s="2" t="s">
        <v>201</v>
      </c>
      <c r="C891" s="3" t="s">
        <v>5</v>
      </c>
      <c r="D891" s="3" t="s">
        <v>15</v>
      </c>
      <c r="E891" s="3" t="s">
        <v>128</v>
      </c>
      <c r="F891" s="3" t="s">
        <v>129</v>
      </c>
      <c r="G891" s="4">
        <v>0</v>
      </c>
      <c r="H891" s="4" t="s">
        <v>51</v>
      </c>
      <c r="I891" s="4" t="s">
        <v>52</v>
      </c>
    </row>
    <row r="892" spans="1:9" x14ac:dyDescent="0.25">
      <c r="A892" s="2">
        <v>2017</v>
      </c>
      <c r="B892" s="2" t="s">
        <v>201</v>
      </c>
      <c r="C892" s="3" t="s">
        <v>5</v>
      </c>
      <c r="D892" s="3" t="s">
        <v>15</v>
      </c>
      <c r="E892" s="3" t="s">
        <v>130</v>
      </c>
      <c r="F892" s="3" t="s">
        <v>131</v>
      </c>
      <c r="G892" s="4">
        <v>0</v>
      </c>
      <c r="H892" s="4" t="s">
        <v>51</v>
      </c>
      <c r="I892" s="4" t="s">
        <v>52</v>
      </c>
    </row>
    <row r="893" spans="1:9" x14ac:dyDescent="0.25">
      <c r="A893" s="2">
        <v>2017</v>
      </c>
      <c r="B893" s="2" t="s">
        <v>201</v>
      </c>
      <c r="C893" s="3" t="s">
        <v>5</v>
      </c>
      <c r="D893" s="3" t="s">
        <v>15</v>
      </c>
      <c r="E893" s="3" t="s">
        <v>132</v>
      </c>
      <c r="F893" s="3" t="s">
        <v>133</v>
      </c>
      <c r="G893" s="4">
        <v>0.99725008871162935</v>
      </c>
      <c r="H893" s="4" t="s">
        <v>29</v>
      </c>
      <c r="I893" s="4">
        <v>0</v>
      </c>
    </row>
    <row r="894" spans="1:9" x14ac:dyDescent="0.25">
      <c r="A894" s="2">
        <v>2017</v>
      </c>
      <c r="B894" s="2" t="s">
        <v>201</v>
      </c>
      <c r="C894" s="3" t="s">
        <v>5</v>
      </c>
      <c r="D894" s="3" t="s">
        <v>15</v>
      </c>
      <c r="E894" s="3" t="s">
        <v>134</v>
      </c>
      <c r="F894" s="3" t="s">
        <v>135</v>
      </c>
      <c r="G894" s="4">
        <v>0.99598478510196353</v>
      </c>
      <c r="H894" s="4" t="s">
        <v>29</v>
      </c>
      <c r="I894" s="4">
        <v>0</v>
      </c>
    </row>
    <row r="895" spans="1:9" x14ac:dyDescent="0.25">
      <c r="A895" s="2">
        <v>2017</v>
      </c>
      <c r="B895" s="2" t="s">
        <v>201</v>
      </c>
      <c r="C895" s="3" t="s">
        <v>5</v>
      </c>
      <c r="D895" s="3" t="s">
        <v>15</v>
      </c>
      <c r="E895" s="3" t="s">
        <v>136</v>
      </c>
      <c r="F895" s="3" t="s">
        <v>137</v>
      </c>
      <c r="G895" s="4">
        <v>0</v>
      </c>
      <c r="H895" s="4" t="s">
        <v>51</v>
      </c>
      <c r="I895" s="4" t="s">
        <v>52</v>
      </c>
    </row>
    <row r="896" spans="1:9" x14ac:dyDescent="0.25">
      <c r="A896" s="8">
        <v>2017</v>
      </c>
      <c r="B896" s="8" t="s">
        <v>201</v>
      </c>
      <c r="C896" s="9" t="s">
        <v>5</v>
      </c>
      <c r="D896" s="9" t="s">
        <v>15</v>
      </c>
      <c r="E896" s="9" t="s">
        <v>138</v>
      </c>
      <c r="F896" s="9" t="s">
        <v>139</v>
      </c>
      <c r="G896" s="10">
        <v>0</v>
      </c>
      <c r="H896" s="10" t="s">
        <v>51</v>
      </c>
      <c r="I896" s="10" t="s">
        <v>52</v>
      </c>
    </row>
    <row r="897" spans="1:9" x14ac:dyDescent="0.25">
      <c r="A897" s="5">
        <v>2017</v>
      </c>
      <c r="B897" s="5" t="s">
        <v>201</v>
      </c>
      <c r="C897" s="6" t="s">
        <v>5</v>
      </c>
      <c r="D897" s="6" t="s">
        <v>16</v>
      </c>
      <c r="E897" s="6" t="s">
        <v>140</v>
      </c>
      <c r="F897" s="6" t="s">
        <v>141</v>
      </c>
      <c r="G897" s="7">
        <v>168</v>
      </c>
      <c r="H897" s="7" t="s">
        <v>29</v>
      </c>
      <c r="I897" s="7">
        <v>0.5</v>
      </c>
    </row>
    <row r="898" spans="1:9" x14ac:dyDescent="0.25">
      <c r="A898" s="2">
        <v>2017</v>
      </c>
      <c r="B898" s="2" t="s">
        <v>201</v>
      </c>
      <c r="C898" s="3" t="s">
        <v>5</v>
      </c>
      <c r="D898" s="3" t="s">
        <v>16</v>
      </c>
      <c r="E898" s="3" t="s">
        <v>142</v>
      </c>
      <c r="F898" s="3" t="s">
        <v>143</v>
      </c>
      <c r="G898" s="4">
        <v>3.1468005599453938E-3</v>
      </c>
      <c r="H898" s="4" t="s">
        <v>29</v>
      </c>
      <c r="I898" s="4">
        <v>0.5</v>
      </c>
    </row>
    <row r="899" spans="1:9" x14ac:dyDescent="0.25">
      <c r="A899" s="8">
        <v>2017</v>
      </c>
      <c r="B899" s="8" t="s">
        <v>201</v>
      </c>
      <c r="C899" s="9" t="s">
        <v>5</v>
      </c>
      <c r="D899" s="9" t="s">
        <v>16</v>
      </c>
      <c r="E899" s="9" t="s">
        <v>144</v>
      </c>
      <c r="F899" s="9"/>
      <c r="G899" s="10">
        <v>0</v>
      </c>
      <c r="H899" s="10" t="s">
        <v>51</v>
      </c>
      <c r="I899" s="10" t="s">
        <v>52</v>
      </c>
    </row>
    <row r="900" spans="1:9" x14ac:dyDescent="0.25">
      <c r="A900" s="5">
        <v>2017</v>
      </c>
      <c r="B900" s="5" t="s">
        <v>201</v>
      </c>
      <c r="C900" s="6" t="s">
        <v>5</v>
      </c>
      <c r="D900" s="6" t="s">
        <v>17</v>
      </c>
      <c r="E900" s="6" t="s">
        <v>145</v>
      </c>
      <c r="F900" s="6" t="s">
        <v>146</v>
      </c>
      <c r="G900" s="7">
        <v>71.8</v>
      </c>
      <c r="H900" s="7" t="s">
        <v>29</v>
      </c>
      <c r="I900" s="7">
        <v>0</v>
      </c>
    </row>
    <row r="901" spans="1:9" x14ac:dyDescent="0.25">
      <c r="A901" s="2">
        <v>2017</v>
      </c>
      <c r="B901" s="2" t="s">
        <v>201</v>
      </c>
      <c r="C901" s="3" t="s">
        <v>5</v>
      </c>
      <c r="D901" s="3" t="s">
        <v>17</v>
      </c>
      <c r="E901" s="3" t="s">
        <v>147</v>
      </c>
      <c r="F901" s="3" t="s">
        <v>148</v>
      </c>
      <c r="G901" s="4">
        <v>0</v>
      </c>
      <c r="H901" s="4" t="s">
        <v>51</v>
      </c>
      <c r="I901" s="4" t="s">
        <v>52</v>
      </c>
    </row>
    <row r="902" spans="1:9" x14ac:dyDescent="0.25">
      <c r="A902" s="2">
        <v>2017</v>
      </c>
      <c r="B902" s="2" t="s">
        <v>201</v>
      </c>
      <c r="C902" s="3" t="s">
        <v>5</v>
      </c>
      <c r="D902" s="3" t="s">
        <v>17</v>
      </c>
      <c r="E902" s="3" t="s">
        <v>149</v>
      </c>
      <c r="F902" s="3" t="s">
        <v>150</v>
      </c>
      <c r="G902" s="4">
        <v>0</v>
      </c>
      <c r="H902" s="4" t="s">
        <v>29</v>
      </c>
      <c r="I902" s="4">
        <v>0.33329999999999999</v>
      </c>
    </row>
    <row r="903" spans="1:9" x14ac:dyDescent="0.25">
      <c r="A903" s="8">
        <v>2017</v>
      </c>
      <c r="B903" s="8" t="s">
        <v>201</v>
      </c>
      <c r="C903" s="9" t="s">
        <v>5</v>
      </c>
      <c r="D903" s="9" t="s">
        <v>17</v>
      </c>
      <c r="E903" s="9" t="s">
        <v>151</v>
      </c>
      <c r="F903" s="9" t="s">
        <v>152</v>
      </c>
      <c r="G903" s="10">
        <v>0</v>
      </c>
      <c r="H903" s="10" t="s">
        <v>29</v>
      </c>
      <c r="I903" s="10">
        <v>0.33329999999999999</v>
      </c>
    </row>
    <row r="904" spans="1:9" x14ac:dyDescent="0.25">
      <c r="A904" s="5">
        <v>2017</v>
      </c>
      <c r="B904" s="5" t="s">
        <v>201</v>
      </c>
      <c r="C904" s="6" t="s">
        <v>6</v>
      </c>
      <c r="D904" s="6" t="s">
        <v>14</v>
      </c>
      <c r="E904" s="6" t="s">
        <v>153</v>
      </c>
      <c r="F904" s="6" t="s">
        <v>154</v>
      </c>
      <c r="G904" s="7">
        <v>0</v>
      </c>
      <c r="H904" s="7" t="s">
        <v>29</v>
      </c>
      <c r="I904" s="7">
        <v>0.125</v>
      </c>
    </row>
    <row r="905" spans="1:9" x14ac:dyDescent="0.25">
      <c r="A905" s="2">
        <v>2017</v>
      </c>
      <c r="B905" s="2" t="s">
        <v>201</v>
      </c>
      <c r="C905" s="3" t="s">
        <v>6</v>
      </c>
      <c r="D905" s="3" t="s">
        <v>14</v>
      </c>
      <c r="E905" s="3" t="s">
        <v>155</v>
      </c>
      <c r="F905" s="3" t="s">
        <v>156</v>
      </c>
      <c r="G905" s="4">
        <v>0</v>
      </c>
      <c r="H905" s="4" t="s">
        <v>29</v>
      </c>
      <c r="I905" s="4">
        <v>0</v>
      </c>
    </row>
    <row r="906" spans="1:9" x14ac:dyDescent="0.25">
      <c r="A906" s="2">
        <v>2017</v>
      </c>
      <c r="B906" s="2" t="s">
        <v>201</v>
      </c>
      <c r="C906" s="3" t="s">
        <v>6</v>
      </c>
      <c r="D906" s="3" t="s">
        <v>14</v>
      </c>
      <c r="E906" s="3" t="s">
        <v>157</v>
      </c>
      <c r="F906" s="3" t="s">
        <v>158</v>
      </c>
      <c r="G906" s="4">
        <v>0</v>
      </c>
      <c r="H906" s="4" t="s">
        <v>29</v>
      </c>
      <c r="I906" s="4">
        <v>0</v>
      </c>
    </row>
    <row r="907" spans="1:9" x14ac:dyDescent="0.25">
      <c r="A907" s="2">
        <v>2017</v>
      </c>
      <c r="B907" s="2" t="s">
        <v>201</v>
      </c>
      <c r="C907" s="3" t="s">
        <v>6</v>
      </c>
      <c r="D907" s="3" t="s">
        <v>14</v>
      </c>
      <c r="E907" s="3" t="s">
        <v>159</v>
      </c>
      <c r="F907" s="3" t="s">
        <v>160</v>
      </c>
      <c r="G907" s="4">
        <v>0</v>
      </c>
      <c r="H907" s="4" t="s">
        <v>29</v>
      </c>
      <c r="I907" s="4">
        <v>0.125</v>
      </c>
    </row>
    <row r="908" spans="1:9" x14ac:dyDescent="0.25">
      <c r="A908" s="8">
        <v>2017</v>
      </c>
      <c r="B908" s="8" t="s">
        <v>201</v>
      </c>
      <c r="C908" s="9" t="s">
        <v>6</v>
      </c>
      <c r="D908" s="9" t="s">
        <v>14</v>
      </c>
      <c r="E908" s="9" t="s">
        <v>30</v>
      </c>
      <c r="F908" s="9"/>
      <c r="G908" s="10">
        <v>0</v>
      </c>
      <c r="H908" s="10" t="s">
        <v>29</v>
      </c>
      <c r="I908" s="10">
        <v>0.5</v>
      </c>
    </row>
    <row r="909" spans="1:9" x14ac:dyDescent="0.25">
      <c r="A909" s="5">
        <v>2017</v>
      </c>
      <c r="B909" s="5" t="s">
        <v>201</v>
      </c>
      <c r="C909" s="6" t="s">
        <v>6</v>
      </c>
      <c r="D909" s="6" t="s">
        <v>15</v>
      </c>
      <c r="E909" s="6" t="s">
        <v>161</v>
      </c>
      <c r="F909" s="6" t="s">
        <v>162</v>
      </c>
      <c r="G909" s="7">
        <v>0</v>
      </c>
      <c r="H909" s="7" t="s">
        <v>29</v>
      </c>
      <c r="I909" s="7">
        <v>0</v>
      </c>
    </row>
    <row r="910" spans="1:9" x14ac:dyDescent="0.25">
      <c r="A910" s="2">
        <v>2017</v>
      </c>
      <c r="B910" s="2" t="s">
        <v>201</v>
      </c>
      <c r="C910" s="3" t="s">
        <v>6</v>
      </c>
      <c r="D910" s="3" t="s">
        <v>15</v>
      </c>
      <c r="E910" s="3" t="s">
        <v>163</v>
      </c>
      <c r="F910" s="3" t="s">
        <v>164</v>
      </c>
      <c r="G910" s="4">
        <v>0</v>
      </c>
      <c r="H910" s="4" t="s">
        <v>29</v>
      </c>
      <c r="I910" s="4">
        <v>0</v>
      </c>
    </row>
    <row r="911" spans="1:9" x14ac:dyDescent="0.25">
      <c r="A911" s="2">
        <v>2017</v>
      </c>
      <c r="B911" s="2" t="s">
        <v>201</v>
      </c>
      <c r="C911" s="3" t="s">
        <v>6</v>
      </c>
      <c r="D911" s="3" t="s">
        <v>15</v>
      </c>
      <c r="E911" s="3" t="s">
        <v>165</v>
      </c>
      <c r="F911" s="3" t="s">
        <v>166</v>
      </c>
      <c r="G911" s="4">
        <v>0</v>
      </c>
      <c r="H911" s="4" t="s">
        <v>29</v>
      </c>
      <c r="I911" s="4">
        <v>0</v>
      </c>
    </row>
    <row r="912" spans="1:9" x14ac:dyDescent="0.25">
      <c r="A912" s="2">
        <v>2017</v>
      </c>
      <c r="B912" s="2" t="s">
        <v>201</v>
      </c>
      <c r="C912" s="3" t="s">
        <v>6</v>
      </c>
      <c r="D912" s="3" t="s">
        <v>15</v>
      </c>
      <c r="E912" s="3" t="s">
        <v>167</v>
      </c>
      <c r="F912" s="3" t="s">
        <v>166</v>
      </c>
      <c r="G912" s="4">
        <v>0</v>
      </c>
      <c r="H912" s="4" t="s">
        <v>29</v>
      </c>
      <c r="I912" s="4">
        <v>0</v>
      </c>
    </row>
    <row r="913" spans="1:9" x14ac:dyDescent="0.25">
      <c r="A913" s="8">
        <v>2017</v>
      </c>
      <c r="B913" s="8" t="s">
        <v>201</v>
      </c>
      <c r="C913" s="9" t="s">
        <v>6</v>
      </c>
      <c r="D913" s="9" t="s">
        <v>15</v>
      </c>
      <c r="E913" s="9" t="s">
        <v>168</v>
      </c>
      <c r="F913" s="9" t="s">
        <v>169</v>
      </c>
      <c r="G913" s="10">
        <v>0</v>
      </c>
      <c r="H913" s="10" t="s">
        <v>29</v>
      </c>
      <c r="I913" s="10">
        <v>0</v>
      </c>
    </row>
    <row r="914" spans="1:9" x14ac:dyDescent="0.25">
      <c r="A914" s="5">
        <v>2017</v>
      </c>
      <c r="B914" s="5" t="s">
        <v>201</v>
      </c>
      <c r="C914" s="6" t="s">
        <v>6</v>
      </c>
      <c r="D914" s="6" t="s">
        <v>16</v>
      </c>
      <c r="E914" s="6" t="s">
        <v>170</v>
      </c>
      <c r="F914" s="6" t="s">
        <v>171</v>
      </c>
      <c r="G914" s="7">
        <v>0</v>
      </c>
      <c r="H914" s="7" t="s">
        <v>29</v>
      </c>
      <c r="I914" s="7">
        <v>0.25</v>
      </c>
    </row>
    <row r="915" spans="1:9" x14ac:dyDescent="0.25">
      <c r="A915" s="2">
        <v>2017</v>
      </c>
      <c r="B915" s="2" t="s">
        <v>201</v>
      </c>
      <c r="C915" s="3" t="s">
        <v>6</v>
      </c>
      <c r="D915" s="3" t="s">
        <v>16</v>
      </c>
      <c r="E915" s="3" t="s">
        <v>172</v>
      </c>
      <c r="F915" s="3" t="s">
        <v>173</v>
      </c>
      <c r="G915" s="4">
        <v>0</v>
      </c>
      <c r="H915" s="4" t="s">
        <v>29</v>
      </c>
      <c r="I915" s="4">
        <v>0.25</v>
      </c>
    </row>
    <row r="916" spans="1:9" x14ac:dyDescent="0.25">
      <c r="A916" s="2">
        <v>2017</v>
      </c>
      <c r="B916" s="2" t="s">
        <v>201</v>
      </c>
      <c r="C916" s="3" t="s">
        <v>6</v>
      </c>
      <c r="D916" s="3" t="s">
        <v>16</v>
      </c>
      <c r="E916" s="3" t="s">
        <v>144</v>
      </c>
      <c r="F916" s="3" t="s">
        <v>174</v>
      </c>
      <c r="G916" s="4">
        <v>0</v>
      </c>
      <c r="H916" s="4" t="s">
        <v>29</v>
      </c>
      <c r="I916" s="4">
        <v>0.25</v>
      </c>
    </row>
    <row r="917" spans="1:9" x14ac:dyDescent="0.25">
      <c r="A917" s="8">
        <v>2017</v>
      </c>
      <c r="B917" s="8" t="s">
        <v>201</v>
      </c>
      <c r="C917" s="9" t="s">
        <v>6</v>
      </c>
      <c r="D917" s="9" t="s">
        <v>16</v>
      </c>
      <c r="E917" s="9" t="s">
        <v>175</v>
      </c>
      <c r="F917" s="9"/>
      <c r="G917" s="10">
        <v>0</v>
      </c>
      <c r="H917" s="10" t="s">
        <v>29</v>
      </c>
      <c r="I917" s="10">
        <v>0.25</v>
      </c>
    </row>
    <row r="918" spans="1:9" x14ac:dyDescent="0.25">
      <c r="A918" s="5">
        <v>2017</v>
      </c>
      <c r="B918" s="5" t="s">
        <v>201</v>
      </c>
      <c r="C918" s="6" t="s">
        <v>6</v>
      </c>
      <c r="D918" s="6" t="s">
        <v>17</v>
      </c>
      <c r="E918" s="6" t="s">
        <v>123</v>
      </c>
      <c r="F918" s="6" t="s">
        <v>80</v>
      </c>
      <c r="G918" s="7">
        <v>0</v>
      </c>
      <c r="H918" s="7" t="s">
        <v>29</v>
      </c>
      <c r="I918" s="7">
        <v>0</v>
      </c>
    </row>
    <row r="919" spans="1:9" x14ac:dyDescent="0.25">
      <c r="A919" s="2">
        <v>2017</v>
      </c>
      <c r="B919" s="2" t="s">
        <v>201</v>
      </c>
      <c r="C919" s="3" t="s">
        <v>6</v>
      </c>
      <c r="D919" s="3" t="s">
        <v>17</v>
      </c>
      <c r="E919" s="3" t="s">
        <v>81</v>
      </c>
      <c r="F919" s="3" t="s">
        <v>176</v>
      </c>
      <c r="G919" s="4">
        <v>0</v>
      </c>
      <c r="H919" s="4" t="s">
        <v>29</v>
      </c>
      <c r="I919" s="4">
        <v>0.25</v>
      </c>
    </row>
    <row r="920" spans="1:9" x14ac:dyDescent="0.25">
      <c r="A920" s="2">
        <v>2017</v>
      </c>
      <c r="B920" s="2" t="s">
        <v>201</v>
      </c>
      <c r="C920" s="3" t="s">
        <v>6</v>
      </c>
      <c r="D920" s="3" t="s">
        <v>17</v>
      </c>
      <c r="E920" s="3" t="s">
        <v>177</v>
      </c>
      <c r="F920" s="3" t="s">
        <v>178</v>
      </c>
      <c r="G920" s="4">
        <v>0</v>
      </c>
      <c r="H920" s="4" t="s">
        <v>29</v>
      </c>
      <c r="I920" s="4">
        <v>0</v>
      </c>
    </row>
    <row r="921" spans="1:9" x14ac:dyDescent="0.25">
      <c r="A921" s="8">
        <v>2017</v>
      </c>
      <c r="B921" s="8" t="s">
        <v>201</v>
      </c>
      <c r="C921" s="9" t="s">
        <v>6</v>
      </c>
      <c r="D921" s="9" t="s">
        <v>17</v>
      </c>
      <c r="E921" s="9" t="s">
        <v>179</v>
      </c>
      <c r="F921" s="9" t="s">
        <v>180</v>
      </c>
      <c r="G921" s="10">
        <v>0</v>
      </c>
      <c r="H921" s="10" t="s">
        <v>29</v>
      </c>
      <c r="I921" s="10">
        <v>0</v>
      </c>
    </row>
    <row r="922" spans="1:9" x14ac:dyDescent="0.25">
      <c r="A922" s="5">
        <v>2017</v>
      </c>
      <c r="B922" s="5" t="s">
        <v>201</v>
      </c>
      <c r="C922" s="6" t="s">
        <v>9</v>
      </c>
      <c r="D922" s="6" t="s">
        <v>14</v>
      </c>
      <c r="E922" s="6" t="s">
        <v>181</v>
      </c>
      <c r="F922" s="6"/>
      <c r="G922" s="7">
        <v>0</v>
      </c>
      <c r="H922" s="7" t="s">
        <v>29</v>
      </c>
      <c r="I922" s="7">
        <v>0.125</v>
      </c>
    </row>
    <row r="923" spans="1:9" x14ac:dyDescent="0.25">
      <c r="A923" s="2">
        <v>2017</v>
      </c>
      <c r="B923" s="2" t="s">
        <v>201</v>
      </c>
      <c r="C923" s="3" t="s">
        <v>9</v>
      </c>
      <c r="D923" s="3" t="s">
        <v>14</v>
      </c>
      <c r="E923" s="3" t="s">
        <v>155</v>
      </c>
      <c r="F923" s="3"/>
      <c r="G923" s="4">
        <v>0</v>
      </c>
      <c r="H923" s="4" t="s">
        <v>29</v>
      </c>
      <c r="I923" s="4">
        <v>0</v>
      </c>
    </row>
    <row r="924" spans="1:9" x14ac:dyDescent="0.25">
      <c r="A924" s="2">
        <v>2017</v>
      </c>
      <c r="B924" s="2" t="s">
        <v>201</v>
      </c>
      <c r="C924" s="3" t="s">
        <v>9</v>
      </c>
      <c r="D924" s="3" t="s">
        <v>14</v>
      </c>
      <c r="E924" s="3" t="s">
        <v>182</v>
      </c>
      <c r="F924" s="3"/>
      <c r="G924" s="4">
        <v>0</v>
      </c>
      <c r="H924" s="4" t="s">
        <v>29</v>
      </c>
      <c r="I924" s="4">
        <v>0</v>
      </c>
    </row>
    <row r="925" spans="1:9" x14ac:dyDescent="0.25">
      <c r="A925" s="2">
        <v>2017</v>
      </c>
      <c r="B925" s="2" t="s">
        <v>201</v>
      </c>
      <c r="C925" s="3" t="s">
        <v>9</v>
      </c>
      <c r="D925" s="3" t="s">
        <v>14</v>
      </c>
      <c r="E925" s="3" t="s">
        <v>159</v>
      </c>
      <c r="F925" s="3"/>
      <c r="G925" s="4">
        <v>0</v>
      </c>
      <c r="H925" s="4" t="s">
        <v>29</v>
      </c>
      <c r="I925" s="4">
        <v>0.125</v>
      </c>
    </row>
    <row r="926" spans="1:9" x14ac:dyDescent="0.25">
      <c r="A926" s="8">
        <v>2017</v>
      </c>
      <c r="B926" s="8" t="s">
        <v>201</v>
      </c>
      <c r="C926" s="9" t="s">
        <v>9</v>
      </c>
      <c r="D926" s="9" t="s">
        <v>14</v>
      </c>
      <c r="E926" s="9" t="s">
        <v>30</v>
      </c>
      <c r="F926" s="9"/>
      <c r="G926" s="10">
        <v>0</v>
      </c>
      <c r="H926" s="10" t="s">
        <v>29</v>
      </c>
      <c r="I926" s="10">
        <v>0.5</v>
      </c>
    </row>
    <row r="927" spans="1:9" x14ac:dyDescent="0.25">
      <c r="A927" s="5">
        <v>2017</v>
      </c>
      <c r="B927" s="5" t="s">
        <v>201</v>
      </c>
      <c r="C927" s="6" t="s">
        <v>9</v>
      </c>
      <c r="D927" s="6" t="s">
        <v>15</v>
      </c>
      <c r="E927" s="6" t="s">
        <v>183</v>
      </c>
      <c r="F927" s="6"/>
      <c r="G927" s="7">
        <v>0</v>
      </c>
      <c r="H927" s="7" t="s">
        <v>29</v>
      </c>
      <c r="I927" s="7">
        <v>0</v>
      </c>
    </row>
    <row r="928" spans="1:9" x14ac:dyDescent="0.25">
      <c r="A928" s="2">
        <v>2017</v>
      </c>
      <c r="B928" s="2" t="s">
        <v>201</v>
      </c>
      <c r="C928" s="3" t="s">
        <v>9</v>
      </c>
      <c r="D928" s="3" t="s">
        <v>15</v>
      </c>
      <c r="E928" s="3" t="s">
        <v>163</v>
      </c>
      <c r="F928" s="3"/>
      <c r="G928" s="4">
        <v>0</v>
      </c>
      <c r="H928" s="4" t="s">
        <v>29</v>
      </c>
      <c r="I928" s="4">
        <v>0</v>
      </c>
    </row>
    <row r="929" spans="1:9" x14ac:dyDescent="0.25">
      <c r="A929" s="2">
        <v>2017</v>
      </c>
      <c r="B929" s="2" t="s">
        <v>201</v>
      </c>
      <c r="C929" s="3" t="s">
        <v>9</v>
      </c>
      <c r="D929" s="3" t="s">
        <v>15</v>
      </c>
      <c r="E929" s="3" t="s">
        <v>184</v>
      </c>
      <c r="F929" s="3"/>
      <c r="G929" s="4">
        <v>0</v>
      </c>
      <c r="H929" s="4" t="s">
        <v>29</v>
      </c>
      <c r="I929" s="4">
        <v>0</v>
      </c>
    </row>
    <row r="930" spans="1:9" x14ac:dyDescent="0.25">
      <c r="A930" s="2">
        <v>2017</v>
      </c>
      <c r="B930" s="2" t="s">
        <v>201</v>
      </c>
      <c r="C930" s="3" t="s">
        <v>9</v>
      </c>
      <c r="D930" s="3" t="s">
        <v>15</v>
      </c>
      <c r="E930" s="3" t="s">
        <v>167</v>
      </c>
      <c r="F930" s="3"/>
      <c r="G930" s="4">
        <v>0</v>
      </c>
      <c r="H930" s="4" t="s">
        <v>29</v>
      </c>
      <c r="I930" s="4">
        <v>0</v>
      </c>
    </row>
    <row r="931" spans="1:9" x14ac:dyDescent="0.25">
      <c r="A931" s="8">
        <v>2017</v>
      </c>
      <c r="B931" s="8" t="s">
        <v>201</v>
      </c>
      <c r="C931" s="9" t="s">
        <v>9</v>
      </c>
      <c r="D931" s="9" t="s">
        <v>15</v>
      </c>
      <c r="E931" s="9" t="s">
        <v>168</v>
      </c>
      <c r="F931" s="9"/>
      <c r="G931" s="10">
        <v>0</v>
      </c>
      <c r="H931" s="10" t="s">
        <v>29</v>
      </c>
      <c r="I931" s="10">
        <v>0</v>
      </c>
    </row>
    <row r="932" spans="1:9" x14ac:dyDescent="0.25">
      <c r="A932" s="5">
        <v>2017</v>
      </c>
      <c r="B932" s="5" t="s">
        <v>201</v>
      </c>
      <c r="C932" s="6" t="s">
        <v>9</v>
      </c>
      <c r="D932" s="6" t="s">
        <v>16</v>
      </c>
      <c r="E932" s="6" t="s">
        <v>185</v>
      </c>
      <c r="F932" s="6"/>
      <c r="G932" s="7">
        <v>0</v>
      </c>
      <c r="H932" s="7" t="s">
        <v>29</v>
      </c>
      <c r="I932" s="7">
        <v>0.2</v>
      </c>
    </row>
    <row r="933" spans="1:9" x14ac:dyDescent="0.25">
      <c r="A933" s="2">
        <v>2017</v>
      </c>
      <c r="B933" s="2" t="s">
        <v>201</v>
      </c>
      <c r="C933" s="3" t="s">
        <v>9</v>
      </c>
      <c r="D933" s="3" t="s">
        <v>16</v>
      </c>
      <c r="E933" s="3" t="s">
        <v>157</v>
      </c>
      <c r="F933" s="3"/>
      <c r="G933" s="4">
        <v>0</v>
      </c>
      <c r="H933" s="4" t="s">
        <v>29</v>
      </c>
      <c r="I933" s="4">
        <v>0.2</v>
      </c>
    </row>
    <row r="934" spans="1:9" x14ac:dyDescent="0.25">
      <c r="A934" s="2">
        <v>2017</v>
      </c>
      <c r="B934" s="2" t="s">
        <v>201</v>
      </c>
      <c r="C934" s="3" t="s">
        <v>9</v>
      </c>
      <c r="D934" s="3" t="s">
        <v>16</v>
      </c>
      <c r="E934" s="3" t="s">
        <v>186</v>
      </c>
      <c r="F934" s="3"/>
      <c r="G934" s="4">
        <v>0</v>
      </c>
      <c r="H934" s="4" t="s">
        <v>29</v>
      </c>
      <c r="I934" s="4">
        <v>0</v>
      </c>
    </row>
    <row r="935" spans="1:9" x14ac:dyDescent="0.25">
      <c r="A935" s="2">
        <v>2017</v>
      </c>
      <c r="B935" s="2" t="s">
        <v>201</v>
      </c>
      <c r="C935" s="3" t="s">
        <v>9</v>
      </c>
      <c r="D935" s="3" t="s">
        <v>16</v>
      </c>
      <c r="E935" s="3" t="s">
        <v>187</v>
      </c>
      <c r="F935" s="3"/>
      <c r="G935" s="4">
        <v>0</v>
      </c>
      <c r="H935" s="4" t="s">
        <v>29</v>
      </c>
      <c r="I935" s="4">
        <v>0</v>
      </c>
    </row>
    <row r="936" spans="1:9" x14ac:dyDescent="0.25">
      <c r="A936" s="8">
        <v>2017</v>
      </c>
      <c r="B936" s="8" t="s">
        <v>201</v>
      </c>
      <c r="C936" s="9" t="s">
        <v>9</v>
      </c>
      <c r="D936" s="9" t="s">
        <v>16</v>
      </c>
      <c r="E936" s="9" t="s">
        <v>188</v>
      </c>
      <c r="F936" s="9"/>
      <c r="G936" s="10">
        <v>0</v>
      </c>
      <c r="H936" s="10" t="s">
        <v>29</v>
      </c>
      <c r="I936" s="10">
        <v>0</v>
      </c>
    </row>
    <row r="937" spans="1:9" x14ac:dyDescent="0.25">
      <c r="A937" s="5">
        <v>2017</v>
      </c>
      <c r="B937" s="5" t="s">
        <v>201</v>
      </c>
      <c r="C937" s="6" t="s">
        <v>9</v>
      </c>
      <c r="D937" s="6" t="s">
        <v>17</v>
      </c>
      <c r="E937" s="6" t="s">
        <v>123</v>
      </c>
      <c r="F937" s="6"/>
      <c r="G937" s="7">
        <v>0</v>
      </c>
      <c r="H937" s="7" t="s">
        <v>29</v>
      </c>
      <c r="I937" s="7">
        <v>0</v>
      </c>
    </row>
    <row r="938" spans="1:9" x14ac:dyDescent="0.25">
      <c r="A938" s="2">
        <v>2017</v>
      </c>
      <c r="B938" s="2" t="s">
        <v>201</v>
      </c>
      <c r="C938" s="3" t="s">
        <v>9</v>
      </c>
      <c r="D938" s="3" t="s">
        <v>17</v>
      </c>
      <c r="E938" s="3" t="s">
        <v>81</v>
      </c>
      <c r="F938" s="3"/>
      <c r="G938" s="4">
        <v>0</v>
      </c>
      <c r="H938" s="4" t="s">
        <v>29</v>
      </c>
      <c r="I938" s="4">
        <v>0.25</v>
      </c>
    </row>
    <row r="939" spans="1:9" x14ac:dyDescent="0.25">
      <c r="A939" s="2">
        <v>2017</v>
      </c>
      <c r="B939" s="2" t="s">
        <v>201</v>
      </c>
      <c r="C939" s="3" t="s">
        <v>9</v>
      </c>
      <c r="D939" s="3" t="s">
        <v>17</v>
      </c>
      <c r="E939" s="3" t="s">
        <v>177</v>
      </c>
      <c r="F939" s="3"/>
      <c r="G939" s="4">
        <v>0</v>
      </c>
      <c r="H939" s="4" t="s">
        <v>29</v>
      </c>
      <c r="I939" s="4">
        <v>0</v>
      </c>
    </row>
    <row r="940" spans="1:9" x14ac:dyDescent="0.25">
      <c r="A940" s="8">
        <v>2017</v>
      </c>
      <c r="B940" s="8" t="s">
        <v>201</v>
      </c>
      <c r="C940" s="9" t="s">
        <v>9</v>
      </c>
      <c r="D940" s="9" t="s">
        <v>17</v>
      </c>
      <c r="E940" s="9" t="s">
        <v>179</v>
      </c>
      <c r="F940" s="9"/>
      <c r="G940" s="10">
        <v>0</v>
      </c>
      <c r="H940" s="10" t="s">
        <v>29</v>
      </c>
      <c r="I940" s="10">
        <v>0</v>
      </c>
    </row>
    <row r="941" spans="1:9" x14ac:dyDescent="0.25">
      <c r="A941" s="5">
        <v>2017</v>
      </c>
      <c r="B941" s="5" t="s">
        <v>201</v>
      </c>
      <c r="C941" s="6" t="s">
        <v>11</v>
      </c>
      <c r="D941" s="6" t="s">
        <v>14</v>
      </c>
      <c r="E941" s="6" t="s">
        <v>181</v>
      </c>
      <c r="F941" s="6"/>
      <c r="G941" s="7">
        <v>0</v>
      </c>
      <c r="H941" s="7" t="s">
        <v>29</v>
      </c>
      <c r="I941" s="7">
        <v>0.125</v>
      </c>
    </row>
    <row r="942" spans="1:9" x14ac:dyDescent="0.25">
      <c r="A942" s="2">
        <v>2017</v>
      </c>
      <c r="B942" s="2" t="s">
        <v>201</v>
      </c>
      <c r="C942" s="3" t="s">
        <v>11</v>
      </c>
      <c r="D942" s="3" t="s">
        <v>14</v>
      </c>
      <c r="E942" s="3" t="s">
        <v>155</v>
      </c>
      <c r="F942" s="3"/>
      <c r="G942" s="4">
        <v>0</v>
      </c>
      <c r="H942" s="4" t="s">
        <v>29</v>
      </c>
      <c r="I942" s="4">
        <v>0</v>
      </c>
    </row>
    <row r="943" spans="1:9" x14ac:dyDescent="0.25">
      <c r="A943" s="2">
        <v>2017</v>
      </c>
      <c r="B943" s="2" t="s">
        <v>201</v>
      </c>
      <c r="C943" s="3" t="s">
        <v>11</v>
      </c>
      <c r="D943" s="3" t="s">
        <v>14</v>
      </c>
      <c r="E943" s="3" t="s">
        <v>182</v>
      </c>
      <c r="F943" s="3"/>
      <c r="G943" s="4">
        <v>0</v>
      </c>
      <c r="H943" s="4" t="s">
        <v>29</v>
      </c>
      <c r="I943" s="4">
        <v>0.125</v>
      </c>
    </row>
    <row r="944" spans="1:9" x14ac:dyDescent="0.25">
      <c r="A944" s="2">
        <v>2017</v>
      </c>
      <c r="B944" s="2" t="s">
        <v>201</v>
      </c>
      <c r="C944" s="3" t="s">
        <v>11</v>
      </c>
      <c r="D944" s="3" t="s">
        <v>14</v>
      </c>
      <c r="E944" s="3" t="s">
        <v>159</v>
      </c>
      <c r="F944" s="3"/>
      <c r="G944" s="4">
        <v>0</v>
      </c>
      <c r="H944" s="4" t="s">
        <v>29</v>
      </c>
      <c r="I944" s="4">
        <v>0.125</v>
      </c>
    </row>
    <row r="945" spans="1:9" x14ac:dyDescent="0.25">
      <c r="A945" s="8">
        <v>2017</v>
      </c>
      <c r="B945" s="8" t="s">
        <v>201</v>
      </c>
      <c r="C945" s="9" t="s">
        <v>11</v>
      </c>
      <c r="D945" s="9" t="s">
        <v>14</v>
      </c>
      <c r="E945" s="9" t="s">
        <v>30</v>
      </c>
      <c r="F945" s="9"/>
      <c r="G945" s="10">
        <v>0</v>
      </c>
      <c r="H945" s="10" t="s">
        <v>29</v>
      </c>
      <c r="I945" s="10">
        <v>0.5</v>
      </c>
    </row>
    <row r="946" spans="1:9" x14ac:dyDescent="0.25">
      <c r="A946" s="5">
        <v>2017</v>
      </c>
      <c r="B946" s="5" t="s">
        <v>201</v>
      </c>
      <c r="C946" s="6" t="s">
        <v>11</v>
      </c>
      <c r="D946" s="6" t="s">
        <v>15</v>
      </c>
      <c r="E946" s="6" t="s">
        <v>183</v>
      </c>
      <c r="F946" s="6"/>
      <c r="G946" s="7">
        <v>0</v>
      </c>
      <c r="H946" s="7" t="s">
        <v>29</v>
      </c>
      <c r="I946" s="7">
        <v>0</v>
      </c>
    </row>
    <row r="947" spans="1:9" x14ac:dyDescent="0.25">
      <c r="A947" s="2">
        <v>2017</v>
      </c>
      <c r="B947" s="2" t="s">
        <v>201</v>
      </c>
      <c r="C947" s="3" t="s">
        <v>11</v>
      </c>
      <c r="D947" s="3" t="s">
        <v>15</v>
      </c>
      <c r="E947" s="3" t="s">
        <v>163</v>
      </c>
      <c r="F947" s="3"/>
      <c r="G947" s="4">
        <v>0</v>
      </c>
      <c r="H947" s="4" t="s">
        <v>29</v>
      </c>
      <c r="I947" s="4">
        <v>0</v>
      </c>
    </row>
    <row r="948" spans="1:9" x14ac:dyDescent="0.25">
      <c r="A948" s="2">
        <v>2017</v>
      </c>
      <c r="B948" s="2" t="s">
        <v>201</v>
      </c>
      <c r="C948" s="3" t="s">
        <v>11</v>
      </c>
      <c r="D948" s="3" t="s">
        <v>15</v>
      </c>
      <c r="E948" s="3" t="s">
        <v>184</v>
      </c>
      <c r="F948" s="3"/>
      <c r="G948" s="4">
        <v>0</v>
      </c>
      <c r="H948" s="4" t="s">
        <v>29</v>
      </c>
      <c r="I948" s="4">
        <v>0</v>
      </c>
    </row>
    <row r="949" spans="1:9" x14ac:dyDescent="0.25">
      <c r="A949" s="2">
        <v>2017</v>
      </c>
      <c r="B949" s="2" t="s">
        <v>201</v>
      </c>
      <c r="C949" s="3" t="s">
        <v>11</v>
      </c>
      <c r="D949" s="3" t="s">
        <v>15</v>
      </c>
      <c r="E949" s="3" t="s">
        <v>167</v>
      </c>
      <c r="F949" s="3"/>
      <c r="G949" s="4">
        <v>0</v>
      </c>
      <c r="H949" s="4" t="s">
        <v>29</v>
      </c>
      <c r="I949" s="4">
        <v>0</v>
      </c>
    </row>
    <row r="950" spans="1:9" x14ac:dyDescent="0.25">
      <c r="A950" s="8">
        <v>2017</v>
      </c>
      <c r="B950" s="8" t="s">
        <v>201</v>
      </c>
      <c r="C950" s="9" t="s">
        <v>11</v>
      </c>
      <c r="D950" s="9" t="s">
        <v>15</v>
      </c>
      <c r="E950" s="9" t="s">
        <v>168</v>
      </c>
      <c r="F950" s="9"/>
      <c r="G950" s="10">
        <v>0</v>
      </c>
      <c r="H950" s="10" t="s">
        <v>29</v>
      </c>
      <c r="I950" s="10">
        <v>0</v>
      </c>
    </row>
    <row r="951" spans="1:9" x14ac:dyDescent="0.25">
      <c r="A951" s="5">
        <v>2017</v>
      </c>
      <c r="B951" s="5" t="s">
        <v>201</v>
      </c>
      <c r="C951" s="6" t="s">
        <v>11</v>
      </c>
      <c r="D951" s="6" t="s">
        <v>16</v>
      </c>
      <c r="E951" s="6" t="s">
        <v>189</v>
      </c>
      <c r="F951" s="6"/>
      <c r="G951" s="7">
        <v>0</v>
      </c>
      <c r="H951" s="7" t="s">
        <v>29</v>
      </c>
      <c r="I951" s="7">
        <v>0</v>
      </c>
    </row>
    <row r="952" spans="1:9" x14ac:dyDescent="0.25">
      <c r="A952" s="2">
        <v>2017</v>
      </c>
      <c r="B952" s="2" t="s">
        <v>201</v>
      </c>
      <c r="C952" s="3" t="s">
        <v>11</v>
      </c>
      <c r="D952" s="3" t="s">
        <v>16</v>
      </c>
      <c r="E952" s="3" t="s">
        <v>157</v>
      </c>
      <c r="F952" s="3"/>
      <c r="G952" s="4">
        <v>0</v>
      </c>
      <c r="H952" s="4" t="s">
        <v>29</v>
      </c>
      <c r="I952" s="4">
        <v>0.2</v>
      </c>
    </row>
    <row r="953" spans="1:9" x14ac:dyDescent="0.25">
      <c r="A953" s="2">
        <v>2017</v>
      </c>
      <c r="B953" s="2" t="s">
        <v>201</v>
      </c>
      <c r="C953" s="3" t="s">
        <v>11</v>
      </c>
      <c r="D953" s="3" t="s">
        <v>16</v>
      </c>
      <c r="E953" s="3" t="s">
        <v>186</v>
      </c>
      <c r="F953" s="3"/>
      <c r="G953" s="4">
        <v>0</v>
      </c>
      <c r="H953" s="4" t="s">
        <v>29</v>
      </c>
      <c r="I953" s="4">
        <v>0</v>
      </c>
    </row>
    <row r="954" spans="1:9" x14ac:dyDescent="0.25">
      <c r="A954" s="2">
        <v>2017</v>
      </c>
      <c r="B954" s="2" t="s">
        <v>201</v>
      </c>
      <c r="C954" s="3" t="s">
        <v>11</v>
      </c>
      <c r="D954" s="3" t="s">
        <v>16</v>
      </c>
      <c r="E954" s="3" t="s">
        <v>187</v>
      </c>
      <c r="F954" s="3"/>
      <c r="G954" s="4">
        <v>0</v>
      </c>
      <c r="H954" s="4" t="s">
        <v>29</v>
      </c>
      <c r="I954" s="4">
        <v>0</v>
      </c>
    </row>
    <row r="955" spans="1:9" x14ac:dyDescent="0.25">
      <c r="A955" s="8">
        <v>2017</v>
      </c>
      <c r="B955" s="8" t="s">
        <v>201</v>
      </c>
      <c r="C955" s="9" t="s">
        <v>11</v>
      </c>
      <c r="D955" s="9" t="s">
        <v>16</v>
      </c>
      <c r="E955" s="9" t="s">
        <v>188</v>
      </c>
      <c r="F955" s="9"/>
      <c r="G955" s="10">
        <v>0</v>
      </c>
      <c r="H955" s="10" t="s">
        <v>29</v>
      </c>
      <c r="I955" s="10">
        <v>0</v>
      </c>
    </row>
    <row r="956" spans="1:9" x14ac:dyDescent="0.25">
      <c r="A956" s="5">
        <v>2017</v>
      </c>
      <c r="B956" s="5" t="s">
        <v>201</v>
      </c>
      <c r="C956" s="6" t="s">
        <v>11</v>
      </c>
      <c r="D956" s="6" t="s">
        <v>17</v>
      </c>
      <c r="E956" s="6" t="s">
        <v>123</v>
      </c>
      <c r="F956" s="6"/>
      <c r="G956" s="7">
        <v>0</v>
      </c>
      <c r="H956" s="7" t="s">
        <v>29</v>
      </c>
      <c r="I956" s="7">
        <v>0</v>
      </c>
    </row>
    <row r="957" spans="1:9" x14ac:dyDescent="0.25">
      <c r="A957" s="2">
        <v>2017</v>
      </c>
      <c r="B957" s="2" t="s">
        <v>201</v>
      </c>
      <c r="C957" s="3" t="s">
        <v>11</v>
      </c>
      <c r="D957" s="3" t="s">
        <v>17</v>
      </c>
      <c r="E957" s="3" t="s">
        <v>81</v>
      </c>
      <c r="F957" s="3"/>
      <c r="G957" s="4">
        <v>0</v>
      </c>
      <c r="H957" s="4" t="s">
        <v>29</v>
      </c>
      <c r="I957" s="4">
        <v>0.25</v>
      </c>
    </row>
    <row r="958" spans="1:9" x14ac:dyDescent="0.25">
      <c r="A958" s="2">
        <v>2017</v>
      </c>
      <c r="B958" s="2" t="s">
        <v>201</v>
      </c>
      <c r="C958" s="3" t="s">
        <v>11</v>
      </c>
      <c r="D958" s="3" t="s">
        <v>17</v>
      </c>
      <c r="E958" s="3" t="s">
        <v>177</v>
      </c>
      <c r="F958" s="3"/>
      <c r="G958" s="4">
        <v>0</v>
      </c>
      <c r="H958" s="4" t="s">
        <v>29</v>
      </c>
      <c r="I958" s="4">
        <v>0</v>
      </c>
    </row>
    <row r="959" spans="1:9" x14ac:dyDescent="0.25">
      <c r="A959" s="8">
        <v>2017</v>
      </c>
      <c r="B959" s="8" t="s">
        <v>201</v>
      </c>
      <c r="C959" s="9" t="s">
        <v>11</v>
      </c>
      <c r="D959" s="9" t="s">
        <v>17</v>
      </c>
      <c r="E959" s="9" t="s">
        <v>179</v>
      </c>
      <c r="F959" s="9"/>
      <c r="G959" s="10">
        <v>0</v>
      </c>
      <c r="H959" s="10" t="s">
        <v>29</v>
      </c>
      <c r="I959" s="10">
        <v>0</v>
      </c>
    </row>
    <row r="960" spans="1:9" x14ac:dyDescent="0.25">
      <c r="A960" s="5">
        <v>2017</v>
      </c>
      <c r="B960" s="5" t="s">
        <v>201</v>
      </c>
      <c r="C960" s="6" t="s">
        <v>8</v>
      </c>
      <c r="D960" s="6" t="s">
        <v>190</v>
      </c>
      <c r="E960" s="6" t="s">
        <v>191</v>
      </c>
      <c r="F960" s="6"/>
      <c r="G960" s="7">
        <v>0</v>
      </c>
      <c r="H960" s="7" t="s">
        <v>29</v>
      </c>
      <c r="I960" s="7">
        <v>0</v>
      </c>
    </row>
    <row r="961" spans="1:9" x14ac:dyDescent="0.25">
      <c r="A961" s="2">
        <v>2017</v>
      </c>
      <c r="B961" s="2" t="s">
        <v>201</v>
      </c>
      <c r="C961" s="3" t="s">
        <v>8</v>
      </c>
      <c r="D961" s="3" t="s">
        <v>190</v>
      </c>
      <c r="E961" s="3" t="s">
        <v>192</v>
      </c>
      <c r="F961" s="3"/>
      <c r="G961" s="4">
        <v>0</v>
      </c>
      <c r="H961" s="4" t="s">
        <v>29</v>
      </c>
      <c r="I961" s="4">
        <v>0</v>
      </c>
    </row>
    <row r="962" spans="1:9" x14ac:dyDescent="0.25">
      <c r="A962" s="2">
        <v>2017</v>
      </c>
      <c r="B962" s="2" t="s">
        <v>201</v>
      </c>
      <c r="C962" s="3" t="s">
        <v>8</v>
      </c>
      <c r="D962" s="3" t="s">
        <v>190</v>
      </c>
      <c r="E962" s="3" t="s">
        <v>193</v>
      </c>
      <c r="F962" s="3"/>
      <c r="G962" s="4">
        <v>0</v>
      </c>
      <c r="H962" s="4" t="s">
        <v>29</v>
      </c>
      <c r="I962" s="4">
        <v>0.2</v>
      </c>
    </row>
    <row r="963" spans="1:9" x14ac:dyDescent="0.25">
      <c r="A963" s="8">
        <v>2017</v>
      </c>
      <c r="B963" s="8" t="s">
        <v>201</v>
      </c>
      <c r="C963" s="9" t="s">
        <v>8</v>
      </c>
      <c r="D963" s="9" t="s">
        <v>190</v>
      </c>
      <c r="E963" s="9" t="s">
        <v>194</v>
      </c>
      <c r="F963" s="9"/>
      <c r="G963" s="10">
        <v>0</v>
      </c>
      <c r="H963" s="10" t="s">
        <v>29</v>
      </c>
      <c r="I963" s="10">
        <v>0.3</v>
      </c>
    </row>
    <row r="964" spans="1:9" x14ac:dyDescent="0.25">
      <c r="A964" s="5">
        <v>2017</v>
      </c>
      <c r="B964" s="5" t="s">
        <v>201</v>
      </c>
      <c r="C964" s="6" t="s">
        <v>8</v>
      </c>
      <c r="D964" s="6" t="s">
        <v>195</v>
      </c>
      <c r="E964" s="6" t="s">
        <v>196</v>
      </c>
      <c r="F964" s="6"/>
      <c r="G964" s="7">
        <v>0</v>
      </c>
      <c r="H964" s="7" t="s">
        <v>29</v>
      </c>
      <c r="I964" s="7">
        <v>0.2</v>
      </c>
    </row>
    <row r="965" spans="1:9" x14ac:dyDescent="0.25">
      <c r="A965" s="2">
        <v>2017</v>
      </c>
      <c r="B965" s="2" t="s">
        <v>201</v>
      </c>
      <c r="C965" s="3" t="s">
        <v>8</v>
      </c>
      <c r="D965" s="3" t="s">
        <v>195</v>
      </c>
      <c r="E965" s="3" t="s">
        <v>197</v>
      </c>
      <c r="F965" s="3"/>
      <c r="G965" s="4">
        <v>0</v>
      </c>
      <c r="H965" s="4" t="s">
        <v>29</v>
      </c>
      <c r="I965" s="4">
        <v>0.25</v>
      </c>
    </row>
    <row r="966" spans="1:9" x14ac:dyDescent="0.25">
      <c r="A966" s="2">
        <v>2017</v>
      </c>
      <c r="B966" s="2" t="s">
        <v>201</v>
      </c>
      <c r="C966" s="3" t="s">
        <v>8</v>
      </c>
      <c r="D966" s="3" t="s">
        <v>195</v>
      </c>
      <c r="E966" s="3" t="s">
        <v>198</v>
      </c>
      <c r="F966" s="3"/>
      <c r="G966" s="4">
        <v>0</v>
      </c>
      <c r="H966" s="4" t="s">
        <v>29</v>
      </c>
      <c r="I966" s="4">
        <v>0.3</v>
      </c>
    </row>
    <row r="967" spans="1:9" x14ac:dyDescent="0.25">
      <c r="A967" s="8">
        <v>2017</v>
      </c>
      <c r="B967" s="8" t="s">
        <v>201</v>
      </c>
      <c r="C967" s="9" t="s">
        <v>8</v>
      </c>
      <c r="D967" s="9" t="s">
        <v>195</v>
      </c>
      <c r="E967" s="9" t="s">
        <v>199</v>
      </c>
      <c r="F967" s="9"/>
      <c r="G967" s="10">
        <v>0</v>
      </c>
      <c r="H967" s="10" t="s">
        <v>29</v>
      </c>
      <c r="I967" s="10">
        <v>0.25</v>
      </c>
    </row>
    <row r="968" spans="1:9" x14ac:dyDescent="0.25">
      <c r="A968" s="2">
        <v>2017</v>
      </c>
      <c r="B968" s="2" t="s">
        <v>202</v>
      </c>
      <c r="C968" s="3" t="s">
        <v>3</v>
      </c>
      <c r="D968" s="3" t="s">
        <v>14</v>
      </c>
      <c r="E968" s="3" t="s">
        <v>28</v>
      </c>
      <c r="F968" s="3"/>
      <c r="G968" s="4"/>
      <c r="H968" s="4"/>
      <c r="I968" s="4"/>
    </row>
    <row r="969" spans="1:9" x14ac:dyDescent="0.25">
      <c r="A969" s="2">
        <v>2017</v>
      </c>
      <c r="B969" s="2" t="s">
        <v>202</v>
      </c>
      <c r="C969" s="3" t="s">
        <v>3</v>
      </c>
      <c r="D969" s="3" t="s">
        <v>14</v>
      </c>
      <c r="E969" s="3" t="s">
        <v>30</v>
      </c>
      <c r="F969" s="3"/>
      <c r="G969" s="4"/>
      <c r="H969" s="4"/>
      <c r="I969" s="4"/>
    </row>
    <row r="970" spans="1:9" x14ac:dyDescent="0.25">
      <c r="A970" s="2">
        <v>2017</v>
      </c>
      <c r="B970" s="2" t="s">
        <v>202</v>
      </c>
      <c r="C970" s="3" t="s">
        <v>3</v>
      </c>
      <c r="D970" s="3" t="s">
        <v>14</v>
      </c>
      <c r="E970" s="3" t="s">
        <v>31</v>
      </c>
      <c r="F970" s="3"/>
      <c r="G970" s="4"/>
      <c r="H970" s="4"/>
      <c r="I970" s="4"/>
    </row>
    <row r="971" spans="1:9" x14ac:dyDescent="0.25">
      <c r="A971" s="2">
        <v>2017</v>
      </c>
      <c r="B971" s="2" t="s">
        <v>202</v>
      </c>
      <c r="C971" s="3" t="s">
        <v>3</v>
      </c>
      <c r="D971" s="3" t="s">
        <v>14</v>
      </c>
      <c r="E971" s="3" t="s">
        <v>32</v>
      </c>
      <c r="F971" s="3"/>
      <c r="G971" s="4"/>
      <c r="H971" s="4"/>
      <c r="I971" s="4"/>
    </row>
    <row r="972" spans="1:9" x14ac:dyDescent="0.25">
      <c r="A972" s="5">
        <v>2017</v>
      </c>
      <c r="B972" s="5" t="s">
        <v>202</v>
      </c>
      <c r="C972" s="6" t="s">
        <v>3</v>
      </c>
      <c r="D972" s="6" t="s">
        <v>15</v>
      </c>
      <c r="E972" s="6" t="s">
        <v>33</v>
      </c>
      <c r="F972" s="6"/>
      <c r="G972" s="7"/>
      <c r="H972" s="7"/>
      <c r="I972" s="7"/>
    </row>
    <row r="973" spans="1:9" x14ac:dyDescent="0.25">
      <c r="A973" s="8">
        <v>2017</v>
      </c>
      <c r="B973" s="8" t="s">
        <v>202</v>
      </c>
      <c r="C973" s="9" t="s">
        <v>3</v>
      </c>
      <c r="D973" s="9" t="s">
        <v>15</v>
      </c>
      <c r="E973" s="9" t="s">
        <v>34</v>
      </c>
      <c r="F973" s="9"/>
      <c r="G973" s="10"/>
      <c r="H973" s="10"/>
      <c r="I973" s="10"/>
    </row>
    <row r="974" spans="1:9" x14ac:dyDescent="0.25">
      <c r="A974" s="5">
        <v>2017</v>
      </c>
      <c r="B974" s="5" t="s">
        <v>202</v>
      </c>
      <c r="C974" s="6" t="s">
        <v>3</v>
      </c>
      <c r="D974" s="6" t="s">
        <v>16</v>
      </c>
      <c r="E974" s="6" t="s">
        <v>35</v>
      </c>
      <c r="F974" s="6"/>
      <c r="G974" s="7"/>
      <c r="H974" s="7"/>
      <c r="I974" s="7"/>
    </row>
    <row r="975" spans="1:9" x14ac:dyDescent="0.25">
      <c r="A975" s="2">
        <v>2017</v>
      </c>
      <c r="B975" s="2" t="s">
        <v>202</v>
      </c>
      <c r="C975" s="3" t="s">
        <v>3</v>
      </c>
      <c r="D975" s="3" t="s">
        <v>16</v>
      </c>
      <c r="E975" s="3" t="s">
        <v>36</v>
      </c>
      <c r="F975" s="3"/>
      <c r="G975" s="4"/>
      <c r="H975" s="4"/>
      <c r="I975" s="4"/>
    </row>
    <row r="976" spans="1:9" x14ac:dyDescent="0.25">
      <c r="A976" s="2">
        <v>2017</v>
      </c>
      <c r="B976" s="2" t="s">
        <v>202</v>
      </c>
      <c r="C976" s="3" t="s">
        <v>3</v>
      </c>
      <c r="D976" s="3" t="s">
        <v>16</v>
      </c>
      <c r="E976" s="3" t="s">
        <v>37</v>
      </c>
      <c r="F976" s="3"/>
      <c r="G976" s="4"/>
      <c r="H976" s="4"/>
      <c r="I976" s="4"/>
    </row>
    <row r="977" spans="1:9" x14ac:dyDescent="0.25">
      <c r="A977" s="2">
        <v>2017</v>
      </c>
      <c r="B977" s="2" t="s">
        <v>202</v>
      </c>
      <c r="C977" s="3" t="s">
        <v>3</v>
      </c>
      <c r="D977" s="3" t="s">
        <v>16</v>
      </c>
      <c r="E977" s="3" t="s">
        <v>38</v>
      </c>
      <c r="F977" s="3"/>
      <c r="G977" s="4"/>
      <c r="H977" s="4"/>
      <c r="I977" s="4"/>
    </row>
    <row r="978" spans="1:9" x14ac:dyDescent="0.25">
      <c r="A978" s="8">
        <v>2017</v>
      </c>
      <c r="B978" s="8" t="s">
        <v>202</v>
      </c>
      <c r="C978" s="9" t="s">
        <v>3</v>
      </c>
      <c r="D978" s="9" t="s">
        <v>16</v>
      </c>
      <c r="E978" s="9" t="s">
        <v>39</v>
      </c>
      <c r="F978" s="9"/>
      <c r="G978" s="10"/>
      <c r="H978" s="10"/>
      <c r="I978" s="10"/>
    </row>
    <row r="979" spans="1:9" x14ac:dyDescent="0.25">
      <c r="A979" s="5">
        <v>2017</v>
      </c>
      <c r="B979" s="5" t="s">
        <v>202</v>
      </c>
      <c r="C979" s="6" t="s">
        <v>3</v>
      </c>
      <c r="D979" s="6" t="s">
        <v>17</v>
      </c>
      <c r="E979" s="6" t="s">
        <v>40</v>
      </c>
      <c r="F979" s="6"/>
      <c r="G979" s="7"/>
      <c r="H979" s="7"/>
      <c r="I979" s="7"/>
    </row>
    <row r="980" spans="1:9" x14ac:dyDescent="0.25">
      <c r="A980" s="2">
        <v>2017</v>
      </c>
      <c r="B980" s="2" t="s">
        <v>202</v>
      </c>
      <c r="C980" s="3" t="s">
        <v>3</v>
      </c>
      <c r="D980" s="3" t="s">
        <v>17</v>
      </c>
      <c r="E980" s="3" t="s">
        <v>41</v>
      </c>
      <c r="F980" s="3"/>
      <c r="G980" s="4"/>
      <c r="H980" s="4"/>
      <c r="I980" s="4"/>
    </row>
    <row r="981" spans="1:9" x14ac:dyDescent="0.25">
      <c r="A981" s="2">
        <v>2017</v>
      </c>
      <c r="B981" s="2" t="s">
        <v>202</v>
      </c>
      <c r="C981" s="3" t="s">
        <v>3</v>
      </c>
      <c r="D981" s="3" t="s">
        <v>17</v>
      </c>
      <c r="E981" s="3" t="s">
        <v>42</v>
      </c>
      <c r="F981" s="3"/>
      <c r="G981" s="4"/>
      <c r="H981" s="4"/>
      <c r="I981" s="4"/>
    </row>
    <row r="982" spans="1:9" x14ac:dyDescent="0.25">
      <c r="A982" s="8">
        <v>2017</v>
      </c>
      <c r="B982" s="8" t="s">
        <v>202</v>
      </c>
      <c r="C982" s="9" t="s">
        <v>3</v>
      </c>
      <c r="D982" s="9" t="s">
        <v>17</v>
      </c>
      <c r="E982" s="9" t="s">
        <v>43</v>
      </c>
      <c r="F982" s="9"/>
      <c r="G982" s="10"/>
      <c r="H982" s="10"/>
      <c r="I982" s="10"/>
    </row>
    <row r="983" spans="1:9" x14ac:dyDescent="0.25">
      <c r="A983" s="5">
        <v>2017</v>
      </c>
      <c r="B983" s="5" t="s">
        <v>202</v>
      </c>
      <c r="C983" s="6" t="s">
        <v>4</v>
      </c>
      <c r="D983" s="6" t="s">
        <v>14</v>
      </c>
      <c r="E983" s="6" t="s">
        <v>44</v>
      </c>
      <c r="F983" s="6" t="s">
        <v>45</v>
      </c>
      <c r="G983" s="7"/>
      <c r="H983" s="7"/>
      <c r="I983" s="7"/>
    </row>
    <row r="984" spans="1:9" x14ac:dyDescent="0.25">
      <c r="A984" s="2">
        <v>2017</v>
      </c>
      <c r="B984" s="2" t="s">
        <v>202</v>
      </c>
      <c r="C984" s="3" t="s">
        <v>4</v>
      </c>
      <c r="D984" s="3" t="s">
        <v>14</v>
      </c>
      <c r="E984" s="3" t="s">
        <v>30</v>
      </c>
      <c r="F984" s="3" t="s">
        <v>46</v>
      </c>
      <c r="G984" s="4"/>
      <c r="H984" s="4"/>
      <c r="I984" s="4"/>
    </row>
    <row r="985" spans="1:9" x14ac:dyDescent="0.25">
      <c r="A985" s="2">
        <v>2017</v>
      </c>
      <c r="B985" s="2" t="s">
        <v>202</v>
      </c>
      <c r="C985" s="3" t="s">
        <v>4</v>
      </c>
      <c r="D985" s="3" t="s">
        <v>14</v>
      </c>
      <c r="E985" s="3" t="s">
        <v>47</v>
      </c>
      <c r="F985" s="3" t="s">
        <v>48</v>
      </c>
      <c r="G985" s="4"/>
      <c r="H985" s="4"/>
      <c r="I985" s="4"/>
    </row>
    <row r="986" spans="1:9" x14ac:dyDescent="0.25">
      <c r="A986" s="2">
        <v>2017</v>
      </c>
      <c r="B986" s="2" t="s">
        <v>202</v>
      </c>
      <c r="C986" s="3" t="s">
        <v>4</v>
      </c>
      <c r="D986" s="3" t="s">
        <v>14</v>
      </c>
      <c r="E986" s="3" t="s">
        <v>49</v>
      </c>
      <c r="F986" s="3" t="s">
        <v>50</v>
      </c>
      <c r="G986" s="4"/>
      <c r="H986" s="4"/>
      <c r="I986" s="4"/>
    </row>
    <row r="987" spans="1:9" x14ac:dyDescent="0.25">
      <c r="A987" s="8">
        <v>2017</v>
      </c>
      <c r="B987" s="8" t="s">
        <v>202</v>
      </c>
      <c r="C987" s="9" t="s">
        <v>4</v>
      </c>
      <c r="D987" s="9" t="s">
        <v>14</v>
      </c>
      <c r="E987" s="9" t="s">
        <v>53</v>
      </c>
      <c r="F987" s="9" t="s">
        <v>54</v>
      </c>
      <c r="G987" s="10"/>
      <c r="H987" s="10"/>
      <c r="I987" s="10"/>
    </row>
    <row r="988" spans="1:9" x14ac:dyDescent="0.25">
      <c r="A988" s="5">
        <v>2017</v>
      </c>
      <c r="B988" s="5" t="s">
        <v>202</v>
      </c>
      <c r="C988" s="6" t="s">
        <v>4</v>
      </c>
      <c r="D988" s="6" t="s">
        <v>15</v>
      </c>
      <c r="E988" s="6" t="s">
        <v>55</v>
      </c>
      <c r="F988" s="6" t="s">
        <v>56</v>
      </c>
      <c r="G988" s="7"/>
      <c r="H988" s="7"/>
      <c r="I988" s="7"/>
    </row>
    <row r="989" spans="1:9" x14ac:dyDescent="0.25">
      <c r="A989" s="2">
        <v>2017</v>
      </c>
      <c r="B989" s="2" t="s">
        <v>202</v>
      </c>
      <c r="C989" s="3" t="s">
        <v>4</v>
      </c>
      <c r="D989" s="3" t="s">
        <v>15</v>
      </c>
      <c r="E989" s="3" t="s">
        <v>57</v>
      </c>
      <c r="F989" s="3" t="s">
        <v>58</v>
      </c>
      <c r="G989" s="4"/>
      <c r="H989" s="4"/>
      <c r="I989" s="4"/>
    </row>
    <row r="990" spans="1:9" x14ac:dyDescent="0.25">
      <c r="A990" s="2">
        <v>2017</v>
      </c>
      <c r="B990" s="2" t="s">
        <v>202</v>
      </c>
      <c r="C990" s="3" t="s">
        <v>4</v>
      </c>
      <c r="D990" s="3" t="s">
        <v>15</v>
      </c>
      <c r="E990" s="3" t="s">
        <v>59</v>
      </c>
      <c r="F990" s="3" t="s">
        <v>60</v>
      </c>
      <c r="G990" s="4"/>
      <c r="H990" s="4"/>
      <c r="I990" s="4"/>
    </row>
    <row r="991" spans="1:9" x14ac:dyDescent="0.25">
      <c r="A991" s="2">
        <v>2017</v>
      </c>
      <c r="B991" s="2" t="s">
        <v>202</v>
      </c>
      <c r="C991" s="3" t="s">
        <v>4</v>
      </c>
      <c r="D991" s="3" t="s">
        <v>15</v>
      </c>
      <c r="E991" s="3" t="s">
        <v>61</v>
      </c>
      <c r="F991" s="3" t="s">
        <v>62</v>
      </c>
      <c r="G991" s="4"/>
      <c r="H991" s="4"/>
      <c r="I991" s="4"/>
    </row>
    <row r="992" spans="1:9" x14ac:dyDescent="0.25">
      <c r="A992" s="2">
        <v>2017</v>
      </c>
      <c r="B992" s="2" t="s">
        <v>202</v>
      </c>
      <c r="C992" s="3" t="s">
        <v>4</v>
      </c>
      <c r="D992" s="3" t="s">
        <v>15</v>
      </c>
      <c r="E992" s="3" t="s">
        <v>63</v>
      </c>
      <c r="F992" s="3" t="s">
        <v>64</v>
      </c>
      <c r="G992" s="4"/>
      <c r="H992" s="4"/>
      <c r="I992" s="4"/>
    </row>
    <row r="993" spans="1:9" x14ac:dyDescent="0.25">
      <c r="A993" s="2">
        <v>2017</v>
      </c>
      <c r="B993" s="2" t="s">
        <v>202</v>
      </c>
      <c r="C993" s="3" t="s">
        <v>4</v>
      </c>
      <c r="D993" s="3" t="s">
        <v>15</v>
      </c>
      <c r="E993" s="3" t="s">
        <v>65</v>
      </c>
      <c r="F993" s="3" t="s">
        <v>66</v>
      </c>
      <c r="G993" s="4"/>
      <c r="H993" s="4"/>
      <c r="I993" s="4"/>
    </row>
    <row r="994" spans="1:9" x14ac:dyDescent="0.25">
      <c r="A994" s="2">
        <v>2017</v>
      </c>
      <c r="B994" s="2" t="s">
        <v>202</v>
      </c>
      <c r="C994" s="3" t="s">
        <v>4</v>
      </c>
      <c r="D994" s="3" t="s">
        <v>15</v>
      </c>
      <c r="E994" s="3" t="s">
        <v>67</v>
      </c>
      <c r="F994" s="3" t="s">
        <v>68</v>
      </c>
      <c r="G994" s="4"/>
      <c r="H994" s="4"/>
      <c r="I994" s="4"/>
    </row>
    <row r="995" spans="1:9" x14ac:dyDescent="0.25">
      <c r="A995" s="8">
        <v>2017</v>
      </c>
      <c r="B995" s="8" t="s">
        <v>202</v>
      </c>
      <c r="C995" s="9" t="s">
        <v>4</v>
      </c>
      <c r="D995" s="9" t="s">
        <v>15</v>
      </c>
      <c r="E995" s="9" t="s">
        <v>69</v>
      </c>
      <c r="F995" s="9" t="s">
        <v>70</v>
      </c>
      <c r="G995" s="10"/>
      <c r="H995" s="10"/>
      <c r="I995" s="10"/>
    </row>
    <row r="996" spans="1:9" x14ac:dyDescent="0.25">
      <c r="A996" s="5">
        <v>2017</v>
      </c>
      <c r="B996" s="5" t="s">
        <v>202</v>
      </c>
      <c r="C996" s="6" t="s">
        <v>4</v>
      </c>
      <c r="D996" s="6" t="s">
        <v>16</v>
      </c>
      <c r="E996" s="6" t="s">
        <v>71</v>
      </c>
      <c r="F996" s="6" t="s">
        <v>72</v>
      </c>
      <c r="G996" s="7"/>
      <c r="H996" s="7"/>
      <c r="I996" s="7"/>
    </row>
    <row r="997" spans="1:9" x14ac:dyDescent="0.25">
      <c r="A997" s="2">
        <v>2017</v>
      </c>
      <c r="B997" s="2" t="s">
        <v>202</v>
      </c>
      <c r="C997" s="3" t="s">
        <v>4</v>
      </c>
      <c r="D997" s="3" t="s">
        <v>16</v>
      </c>
      <c r="E997" s="3" t="s">
        <v>73</v>
      </c>
      <c r="F997" s="3" t="s">
        <v>74</v>
      </c>
      <c r="G997" s="4"/>
      <c r="H997" s="4"/>
      <c r="I997" s="4"/>
    </row>
    <row r="998" spans="1:9" x14ac:dyDescent="0.25">
      <c r="A998" s="2">
        <v>2017</v>
      </c>
      <c r="B998" s="2" t="s">
        <v>202</v>
      </c>
      <c r="C998" s="3" t="s">
        <v>4</v>
      </c>
      <c r="D998" s="3" t="s">
        <v>16</v>
      </c>
      <c r="E998" s="3" t="s">
        <v>75</v>
      </c>
      <c r="F998" s="3" t="s">
        <v>76</v>
      </c>
      <c r="G998" s="4"/>
      <c r="H998" s="4"/>
      <c r="I998" s="4"/>
    </row>
    <row r="999" spans="1:9" x14ac:dyDescent="0.25">
      <c r="A999" s="8">
        <v>2017</v>
      </c>
      <c r="B999" s="8" t="s">
        <v>202</v>
      </c>
      <c r="C999" s="9" t="s">
        <v>4</v>
      </c>
      <c r="D999" s="9" t="s">
        <v>16</v>
      </c>
      <c r="E999" s="9" t="s">
        <v>77</v>
      </c>
      <c r="F999" s="9" t="s">
        <v>78</v>
      </c>
      <c r="G999" s="10"/>
      <c r="H999" s="10"/>
      <c r="I999" s="10"/>
    </row>
    <row r="1000" spans="1:9" x14ac:dyDescent="0.25">
      <c r="A1000" s="5">
        <v>2017</v>
      </c>
      <c r="B1000" s="5" t="s">
        <v>202</v>
      </c>
      <c r="C1000" s="6" t="s">
        <v>4</v>
      </c>
      <c r="D1000" s="6" t="s">
        <v>17</v>
      </c>
      <c r="E1000" s="6" t="s">
        <v>79</v>
      </c>
      <c r="F1000" s="6" t="s">
        <v>80</v>
      </c>
      <c r="G1000" s="7"/>
      <c r="H1000" s="7"/>
      <c r="I1000" s="7"/>
    </row>
    <row r="1001" spans="1:9" x14ac:dyDescent="0.25">
      <c r="A1001" s="8">
        <v>2017</v>
      </c>
      <c r="B1001" s="8" t="s">
        <v>202</v>
      </c>
      <c r="C1001" s="9" t="s">
        <v>4</v>
      </c>
      <c r="D1001" s="9" t="s">
        <v>17</v>
      </c>
      <c r="E1001" s="9" t="s">
        <v>81</v>
      </c>
      <c r="F1001" s="9" t="s">
        <v>82</v>
      </c>
      <c r="G1001" s="10"/>
      <c r="H1001" s="10"/>
      <c r="I1001" s="10"/>
    </row>
    <row r="1002" spans="1:9" x14ac:dyDescent="0.25">
      <c r="A1002" s="5">
        <v>2017</v>
      </c>
      <c r="B1002" s="5" t="s">
        <v>202</v>
      </c>
      <c r="C1002" s="6" t="s">
        <v>7</v>
      </c>
      <c r="D1002" s="6" t="s">
        <v>14</v>
      </c>
      <c r="E1002" s="6" t="s">
        <v>83</v>
      </c>
      <c r="F1002" s="6" t="s">
        <v>84</v>
      </c>
      <c r="G1002" s="7"/>
      <c r="H1002" s="7"/>
      <c r="I1002" s="7"/>
    </row>
    <row r="1003" spans="1:9" x14ac:dyDescent="0.25">
      <c r="A1003" s="8">
        <v>2017</v>
      </c>
      <c r="B1003" s="8" t="s">
        <v>202</v>
      </c>
      <c r="C1003" s="9" t="s">
        <v>7</v>
      </c>
      <c r="D1003" s="9" t="s">
        <v>14</v>
      </c>
      <c r="E1003" s="9" t="s">
        <v>30</v>
      </c>
      <c r="F1003" s="9"/>
      <c r="G1003" s="10"/>
      <c r="H1003" s="10"/>
      <c r="I1003" s="10"/>
    </row>
    <row r="1004" spans="1:9" x14ac:dyDescent="0.25">
      <c r="A1004" s="5">
        <v>2017</v>
      </c>
      <c r="B1004" s="5" t="s">
        <v>202</v>
      </c>
      <c r="C1004" s="6" t="s">
        <v>7</v>
      </c>
      <c r="D1004" s="6" t="s">
        <v>15</v>
      </c>
      <c r="E1004" s="6" t="s">
        <v>85</v>
      </c>
      <c r="F1004" s="6" t="s">
        <v>86</v>
      </c>
      <c r="G1004" s="7"/>
      <c r="H1004" s="7"/>
      <c r="I1004" s="7"/>
    </row>
    <row r="1005" spans="1:9" x14ac:dyDescent="0.25">
      <c r="A1005" s="2">
        <v>2017</v>
      </c>
      <c r="B1005" s="2" t="s">
        <v>202</v>
      </c>
      <c r="C1005" s="3" t="s">
        <v>7</v>
      </c>
      <c r="D1005" s="3" t="s">
        <v>15</v>
      </c>
      <c r="E1005" s="3" t="s">
        <v>87</v>
      </c>
      <c r="F1005" s="3" t="s">
        <v>88</v>
      </c>
      <c r="G1005" s="4"/>
      <c r="H1005" s="4"/>
      <c r="I1005" s="4"/>
    </row>
    <row r="1006" spans="1:9" x14ac:dyDescent="0.25">
      <c r="A1006" s="2">
        <v>2017</v>
      </c>
      <c r="B1006" s="2" t="s">
        <v>202</v>
      </c>
      <c r="C1006" s="3" t="s">
        <v>7</v>
      </c>
      <c r="D1006" s="3" t="s">
        <v>15</v>
      </c>
      <c r="E1006" s="3" t="s">
        <v>89</v>
      </c>
      <c r="F1006" s="3" t="s">
        <v>90</v>
      </c>
      <c r="G1006" s="4"/>
      <c r="H1006" s="4"/>
      <c r="I1006" s="4"/>
    </row>
    <row r="1007" spans="1:9" x14ac:dyDescent="0.25">
      <c r="A1007" s="2">
        <v>2017</v>
      </c>
      <c r="B1007" s="2" t="s">
        <v>202</v>
      </c>
      <c r="C1007" s="3" t="s">
        <v>7</v>
      </c>
      <c r="D1007" s="3" t="s">
        <v>15</v>
      </c>
      <c r="E1007" s="3" t="s">
        <v>91</v>
      </c>
      <c r="F1007" s="3" t="s">
        <v>92</v>
      </c>
      <c r="G1007" s="4"/>
      <c r="H1007" s="4"/>
      <c r="I1007" s="4"/>
    </row>
    <row r="1008" spans="1:9" x14ac:dyDescent="0.25">
      <c r="A1008" s="2">
        <v>2017</v>
      </c>
      <c r="B1008" s="2" t="s">
        <v>202</v>
      </c>
      <c r="C1008" s="3" t="s">
        <v>7</v>
      </c>
      <c r="D1008" s="3" t="s">
        <v>15</v>
      </c>
      <c r="E1008" s="3" t="s">
        <v>93</v>
      </c>
      <c r="F1008" s="3" t="s">
        <v>94</v>
      </c>
      <c r="G1008" s="4"/>
      <c r="H1008" s="4"/>
      <c r="I1008" s="4"/>
    </row>
    <row r="1009" spans="1:9" x14ac:dyDescent="0.25">
      <c r="A1009" s="8">
        <v>2017</v>
      </c>
      <c r="B1009" s="8" t="s">
        <v>202</v>
      </c>
      <c r="C1009" s="9" t="s">
        <v>7</v>
      </c>
      <c r="D1009" s="9" t="s">
        <v>15</v>
      </c>
      <c r="E1009" s="9" t="s">
        <v>95</v>
      </c>
      <c r="F1009" s="9" t="s">
        <v>96</v>
      </c>
      <c r="G1009" s="10"/>
      <c r="H1009" s="10"/>
      <c r="I1009" s="10"/>
    </row>
    <row r="1010" spans="1:9" x14ac:dyDescent="0.25">
      <c r="A1010" s="5">
        <v>2017</v>
      </c>
      <c r="B1010" s="5" t="s">
        <v>202</v>
      </c>
      <c r="C1010" s="6" t="s">
        <v>7</v>
      </c>
      <c r="D1010" s="6" t="s">
        <v>16</v>
      </c>
      <c r="E1010" s="6" t="s">
        <v>97</v>
      </c>
      <c r="F1010" s="6" t="s">
        <v>98</v>
      </c>
      <c r="G1010" s="7"/>
      <c r="H1010" s="7"/>
      <c r="I1010" s="7"/>
    </row>
    <row r="1011" spans="1:9" x14ac:dyDescent="0.25">
      <c r="A1011" s="2">
        <v>2017</v>
      </c>
      <c r="B1011" s="2" t="s">
        <v>202</v>
      </c>
      <c r="C1011" s="3" t="s">
        <v>7</v>
      </c>
      <c r="D1011" s="3" t="s">
        <v>16</v>
      </c>
      <c r="E1011" s="3" t="s">
        <v>99</v>
      </c>
      <c r="F1011" s="3" t="s">
        <v>100</v>
      </c>
      <c r="G1011" s="4"/>
      <c r="H1011" s="4"/>
      <c r="I1011" s="4"/>
    </row>
    <row r="1012" spans="1:9" x14ac:dyDescent="0.25">
      <c r="A1012" s="2">
        <v>2017</v>
      </c>
      <c r="B1012" s="2" t="s">
        <v>202</v>
      </c>
      <c r="C1012" s="3" t="s">
        <v>7</v>
      </c>
      <c r="D1012" s="3" t="s">
        <v>16</v>
      </c>
      <c r="E1012" s="3" t="s">
        <v>101</v>
      </c>
      <c r="F1012" s="3" t="s">
        <v>102</v>
      </c>
      <c r="G1012" s="4"/>
      <c r="H1012" s="4"/>
      <c r="I1012" s="4"/>
    </row>
    <row r="1013" spans="1:9" x14ac:dyDescent="0.25">
      <c r="A1013" s="2">
        <v>2017</v>
      </c>
      <c r="B1013" s="2" t="s">
        <v>202</v>
      </c>
      <c r="C1013" s="3" t="s">
        <v>7</v>
      </c>
      <c r="D1013" s="3" t="s">
        <v>16</v>
      </c>
      <c r="E1013" s="3" t="s">
        <v>103</v>
      </c>
      <c r="F1013" s="3" t="s">
        <v>104</v>
      </c>
      <c r="G1013" s="4"/>
      <c r="H1013" s="4"/>
      <c r="I1013" s="4"/>
    </row>
    <row r="1014" spans="1:9" x14ac:dyDescent="0.25">
      <c r="A1014" s="2">
        <v>2017</v>
      </c>
      <c r="B1014" s="2" t="s">
        <v>202</v>
      </c>
      <c r="C1014" s="3" t="s">
        <v>7</v>
      </c>
      <c r="D1014" s="3" t="s">
        <v>16</v>
      </c>
      <c r="E1014" s="3" t="s">
        <v>105</v>
      </c>
      <c r="F1014" s="3" t="s">
        <v>106</v>
      </c>
      <c r="G1014" s="4"/>
      <c r="H1014" s="4"/>
      <c r="I1014" s="4"/>
    </row>
    <row r="1015" spans="1:9" x14ac:dyDescent="0.25">
      <c r="A1015" s="2">
        <v>2017</v>
      </c>
      <c r="B1015" s="2" t="s">
        <v>202</v>
      </c>
      <c r="C1015" s="3" t="s">
        <v>7</v>
      </c>
      <c r="D1015" s="3" t="s">
        <v>16</v>
      </c>
      <c r="E1015" s="3" t="s">
        <v>107</v>
      </c>
      <c r="F1015" s="3" t="s">
        <v>108</v>
      </c>
      <c r="G1015" s="4"/>
      <c r="H1015" s="4"/>
      <c r="I1015" s="4"/>
    </row>
    <row r="1016" spans="1:9" x14ac:dyDescent="0.25">
      <c r="A1016" s="2">
        <v>2017</v>
      </c>
      <c r="B1016" s="2" t="s">
        <v>202</v>
      </c>
      <c r="C1016" s="3" t="s">
        <v>7</v>
      </c>
      <c r="D1016" s="3" t="s">
        <v>16</v>
      </c>
      <c r="E1016" s="3" t="s">
        <v>109</v>
      </c>
      <c r="F1016" s="3" t="s">
        <v>110</v>
      </c>
      <c r="G1016" s="4"/>
      <c r="H1016" s="4"/>
      <c r="I1016" s="4"/>
    </row>
    <row r="1017" spans="1:9" x14ac:dyDescent="0.25">
      <c r="A1017" s="2">
        <v>2017</v>
      </c>
      <c r="B1017" s="2" t="s">
        <v>202</v>
      </c>
      <c r="C1017" s="3" t="s">
        <v>7</v>
      </c>
      <c r="D1017" s="3" t="s">
        <v>16</v>
      </c>
      <c r="E1017" s="3" t="s">
        <v>111</v>
      </c>
      <c r="F1017" s="3" t="s">
        <v>112</v>
      </c>
      <c r="G1017" s="4"/>
      <c r="H1017" s="4"/>
      <c r="I1017" s="4"/>
    </row>
    <row r="1018" spans="1:9" x14ac:dyDescent="0.25">
      <c r="A1018" s="2">
        <v>2017</v>
      </c>
      <c r="B1018" s="2" t="s">
        <v>202</v>
      </c>
      <c r="C1018" s="3" t="s">
        <v>7</v>
      </c>
      <c r="D1018" s="3" t="s">
        <v>16</v>
      </c>
      <c r="E1018" s="3" t="s">
        <v>113</v>
      </c>
      <c r="F1018" s="3" t="s">
        <v>114</v>
      </c>
      <c r="G1018" s="4"/>
      <c r="H1018" s="4"/>
      <c r="I1018" s="4"/>
    </row>
    <row r="1019" spans="1:9" x14ac:dyDescent="0.25">
      <c r="A1019" s="2">
        <v>2017</v>
      </c>
      <c r="B1019" s="2" t="s">
        <v>202</v>
      </c>
      <c r="C1019" s="3" t="s">
        <v>7</v>
      </c>
      <c r="D1019" s="3" t="s">
        <v>16</v>
      </c>
      <c r="E1019" s="3" t="s">
        <v>115</v>
      </c>
      <c r="F1019" s="3" t="s">
        <v>116</v>
      </c>
      <c r="G1019" s="4"/>
      <c r="H1019" s="4"/>
      <c r="I1019" s="4"/>
    </row>
    <row r="1020" spans="1:9" x14ac:dyDescent="0.25">
      <c r="A1020" s="2">
        <v>2017</v>
      </c>
      <c r="B1020" s="2" t="s">
        <v>202</v>
      </c>
      <c r="C1020" s="3" t="s">
        <v>7</v>
      </c>
      <c r="D1020" s="3" t="s">
        <v>16</v>
      </c>
      <c r="E1020" s="3" t="s">
        <v>117</v>
      </c>
      <c r="F1020" s="3" t="s">
        <v>118</v>
      </c>
      <c r="G1020" s="4"/>
      <c r="H1020" s="4"/>
      <c r="I1020" s="4"/>
    </row>
    <row r="1021" spans="1:9" x14ac:dyDescent="0.25">
      <c r="A1021" s="2">
        <v>2017</v>
      </c>
      <c r="B1021" s="2" t="s">
        <v>202</v>
      </c>
      <c r="C1021" s="3" t="s">
        <v>7</v>
      </c>
      <c r="D1021" s="3" t="s">
        <v>16</v>
      </c>
      <c r="E1021" s="3" t="s">
        <v>119</v>
      </c>
      <c r="F1021" s="3" t="s">
        <v>120</v>
      </c>
      <c r="G1021" s="4"/>
      <c r="H1021" s="4"/>
      <c r="I1021" s="4"/>
    </row>
    <row r="1022" spans="1:9" x14ac:dyDescent="0.25">
      <c r="A1022" s="8">
        <v>2017</v>
      </c>
      <c r="B1022" s="8" t="s">
        <v>202</v>
      </c>
      <c r="C1022" s="9" t="s">
        <v>7</v>
      </c>
      <c r="D1022" s="9" t="s">
        <v>16</v>
      </c>
      <c r="E1022" s="9" t="s">
        <v>121</v>
      </c>
      <c r="F1022" s="9" t="s">
        <v>122</v>
      </c>
      <c r="G1022" s="10"/>
      <c r="H1022" s="10"/>
      <c r="I1022" s="10"/>
    </row>
    <row r="1023" spans="1:9" x14ac:dyDescent="0.25">
      <c r="A1023" s="5">
        <v>2017</v>
      </c>
      <c r="B1023" s="5" t="s">
        <v>202</v>
      </c>
      <c r="C1023" s="6" t="s">
        <v>7</v>
      </c>
      <c r="D1023" s="6" t="s">
        <v>17</v>
      </c>
      <c r="E1023" s="6" t="s">
        <v>123</v>
      </c>
      <c r="F1023" s="6" t="s">
        <v>80</v>
      </c>
      <c r="G1023" s="7"/>
      <c r="H1023" s="7"/>
      <c r="I1023" s="7"/>
    </row>
    <row r="1024" spans="1:9" x14ac:dyDescent="0.25">
      <c r="A1024" s="8">
        <v>2017</v>
      </c>
      <c r="B1024" s="8" t="s">
        <v>202</v>
      </c>
      <c r="C1024" s="9" t="s">
        <v>7</v>
      </c>
      <c r="D1024" s="9" t="s">
        <v>17</v>
      </c>
      <c r="E1024" s="9" t="s">
        <v>81</v>
      </c>
      <c r="F1024" s="9" t="s">
        <v>82</v>
      </c>
      <c r="G1024" s="10"/>
      <c r="H1024" s="10"/>
      <c r="I1024" s="10"/>
    </row>
    <row r="1025" spans="1:9" x14ac:dyDescent="0.25">
      <c r="A1025" s="5">
        <v>2017</v>
      </c>
      <c r="B1025" s="5" t="s">
        <v>202</v>
      </c>
      <c r="C1025" s="6" t="s">
        <v>5</v>
      </c>
      <c r="D1025" s="6" t="s">
        <v>14</v>
      </c>
      <c r="E1025" s="6" t="s">
        <v>124</v>
      </c>
      <c r="F1025" s="6"/>
      <c r="G1025" s="7">
        <v>8.4493837323637699E-3</v>
      </c>
      <c r="H1025" s="7" t="s">
        <v>29</v>
      </c>
      <c r="I1025" s="7">
        <v>0.5</v>
      </c>
    </row>
    <row r="1026" spans="1:9" x14ac:dyDescent="0.25">
      <c r="A1026" s="2">
        <v>2017</v>
      </c>
      <c r="B1026" s="2" t="s">
        <v>202</v>
      </c>
      <c r="C1026" s="3" t="s">
        <v>5</v>
      </c>
      <c r="D1026" s="3" t="s">
        <v>14</v>
      </c>
      <c r="E1026" s="3" t="s">
        <v>30</v>
      </c>
      <c r="F1026" s="3"/>
      <c r="G1026" s="4"/>
      <c r="H1026" s="4" t="s">
        <v>51</v>
      </c>
      <c r="I1026" s="4" t="s">
        <v>52</v>
      </c>
    </row>
    <row r="1027" spans="1:9" x14ac:dyDescent="0.25">
      <c r="A1027" s="8">
        <v>2017</v>
      </c>
      <c r="B1027" s="8" t="s">
        <v>202</v>
      </c>
      <c r="C1027" s="9" t="s">
        <v>5</v>
      </c>
      <c r="D1027" s="9" t="s">
        <v>14</v>
      </c>
      <c r="E1027" s="9" t="s">
        <v>125</v>
      </c>
      <c r="F1027" s="9"/>
      <c r="G1027" s="10">
        <v>17.012499999999999</v>
      </c>
      <c r="H1027" s="10" t="s">
        <v>29</v>
      </c>
      <c r="I1027" s="10">
        <v>0.5</v>
      </c>
    </row>
    <row r="1028" spans="1:9" x14ac:dyDescent="0.25">
      <c r="A1028" s="5">
        <v>2017</v>
      </c>
      <c r="B1028" s="5" t="s">
        <v>202</v>
      </c>
      <c r="C1028" s="6" t="s">
        <v>5</v>
      </c>
      <c r="D1028" s="6" t="s">
        <v>15</v>
      </c>
      <c r="E1028" s="6" t="s">
        <v>126</v>
      </c>
      <c r="F1028" s="6" t="s">
        <v>127</v>
      </c>
      <c r="G1028" s="7"/>
      <c r="H1028" s="7" t="s">
        <v>51</v>
      </c>
      <c r="I1028" s="7" t="s">
        <v>52</v>
      </c>
    </row>
    <row r="1029" spans="1:9" x14ac:dyDescent="0.25">
      <c r="A1029" s="2">
        <v>2017</v>
      </c>
      <c r="B1029" s="2" t="s">
        <v>202</v>
      </c>
      <c r="C1029" s="3" t="s">
        <v>5</v>
      </c>
      <c r="D1029" s="3" t="s">
        <v>15</v>
      </c>
      <c r="E1029" s="3" t="s">
        <v>128</v>
      </c>
      <c r="F1029" s="3" t="s">
        <v>129</v>
      </c>
      <c r="G1029" s="4"/>
      <c r="H1029" s="4" t="s">
        <v>51</v>
      </c>
      <c r="I1029" s="4" t="s">
        <v>52</v>
      </c>
    </row>
    <row r="1030" spans="1:9" x14ac:dyDescent="0.25">
      <c r="A1030" s="2">
        <v>2017</v>
      </c>
      <c r="B1030" s="2" t="s">
        <v>202</v>
      </c>
      <c r="C1030" s="3" t="s">
        <v>5</v>
      </c>
      <c r="D1030" s="3" t="s">
        <v>15</v>
      </c>
      <c r="E1030" s="3" t="s">
        <v>130</v>
      </c>
      <c r="F1030" s="3" t="s">
        <v>131</v>
      </c>
      <c r="G1030" s="4"/>
      <c r="H1030" s="4" t="s">
        <v>51</v>
      </c>
      <c r="I1030" s="4" t="s">
        <v>52</v>
      </c>
    </row>
    <row r="1031" spans="1:9" x14ac:dyDescent="0.25">
      <c r="A1031" s="2">
        <v>2017</v>
      </c>
      <c r="B1031" s="2" t="s">
        <v>202</v>
      </c>
      <c r="C1031" s="3" t="s">
        <v>5</v>
      </c>
      <c r="D1031" s="3" t="s">
        <v>15</v>
      </c>
      <c r="E1031" s="3" t="s">
        <v>132</v>
      </c>
      <c r="F1031" s="3" t="s">
        <v>133</v>
      </c>
      <c r="G1031" s="4">
        <v>0.99265577639095492</v>
      </c>
      <c r="H1031" s="4" t="s">
        <v>29</v>
      </c>
      <c r="I1031" s="4">
        <v>0</v>
      </c>
    </row>
    <row r="1032" spans="1:9" x14ac:dyDescent="0.25">
      <c r="A1032" s="2">
        <v>2017</v>
      </c>
      <c r="B1032" s="2" t="s">
        <v>202</v>
      </c>
      <c r="C1032" s="3" t="s">
        <v>5</v>
      </c>
      <c r="D1032" s="3" t="s">
        <v>15</v>
      </c>
      <c r="E1032" s="3" t="s">
        <v>134</v>
      </c>
      <c r="F1032" s="3" t="s">
        <v>135</v>
      </c>
      <c r="G1032" s="4">
        <v>0.99667856160721502</v>
      </c>
      <c r="H1032" s="4" t="s">
        <v>29</v>
      </c>
      <c r="I1032" s="4">
        <v>0</v>
      </c>
    </row>
    <row r="1033" spans="1:9" x14ac:dyDescent="0.25">
      <c r="A1033" s="2">
        <v>2017</v>
      </c>
      <c r="B1033" s="2" t="s">
        <v>202</v>
      </c>
      <c r="C1033" s="3" t="s">
        <v>5</v>
      </c>
      <c r="D1033" s="3" t="s">
        <v>15</v>
      </c>
      <c r="E1033" s="3" t="s">
        <v>136</v>
      </c>
      <c r="F1033" s="3" t="s">
        <v>137</v>
      </c>
      <c r="G1033" s="4"/>
      <c r="H1033" s="4" t="s">
        <v>51</v>
      </c>
      <c r="I1033" s="4" t="s">
        <v>52</v>
      </c>
    </row>
    <row r="1034" spans="1:9" x14ac:dyDescent="0.25">
      <c r="A1034" s="8">
        <v>2017</v>
      </c>
      <c r="B1034" s="8" t="s">
        <v>202</v>
      </c>
      <c r="C1034" s="9" t="s">
        <v>5</v>
      </c>
      <c r="D1034" s="9" t="s">
        <v>15</v>
      </c>
      <c r="E1034" s="9" t="s">
        <v>138</v>
      </c>
      <c r="F1034" s="9" t="s">
        <v>139</v>
      </c>
      <c r="G1034" s="10"/>
      <c r="H1034" s="10" t="s">
        <v>51</v>
      </c>
      <c r="I1034" s="10" t="s">
        <v>52</v>
      </c>
    </row>
    <row r="1035" spans="1:9" x14ac:dyDescent="0.25">
      <c r="A1035" s="5">
        <v>2017</v>
      </c>
      <c r="B1035" s="5" t="s">
        <v>202</v>
      </c>
      <c r="C1035" s="6" t="s">
        <v>5</v>
      </c>
      <c r="D1035" s="6" t="s">
        <v>16</v>
      </c>
      <c r="E1035" s="6" t="s">
        <v>140</v>
      </c>
      <c r="F1035" s="6" t="s">
        <v>141</v>
      </c>
      <c r="G1035" s="7">
        <v>164</v>
      </c>
      <c r="H1035" s="7" t="s">
        <v>29</v>
      </c>
      <c r="I1035" s="7">
        <v>0.5</v>
      </c>
    </row>
    <row r="1036" spans="1:9" x14ac:dyDescent="0.25">
      <c r="A1036" s="2">
        <v>2017</v>
      </c>
      <c r="B1036" s="2" t="s">
        <v>202</v>
      </c>
      <c r="C1036" s="3" t="s">
        <v>5</v>
      </c>
      <c r="D1036" s="3" t="s">
        <v>16</v>
      </c>
      <c r="E1036" s="3" t="s">
        <v>142</v>
      </c>
      <c r="F1036" s="3" t="s">
        <v>143</v>
      </c>
      <c r="G1036" s="4">
        <v>2.2638402963572751E-3</v>
      </c>
      <c r="H1036" s="4" t="s">
        <v>29</v>
      </c>
      <c r="I1036" s="4">
        <v>0.5</v>
      </c>
    </row>
    <row r="1037" spans="1:9" x14ac:dyDescent="0.25">
      <c r="A1037" s="8">
        <v>2017</v>
      </c>
      <c r="B1037" s="8" t="s">
        <v>202</v>
      </c>
      <c r="C1037" s="9" t="s">
        <v>5</v>
      </c>
      <c r="D1037" s="9" t="s">
        <v>16</v>
      </c>
      <c r="E1037" s="9" t="s">
        <v>144</v>
      </c>
      <c r="F1037" s="9"/>
      <c r="G1037" s="10"/>
      <c r="H1037" s="10" t="s">
        <v>51</v>
      </c>
      <c r="I1037" s="10" t="s">
        <v>52</v>
      </c>
    </row>
    <row r="1038" spans="1:9" x14ac:dyDescent="0.25">
      <c r="A1038" s="5">
        <v>2017</v>
      </c>
      <c r="B1038" s="5" t="s">
        <v>202</v>
      </c>
      <c r="C1038" s="6" t="s">
        <v>5</v>
      </c>
      <c r="D1038" s="6" t="s">
        <v>17</v>
      </c>
      <c r="E1038" s="6" t="s">
        <v>145</v>
      </c>
      <c r="F1038" s="6" t="s">
        <v>146</v>
      </c>
      <c r="G1038" s="7">
        <v>75.3</v>
      </c>
      <c r="H1038" s="7" t="s">
        <v>29</v>
      </c>
      <c r="I1038" s="7">
        <v>0</v>
      </c>
    </row>
    <row r="1039" spans="1:9" x14ac:dyDescent="0.25">
      <c r="A1039" s="2">
        <v>2017</v>
      </c>
      <c r="B1039" s="2" t="s">
        <v>202</v>
      </c>
      <c r="C1039" s="3" t="s">
        <v>5</v>
      </c>
      <c r="D1039" s="3" t="s">
        <v>17</v>
      </c>
      <c r="E1039" s="3" t="s">
        <v>147</v>
      </c>
      <c r="F1039" s="3" t="s">
        <v>148</v>
      </c>
      <c r="G1039" s="4"/>
      <c r="H1039" s="4" t="s">
        <v>51</v>
      </c>
      <c r="I1039" s="4" t="s">
        <v>52</v>
      </c>
    </row>
    <row r="1040" spans="1:9" x14ac:dyDescent="0.25">
      <c r="A1040" s="2">
        <v>2017</v>
      </c>
      <c r="B1040" s="2" t="s">
        <v>202</v>
      </c>
      <c r="C1040" s="3" t="s">
        <v>5</v>
      </c>
      <c r="D1040" s="3" t="s">
        <v>17</v>
      </c>
      <c r="E1040" s="3" t="s">
        <v>149</v>
      </c>
      <c r="F1040" s="3" t="s">
        <v>150</v>
      </c>
      <c r="G1040" s="4"/>
      <c r="H1040" s="4" t="s">
        <v>29</v>
      </c>
      <c r="I1040" s="4">
        <v>0.33329999999999999</v>
      </c>
    </row>
    <row r="1041" spans="1:9" x14ac:dyDescent="0.25">
      <c r="A1041" s="8">
        <v>2017</v>
      </c>
      <c r="B1041" s="8" t="s">
        <v>202</v>
      </c>
      <c r="C1041" s="9" t="s">
        <v>5</v>
      </c>
      <c r="D1041" s="9" t="s">
        <v>17</v>
      </c>
      <c r="E1041" s="9" t="s">
        <v>151</v>
      </c>
      <c r="F1041" s="9" t="s">
        <v>152</v>
      </c>
      <c r="G1041" s="10"/>
      <c r="H1041" s="10" t="s">
        <v>29</v>
      </c>
      <c r="I1041" s="10">
        <v>0.33329999999999999</v>
      </c>
    </row>
    <row r="1042" spans="1:9" x14ac:dyDescent="0.25">
      <c r="A1042" s="5">
        <v>2017</v>
      </c>
      <c r="B1042" s="5" t="s">
        <v>202</v>
      </c>
      <c r="C1042" s="6" t="s">
        <v>6</v>
      </c>
      <c r="D1042" s="6" t="s">
        <v>14</v>
      </c>
      <c r="E1042" s="6" t="s">
        <v>153</v>
      </c>
      <c r="F1042" s="6" t="s">
        <v>154</v>
      </c>
      <c r="G1042" s="7"/>
      <c r="H1042" s="7"/>
      <c r="I1042" s="7"/>
    </row>
    <row r="1043" spans="1:9" x14ac:dyDescent="0.25">
      <c r="A1043" s="2">
        <v>2017</v>
      </c>
      <c r="B1043" s="2" t="s">
        <v>202</v>
      </c>
      <c r="C1043" s="3" t="s">
        <v>6</v>
      </c>
      <c r="D1043" s="3" t="s">
        <v>14</v>
      </c>
      <c r="E1043" s="3" t="s">
        <v>155</v>
      </c>
      <c r="F1043" s="3" t="s">
        <v>156</v>
      </c>
      <c r="G1043" s="4"/>
      <c r="H1043" s="4"/>
      <c r="I1043" s="4"/>
    </row>
    <row r="1044" spans="1:9" x14ac:dyDescent="0.25">
      <c r="A1044" s="2">
        <v>2017</v>
      </c>
      <c r="B1044" s="2" t="s">
        <v>202</v>
      </c>
      <c r="C1044" s="3" t="s">
        <v>6</v>
      </c>
      <c r="D1044" s="3" t="s">
        <v>14</v>
      </c>
      <c r="E1044" s="3" t="s">
        <v>157</v>
      </c>
      <c r="F1044" s="3" t="s">
        <v>158</v>
      </c>
      <c r="G1044" s="4"/>
      <c r="H1044" s="4"/>
      <c r="I1044" s="4"/>
    </row>
    <row r="1045" spans="1:9" x14ac:dyDescent="0.25">
      <c r="A1045" s="2">
        <v>2017</v>
      </c>
      <c r="B1045" s="2" t="s">
        <v>202</v>
      </c>
      <c r="C1045" s="3" t="s">
        <v>6</v>
      </c>
      <c r="D1045" s="3" t="s">
        <v>14</v>
      </c>
      <c r="E1045" s="3" t="s">
        <v>159</v>
      </c>
      <c r="F1045" s="3" t="s">
        <v>160</v>
      </c>
      <c r="G1045" s="4"/>
      <c r="H1045" s="4"/>
      <c r="I1045" s="4"/>
    </row>
    <row r="1046" spans="1:9" x14ac:dyDescent="0.25">
      <c r="A1046" s="8">
        <v>2017</v>
      </c>
      <c r="B1046" s="8" t="s">
        <v>202</v>
      </c>
      <c r="C1046" s="9" t="s">
        <v>6</v>
      </c>
      <c r="D1046" s="9" t="s">
        <v>14</v>
      </c>
      <c r="E1046" s="9" t="s">
        <v>30</v>
      </c>
      <c r="F1046" s="9"/>
      <c r="G1046" s="10"/>
      <c r="H1046" s="10"/>
      <c r="I1046" s="10"/>
    </row>
    <row r="1047" spans="1:9" x14ac:dyDescent="0.25">
      <c r="A1047" s="5">
        <v>2017</v>
      </c>
      <c r="B1047" s="5" t="s">
        <v>202</v>
      </c>
      <c r="C1047" s="6" t="s">
        <v>6</v>
      </c>
      <c r="D1047" s="6" t="s">
        <v>15</v>
      </c>
      <c r="E1047" s="6" t="s">
        <v>161</v>
      </c>
      <c r="F1047" s="6" t="s">
        <v>162</v>
      </c>
      <c r="G1047" s="7"/>
      <c r="H1047" s="7"/>
      <c r="I1047" s="7"/>
    </row>
    <row r="1048" spans="1:9" x14ac:dyDescent="0.25">
      <c r="A1048" s="2">
        <v>2017</v>
      </c>
      <c r="B1048" s="2" t="s">
        <v>202</v>
      </c>
      <c r="C1048" s="3" t="s">
        <v>6</v>
      </c>
      <c r="D1048" s="3" t="s">
        <v>15</v>
      </c>
      <c r="E1048" s="3" t="s">
        <v>163</v>
      </c>
      <c r="F1048" s="3" t="s">
        <v>164</v>
      </c>
      <c r="G1048" s="4"/>
      <c r="H1048" s="4"/>
      <c r="I1048" s="4"/>
    </row>
    <row r="1049" spans="1:9" x14ac:dyDescent="0.25">
      <c r="A1049" s="2">
        <v>2017</v>
      </c>
      <c r="B1049" s="2" t="s">
        <v>202</v>
      </c>
      <c r="C1049" s="3" t="s">
        <v>6</v>
      </c>
      <c r="D1049" s="3" t="s">
        <v>15</v>
      </c>
      <c r="E1049" s="3" t="s">
        <v>165</v>
      </c>
      <c r="F1049" s="3" t="s">
        <v>166</v>
      </c>
      <c r="G1049" s="4"/>
      <c r="H1049" s="4"/>
      <c r="I1049" s="4"/>
    </row>
    <row r="1050" spans="1:9" x14ac:dyDescent="0.25">
      <c r="A1050" s="2">
        <v>2017</v>
      </c>
      <c r="B1050" s="2" t="s">
        <v>202</v>
      </c>
      <c r="C1050" s="3" t="s">
        <v>6</v>
      </c>
      <c r="D1050" s="3" t="s">
        <v>15</v>
      </c>
      <c r="E1050" s="3" t="s">
        <v>167</v>
      </c>
      <c r="F1050" s="3" t="s">
        <v>166</v>
      </c>
      <c r="G1050" s="4"/>
      <c r="H1050" s="4"/>
      <c r="I1050" s="4"/>
    </row>
    <row r="1051" spans="1:9" x14ac:dyDescent="0.25">
      <c r="A1051" s="8">
        <v>2017</v>
      </c>
      <c r="B1051" s="8" t="s">
        <v>202</v>
      </c>
      <c r="C1051" s="9" t="s">
        <v>6</v>
      </c>
      <c r="D1051" s="9" t="s">
        <v>15</v>
      </c>
      <c r="E1051" s="9" t="s">
        <v>168</v>
      </c>
      <c r="F1051" s="9" t="s">
        <v>169</v>
      </c>
      <c r="G1051" s="10"/>
      <c r="H1051" s="10"/>
      <c r="I1051" s="10"/>
    </row>
    <row r="1052" spans="1:9" x14ac:dyDescent="0.25">
      <c r="A1052" s="5">
        <v>2017</v>
      </c>
      <c r="B1052" s="5" t="s">
        <v>202</v>
      </c>
      <c r="C1052" s="6" t="s">
        <v>6</v>
      </c>
      <c r="D1052" s="6" t="s">
        <v>16</v>
      </c>
      <c r="E1052" s="6" t="s">
        <v>170</v>
      </c>
      <c r="F1052" s="6" t="s">
        <v>171</v>
      </c>
      <c r="G1052" s="7"/>
      <c r="H1052" s="7"/>
      <c r="I1052" s="7"/>
    </row>
    <row r="1053" spans="1:9" x14ac:dyDescent="0.25">
      <c r="A1053" s="2">
        <v>2017</v>
      </c>
      <c r="B1053" s="2" t="s">
        <v>202</v>
      </c>
      <c r="C1053" s="3" t="s">
        <v>6</v>
      </c>
      <c r="D1053" s="3" t="s">
        <v>16</v>
      </c>
      <c r="E1053" s="3" t="s">
        <v>172</v>
      </c>
      <c r="F1053" s="3" t="s">
        <v>173</v>
      </c>
      <c r="G1053" s="4"/>
      <c r="H1053" s="4"/>
      <c r="I1053" s="4"/>
    </row>
    <row r="1054" spans="1:9" x14ac:dyDescent="0.25">
      <c r="A1054" s="2">
        <v>2017</v>
      </c>
      <c r="B1054" s="2" t="s">
        <v>202</v>
      </c>
      <c r="C1054" s="3" t="s">
        <v>6</v>
      </c>
      <c r="D1054" s="3" t="s">
        <v>16</v>
      </c>
      <c r="E1054" s="3" t="s">
        <v>144</v>
      </c>
      <c r="F1054" s="3" t="s">
        <v>174</v>
      </c>
      <c r="G1054" s="4"/>
      <c r="H1054" s="4"/>
      <c r="I1054" s="4"/>
    </row>
    <row r="1055" spans="1:9" x14ac:dyDescent="0.25">
      <c r="A1055" s="8">
        <v>2017</v>
      </c>
      <c r="B1055" s="8" t="s">
        <v>202</v>
      </c>
      <c r="C1055" s="9" t="s">
        <v>6</v>
      </c>
      <c r="D1055" s="9" t="s">
        <v>16</v>
      </c>
      <c r="E1055" s="9" t="s">
        <v>175</v>
      </c>
      <c r="F1055" s="9"/>
      <c r="G1055" s="10"/>
      <c r="H1055" s="10"/>
      <c r="I1055" s="10"/>
    </row>
    <row r="1056" spans="1:9" x14ac:dyDescent="0.25">
      <c r="A1056" s="5">
        <v>2017</v>
      </c>
      <c r="B1056" s="5" t="s">
        <v>202</v>
      </c>
      <c r="C1056" s="6" t="s">
        <v>6</v>
      </c>
      <c r="D1056" s="6" t="s">
        <v>17</v>
      </c>
      <c r="E1056" s="6" t="s">
        <v>123</v>
      </c>
      <c r="F1056" s="6" t="s">
        <v>80</v>
      </c>
      <c r="G1056" s="7"/>
      <c r="H1056" s="7"/>
      <c r="I1056" s="7"/>
    </row>
    <row r="1057" spans="1:9" x14ac:dyDescent="0.25">
      <c r="A1057" s="2">
        <v>2017</v>
      </c>
      <c r="B1057" s="2" t="s">
        <v>202</v>
      </c>
      <c r="C1057" s="3" t="s">
        <v>6</v>
      </c>
      <c r="D1057" s="3" t="s">
        <v>17</v>
      </c>
      <c r="E1057" s="3" t="s">
        <v>81</v>
      </c>
      <c r="F1057" s="3" t="s">
        <v>176</v>
      </c>
      <c r="G1057" s="4"/>
      <c r="H1057" s="4"/>
      <c r="I1057" s="4"/>
    </row>
    <row r="1058" spans="1:9" x14ac:dyDescent="0.25">
      <c r="A1058" s="2">
        <v>2017</v>
      </c>
      <c r="B1058" s="2" t="s">
        <v>202</v>
      </c>
      <c r="C1058" s="3" t="s">
        <v>6</v>
      </c>
      <c r="D1058" s="3" t="s">
        <v>17</v>
      </c>
      <c r="E1058" s="3" t="s">
        <v>177</v>
      </c>
      <c r="F1058" s="3" t="s">
        <v>178</v>
      </c>
      <c r="G1058" s="4"/>
      <c r="H1058" s="4"/>
      <c r="I1058" s="4"/>
    </row>
    <row r="1059" spans="1:9" x14ac:dyDescent="0.25">
      <c r="A1059" s="8">
        <v>2017</v>
      </c>
      <c r="B1059" s="8" t="s">
        <v>202</v>
      </c>
      <c r="C1059" s="9" t="s">
        <v>6</v>
      </c>
      <c r="D1059" s="9" t="s">
        <v>17</v>
      </c>
      <c r="E1059" s="9" t="s">
        <v>179</v>
      </c>
      <c r="F1059" s="9" t="s">
        <v>180</v>
      </c>
      <c r="G1059" s="10"/>
      <c r="H1059" s="10"/>
      <c r="I1059" s="10"/>
    </row>
    <row r="1060" spans="1:9" x14ac:dyDescent="0.25">
      <c r="A1060" s="5">
        <v>2017</v>
      </c>
      <c r="B1060" s="5" t="s">
        <v>202</v>
      </c>
      <c r="C1060" s="6" t="s">
        <v>9</v>
      </c>
      <c r="D1060" s="6" t="s">
        <v>14</v>
      </c>
      <c r="E1060" s="6" t="s">
        <v>181</v>
      </c>
      <c r="F1060" s="6"/>
      <c r="G1060" s="7"/>
      <c r="H1060" s="7"/>
      <c r="I1060" s="7"/>
    </row>
    <row r="1061" spans="1:9" x14ac:dyDescent="0.25">
      <c r="A1061" s="2">
        <v>2017</v>
      </c>
      <c r="B1061" s="2" t="s">
        <v>202</v>
      </c>
      <c r="C1061" s="3" t="s">
        <v>9</v>
      </c>
      <c r="D1061" s="3" t="s">
        <v>14</v>
      </c>
      <c r="E1061" s="3" t="s">
        <v>155</v>
      </c>
      <c r="F1061" s="3"/>
      <c r="G1061" s="4"/>
      <c r="H1061" s="4"/>
      <c r="I1061" s="4"/>
    </row>
    <row r="1062" spans="1:9" x14ac:dyDescent="0.25">
      <c r="A1062" s="2">
        <v>2017</v>
      </c>
      <c r="B1062" s="2" t="s">
        <v>202</v>
      </c>
      <c r="C1062" s="3" t="s">
        <v>9</v>
      </c>
      <c r="D1062" s="3" t="s">
        <v>14</v>
      </c>
      <c r="E1062" s="3" t="s">
        <v>182</v>
      </c>
      <c r="F1062" s="3"/>
      <c r="G1062" s="4"/>
      <c r="H1062" s="4"/>
      <c r="I1062" s="4"/>
    </row>
    <row r="1063" spans="1:9" x14ac:dyDescent="0.25">
      <c r="A1063" s="2">
        <v>2017</v>
      </c>
      <c r="B1063" s="2" t="s">
        <v>202</v>
      </c>
      <c r="C1063" s="3" t="s">
        <v>9</v>
      </c>
      <c r="D1063" s="3" t="s">
        <v>14</v>
      </c>
      <c r="E1063" s="3" t="s">
        <v>159</v>
      </c>
      <c r="F1063" s="3"/>
      <c r="G1063" s="4"/>
      <c r="H1063" s="4"/>
      <c r="I1063" s="4"/>
    </row>
    <row r="1064" spans="1:9" x14ac:dyDescent="0.25">
      <c r="A1064" s="8">
        <v>2017</v>
      </c>
      <c r="B1064" s="8" t="s">
        <v>202</v>
      </c>
      <c r="C1064" s="9" t="s">
        <v>9</v>
      </c>
      <c r="D1064" s="9" t="s">
        <v>14</v>
      </c>
      <c r="E1064" s="9" t="s">
        <v>30</v>
      </c>
      <c r="F1064" s="9"/>
      <c r="G1064" s="10"/>
      <c r="H1064" s="10"/>
      <c r="I1064" s="10"/>
    </row>
    <row r="1065" spans="1:9" x14ac:dyDescent="0.25">
      <c r="A1065" s="5">
        <v>2017</v>
      </c>
      <c r="B1065" s="5" t="s">
        <v>202</v>
      </c>
      <c r="C1065" s="6" t="s">
        <v>9</v>
      </c>
      <c r="D1065" s="6" t="s">
        <v>15</v>
      </c>
      <c r="E1065" s="6" t="s">
        <v>183</v>
      </c>
      <c r="F1065" s="6"/>
      <c r="G1065" s="7"/>
      <c r="H1065" s="7"/>
      <c r="I1065" s="7"/>
    </row>
    <row r="1066" spans="1:9" x14ac:dyDescent="0.25">
      <c r="A1066" s="2">
        <v>2017</v>
      </c>
      <c r="B1066" s="2" t="s">
        <v>202</v>
      </c>
      <c r="C1066" s="3" t="s">
        <v>9</v>
      </c>
      <c r="D1066" s="3" t="s">
        <v>15</v>
      </c>
      <c r="E1066" s="3" t="s">
        <v>163</v>
      </c>
      <c r="F1066" s="3"/>
      <c r="G1066" s="4"/>
      <c r="H1066" s="4"/>
      <c r="I1066" s="4"/>
    </row>
    <row r="1067" spans="1:9" x14ac:dyDescent="0.25">
      <c r="A1067" s="2">
        <v>2017</v>
      </c>
      <c r="B1067" s="2" t="s">
        <v>202</v>
      </c>
      <c r="C1067" s="3" t="s">
        <v>9</v>
      </c>
      <c r="D1067" s="3" t="s">
        <v>15</v>
      </c>
      <c r="E1067" s="3" t="s">
        <v>184</v>
      </c>
      <c r="F1067" s="3"/>
      <c r="G1067" s="4"/>
      <c r="H1067" s="4"/>
      <c r="I1067" s="4"/>
    </row>
    <row r="1068" spans="1:9" x14ac:dyDescent="0.25">
      <c r="A1068" s="2">
        <v>2017</v>
      </c>
      <c r="B1068" s="2" t="s">
        <v>202</v>
      </c>
      <c r="C1068" s="3" t="s">
        <v>9</v>
      </c>
      <c r="D1068" s="3" t="s">
        <v>15</v>
      </c>
      <c r="E1068" s="3" t="s">
        <v>167</v>
      </c>
      <c r="F1068" s="3"/>
      <c r="G1068" s="4"/>
      <c r="H1068" s="4"/>
      <c r="I1068" s="4"/>
    </row>
    <row r="1069" spans="1:9" x14ac:dyDescent="0.25">
      <c r="A1069" s="8">
        <v>2017</v>
      </c>
      <c r="B1069" s="8" t="s">
        <v>202</v>
      </c>
      <c r="C1069" s="9" t="s">
        <v>9</v>
      </c>
      <c r="D1069" s="9" t="s">
        <v>15</v>
      </c>
      <c r="E1069" s="9" t="s">
        <v>168</v>
      </c>
      <c r="F1069" s="9"/>
      <c r="G1069" s="10"/>
      <c r="H1069" s="10"/>
      <c r="I1069" s="10"/>
    </row>
    <row r="1070" spans="1:9" x14ac:dyDescent="0.25">
      <c r="A1070" s="5">
        <v>2017</v>
      </c>
      <c r="B1070" s="5" t="s">
        <v>202</v>
      </c>
      <c r="C1070" s="6" t="s">
        <v>9</v>
      </c>
      <c r="D1070" s="6" t="s">
        <v>16</v>
      </c>
      <c r="E1070" s="6" t="s">
        <v>185</v>
      </c>
      <c r="F1070" s="6"/>
      <c r="G1070" s="7"/>
      <c r="H1070" s="7"/>
      <c r="I1070" s="7"/>
    </row>
    <row r="1071" spans="1:9" x14ac:dyDescent="0.25">
      <c r="A1071" s="2">
        <v>2017</v>
      </c>
      <c r="B1071" s="2" t="s">
        <v>202</v>
      </c>
      <c r="C1071" s="3" t="s">
        <v>9</v>
      </c>
      <c r="D1071" s="3" t="s">
        <v>16</v>
      </c>
      <c r="E1071" s="3" t="s">
        <v>157</v>
      </c>
      <c r="F1071" s="3"/>
      <c r="G1071" s="4"/>
      <c r="H1071" s="4"/>
      <c r="I1071" s="4"/>
    </row>
    <row r="1072" spans="1:9" x14ac:dyDescent="0.25">
      <c r="A1072" s="2">
        <v>2017</v>
      </c>
      <c r="B1072" s="2" t="s">
        <v>202</v>
      </c>
      <c r="C1072" s="3" t="s">
        <v>9</v>
      </c>
      <c r="D1072" s="3" t="s">
        <v>16</v>
      </c>
      <c r="E1072" s="3" t="s">
        <v>186</v>
      </c>
      <c r="F1072" s="3"/>
      <c r="G1072" s="4"/>
      <c r="H1072" s="4"/>
      <c r="I1072" s="4"/>
    </row>
    <row r="1073" spans="1:9" x14ac:dyDescent="0.25">
      <c r="A1073" s="2">
        <v>2017</v>
      </c>
      <c r="B1073" s="2" t="s">
        <v>202</v>
      </c>
      <c r="C1073" s="3" t="s">
        <v>9</v>
      </c>
      <c r="D1073" s="3" t="s">
        <v>16</v>
      </c>
      <c r="E1073" s="3" t="s">
        <v>187</v>
      </c>
      <c r="F1073" s="3"/>
      <c r="G1073" s="4"/>
      <c r="H1073" s="4"/>
      <c r="I1073" s="4"/>
    </row>
    <row r="1074" spans="1:9" x14ac:dyDescent="0.25">
      <c r="A1074" s="8">
        <v>2017</v>
      </c>
      <c r="B1074" s="8" t="s">
        <v>202</v>
      </c>
      <c r="C1074" s="9" t="s">
        <v>9</v>
      </c>
      <c r="D1074" s="9" t="s">
        <v>16</v>
      </c>
      <c r="E1074" s="9" t="s">
        <v>188</v>
      </c>
      <c r="F1074" s="9"/>
      <c r="G1074" s="10"/>
      <c r="H1074" s="10"/>
      <c r="I1074" s="10"/>
    </row>
    <row r="1075" spans="1:9" x14ac:dyDescent="0.25">
      <c r="A1075" s="5">
        <v>2017</v>
      </c>
      <c r="B1075" s="5" t="s">
        <v>202</v>
      </c>
      <c r="C1075" s="6" t="s">
        <v>9</v>
      </c>
      <c r="D1075" s="6" t="s">
        <v>17</v>
      </c>
      <c r="E1075" s="6" t="s">
        <v>123</v>
      </c>
      <c r="F1075" s="6"/>
      <c r="G1075" s="7"/>
      <c r="H1075" s="7"/>
      <c r="I1075" s="7"/>
    </row>
    <row r="1076" spans="1:9" x14ac:dyDescent="0.25">
      <c r="A1076" s="2">
        <v>2017</v>
      </c>
      <c r="B1076" s="2" t="s">
        <v>202</v>
      </c>
      <c r="C1076" s="3" t="s">
        <v>9</v>
      </c>
      <c r="D1076" s="3" t="s">
        <v>17</v>
      </c>
      <c r="E1076" s="3" t="s">
        <v>81</v>
      </c>
      <c r="F1076" s="3"/>
      <c r="G1076" s="4"/>
      <c r="H1076" s="4"/>
      <c r="I1076" s="4"/>
    </row>
    <row r="1077" spans="1:9" x14ac:dyDescent="0.25">
      <c r="A1077" s="2">
        <v>2017</v>
      </c>
      <c r="B1077" s="2" t="s">
        <v>202</v>
      </c>
      <c r="C1077" s="3" t="s">
        <v>9</v>
      </c>
      <c r="D1077" s="3" t="s">
        <v>17</v>
      </c>
      <c r="E1077" s="3" t="s">
        <v>177</v>
      </c>
      <c r="F1077" s="3"/>
      <c r="G1077" s="4"/>
      <c r="H1077" s="4"/>
      <c r="I1077" s="4"/>
    </row>
    <row r="1078" spans="1:9" x14ac:dyDescent="0.25">
      <c r="A1078" s="8">
        <v>2017</v>
      </c>
      <c r="B1078" s="8" t="s">
        <v>202</v>
      </c>
      <c r="C1078" s="9" t="s">
        <v>9</v>
      </c>
      <c r="D1078" s="9" t="s">
        <v>17</v>
      </c>
      <c r="E1078" s="9" t="s">
        <v>179</v>
      </c>
      <c r="F1078" s="9"/>
      <c r="G1078" s="10"/>
      <c r="H1078" s="10"/>
      <c r="I1078" s="10"/>
    </row>
    <row r="1079" spans="1:9" x14ac:dyDescent="0.25">
      <c r="A1079" s="5">
        <v>2017</v>
      </c>
      <c r="B1079" s="5" t="s">
        <v>202</v>
      </c>
      <c r="C1079" s="6" t="s">
        <v>11</v>
      </c>
      <c r="D1079" s="6" t="s">
        <v>14</v>
      </c>
      <c r="E1079" s="6" t="s">
        <v>181</v>
      </c>
      <c r="F1079" s="6"/>
      <c r="G1079" s="7"/>
      <c r="H1079" s="7"/>
      <c r="I1079" s="7"/>
    </row>
    <row r="1080" spans="1:9" x14ac:dyDescent="0.25">
      <c r="A1080" s="2">
        <v>2017</v>
      </c>
      <c r="B1080" s="2" t="s">
        <v>202</v>
      </c>
      <c r="C1080" s="3" t="s">
        <v>11</v>
      </c>
      <c r="D1080" s="3" t="s">
        <v>14</v>
      </c>
      <c r="E1080" s="3" t="s">
        <v>155</v>
      </c>
      <c r="F1080" s="3"/>
      <c r="G1080" s="4"/>
      <c r="H1080" s="4"/>
      <c r="I1080" s="4"/>
    </row>
    <row r="1081" spans="1:9" x14ac:dyDescent="0.25">
      <c r="A1081" s="2">
        <v>2017</v>
      </c>
      <c r="B1081" s="2" t="s">
        <v>202</v>
      </c>
      <c r="C1081" s="3" t="s">
        <v>11</v>
      </c>
      <c r="D1081" s="3" t="s">
        <v>14</v>
      </c>
      <c r="E1081" s="3" t="s">
        <v>182</v>
      </c>
      <c r="F1081" s="3"/>
      <c r="G1081" s="4"/>
      <c r="H1081" s="4"/>
      <c r="I1081" s="4"/>
    </row>
    <row r="1082" spans="1:9" x14ac:dyDescent="0.25">
      <c r="A1082" s="2">
        <v>2017</v>
      </c>
      <c r="B1082" s="2" t="s">
        <v>202</v>
      </c>
      <c r="C1082" s="3" t="s">
        <v>11</v>
      </c>
      <c r="D1082" s="3" t="s">
        <v>14</v>
      </c>
      <c r="E1082" s="3" t="s">
        <v>159</v>
      </c>
      <c r="F1082" s="3"/>
      <c r="G1082" s="4"/>
      <c r="H1082" s="4"/>
      <c r="I1082" s="4"/>
    </row>
    <row r="1083" spans="1:9" x14ac:dyDescent="0.25">
      <c r="A1083" s="8">
        <v>2017</v>
      </c>
      <c r="B1083" s="8" t="s">
        <v>202</v>
      </c>
      <c r="C1083" s="9" t="s">
        <v>11</v>
      </c>
      <c r="D1083" s="9" t="s">
        <v>14</v>
      </c>
      <c r="E1083" s="9" t="s">
        <v>30</v>
      </c>
      <c r="F1083" s="9"/>
      <c r="G1083" s="10"/>
      <c r="H1083" s="10"/>
      <c r="I1083" s="10"/>
    </row>
    <row r="1084" spans="1:9" x14ac:dyDescent="0.25">
      <c r="A1084" s="5">
        <v>2017</v>
      </c>
      <c r="B1084" s="5" t="s">
        <v>202</v>
      </c>
      <c r="C1084" s="6" t="s">
        <v>11</v>
      </c>
      <c r="D1084" s="6" t="s">
        <v>15</v>
      </c>
      <c r="E1084" s="6" t="s">
        <v>183</v>
      </c>
      <c r="F1084" s="6"/>
      <c r="G1084" s="7"/>
      <c r="H1084" s="7"/>
      <c r="I1084" s="7"/>
    </row>
    <row r="1085" spans="1:9" x14ac:dyDescent="0.25">
      <c r="A1085" s="2">
        <v>2017</v>
      </c>
      <c r="B1085" s="2" t="s">
        <v>202</v>
      </c>
      <c r="C1085" s="3" t="s">
        <v>11</v>
      </c>
      <c r="D1085" s="3" t="s">
        <v>15</v>
      </c>
      <c r="E1085" s="3" t="s">
        <v>163</v>
      </c>
      <c r="F1085" s="3"/>
      <c r="G1085" s="4"/>
      <c r="H1085" s="4"/>
      <c r="I1085" s="4"/>
    </row>
    <row r="1086" spans="1:9" x14ac:dyDescent="0.25">
      <c r="A1086" s="2">
        <v>2017</v>
      </c>
      <c r="B1086" s="2" t="s">
        <v>202</v>
      </c>
      <c r="C1086" s="3" t="s">
        <v>11</v>
      </c>
      <c r="D1086" s="3" t="s">
        <v>15</v>
      </c>
      <c r="E1086" s="3" t="s">
        <v>184</v>
      </c>
      <c r="F1086" s="3"/>
      <c r="G1086" s="4"/>
      <c r="H1086" s="4"/>
      <c r="I1086" s="4"/>
    </row>
    <row r="1087" spans="1:9" x14ac:dyDescent="0.25">
      <c r="A1087" s="2">
        <v>2017</v>
      </c>
      <c r="B1087" s="2" t="s">
        <v>202</v>
      </c>
      <c r="C1087" s="3" t="s">
        <v>11</v>
      </c>
      <c r="D1087" s="3" t="s">
        <v>15</v>
      </c>
      <c r="E1087" s="3" t="s">
        <v>167</v>
      </c>
      <c r="F1087" s="3"/>
      <c r="G1087" s="4"/>
      <c r="H1087" s="4"/>
      <c r="I1087" s="4"/>
    </row>
    <row r="1088" spans="1:9" x14ac:dyDescent="0.25">
      <c r="A1088" s="8">
        <v>2017</v>
      </c>
      <c r="B1088" s="8" t="s">
        <v>202</v>
      </c>
      <c r="C1088" s="9" t="s">
        <v>11</v>
      </c>
      <c r="D1088" s="9" t="s">
        <v>15</v>
      </c>
      <c r="E1088" s="9" t="s">
        <v>168</v>
      </c>
      <c r="F1088" s="9"/>
      <c r="G1088" s="10"/>
      <c r="H1088" s="10"/>
      <c r="I1088" s="10"/>
    </row>
    <row r="1089" spans="1:9" x14ac:dyDescent="0.25">
      <c r="A1089" s="5">
        <v>2017</v>
      </c>
      <c r="B1089" s="5" t="s">
        <v>202</v>
      </c>
      <c r="C1089" s="6" t="s">
        <v>11</v>
      </c>
      <c r="D1089" s="6" t="s">
        <v>16</v>
      </c>
      <c r="E1089" s="6" t="s">
        <v>189</v>
      </c>
      <c r="F1089" s="6"/>
      <c r="G1089" s="7"/>
      <c r="H1089" s="7"/>
      <c r="I1089" s="7"/>
    </row>
    <row r="1090" spans="1:9" x14ac:dyDescent="0.25">
      <c r="A1090" s="2">
        <v>2017</v>
      </c>
      <c r="B1090" s="2" t="s">
        <v>202</v>
      </c>
      <c r="C1090" s="3" t="s">
        <v>11</v>
      </c>
      <c r="D1090" s="3" t="s">
        <v>16</v>
      </c>
      <c r="E1090" s="3" t="s">
        <v>157</v>
      </c>
      <c r="F1090" s="3"/>
      <c r="G1090" s="4"/>
      <c r="H1090" s="4"/>
      <c r="I1090" s="4"/>
    </row>
    <row r="1091" spans="1:9" x14ac:dyDescent="0.25">
      <c r="A1091" s="2">
        <v>2017</v>
      </c>
      <c r="B1091" s="2" t="s">
        <v>202</v>
      </c>
      <c r="C1091" s="3" t="s">
        <v>11</v>
      </c>
      <c r="D1091" s="3" t="s">
        <v>16</v>
      </c>
      <c r="E1091" s="3" t="s">
        <v>186</v>
      </c>
      <c r="F1091" s="3"/>
      <c r="G1091" s="4"/>
      <c r="H1091" s="4"/>
      <c r="I1091" s="4"/>
    </row>
    <row r="1092" spans="1:9" x14ac:dyDescent="0.25">
      <c r="A1092" s="2">
        <v>2017</v>
      </c>
      <c r="B1092" s="2" t="s">
        <v>202</v>
      </c>
      <c r="C1092" s="3" t="s">
        <v>11</v>
      </c>
      <c r="D1092" s="3" t="s">
        <v>16</v>
      </c>
      <c r="E1092" s="3" t="s">
        <v>187</v>
      </c>
      <c r="F1092" s="3"/>
      <c r="G1092" s="4"/>
      <c r="H1092" s="4"/>
      <c r="I1092" s="4"/>
    </row>
    <row r="1093" spans="1:9" x14ac:dyDescent="0.25">
      <c r="A1093" s="8">
        <v>2017</v>
      </c>
      <c r="B1093" s="8" t="s">
        <v>202</v>
      </c>
      <c r="C1093" s="9" t="s">
        <v>11</v>
      </c>
      <c r="D1093" s="9" t="s">
        <v>16</v>
      </c>
      <c r="E1093" s="9" t="s">
        <v>188</v>
      </c>
      <c r="F1093" s="9"/>
      <c r="G1093" s="10"/>
      <c r="H1093" s="10"/>
      <c r="I1093" s="10"/>
    </row>
    <row r="1094" spans="1:9" x14ac:dyDescent="0.25">
      <c r="A1094" s="5">
        <v>2017</v>
      </c>
      <c r="B1094" s="5" t="s">
        <v>202</v>
      </c>
      <c r="C1094" s="6" t="s">
        <v>11</v>
      </c>
      <c r="D1094" s="6" t="s">
        <v>17</v>
      </c>
      <c r="E1094" s="6" t="s">
        <v>123</v>
      </c>
      <c r="F1094" s="6"/>
      <c r="G1094" s="7"/>
      <c r="H1094" s="7"/>
      <c r="I1094" s="7"/>
    </row>
    <row r="1095" spans="1:9" x14ac:dyDescent="0.25">
      <c r="A1095" s="2">
        <v>2017</v>
      </c>
      <c r="B1095" s="2" t="s">
        <v>202</v>
      </c>
      <c r="C1095" s="3" t="s">
        <v>11</v>
      </c>
      <c r="D1095" s="3" t="s">
        <v>17</v>
      </c>
      <c r="E1095" s="3" t="s">
        <v>81</v>
      </c>
      <c r="F1095" s="3"/>
      <c r="G1095" s="4"/>
      <c r="H1095" s="4"/>
      <c r="I1095" s="4"/>
    </row>
    <row r="1096" spans="1:9" x14ac:dyDescent="0.25">
      <c r="A1096" s="2">
        <v>2017</v>
      </c>
      <c r="B1096" s="2" t="s">
        <v>202</v>
      </c>
      <c r="C1096" s="3" t="s">
        <v>11</v>
      </c>
      <c r="D1096" s="3" t="s">
        <v>17</v>
      </c>
      <c r="E1096" s="3" t="s">
        <v>177</v>
      </c>
      <c r="F1096" s="3"/>
      <c r="G1096" s="4"/>
      <c r="H1096" s="4"/>
      <c r="I1096" s="4"/>
    </row>
    <row r="1097" spans="1:9" x14ac:dyDescent="0.25">
      <c r="A1097" s="8">
        <v>2017</v>
      </c>
      <c r="B1097" s="8" t="s">
        <v>202</v>
      </c>
      <c r="C1097" s="9" t="s">
        <v>11</v>
      </c>
      <c r="D1097" s="9" t="s">
        <v>17</v>
      </c>
      <c r="E1097" s="9" t="s">
        <v>179</v>
      </c>
      <c r="F1097" s="9"/>
      <c r="G1097" s="10"/>
      <c r="H1097" s="10"/>
      <c r="I1097" s="10"/>
    </row>
    <row r="1098" spans="1:9" x14ac:dyDescent="0.25">
      <c r="A1098" s="5">
        <v>2017</v>
      </c>
      <c r="B1098" s="5" t="s">
        <v>202</v>
      </c>
      <c r="C1098" s="6" t="s">
        <v>8</v>
      </c>
      <c r="D1098" s="6" t="s">
        <v>190</v>
      </c>
      <c r="E1098" s="6" t="s">
        <v>191</v>
      </c>
      <c r="F1098" s="6"/>
      <c r="G1098" s="7"/>
      <c r="H1098" s="7"/>
      <c r="I1098" s="7"/>
    </row>
    <row r="1099" spans="1:9" x14ac:dyDescent="0.25">
      <c r="A1099" s="2">
        <v>2017</v>
      </c>
      <c r="B1099" s="2" t="s">
        <v>202</v>
      </c>
      <c r="C1099" s="3" t="s">
        <v>8</v>
      </c>
      <c r="D1099" s="3" t="s">
        <v>190</v>
      </c>
      <c r="E1099" s="3" t="s">
        <v>192</v>
      </c>
      <c r="F1099" s="3"/>
      <c r="G1099" s="4"/>
      <c r="H1099" s="4"/>
      <c r="I1099" s="4"/>
    </row>
    <row r="1100" spans="1:9" x14ac:dyDescent="0.25">
      <c r="A1100" s="2">
        <v>2017</v>
      </c>
      <c r="B1100" s="2" t="s">
        <v>202</v>
      </c>
      <c r="C1100" s="3" t="s">
        <v>8</v>
      </c>
      <c r="D1100" s="3" t="s">
        <v>190</v>
      </c>
      <c r="E1100" s="3" t="s">
        <v>193</v>
      </c>
      <c r="F1100" s="3"/>
      <c r="G1100" s="4"/>
      <c r="H1100" s="4"/>
      <c r="I1100" s="4"/>
    </row>
    <row r="1101" spans="1:9" x14ac:dyDescent="0.25">
      <c r="A1101" s="8">
        <v>2017</v>
      </c>
      <c r="B1101" s="8" t="s">
        <v>202</v>
      </c>
      <c r="C1101" s="9" t="s">
        <v>8</v>
      </c>
      <c r="D1101" s="9" t="s">
        <v>190</v>
      </c>
      <c r="E1101" s="9" t="s">
        <v>194</v>
      </c>
      <c r="F1101" s="9"/>
      <c r="G1101" s="10"/>
      <c r="H1101" s="10"/>
      <c r="I1101" s="10"/>
    </row>
    <row r="1102" spans="1:9" x14ac:dyDescent="0.25">
      <c r="A1102" s="5">
        <v>2017</v>
      </c>
      <c r="B1102" s="5" t="s">
        <v>202</v>
      </c>
      <c r="C1102" s="6" t="s">
        <v>8</v>
      </c>
      <c r="D1102" s="6" t="s">
        <v>195</v>
      </c>
      <c r="E1102" s="6" t="s">
        <v>196</v>
      </c>
      <c r="F1102" s="6"/>
      <c r="G1102" s="7"/>
      <c r="H1102" s="7"/>
      <c r="I1102" s="7"/>
    </row>
    <row r="1103" spans="1:9" x14ac:dyDescent="0.25">
      <c r="A1103" s="2">
        <v>2017</v>
      </c>
      <c r="B1103" s="2" t="s">
        <v>202</v>
      </c>
      <c r="C1103" s="3" t="s">
        <v>8</v>
      </c>
      <c r="D1103" s="3" t="s">
        <v>195</v>
      </c>
      <c r="E1103" s="3" t="s">
        <v>197</v>
      </c>
      <c r="F1103" s="3"/>
      <c r="G1103" s="4"/>
      <c r="H1103" s="4"/>
      <c r="I1103" s="4"/>
    </row>
    <row r="1104" spans="1:9" x14ac:dyDescent="0.25">
      <c r="A1104" s="2">
        <v>2017</v>
      </c>
      <c r="B1104" s="2" t="s">
        <v>202</v>
      </c>
      <c r="C1104" s="3" t="s">
        <v>8</v>
      </c>
      <c r="D1104" s="3" t="s">
        <v>195</v>
      </c>
      <c r="E1104" s="3" t="s">
        <v>198</v>
      </c>
      <c r="F1104" s="3"/>
      <c r="G1104" s="4"/>
      <c r="H1104" s="4"/>
      <c r="I1104" s="4"/>
    </row>
    <row r="1105" spans="1:9" x14ac:dyDescent="0.25">
      <c r="A1105" s="8">
        <v>2017</v>
      </c>
      <c r="B1105" s="8" t="s">
        <v>202</v>
      </c>
      <c r="C1105" s="9" t="s">
        <v>8</v>
      </c>
      <c r="D1105" s="9" t="s">
        <v>195</v>
      </c>
      <c r="E1105" s="9" t="s">
        <v>199</v>
      </c>
      <c r="F1105" s="9"/>
      <c r="G1105" s="10"/>
      <c r="H1105" s="10"/>
      <c r="I1105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AB283"/>
  <sheetViews>
    <sheetView showGridLines="0" topLeftCell="A73" zoomScale="80" zoomScaleNormal="80" workbookViewId="0">
      <selection activeCell="O106" sqref="O106"/>
    </sheetView>
  </sheetViews>
  <sheetFormatPr defaultRowHeight="15" x14ac:dyDescent="0.25"/>
  <cols>
    <col min="1" max="1" width="4.42578125" customWidth="1"/>
    <col min="2" max="2" width="12.140625" bestFit="1" customWidth="1"/>
    <col min="3" max="3" width="9.5703125" customWidth="1"/>
    <col min="5" max="6" width="6.5703125" customWidth="1"/>
    <col min="7" max="7" width="26.5703125" customWidth="1"/>
    <col min="16" max="16" width="9.5703125" customWidth="1"/>
    <col min="28" max="28" width="9.140625" style="132"/>
  </cols>
  <sheetData>
    <row r="2" spans="2:28" ht="18.75" x14ac:dyDescent="0.3">
      <c r="G2" s="78" t="s">
        <v>245</v>
      </c>
    </row>
    <row r="3" spans="2:28" x14ac:dyDescent="0.25">
      <c r="H3" s="20" t="s">
        <v>24</v>
      </c>
      <c r="S3" s="20" t="s">
        <v>237</v>
      </c>
    </row>
    <row r="4" spans="2:28" ht="17.25" x14ac:dyDescent="0.4">
      <c r="H4" s="158" t="s">
        <v>235</v>
      </c>
      <c r="I4" s="159"/>
      <c r="J4" s="159"/>
      <c r="K4" s="159"/>
      <c r="L4" s="158" t="s">
        <v>236</v>
      </c>
      <c r="M4" s="159"/>
      <c r="N4" s="159"/>
      <c r="O4" s="159"/>
      <c r="S4" s="158" t="s">
        <v>235</v>
      </c>
      <c r="T4" s="159"/>
      <c r="U4" s="159"/>
      <c r="V4" s="159"/>
      <c r="W4" s="158" t="s">
        <v>236</v>
      </c>
      <c r="X4" s="159"/>
      <c r="Y4" s="159"/>
      <c r="Z4" s="159"/>
    </row>
    <row r="5" spans="2:28" ht="17.25" x14ac:dyDescent="0.4">
      <c r="B5" s="25" t="s">
        <v>210</v>
      </c>
      <c r="C5" s="26" t="s">
        <v>208</v>
      </c>
      <c r="D5" s="26" t="s">
        <v>207</v>
      </c>
      <c r="G5" s="20" t="s">
        <v>14</v>
      </c>
      <c r="H5" s="35" t="s">
        <v>27</v>
      </c>
      <c r="I5" s="35" t="s">
        <v>200</v>
      </c>
      <c r="J5" s="35" t="s">
        <v>201</v>
      </c>
      <c r="K5" s="35" t="s">
        <v>202</v>
      </c>
      <c r="L5" s="35" t="s">
        <v>27</v>
      </c>
      <c r="M5" s="35" t="s">
        <v>200</v>
      </c>
      <c r="N5" s="35" t="s">
        <v>201</v>
      </c>
      <c r="O5" s="35" t="s">
        <v>202</v>
      </c>
      <c r="S5" s="35" t="s">
        <v>27</v>
      </c>
      <c r="T5" s="35" t="s">
        <v>200</v>
      </c>
      <c r="U5" s="35" t="s">
        <v>201</v>
      </c>
      <c r="V5" s="35" t="s">
        <v>202</v>
      </c>
      <c r="W5" s="35" t="s">
        <v>27</v>
      </c>
      <c r="X5" s="35" t="s">
        <v>200</v>
      </c>
      <c r="Y5" s="35" t="s">
        <v>201</v>
      </c>
      <c r="Z5" s="35" t="s">
        <v>202</v>
      </c>
    </row>
    <row r="6" spans="2:28" x14ac:dyDescent="0.25">
      <c r="B6" t="s">
        <v>2</v>
      </c>
      <c r="C6" s="13">
        <v>2016</v>
      </c>
      <c r="D6" s="13" t="s">
        <v>27</v>
      </c>
      <c r="G6" t="s">
        <v>28</v>
      </c>
      <c r="H6" s="46">
        <v>0.99</v>
      </c>
      <c r="I6" s="46">
        <v>0.97153612899999997</v>
      </c>
      <c r="J6" s="46">
        <v>0.96309999999999996</v>
      </c>
      <c r="K6" s="46">
        <v>0.94730000000000003</v>
      </c>
      <c r="L6" s="79">
        <v>0.76870000000000005</v>
      </c>
      <c r="M6" s="56">
        <v>0.99439999999999995</v>
      </c>
      <c r="N6" s="56">
        <v>0.9476</v>
      </c>
      <c r="O6" s="56">
        <v>0.98099999999999998</v>
      </c>
      <c r="P6" s="90">
        <f>O6</f>
        <v>0.98099999999999998</v>
      </c>
      <c r="S6" s="46">
        <v>0.14849999999999999</v>
      </c>
      <c r="T6" s="46">
        <v>0.14573041935</v>
      </c>
      <c r="U6" s="46">
        <v>0.14446499999999998</v>
      </c>
      <c r="V6" s="46">
        <v>0.142095</v>
      </c>
      <c r="W6" s="79">
        <v>0.115305</v>
      </c>
      <c r="X6" s="56">
        <v>0.14915999999999999</v>
      </c>
      <c r="Y6" s="56">
        <v>0.14213999999999999</v>
      </c>
      <c r="Z6" s="56">
        <v>0.14715</v>
      </c>
      <c r="AA6" s="90">
        <f>Z6</f>
        <v>0.14715</v>
      </c>
      <c r="AB6" s="133">
        <v>1</v>
      </c>
    </row>
    <row r="7" spans="2:28" x14ac:dyDescent="0.25">
      <c r="B7" t="s">
        <v>3</v>
      </c>
      <c r="C7" s="13">
        <v>2017</v>
      </c>
      <c r="D7" s="13" t="s">
        <v>200</v>
      </c>
      <c r="G7" t="s">
        <v>218</v>
      </c>
      <c r="H7" s="46">
        <v>1</v>
      </c>
      <c r="I7" s="46">
        <v>1</v>
      </c>
      <c r="J7" s="46">
        <v>1</v>
      </c>
      <c r="K7" s="46">
        <v>0</v>
      </c>
      <c r="L7" s="79">
        <v>2</v>
      </c>
      <c r="M7" s="56"/>
      <c r="N7" s="56">
        <v>1</v>
      </c>
      <c r="O7" s="56">
        <v>0</v>
      </c>
      <c r="P7" s="90">
        <f t="shared" ref="P7:P9" si="0">O7</f>
        <v>0</v>
      </c>
      <c r="S7" s="46">
        <v>0.33333330000000005</v>
      </c>
      <c r="T7" s="46">
        <v>0.33333330000000005</v>
      </c>
      <c r="U7" s="46">
        <v>0.39999996000000004</v>
      </c>
      <c r="V7" s="46">
        <v>0.49999995000000008</v>
      </c>
      <c r="W7" s="79">
        <v>0.23333331000000002</v>
      </c>
      <c r="X7" s="56">
        <v>0.39999996000000004</v>
      </c>
      <c r="Y7" s="56">
        <v>0.49999995000000008</v>
      </c>
      <c r="Z7" s="56">
        <v>0.49999995000000008</v>
      </c>
      <c r="AA7" s="90">
        <f t="shared" ref="AA7:AA9" si="1">Z7</f>
        <v>0.49999995000000008</v>
      </c>
      <c r="AB7" s="133">
        <v>0</v>
      </c>
    </row>
    <row r="8" spans="2:28" x14ac:dyDescent="0.25">
      <c r="B8" t="s">
        <v>4</v>
      </c>
      <c r="D8" s="13" t="s">
        <v>201</v>
      </c>
      <c r="G8" t="s">
        <v>31</v>
      </c>
      <c r="H8" s="46">
        <v>0.99</v>
      </c>
      <c r="I8" s="46">
        <v>0.92495632999999999</v>
      </c>
      <c r="J8" s="46">
        <v>0.91990000000000005</v>
      </c>
      <c r="K8" s="46">
        <v>0.94220000000000004</v>
      </c>
      <c r="L8" s="79">
        <v>0.71630000000000005</v>
      </c>
      <c r="M8" s="56">
        <v>0.96250000000000002</v>
      </c>
      <c r="N8" s="56">
        <v>0.8659</v>
      </c>
      <c r="O8" s="56">
        <v>0.92759999999999998</v>
      </c>
      <c r="P8" s="90">
        <f t="shared" si="0"/>
        <v>0.92759999999999998</v>
      </c>
      <c r="S8" s="46">
        <v>0.14849999999999999</v>
      </c>
      <c r="T8" s="46">
        <v>0.1387434495</v>
      </c>
      <c r="U8" s="46">
        <v>0.137985</v>
      </c>
      <c r="V8" s="46">
        <v>0.14133000000000001</v>
      </c>
      <c r="W8" s="79">
        <v>0.107445</v>
      </c>
      <c r="X8" s="56">
        <v>0.144375</v>
      </c>
      <c r="Y8" s="56">
        <v>0.129885</v>
      </c>
      <c r="Z8" s="56">
        <v>0.13913999999999999</v>
      </c>
      <c r="AA8" s="90">
        <f t="shared" si="1"/>
        <v>0.13913999999999999</v>
      </c>
      <c r="AB8" s="133">
        <v>1</v>
      </c>
    </row>
    <row r="9" spans="2:28" ht="17.25" x14ac:dyDescent="0.4">
      <c r="B9" t="s">
        <v>5</v>
      </c>
      <c r="D9" s="13" t="s">
        <v>202</v>
      </c>
      <c r="G9" t="s">
        <v>241</v>
      </c>
      <c r="H9" s="46">
        <v>1</v>
      </c>
      <c r="I9" s="46">
        <v>0.95218152700000003</v>
      </c>
      <c r="J9" s="46">
        <v>0.94489999999999996</v>
      </c>
      <c r="K9" s="46">
        <v>0.91249999999999998</v>
      </c>
      <c r="L9" s="79">
        <v>0.95269999999999999</v>
      </c>
      <c r="M9" s="56">
        <v>0.95830000000000004</v>
      </c>
      <c r="N9" s="56">
        <v>0.92490000000000006</v>
      </c>
      <c r="O9" s="56">
        <v>0.94850000000000001</v>
      </c>
      <c r="P9" s="90">
        <f t="shared" si="0"/>
        <v>0.94850000000000001</v>
      </c>
      <c r="S9" s="55">
        <v>0.2</v>
      </c>
      <c r="T9" s="55">
        <v>0.19432276061224493</v>
      </c>
      <c r="U9" s="55">
        <v>0.19283673469387755</v>
      </c>
      <c r="V9" s="55">
        <v>0.18622448979591838</v>
      </c>
      <c r="W9" s="81">
        <v>0.19442857142857145</v>
      </c>
      <c r="X9" s="82">
        <v>0.19557142857142859</v>
      </c>
      <c r="Y9" s="82">
        <v>0.18875510204081636</v>
      </c>
      <c r="Z9" s="82">
        <v>0.19357142857142859</v>
      </c>
      <c r="AA9" s="92">
        <f t="shared" si="1"/>
        <v>0.19357142857142859</v>
      </c>
      <c r="AB9" s="134">
        <v>0.98</v>
      </c>
    </row>
    <row r="10" spans="2:28" x14ac:dyDescent="0.25">
      <c r="B10" t="s">
        <v>6</v>
      </c>
      <c r="H10" s="46"/>
      <c r="I10" s="46"/>
      <c r="J10" s="46"/>
      <c r="K10" s="46"/>
      <c r="L10" s="79"/>
      <c r="M10" s="56"/>
      <c r="N10" s="56"/>
      <c r="O10" s="56"/>
      <c r="P10" s="90"/>
      <c r="S10" s="48">
        <f t="shared" ref="S10:AA10" si="2">SUM(S6:S9)</f>
        <v>0.83033329999999994</v>
      </c>
      <c r="T10" s="48">
        <f t="shared" si="2"/>
        <v>0.81212992946224494</v>
      </c>
      <c r="U10" s="48">
        <f t="shared" si="2"/>
        <v>0.87528669469387754</v>
      </c>
      <c r="V10" s="48">
        <f t="shared" si="2"/>
        <v>0.96964943979591856</v>
      </c>
      <c r="W10" s="83">
        <f t="shared" si="2"/>
        <v>0.65051188142857153</v>
      </c>
      <c r="X10" s="57">
        <f t="shared" si="2"/>
        <v>0.88910638857142865</v>
      </c>
      <c r="Y10" s="57">
        <f t="shared" si="2"/>
        <v>0.9607800520408164</v>
      </c>
      <c r="Z10" s="57">
        <f t="shared" si="2"/>
        <v>0.97986137857142863</v>
      </c>
      <c r="AA10" s="93">
        <f t="shared" si="2"/>
        <v>0.97986137857142863</v>
      </c>
      <c r="AB10" s="135"/>
    </row>
    <row r="11" spans="2:28" x14ac:dyDescent="0.25">
      <c r="B11" t="s">
        <v>7</v>
      </c>
      <c r="L11" s="80"/>
      <c r="M11" s="3"/>
      <c r="N11" s="3"/>
      <c r="O11" s="3"/>
      <c r="P11" s="91"/>
      <c r="W11" s="80"/>
      <c r="X11" s="3"/>
      <c r="Y11" s="3"/>
      <c r="Z11" s="3"/>
      <c r="AA11" s="91"/>
      <c r="AB11" s="136"/>
    </row>
    <row r="12" spans="2:28" x14ac:dyDescent="0.25">
      <c r="B12" t="s">
        <v>8</v>
      </c>
      <c r="L12" s="80"/>
      <c r="M12" s="3"/>
      <c r="N12" s="3"/>
      <c r="O12" s="3"/>
      <c r="P12" s="91"/>
      <c r="W12" s="80"/>
      <c r="X12" s="3"/>
      <c r="Y12" s="3"/>
      <c r="Z12" s="3"/>
      <c r="AA12" s="91"/>
      <c r="AB12" s="136"/>
    </row>
    <row r="13" spans="2:28" x14ac:dyDescent="0.25">
      <c r="B13" t="s">
        <v>9</v>
      </c>
      <c r="G13" s="20" t="s">
        <v>17</v>
      </c>
      <c r="L13" s="80"/>
      <c r="M13" s="3"/>
      <c r="N13" s="3"/>
      <c r="O13" s="3"/>
      <c r="P13" s="91"/>
      <c r="W13" s="80"/>
      <c r="X13" s="3"/>
      <c r="Y13" s="3"/>
      <c r="Z13" s="3"/>
      <c r="AA13" s="91"/>
      <c r="AB13" s="136"/>
    </row>
    <row r="14" spans="2:28" x14ac:dyDescent="0.25">
      <c r="B14" t="s">
        <v>10</v>
      </c>
      <c r="G14" t="s">
        <v>40</v>
      </c>
      <c r="H14" s="100">
        <v>4.5999999999999996</v>
      </c>
      <c r="I14" s="100">
        <v>4.5999999999999996</v>
      </c>
      <c r="J14" s="100">
        <v>4.58</v>
      </c>
      <c r="K14" s="100">
        <v>4.6900000000000004</v>
      </c>
      <c r="L14" s="101">
        <v>4.7300000000000004</v>
      </c>
      <c r="M14" s="102">
        <v>4.7699999999999996</v>
      </c>
      <c r="N14" s="102">
        <v>4.66</v>
      </c>
      <c r="O14" s="102">
        <v>4.6500000000000004</v>
      </c>
      <c r="P14" s="103">
        <f>O14</f>
        <v>4.6500000000000004</v>
      </c>
      <c r="Q14" s="46"/>
      <c r="S14" s="46">
        <v>0.33300000000000002</v>
      </c>
      <c r="T14" s="46">
        <v>0.33300000000000002</v>
      </c>
      <c r="U14" s="46">
        <v>0.33300000000000002</v>
      </c>
      <c r="V14" s="46">
        <v>0.33300000000000002</v>
      </c>
      <c r="W14" s="79">
        <v>0.33300000000000002</v>
      </c>
      <c r="X14" s="46">
        <v>0.33300000000000002</v>
      </c>
      <c r="Y14" s="46">
        <v>0.33300000000000002</v>
      </c>
      <c r="Z14" s="46">
        <v>0.33300000000000002</v>
      </c>
      <c r="AA14" s="90">
        <f>Z14</f>
        <v>0.33300000000000002</v>
      </c>
      <c r="AB14" s="139">
        <v>4.5999999999999996</v>
      </c>
    </row>
    <row r="15" spans="2:28" x14ac:dyDescent="0.25">
      <c r="B15" t="s">
        <v>11</v>
      </c>
      <c r="G15" t="s">
        <v>41</v>
      </c>
      <c r="H15" s="100">
        <v>3.62</v>
      </c>
      <c r="I15" s="100">
        <v>3.62</v>
      </c>
      <c r="J15" s="100">
        <v>3.65</v>
      </c>
      <c r="K15" s="100">
        <v>3.6</v>
      </c>
      <c r="L15" s="101">
        <v>3.65</v>
      </c>
      <c r="M15" s="102">
        <v>3.83</v>
      </c>
      <c r="N15" s="102">
        <v>3.7549999999999999</v>
      </c>
      <c r="O15" s="102">
        <v>3.7839999999999998</v>
      </c>
      <c r="P15" s="103">
        <f>O15</f>
        <v>3.7839999999999998</v>
      </c>
      <c r="S15" s="46">
        <v>0.33300000000000002</v>
      </c>
      <c r="T15" s="46">
        <v>0.33300000000000002</v>
      </c>
      <c r="U15" s="46">
        <v>0.33300000000000002</v>
      </c>
      <c r="V15" s="46">
        <v>0.33300000000000002</v>
      </c>
      <c r="W15" s="79">
        <v>0.33300000000000002</v>
      </c>
      <c r="X15" s="46">
        <v>0.33300000000000002</v>
      </c>
      <c r="Y15" s="46">
        <v>0.33300000000000002</v>
      </c>
      <c r="Z15" s="46">
        <v>0.33300000000000002</v>
      </c>
      <c r="AA15" s="90">
        <f>Z15</f>
        <v>0.33300000000000002</v>
      </c>
      <c r="AB15" s="139">
        <v>3.6</v>
      </c>
    </row>
    <row r="16" spans="2:28" x14ac:dyDescent="0.25">
      <c r="G16" t="s">
        <v>242</v>
      </c>
      <c r="H16" s="49">
        <v>3.0000000000000001E-3</v>
      </c>
      <c r="I16" s="49">
        <v>3.0000000000000001E-3</v>
      </c>
      <c r="J16" s="49">
        <v>4.8000000000000001E-5</v>
      </c>
      <c r="K16" s="49">
        <v>4.8000000000000001E-5</v>
      </c>
      <c r="L16" s="105">
        <v>4.8000000000000001E-5</v>
      </c>
      <c r="M16" s="64">
        <v>2.581004836803064E-6</v>
      </c>
      <c r="N16" s="64">
        <v>1.5300000000000001E-4</v>
      </c>
      <c r="O16" s="64">
        <v>1.2E-4</v>
      </c>
      <c r="P16" s="106">
        <f>O16</f>
        <v>1.2E-4</v>
      </c>
      <c r="S16" s="46">
        <v>0.33300000000000002</v>
      </c>
      <c r="T16" s="46">
        <v>0.33300000000000002</v>
      </c>
      <c r="U16" s="46">
        <v>0.33300000000000002</v>
      </c>
      <c r="V16" s="46">
        <v>0.33300000000000002</v>
      </c>
      <c r="W16" s="79">
        <v>0.33300000000000002</v>
      </c>
      <c r="X16" s="46">
        <v>0.33300000000000002</v>
      </c>
      <c r="Y16" s="46">
        <v>0.33300000000000002</v>
      </c>
      <c r="Z16" s="46">
        <v>0.33300000000000002</v>
      </c>
      <c r="AA16" s="90">
        <f>Z16</f>
        <v>0.33300000000000002</v>
      </c>
      <c r="AB16" s="133">
        <v>0.01</v>
      </c>
    </row>
    <row r="17" spans="6:28" ht="17.25" x14ac:dyDescent="0.4">
      <c r="F17" s="131" t="s">
        <v>263</v>
      </c>
      <c r="G17" s="127" t="s">
        <v>43</v>
      </c>
      <c r="H17" s="128">
        <v>5</v>
      </c>
      <c r="I17" s="128">
        <v>4.5</v>
      </c>
      <c r="J17" s="128">
        <v>4.5</v>
      </c>
      <c r="K17" s="128">
        <v>4.5</v>
      </c>
      <c r="L17" s="129">
        <v>4.5</v>
      </c>
      <c r="M17" s="130">
        <v>0</v>
      </c>
      <c r="N17" s="130">
        <v>0</v>
      </c>
      <c r="O17" s="130">
        <v>0</v>
      </c>
      <c r="P17" s="103">
        <f>O17</f>
        <v>0</v>
      </c>
      <c r="S17" s="55">
        <v>0.25</v>
      </c>
      <c r="T17" s="55">
        <v>0.25</v>
      </c>
      <c r="U17" s="55">
        <v>0.25</v>
      </c>
      <c r="V17" s="55">
        <v>0.25</v>
      </c>
      <c r="W17" s="81">
        <v>0.25</v>
      </c>
      <c r="X17" s="82">
        <v>0</v>
      </c>
      <c r="Y17" s="82">
        <v>0</v>
      </c>
      <c r="Z17" s="82">
        <v>0</v>
      </c>
      <c r="AA17" s="92">
        <f>Z17</f>
        <v>0</v>
      </c>
      <c r="AB17" s="134"/>
    </row>
    <row r="18" spans="6:28" x14ac:dyDescent="0.25">
      <c r="H18" s="46"/>
      <c r="I18" s="46"/>
      <c r="J18" s="46"/>
      <c r="K18" s="46"/>
      <c r="L18" s="79"/>
      <c r="M18" s="56"/>
      <c r="N18" s="56"/>
      <c r="O18" s="56"/>
      <c r="P18" s="90"/>
      <c r="S18" s="48">
        <f t="shared" ref="S18" si="3">SUM(S14:S17)</f>
        <v>1.2490000000000001</v>
      </c>
      <c r="T18" s="48">
        <f t="shared" ref="T18" si="4">SUM(T14:T17)</f>
        <v>1.2490000000000001</v>
      </c>
      <c r="U18" s="48">
        <f t="shared" ref="U18" si="5">SUM(U14:U17)</f>
        <v>1.2490000000000001</v>
      </c>
      <c r="V18" s="48">
        <f t="shared" ref="V18" si="6">SUM(V14:V17)</f>
        <v>1.2490000000000001</v>
      </c>
      <c r="W18" s="83">
        <f t="shared" ref="W18" si="7">SUM(W14:W17)</f>
        <v>1.2490000000000001</v>
      </c>
      <c r="X18" s="57">
        <f t="shared" ref="X18" si="8">SUM(X14:X17)</f>
        <v>0.99900000000000011</v>
      </c>
      <c r="Y18" s="57">
        <f t="shared" ref="Y18" si="9">SUM(Y14:Y17)</f>
        <v>0.99900000000000011</v>
      </c>
      <c r="Z18" s="57">
        <f t="shared" ref="Z18" si="10">SUM(Z14:Z17)</f>
        <v>0.99900000000000011</v>
      </c>
      <c r="AA18" s="93">
        <f t="shared" ref="AA18" si="11">SUM(AA14:AA17)</f>
        <v>0.99900000000000011</v>
      </c>
      <c r="AB18" s="135"/>
    </row>
    <row r="19" spans="6:28" x14ac:dyDescent="0.25">
      <c r="L19" s="80"/>
      <c r="M19" s="3"/>
      <c r="N19" s="3"/>
      <c r="O19" s="3"/>
      <c r="P19" s="91"/>
      <c r="W19" s="80"/>
      <c r="X19" s="3"/>
      <c r="Y19" s="3"/>
      <c r="Z19" s="3"/>
      <c r="AA19" s="91"/>
      <c r="AB19" s="136"/>
    </row>
    <row r="20" spans="6:28" x14ac:dyDescent="0.25">
      <c r="L20" s="80"/>
      <c r="M20" s="3"/>
      <c r="N20" s="3"/>
      <c r="O20" s="3"/>
      <c r="P20" s="91"/>
      <c r="W20" s="80"/>
      <c r="X20" s="3"/>
      <c r="Y20" s="3"/>
      <c r="Z20" s="3"/>
      <c r="AA20" s="91"/>
      <c r="AB20" s="136"/>
    </row>
    <row r="21" spans="6:28" x14ac:dyDescent="0.25">
      <c r="G21" s="20" t="s">
        <v>16</v>
      </c>
      <c r="L21" s="80"/>
      <c r="M21" s="3"/>
      <c r="N21" s="3"/>
      <c r="O21" s="3"/>
      <c r="P21" s="91"/>
      <c r="W21" s="80"/>
      <c r="X21" s="3"/>
      <c r="Y21" s="3"/>
      <c r="Z21" s="3"/>
      <c r="AA21" s="91"/>
      <c r="AB21" s="136"/>
    </row>
    <row r="22" spans="6:28" x14ac:dyDescent="0.25">
      <c r="G22" t="s">
        <v>243</v>
      </c>
      <c r="H22" s="107">
        <v>2.0000000000000002E-5</v>
      </c>
      <c r="I22" s="107">
        <v>2.1999999999999999E-5</v>
      </c>
      <c r="J22" s="107">
        <v>1.4E-5</v>
      </c>
      <c r="K22" s="107">
        <v>6.0000000000000002E-6</v>
      </c>
      <c r="L22" s="108">
        <v>1.0000000000000001E-5</v>
      </c>
      <c r="M22" s="109">
        <v>0</v>
      </c>
      <c r="N22" s="109">
        <v>1.0000000000000001E-5</v>
      </c>
      <c r="O22" s="109">
        <v>1.0000000000000001E-5</v>
      </c>
      <c r="P22" s="110">
        <f>O22</f>
        <v>1.0000000000000001E-5</v>
      </c>
      <c r="S22" s="46">
        <v>0.2</v>
      </c>
      <c r="T22" s="46">
        <v>0.2</v>
      </c>
      <c r="U22" s="46">
        <v>0.2</v>
      </c>
      <c r="V22" s="46">
        <v>0.2</v>
      </c>
      <c r="W22" s="79">
        <v>0.2</v>
      </c>
      <c r="X22" s="56">
        <v>0.2</v>
      </c>
      <c r="Y22" s="56">
        <v>0.2</v>
      </c>
      <c r="Z22" s="56">
        <v>0.2</v>
      </c>
      <c r="AA22" s="90">
        <f>Z22</f>
        <v>0.2</v>
      </c>
      <c r="AB22" s="140">
        <v>2.4000000000000001E-4</v>
      </c>
    </row>
    <row r="23" spans="6:28" x14ac:dyDescent="0.25">
      <c r="G23" t="s">
        <v>36</v>
      </c>
      <c r="H23" s="107">
        <v>6.9999999999999994E-5</v>
      </c>
      <c r="I23" s="107">
        <v>1.2999999999999999E-5</v>
      </c>
      <c r="J23" s="107">
        <v>1.4E-5</v>
      </c>
      <c r="K23" s="107">
        <v>2.5000000000000001E-5</v>
      </c>
      <c r="L23" s="108">
        <v>1.0000000000000001E-5</v>
      </c>
      <c r="M23" s="109">
        <v>0</v>
      </c>
      <c r="N23" s="109">
        <v>1.7E-5</v>
      </c>
      <c r="O23" s="109">
        <v>1.7E-5</v>
      </c>
      <c r="P23" s="110">
        <f>O23</f>
        <v>1.7E-5</v>
      </c>
      <c r="S23" s="46">
        <v>0.2</v>
      </c>
      <c r="T23" s="46">
        <v>0.2</v>
      </c>
      <c r="U23" s="46">
        <v>0.2</v>
      </c>
      <c r="V23" s="46">
        <v>0.2</v>
      </c>
      <c r="W23" s="79">
        <v>0.2</v>
      </c>
      <c r="X23" s="56">
        <v>0.2</v>
      </c>
      <c r="Y23" s="56">
        <v>0.2</v>
      </c>
      <c r="Z23" s="56">
        <v>0.2</v>
      </c>
      <c r="AA23" s="90">
        <f>Z23</f>
        <v>0.2</v>
      </c>
      <c r="AB23" s="140">
        <v>9.0000000000000006E-5</v>
      </c>
    </row>
    <row r="24" spans="6:28" x14ac:dyDescent="0.25">
      <c r="G24" t="s">
        <v>37</v>
      </c>
      <c r="H24" s="107">
        <v>0</v>
      </c>
      <c r="I24" s="107">
        <v>2.1999999999999999E-5</v>
      </c>
      <c r="J24" s="107">
        <v>9.0000000000000002E-6</v>
      </c>
      <c r="K24" s="107">
        <v>6.2000000000000003E-5</v>
      </c>
      <c r="L24" s="108">
        <v>2.0000000000000002E-5</v>
      </c>
      <c r="M24" s="109">
        <v>0</v>
      </c>
      <c r="N24" s="109">
        <v>1.0000000000000001E-5</v>
      </c>
      <c r="O24" s="109">
        <v>1.0000000000000001E-5</v>
      </c>
      <c r="P24" s="110">
        <f>O24</f>
        <v>1.0000000000000001E-5</v>
      </c>
      <c r="S24" s="46">
        <v>0.2</v>
      </c>
      <c r="T24" s="46">
        <v>0.2</v>
      </c>
      <c r="U24" s="46">
        <v>0.2</v>
      </c>
      <c r="V24" s="46">
        <v>0.2</v>
      </c>
      <c r="W24" s="79">
        <v>0.2</v>
      </c>
      <c r="X24" s="56">
        <v>0.2</v>
      </c>
      <c r="Y24" s="56">
        <v>0.2</v>
      </c>
      <c r="Z24" s="56">
        <v>0.2</v>
      </c>
      <c r="AA24" s="90">
        <f>Z24</f>
        <v>0.2</v>
      </c>
      <c r="AB24" s="140">
        <v>2.0000000000000001E-4</v>
      </c>
    </row>
    <row r="25" spans="6:28" x14ac:dyDescent="0.25">
      <c r="G25" t="s">
        <v>38</v>
      </c>
      <c r="H25" s="107">
        <v>9.9999999999999995E-7</v>
      </c>
      <c r="I25" s="107">
        <v>3.1000000000000001E-5</v>
      </c>
      <c r="J25" s="107">
        <v>4.6999999999999997E-5</v>
      </c>
      <c r="K25" s="107">
        <v>7.3999999999999996E-5</v>
      </c>
      <c r="L25" s="108">
        <v>4.0000000000000003E-5</v>
      </c>
      <c r="M25" s="109">
        <v>0</v>
      </c>
      <c r="N25" s="109">
        <v>6.6000000000000005E-5</v>
      </c>
      <c r="O25" s="109">
        <v>7.2999999999999999E-5</v>
      </c>
      <c r="P25" s="110">
        <f>O25</f>
        <v>7.2999999999999999E-5</v>
      </c>
      <c r="S25" s="46">
        <v>0.2</v>
      </c>
      <c r="T25" s="46">
        <v>0.2</v>
      </c>
      <c r="U25" s="46">
        <v>0.2</v>
      </c>
      <c r="V25" s="46">
        <v>0.2</v>
      </c>
      <c r="W25" s="79">
        <v>0.2</v>
      </c>
      <c r="X25" s="56">
        <v>0.2</v>
      </c>
      <c r="Y25" s="56">
        <v>0.2</v>
      </c>
      <c r="Z25" s="56">
        <v>0.2</v>
      </c>
      <c r="AA25" s="90">
        <f>Z25</f>
        <v>0.2</v>
      </c>
      <c r="AB25" s="140">
        <v>2.4000000000000001E-4</v>
      </c>
    </row>
    <row r="26" spans="6:28" ht="17.25" x14ac:dyDescent="0.4">
      <c r="G26" t="s">
        <v>39</v>
      </c>
      <c r="H26" s="107">
        <v>1.3999999999999999E-4</v>
      </c>
      <c r="I26" s="107">
        <v>1.2300000000000001E-4</v>
      </c>
      <c r="J26" s="107">
        <v>8.4999999999999995E-4</v>
      </c>
      <c r="K26" s="107">
        <v>1.17E-4</v>
      </c>
      <c r="L26" s="108">
        <v>4.0000000000000003E-5</v>
      </c>
      <c r="M26" s="109">
        <v>0</v>
      </c>
      <c r="N26" s="109">
        <v>6.9999999999999994E-5</v>
      </c>
      <c r="O26" s="109">
        <v>5.8999999999999998E-5</v>
      </c>
      <c r="P26" s="110">
        <f>O26</f>
        <v>5.8999999999999998E-5</v>
      </c>
      <c r="S26" s="55">
        <v>0.2</v>
      </c>
      <c r="T26" s="55">
        <v>0.2</v>
      </c>
      <c r="U26" s="55">
        <v>0.17333333333333334</v>
      </c>
      <c r="V26" s="55">
        <v>0.2</v>
      </c>
      <c r="W26" s="81">
        <v>0.2</v>
      </c>
      <c r="X26" s="82">
        <v>0.2</v>
      </c>
      <c r="Y26" s="82">
        <v>0.2</v>
      </c>
      <c r="Z26" s="82">
        <v>0.2</v>
      </c>
      <c r="AA26" s="92">
        <f>Z26</f>
        <v>0.2</v>
      </c>
      <c r="AB26" s="141">
        <v>7.5000000000000002E-4</v>
      </c>
    </row>
    <row r="27" spans="6:28" x14ac:dyDescent="0.25">
      <c r="H27" s="46"/>
      <c r="I27" s="46"/>
      <c r="J27" s="46"/>
      <c r="K27" s="46"/>
      <c r="L27" s="79"/>
      <c r="M27" s="56"/>
      <c r="N27" s="56"/>
      <c r="O27" s="56"/>
      <c r="P27" s="90"/>
      <c r="S27" s="48">
        <f>SUM(S22:S26)</f>
        <v>1</v>
      </c>
      <c r="T27" s="48">
        <f t="shared" ref="T27:Z27" si="12">SUM(T22:T26)</f>
        <v>1</v>
      </c>
      <c r="U27" s="48">
        <f t="shared" si="12"/>
        <v>0.97333333333333338</v>
      </c>
      <c r="V27" s="48">
        <f t="shared" si="12"/>
        <v>1</v>
      </c>
      <c r="W27" s="83">
        <f t="shared" si="12"/>
        <v>1</v>
      </c>
      <c r="X27" s="57">
        <f t="shared" si="12"/>
        <v>1</v>
      </c>
      <c r="Y27" s="57">
        <f t="shared" si="12"/>
        <v>1</v>
      </c>
      <c r="Z27" s="57">
        <f t="shared" si="12"/>
        <v>1</v>
      </c>
      <c r="AA27" s="93">
        <f>SUM(AA22:AA26)</f>
        <v>1</v>
      </c>
      <c r="AB27" s="135"/>
    </row>
    <row r="28" spans="6:28" x14ac:dyDescent="0.25">
      <c r="L28" s="80"/>
      <c r="M28" s="3"/>
      <c r="N28" s="3"/>
      <c r="O28" s="3"/>
      <c r="P28" s="91"/>
      <c r="W28" s="80"/>
      <c r="X28" s="3"/>
      <c r="Y28" s="3"/>
      <c r="Z28" s="3"/>
      <c r="AA28" s="91"/>
      <c r="AB28" s="136"/>
    </row>
    <row r="29" spans="6:28" x14ac:dyDescent="0.25">
      <c r="G29" s="20" t="s">
        <v>15</v>
      </c>
      <c r="L29" s="80"/>
      <c r="M29" s="3"/>
      <c r="N29" s="3"/>
      <c r="O29" s="3"/>
      <c r="P29" s="91"/>
      <c r="W29" s="80"/>
      <c r="X29" s="3"/>
      <c r="Y29" s="3"/>
      <c r="Z29" s="3"/>
      <c r="AA29" s="91"/>
      <c r="AB29" s="136"/>
    </row>
    <row r="30" spans="6:28" ht="17.25" x14ac:dyDescent="0.4">
      <c r="G30" t="s">
        <v>238</v>
      </c>
      <c r="H30" s="46">
        <v>0.96</v>
      </c>
      <c r="I30" s="46">
        <v>0.98450459099999998</v>
      </c>
      <c r="J30" s="46">
        <v>0.97589999999999999</v>
      </c>
      <c r="K30" s="46">
        <v>0.97609999999999997</v>
      </c>
      <c r="L30" s="79">
        <v>0.96989999999999998</v>
      </c>
      <c r="M30" s="56">
        <v>0.97099999999999997</v>
      </c>
      <c r="N30" s="56">
        <v>0.97</v>
      </c>
      <c r="O30" s="56">
        <v>0.98</v>
      </c>
      <c r="P30" s="90">
        <f>O30</f>
        <v>0.98</v>
      </c>
      <c r="S30" s="55">
        <v>0.93061224489795913</v>
      </c>
      <c r="T30" s="55">
        <v>0.95</v>
      </c>
      <c r="U30" s="55">
        <v>0.94602551020408154</v>
      </c>
      <c r="V30" s="55">
        <v>0.94621938775510206</v>
      </c>
      <c r="W30" s="81">
        <v>0.94</v>
      </c>
      <c r="X30" s="82">
        <v>0.94099999999999995</v>
      </c>
      <c r="Y30" s="82">
        <v>0.94299999999999995</v>
      </c>
      <c r="Z30" s="82">
        <v>1</v>
      </c>
      <c r="AA30" s="92">
        <f>Z30</f>
        <v>1</v>
      </c>
      <c r="AB30" s="134">
        <v>0.98</v>
      </c>
    </row>
    <row r="31" spans="6:28" x14ac:dyDescent="0.25">
      <c r="H31" s="46"/>
      <c r="I31" s="46"/>
      <c r="J31" s="46"/>
      <c r="K31" s="46"/>
      <c r="L31" s="79"/>
      <c r="M31" s="56"/>
      <c r="N31" s="56"/>
      <c r="O31" s="56"/>
      <c r="P31" s="56"/>
      <c r="S31" s="48">
        <f t="shared" ref="S31:AA31" si="13">SUM(S30:S30)</f>
        <v>0.93061224489795913</v>
      </c>
      <c r="T31" s="48">
        <f t="shared" si="13"/>
        <v>0.95</v>
      </c>
      <c r="U31" s="48">
        <f t="shared" si="13"/>
        <v>0.94602551020408154</v>
      </c>
      <c r="V31" s="48">
        <f t="shared" si="13"/>
        <v>0.94621938775510206</v>
      </c>
      <c r="W31" s="83">
        <f t="shared" si="13"/>
        <v>0.94</v>
      </c>
      <c r="X31" s="57">
        <f t="shared" si="13"/>
        <v>0.94099999999999995</v>
      </c>
      <c r="Y31" s="57">
        <f t="shared" si="13"/>
        <v>0.94299999999999995</v>
      </c>
      <c r="Z31" s="57">
        <f t="shared" si="13"/>
        <v>1</v>
      </c>
      <c r="AA31" s="93">
        <f t="shared" si="13"/>
        <v>1</v>
      </c>
      <c r="AB31" s="135"/>
    </row>
    <row r="33" spans="7:28" x14ac:dyDescent="0.25">
      <c r="AA33" s="104">
        <f>AVERAGE(AA10,AA18,AA27,AA31)</f>
        <v>0.99471534464285716</v>
      </c>
      <c r="AB33" s="135"/>
    </row>
    <row r="35" spans="7:28" ht="18.75" x14ac:dyDescent="0.3">
      <c r="G35" s="78" t="s">
        <v>246</v>
      </c>
    </row>
    <row r="36" spans="7:28" x14ac:dyDescent="0.25">
      <c r="H36" s="20" t="s">
        <v>24</v>
      </c>
      <c r="S36" s="20" t="s">
        <v>237</v>
      </c>
    </row>
    <row r="37" spans="7:28" ht="17.25" x14ac:dyDescent="0.4">
      <c r="H37" s="158" t="s">
        <v>235</v>
      </c>
      <c r="I37" s="159"/>
      <c r="J37" s="159"/>
      <c r="K37" s="159"/>
      <c r="L37" s="158" t="s">
        <v>236</v>
      </c>
      <c r="M37" s="159"/>
      <c r="N37" s="159"/>
      <c r="O37" s="159"/>
      <c r="S37" s="158" t="s">
        <v>235</v>
      </c>
      <c r="T37" s="159"/>
      <c r="U37" s="159"/>
      <c r="V37" s="159"/>
      <c r="W37" s="158" t="s">
        <v>236</v>
      </c>
      <c r="X37" s="159"/>
      <c r="Y37" s="159"/>
      <c r="Z37" s="159"/>
    </row>
    <row r="38" spans="7:28" ht="17.25" x14ac:dyDescent="0.4">
      <c r="G38" s="20" t="s">
        <v>14</v>
      </c>
      <c r="H38" s="75" t="s">
        <v>27</v>
      </c>
      <c r="I38" s="75" t="s">
        <v>200</v>
      </c>
      <c r="J38" s="75" t="s">
        <v>201</v>
      </c>
      <c r="K38" s="75" t="s">
        <v>202</v>
      </c>
      <c r="L38" s="75" t="s">
        <v>27</v>
      </c>
      <c r="M38" s="75" t="s">
        <v>200</v>
      </c>
      <c r="N38" s="75" t="s">
        <v>201</v>
      </c>
      <c r="O38" s="75" t="s">
        <v>202</v>
      </c>
      <c r="S38" s="75" t="s">
        <v>27</v>
      </c>
      <c r="T38" s="75" t="s">
        <v>200</v>
      </c>
      <c r="U38" s="75" t="s">
        <v>201</v>
      </c>
      <c r="V38" s="75" t="s">
        <v>202</v>
      </c>
      <c r="W38" s="75" t="s">
        <v>27</v>
      </c>
      <c r="X38" s="75" t="s">
        <v>200</v>
      </c>
      <c r="Y38" s="75" t="s">
        <v>201</v>
      </c>
      <c r="Z38" s="75" t="s">
        <v>202</v>
      </c>
    </row>
    <row r="39" spans="7:28" x14ac:dyDescent="0.25">
      <c r="G39" s="84" t="s">
        <v>44</v>
      </c>
      <c r="H39" s="49">
        <v>2.0000000000000002E-5</v>
      </c>
      <c r="I39" s="49">
        <v>6.9999999999999994E-5</v>
      </c>
      <c r="J39" s="49">
        <v>3.0000000000000001E-5</v>
      </c>
      <c r="K39" s="49">
        <v>2.0000000000000002E-5</v>
      </c>
      <c r="L39" s="105">
        <v>6.0000000000000002E-5</v>
      </c>
      <c r="M39" s="64">
        <v>4.0000000000000003E-5</v>
      </c>
      <c r="N39" s="64">
        <v>6.9999999999999994E-5</v>
      </c>
      <c r="O39" s="64">
        <v>3.0000000000000001E-5</v>
      </c>
      <c r="P39" s="106">
        <f t="shared" ref="P39:P43" si="14">O39</f>
        <v>3.0000000000000001E-5</v>
      </c>
      <c r="S39" s="46">
        <v>0.25</v>
      </c>
      <c r="T39" s="46">
        <v>0.125</v>
      </c>
      <c r="U39" s="46">
        <v>0.125</v>
      </c>
      <c r="V39" s="46">
        <v>0.125</v>
      </c>
      <c r="W39" s="79">
        <v>0.125</v>
      </c>
      <c r="X39" s="56">
        <v>0.125</v>
      </c>
      <c r="Y39" s="56">
        <v>0.125</v>
      </c>
      <c r="Z39" s="56">
        <v>0.125</v>
      </c>
      <c r="AA39" s="90">
        <f t="shared" ref="AA39:AA43" si="15">Z39</f>
        <v>0.125</v>
      </c>
      <c r="AB39" s="133">
        <v>0.02</v>
      </c>
    </row>
    <row r="40" spans="7:28" x14ac:dyDescent="0.25">
      <c r="G40" s="84" t="s">
        <v>218</v>
      </c>
      <c r="H40" s="119">
        <v>0</v>
      </c>
      <c r="I40" s="119">
        <v>0</v>
      </c>
      <c r="J40" s="119">
        <v>0</v>
      </c>
      <c r="K40" s="119">
        <v>0</v>
      </c>
      <c r="L40" s="120">
        <v>0</v>
      </c>
      <c r="M40" s="121">
        <v>0</v>
      </c>
      <c r="N40" s="121">
        <v>0</v>
      </c>
      <c r="O40" s="121">
        <v>0</v>
      </c>
      <c r="P40" s="122">
        <f t="shared" si="14"/>
        <v>0</v>
      </c>
      <c r="S40" s="46">
        <v>0.5</v>
      </c>
      <c r="T40" s="46">
        <v>0.5</v>
      </c>
      <c r="U40" s="46">
        <v>0.5</v>
      </c>
      <c r="V40" s="46">
        <v>0.5</v>
      </c>
      <c r="W40" s="79">
        <v>0.5</v>
      </c>
      <c r="X40" s="56">
        <v>0.5</v>
      </c>
      <c r="Y40" s="56">
        <v>0.5</v>
      </c>
      <c r="Z40" s="56">
        <v>0.5</v>
      </c>
      <c r="AA40" s="90">
        <f t="shared" si="15"/>
        <v>0.5</v>
      </c>
      <c r="AB40" s="133">
        <v>0</v>
      </c>
    </row>
    <row r="41" spans="7:28" x14ac:dyDescent="0.25">
      <c r="G41" s="84" t="s">
        <v>47</v>
      </c>
      <c r="H41" s="46">
        <v>1</v>
      </c>
      <c r="I41" s="46">
        <v>0.98</v>
      </c>
      <c r="J41" s="46">
        <v>1</v>
      </c>
      <c r="K41" s="46">
        <v>1</v>
      </c>
      <c r="L41" s="79">
        <v>0.99329999999999996</v>
      </c>
      <c r="M41" s="56">
        <v>0.99739999999999995</v>
      </c>
      <c r="N41" s="56">
        <v>0.99539999999999995</v>
      </c>
      <c r="O41" s="56">
        <v>0.98280000000000001</v>
      </c>
      <c r="P41" s="90">
        <f t="shared" si="14"/>
        <v>0.98280000000000001</v>
      </c>
      <c r="S41" s="46">
        <v>0.25</v>
      </c>
      <c r="T41" s="46">
        <v>0.125</v>
      </c>
      <c r="U41" s="46">
        <v>0.125</v>
      </c>
      <c r="V41" s="46">
        <v>0.125</v>
      </c>
      <c r="W41" s="79">
        <v>0.125</v>
      </c>
      <c r="X41" s="56">
        <v>0.125</v>
      </c>
      <c r="Y41" s="56">
        <v>0.125</v>
      </c>
      <c r="Z41" s="56">
        <v>0.125</v>
      </c>
      <c r="AA41" s="90">
        <f t="shared" si="15"/>
        <v>0.125</v>
      </c>
      <c r="AB41" s="133">
        <v>0.8</v>
      </c>
    </row>
    <row r="42" spans="7:28" x14ac:dyDescent="0.25">
      <c r="G42" s="84" t="s">
        <v>261</v>
      </c>
      <c r="H42" s="46">
        <v>0</v>
      </c>
      <c r="I42" s="46">
        <v>0.98</v>
      </c>
      <c r="J42" s="46">
        <v>0.92</v>
      </c>
      <c r="K42" s="46">
        <v>0.82</v>
      </c>
      <c r="L42" s="79">
        <v>0.999</v>
      </c>
      <c r="M42" s="56">
        <v>0.99470000000000003</v>
      </c>
      <c r="N42" s="56">
        <v>0.99609999999999999</v>
      </c>
      <c r="O42" s="56">
        <v>0.99509999999999998</v>
      </c>
      <c r="P42" s="90">
        <f t="shared" si="14"/>
        <v>0.99509999999999998</v>
      </c>
      <c r="S42" s="46">
        <v>0</v>
      </c>
      <c r="T42" s="46">
        <v>0.125</v>
      </c>
      <c r="U42" s="46">
        <v>0.125</v>
      </c>
      <c r="V42" s="46">
        <v>0.125</v>
      </c>
      <c r="W42" s="79">
        <v>0.125</v>
      </c>
      <c r="X42" s="56">
        <v>0.125</v>
      </c>
      <c r="Y42" s="56">
        <v>0.125</v>
      </c>
      <c r="Z42" s="56">
        <v>0.125</v>
      </c>
      <c r="AA42" s="90">
        <f t="shared" si="15"/>
        <v>0.125</v>
      </c>
      <c r="AB42" s="133">
        <v>0.8</v>
      </c>
    </row>
    <row r="43" spans="7:28" ht="17.25" x14ac:dyDescent="0.4">
      <c r="G43" s="84" t="s">
        <v>262</v>
      </c>
      <c r="H43" s="46">
        <v>0</v>
      </c>
      <c r="I43" s="46">
        <v>0.98</v>
      </c>
      <c r="J43" s="46">
        <v>0.88</v>
      </c>
      <c r="K43" s="46">
        <v>0.8</v>
      </c>
      <c r="L43" s="79">
        <v>1</v>
      </c>
      <c r="M43" s="56">
        <v>0.99760000000000004</v>
      </c>
      <c r="N43" s="56">
        <v>0.99609999999999999</v>
      </c>
      <c r="O43" s="56">
        <v>0.98250000000000004</v>
      </c>
      <c r="P43" s="90">
        <f t="shared" si="14"/>
        <v>0.98250000000000004</v>
      </c>
      <c r="S43" s="55">
        <v>0</v>
      </c>
      <c r="T43" s="55">
        <v>0.125</v>
      </c>
      <c r="U43" s="55">
        <v>0.125</v>
      </c>
      <c r="V43" s="55">
        <v>0.125</v>
      </c>
      <c r="W43" s="81">
        <v>0.125</v>
      </c>
      <c r="X43" s="82">
        <v>0.125</v>
      </c>
      <c r="Y43" s="82">
        <v>0.125</v>
      </c>
      <c r="Z43" s="82">
        <v>0.125</v>
      </c>
      <c r="AA43" s="92">
        <f t="shared" si="15"/>
        <v>0.125</v>
      </c>
      <c r="AB43" s="134">
        <v>0.8</v>
      </c>
    </row>
    <row r="44" spans="7:28" x14ac:dyDescent="0.25">
      <c r="G44" s="84"/>
      <c r="H44" s="46"/>
      <c r="I44" s="46"/>
      <c r="J44" s="46"/>
      <c r="K44" s="46"/>
      <c r="L44" s="79"/>
      <c r="M44" s="56"/>
      <c r="N44" s="56"/>
      <c r="O44" s="56"/>
      <c r="P44" s="90"/>
      <c r="S44" s="48">
        <f t="shared" ref="S44:Z44" si="16">SUM(S39:S43)</f>
        <v>1</v>
      </c>
      <c r="T44" s="48">
        <f t="shared" si="16"/>
        <v>1</v>
      </c>
      <c r="U44" s="48">
        <f t="shared" si="16"/>
        <v>1</v>
      </c>
      <c r="V44" s="48">
        <f t="shared" si="16"/>
        <v>1</v>
      </c>
      <c r="W44" s="83">
        <f t="shared" si="16"/>
        <v>1</v>
      </c>
      <c r="X44" s="57">
        <f t="shared" si="16"/>
        <v>1</v>
      </c>
      <c r="Y44" s="57">
        <f t="shared" si="16"/>
        <v>1</v>
      </c>
      <c r="Z44" s="57">
        <f t="shared" si="16"/>
        <v>1</v>
      </c>
      <c r="AA44" s="93">
        <f>SUM(AA39:AA43)</f>
        <v>1</v>
      </c>
      <c r="AB44" s="135"/>
    </row>
    <row r="45" spans="7:28" x14ac:dyDescent="0.25">
      <c r="G45" s="84"/>
      <c r="L45" s="80"/>
      <c r="M45" s="3"/>
      <c r="N45" s="3"/>
      <c r="O45" s="3"/>
      <c r="P45" s="91"/>
      <c r="W45" s="80"/>
      <c r="X45" s="3"/>
      <c r="Y45" s="3"/>
      <c r="Z45" s="3"/>
      <c r="AA45" s="91"/>
      <c r="AB45" s="136"/>
    </row>
    <row r="46" spans="7:28" x14ac:dyDescent="0.25">
      <c r="G46" s="84"/>
      <c r="L46" s="80"/>
      <c r="M46" s="3"/>
      <c r="N46" s="3"/>
      <c r="O46" s="3"/>
      <c r="P46" s="91"/>
      <c r="W46" s="80"/>
      <c r="X46" s="3"/>
      <c r="Y46" s="3"/>
      <c r="Z46" s="3"/>
      <c r="AA46" s="91"/>
      <c r="AB46" s="136"/>
    </row>
    <row r="47" spans="7:28" x14ac:dyDescent="0.25">
      <c r="G47" s="85" t="s">
        <v>17</v>
      </c>
      <c r="L47" s="80"/>
      <c r="M47" s="3"/>
      <c r="N47" s="3"/>
      <c r="O47" s="3"/>
      <c r="P47" s="91"/>
      <c r="W47" s="80"/>
      <c r="X47" s="3"/>
      <c r="Y47" s="3"/>
      <c r="Z47" s="3"/>
      <c r="AA47" s="91"/>
      <c r="AB47" s="136"/>
    </row>
    <row r="48" spans="7:28" x14ac:dyDescent="0.25">
      <c r="G48" s="84" t="s">
        <v>79</v>
      </c>
      <c r="H48" s="111">
        <v>0</v>
      </c>
      <c r="I48" s="111">
        <v>0</v>
      </c>
      <c r="J48" s="111">
        <v>0</v>
      </c>
      <c r="K48" s="111">
        <v>0</v>
      </c>
      <c r="L48" s="112">
        <v>0</v>
      </c>
      <c r="M48" s="113">
        <v>0</v>
      </c>
      <c r="N48" s="113">
        <v>0</v>
      </c>
      <c r="O48" s="113">
        <v>0</v>
      </c>
      <c r="P48" s="114">
        <f t="shared" ref="P48:P49" si="17">O48</f>
        <v>0</v>
      </c>
      <c r="S48" s="111">
        <v>0</v>
      </c>
      <c r="T48" s="111">
        <v>0</v>
      </c>
      <c r="U48" s="111">
        <v>0</v>
      </c>
      <c r="V48" s="111">
        <v>0</v>
      </c>
      <c r="W48" s="112">
        <v>0</v>
      </c>
      <c r="X48" s="113">
        <v>0</v>
      </c>
      <c r="Y48" s="113">
        <v>0</v>
      </c>
      <c r="Z48" s="113">
        <v>0</v>
      </c>
      <c r="AA48" s="114">
        <f t="shared" ref="AA48:AA49" si="18">Z48</f>
        <v>0</v>
      </c>
      <c r="AB48" s="137"/>
    </row>
    <row r="49" spans="7:28" ht="17.25" x14ac:dyDescent="0.4">
      <c r="G49" s="84" t="s">
        <v>81</v>
      </c>
      <c r="H49" s="119">
        <v>0</v>
      </c>
      <c r="I49" s="119">
        <v>0</v>
      </c>
      <c r="J49" s="119">
        <v>0</v>
      </c>
      <c r="K49" s="119">
        <v>0</v>
      </c>
      <c r="L49" s="120">
        <v>0</v>
      </c>
      <c r="M49" s="121">
        <v>0</v>
      </c>
      <c r="N49" s="121">
        <v>0</v>
      </c>
      <c r="O49" s="121">
        <v>0</v>
      </c>
      <c r="P49" s="122">
        <f t="shared" si="17"/>
        <v>0</v>
      </c>
      <c r="S49" s="55">
        <v>1</v>
      </c>
      <c r="T49" s="55">
        <v>1</v>
      </c>
      <c r="U49" s="55">
        <v>1</v>
      </c>
      <c r="V49" s="55">
        <v>1</v>
      </c>
      <c r="W49" s="81">
        <v>1</v>
      </c>
      <c r="X49" s="82">
        <v>1</v>
      </c>
      <c r="Y49" s="82">
        <v>1</v>
      </c>
      <c r="Z49" s="82">
        <v>1</v>
      </c>
      <c r="AA49" s="92">
        <f t="shared" si="18"/>
        <v>1</v>
      </c>
      <c r="AB49" s="134">
        <v>1</v>
      </c>
    </row>
    <row r="50" spans="7:28" x14ac:dyDescent="0.25">
      <c r="G50" s="84"/>
      <c r="H50" s="46"/>
      <c r="I50" s="46"/>
      <c r="J50" s="46"/>
      <c r="K50" s="46"/>
      <c r="L50" s="79"/>
      <c r="M50" s="56"/>
      <c r="N50" s="56"/>
      <c r="O50" s="56"/>
      <c r="P50" s="90"/>
      <c r="S50" s="48">
        <f t="shared" ref="S50:AA50" si="19">SUM(S48:S49)</f>
        <v>1</v>
      </c>
      <c r="T50" s="48">
        <f t="shared" si="19"/>
        <v>1</v>
      </c>
      <c r="U50" s="48">
        <f t="shared" si="19"/>
        <v>1</v>
      </c>
      <c r="V50" s="48">
        <f t="shared" si="19"/>
        <v>1</v>
      </c>
      <c r="W50" s="83">
        <f t="shared" si="19"/>
        <v>1</v>
      </c>
      <c r="X50" s="57">
        <f t="shared" si="19"/>
        <v>1</v>
      </c>
      <c r="Y50" s="57">
        <f t="shared" si="19"/>
        <v>1</v>
      </c>
      <c r="Z50" s="57">
        <f t="shared" si="19"/>
        <v>1</v>
      </c>
      <c r="AA50" s="93">
        <f t="shared" si="19"/>
        <v>1</v>
      </c>
      <c r="AB50" s="135"/>
    </row>
    <row r="51" spans="7:28" x14ac:dyDescent="0.25">
      <c r="G51" s="84"/>
      <c r="L51" s="80"/>
      <c r="M51" s="3"/>
      <c r="N51" s="3"/>
      <c r="O51" s="3"/>
      <c r="P51" s="91"/>
      <c r="W51" s="80"/>
      <c r="X51" s="3"/>
      <c r="Y51" s="3"/>
      <c r="Z51" s="3"/>
      <c r="AA51" s="91"/>
      <c r="AB51" s="136"/>
    </row>
    <row r="52" spans="7:28" x14ac:dyDescent="0.25">
      <c r="G52" s="84"/>
      <c r="L52" s="80"/>
      <c r="M52" s="3"/>
      <c r="N52" s="3"/>
      <c r="O52" s="3"/>
      <c r="P52" s="91"/>
      <c r="W52" s="80"/>
      <c r="X52" s="3"/>
      <c r="Y52" s="3"/>
      <c r="Z52" s="3"/>
      <c r="AA52" s="91"/>
      <c r="AB52" s="136"/>
    </row>
    <row r="53" spans="7:28" x14ac:dyDescent="0.25">
      <c r="G53" s="85" t="s">
        <v>16</v>
      </c>
      <c r="L53" s="80"/>
      <c r="M53" s="3"/>
      <c r="N53" s="3"/>
      <c r="O53" s="3"/>
      <c r="P53" s="91"/>
      <c r="W53" s="80"/>
      <c r="X53" s="3"/>
      <c r="Y53" s="3"/>
      <c r="Z53" s="3"/>
      <c r="AA53" s="91"/>
      <c r="AB53" s="136"/>
    </row>
    <row r="54" spans="7:28" x14ac:dyDescent="0.25">
      <c r="G54" s="84" t="s">
        <v>71</v>
      </c>
      <c r="H54" s="46">
        <v>0.99950000000000006</v>
      </c>
      <c r="I54" s="46">
        <v>0.997</v>
      </c>
      <c r="J54" s="46">
        <v>0.99770000000000003</v>
      </c>
      <c r="K54" s="46">
        <v>0.99870000000000003</v>
      </c>
      <c r="L54" s="79">
        <v>0.99860000000000004</v>
      </c>
      <c r="M54" s="56">
        <v>0.99819999999999998</v>
      </c>
      <c r="N54" s="56">
        <v>0.98250000000000004</v>
      </c>
      <c r="O54" s="56">
        <v>0.99809999999999999</v>
      </c>
      <c r="P54" s="90">
        <f t="shared" ref="P54:P57" si="20">O54</f>
        <v>0.99809999999999999</v>
      </c>
      <c r="S54" s="46">
        <v>1</v>
      </c>
      <c r="T54" s="46">
        <v>1</v>
      </c>
      <c r="U54" s="46">
        <v>1</v>
      </c>
      <c r="V54" s="46">
        <v>1</v>
      </c>
      <c r="W54" s="79">
        <v>1</v>
      </c>
      <c r="X54" s="56">
        <v>1</v>
      </c>
      <c r="Y54" s="56">
        <v>1</v>
      </c>
      <c r="Z54" s="56">
        <v>1</v>
      </c>
      <c r="AA54" s="90">
        <f t="shared" ref="AA54:AA57" si="21">Z54</f>
        <v>1</v>
      </c>
      <c r="AB54" s="133">
        <v>0.98</v>
      </c>
    </row>
    <row r="55" spans="7:28" x14ac:dyDescent="0.25">
      <c r="G55" s="84" t="s">
        <v>73</v>
      </c>
      <c r="H55" s="111">
        <v>0</v>
      </c>
      <c r="I55" s="111">
        <v>0</v>
      </c>
      <c r="J55" s="111">
        <v>0</v>
      </c>
      <c r="K55" s="111">
        <v>0</v>
      </c>
      <c r="L55" s="112">
        <v>0</v>
      </c>
      <c r="M55" s="113">
        <v>0</v>
      </c>
      <c r="N55" s="113">
        <v>0</v>
      </c>
      <c r="O55" s="113">
        <v>0</v>
      </c>
      <c r="P55" s="114">
        <f t="shared" si="20"/>
        <v>0</v>
      </c>
      <c r="S55" s="111">
        <v>0</v>
      </c>
      <c r="T55" s="111">
        <v>0</v>
      </c>
      <c r="U55" s="111">
        <v>0</v>
      </c>
      <c r="V55" s="111">
        <v>0</v>
      </c>
      <c r="W55" s="112">
        <v>0</v>
      </c>
      <c r="X55" s="113">
        <v>0</v>
      </c>
      <c r="Y55" s="113">
        <v>0</v>
      </c>
      <c r="Z55" s="113">
        <v>0</v>
      </c>
      <c r="AA55" s="114">
        <f t="shared" si="21"/>
        <v>0</v>
      </c>
      <c r="AB55" s="137"/>
    </row>
    <row r="56" spans="7:28" x14ac:dyDescent="0.25">
      <c r="G56" s="84" t="s">
        <v>75</v>
      </c>
      <c r="H56" s="111">
        <v>0</v>
      </c>
      <c r="I56" s="111">
        <v>0</v>
      </c>
      <c r="J56" s="111">
        <v>0</v>
      </c>
      <c r="K56" s="111">
        <v>0</v>
      </c>
      <c r="L56" s="112">
        <v>0</v>
      </c>
      <c r="M56" s="113">
        <v>0</v>
      </c>
      <c r="N56" s="113">
        <v>0</v>
      </c>
      <c r="O56" s="113">
        <v>0</v>
      </c>
      <c r="P56" s="114">
        <f t="shared" si="20"/>
        <v>0</v>
      </c>
      <c r="S56" s="111">
        <v>0</v>
      </c>
      <c r="T56" s="111">
        <v>0</v>
      </c>
      <c r="U56" s="111">
        <v>0</v>
      </c>
      <c r="V56" s="111">
        <v>0</v>
      </c>
      <c r="W56" s="112">
        <v>0</v>
      </c>
      <c r="X56" s="113">
        <v>0</v>
      </c>
      <c r="Y56" s="113">
        <v>0</v>
      </c>
      <c r="Z56" s="113">
        <v>0</v>
      </c>
      <c r="AA56" s="114">
        <f t="shared" si="21"/>
        <v>0</v>
      </c>
      <c r="AB56" s="137"/>
    </row>
    <row r="57" spans="7:28" ht="17.25" x14ac:dyDescent="0.4">
      <c r="G57" s="84" t="s">
        <v>77</v>
      </c>
      <c r="H57" s="111">
        <v>0</v>
      </c>
      <c r="I57" s="111">
        <v>0</v>
      </c>
      <c r="J57" s="111">
        <v>0</v>
      </c>
      <c r="K57" s="111">
        <v>0</v>
      </c>
      <c r="L57" s="112">
        <v>0</v>
      </c>
      <c r="M57" s="113">
        <v>0</v>
      </c>
      <c r="N57" s="113">
        <v>0</v>
      </c>
      <c r="O57" s="113">
        <v>0</v>
      </c>
      <c r="P57" s="114">
        <f t="shared" si="20"/>
        <v>0</v>
      </c>
      <c r="S57" s="115">
        <v>0</v>
      </c>
      <c r="T57" s="115">
        <v>0</v>
      </c>
      <c r="U57" s="115">
        <v>0</v>
      </c>
      <c r="V57" s="115">
        <v>0</v>
      </c>
      <c r="W57" s="116">
        <v>0</v>
      </c>
      <c r="X57" s="117">
        <v>0</v>
      </c>
      <c r="Y57" s="117">
        <v>0</v>
      </c>
      <c r="Z57" s="117">
        <v>0</v>
      </c>
      <c r="AA57" s="118">
        <f t="shared" si="21"/>
        <v>0</v>
      </c>
      <c r="AB57" s="138"/>
    </row>
    <row r="58" spans="7:28" x14ac:dyDescent="0.25">
      <c r="G58" s="84"/>
      <c r="H58" s="46"/>
      <c r="I58" s="46"/>
      <c r="J58" s="46"/>
      <c r="K58" s="46"/>
      <c r="L58" s="79"/>
      <c r="M58" s="56"/>
      <c r="N58" s="56"/>
      <c r="O58" s="56"/>
      <c r="P58" s="90"/>
      <c r="S58" s="48">
        <f t="shared" ref="S58:AA58" si="22">SUM(S54:S57)</f>
        <v>1</v>
      </c>
      <c r="T58" s="48">
        <f t="shared" si="22"/>
        <v>1</v>
      </c>
      <c r="U58" s="48">
        <f t="shared" si="22"/>
        <v>1</v>
      </c>
      <c r="V58" s="48">
        <f t="shared" si="22"/>
        <v>1</v>
      </c>
      <c r="W58" s="83">
        <f t="shared" si="22"/>
        <v>1</v>
      </c>
      <c r="X58" s="57">
        <f t="shared" si="22"/>
        <v>1</v>
      </c>
      <c r="Y58" s="57">
        <f t="shared" si="22"/>
        <v>1</v>
      </c>
      <c r="Z58" s="57">
        <f t="shared" si="22"/>
        <v>1</v>
      </c>
      <c r="AA58" s="93">
        <f t="shared" si="22"/>
        <v>1</v>
      </c>
      <c r="AB58" s="135">
        <v>0.98</v>
      </c>
    </row>
    <row r="59" spans="7:28" x14ac:dyDescent="0.25">
      <c r="G59" s="84"/>
      <c r="L59" s="80"/>
      <c r="M59" s="3"/>
      <c r="N59" s="3"/>
      <c r="O59" s="3"/>
      <c r="P59" s="91"/>
      <c r="W59" s="80"/>
      <c r="X59" s="3"/>
      <c r="Y59" s="3"/>
      <c r="Z59" s="3"/>
      <c r="AA59" s="91"/>
      <c r="AB59" s="136"/>
    </row>
    <row r="60" spans="7:28" x14ac:dyDescent="0.25">
      <c r="G60" s="85" t="s">
        <v>15</v>
      </c>
      <c r="L60" s="80"/>
      <c r="M60" s="3"/>
      <c r="N60" s="3"/>
      <c r="O60" s="3"/>
      <c r="P60" s="91"/>
      <c r="W60" s="80"/>
      <c r="X60" s="3"/>
      <c r="Y60" s="3"/>
      <c r="Z60" s="3"/>
      <c r="AA60" s="91"/>
      <c r="AB60" s="136"/>
    </row>
    <row r="61" spans="7:28" x14ac:dyDescent="0.25">
      <c r="G61" s="84" t="s">
        <v>255</v>
      </c>
      <c r="H61" s="46">
        <v>0.61</v>
      </c>
      <c r="I61" s="46">
        <v>0.84</v>
      </c>
      <c r="J61" s="46">
        <v>0.9</v>
      </c>
      <c r="K61" s="46">
        <v>0.97</v>
      </c>
      <c r="L61" s="79">
        <v>0.81110000000000004</v>
      </c>
      <c r="M61" s="56">
        <v>0.63109999999999999</v>
      </c>
      <c r="N61" s="56">
        <v>0.92169999999999996</v>
      </c>
      <c r="O61" s="56">
        <v>0.93179999999999996</v>
      </c>
      <c r="P61" s="90">
        <f t="shared" ref="P61:P68" si="23">O61</f>
        <v>0.93179999999999996</v>
      </c>
      <c r="S61" s="46">
        <v>0.1089284625</v>
      </c>
      <c r="T61" s="46">
        <v>0.125</v>
      </c>
      <c r="U61" s="46">
        <v>0.125</v>
      </c>
      <c r="V61" s="46">
        <v>0.14285700000000001</v>
      </c>
      <c r="W61" s="79">
        <v>0.125</v>
      </c>
      <c r="X61" s="56">
        <v>9.8609374999999999E-2</v>
      </c>
      <c r="Y61" s="56">
        <v>0.125</v>
      </c>
      <c r="Z61" s="56">
        <v>0.125</v>
      </c>
      <c r="AA61" s="90">
        <f t="shared" ref="AA61:AA68" si="24">Z61</f>
        <v>0.125</v>
      </c>
      <c r="AB61" s="133">
        <v>0.8</v>
      </c>
    </row>
    <row r="62" spans="7:28" x14ac:dyDescent="0.25">
      <c r="G62" s="84" t="s">
        <v>256</v>
      </c>
      <c r="H62" s="46">
        <v>0.89</v>
      </c>
      <c r="I62" s="46">
        <v>0.89</v>
      </c>
      <c r="J62" s="46">
        <v>0.92</v>
      </c>
      <c r="K62" s="46">
        <v>0.99</v>
      </c>
      <c r="L62" s="79">
        <v>0.86270000000000002</v>
      </c>
      <c r="M62" s="56">
        <v>0.88070000000000004</v>
      </c>
      <c r="N62" s="56">
        <v>0.89600000000000002</v>
      </c>
      <c r="O62" s="56">
        <v>0.99529999999999996</v>
      </c>
      <c r="P62" s="90">
        <f t="shared" si="23"/>
        <v>0.99529999999999996</v>
      </c>
      <c r="S62" s="46">
        <v>0.14285700000000001</v>
      </c>
      <c r="T62" s="46">
        <v>0.125</v>
      </c>
      <c r="U62" s="46">
        <v>0.125</v>
      </c>
      <c r="V62" s="46">
        <v>0.14285700000000001</v>
      </c>
      <c r="W62" s="79">
        <v>0.125</v>
      </c>
      <c r="X62" s="56">
        <v>0.125</v>
      </c>
      <c r="Y62" s="56">
        <v>0.125</v>
      </c>
      <c r="Z62" s="56">
        <v>0.125</v>
      </c>
      <c r="AA62" s="90">
        <f t="shared" si="24"/>
        <v>0.125</v>
      </c>
      <c r="AB62" s="133">
        <v>0.8</v>
      </c>
    </row>
    <row r="63" spans="7:28" x14ac:dyDescent="0.25">
      <c r="G63" s="84" t="s">
        <v>257</v>
      </c>
      <c r="H63" s="46">
        <v>1</v>
      </c>
      <c r="I63" s="46">
        <v>1</v>
      </c>
      <c r="J63" s="46">
        <v>1</v>
      </c>
      <c r="K63" s="46">
        <v>1</v>
      </c>
      <c r="L63" s="79">
        <v>0.99619999999999997</v>
      </c>
      <c r="M63" s="56">
        <v>0.99050000000000005</v>
      </c>
      <c r="N63" s="56">
        <v>0.99850000000000005</v>
      </c>
      <c r="O63" s="56">
        <v>0.9899</v>
      </c>
      <c r="P63" s="90">
        <f t="shared" si="23"/>
        <v>0.9899</v>
      </c>
      <c r="S63" s="46">
        <v>0.14285700000000001</v>
      </c>
      <c r="T63" s="46">
        <v>0.125</v>
      </c>
      <c r="U63" s="46">
        <v>0.125</v>
      </c>
      <c r="V63" s="46">
        <v>0.14285700000000001</v>
      </c>
      <c r="W63" s="79">
        <v>0.125</v>
      </c>
      <c r="X63" s="56">
        <v>0.125</v>
      </c>
      <c r="Y63" s="56">
        <v>0.125</v>
      </c>
      <c r="Z63" s="56">
        <v>0.125</v>
      </c>
      <c r="AA63" s="90">
        <f t="shared" si="24"/>
        <v>0.125</v>
      </c>
      <c r="AB63" s="133">
        <v>0.8</v>
      </c>
    </row>
    <row r="64" spans="7:28" x14ac:dyDescent="0.25">
      <c r="G64" s="84" t="s">
        <v>61</v>
      </c>
      <c r="H64" s="46">
        <v>0.98</v>
      </c>
      <c r="I64" s="46">
        <v>0.56999999999999995</v>
      </c>
      <c r="J64" s="46">
        <v>0.73</v>
      </c>
      <c r="K64" s="46">
        <v>0.9</v>
      </c>
      <c r="L64" s="79">
        <v>0.69005000000000005</v>
      </c>
      <c r="M64" s="56">
        <v>0.5504</v>
      </c>
      <c r="N64" s="56">
        <v>0.74719999999999998</v>
      </c>
      <c r="O64" s="56">
        <v>0.73809999999999998</v>
      </c>
      <c r="P64" s="90">
        <f t="shared" si="23"/>
        <v>0.73809999999999998</v>
      </c>
      <c r="S64" s="46">
        <v>0.14285700000000001</v>
      </c>
      <c r="T64" s="46">
        <v>8.9062499999999989E-2</v>
      </c>
      <c r="U64" s="46">
        <v>0.1140625</v>
      </c>
      <c r="V64" s="46">
        <v>0.14285700000000001</v>
      </c>
      <c r="W64" s="79">
        <v>0.1078203125</v>
      </c>
      <c r="X64" s="56">
        <v>8.5999999999999993E-2</v>
      </c>
      <c r="Y64" s="56">
        <v>0.11674999999999999</v>
      </c>
      <c r="Z64" s="56">
        <v>0.11532812499999999</v>
      </c>
      <c r="AA64" s="90">
        <f t="shared" si="24"/>
        <v>0.11532812499999999</v>
      </c>
      <c r="AB64" s="133">
        <v>0.8</v>
      </c>
    </row>
    <row r="65" spans="7:28" x14ac:dyDescent="0.25">
      <c r="G65" s="84" t="s">
        <v>63</v>
      </c>
      <c r="H65" s="46">
        <v>0.84</v>
      </c>
      <c r="I65" s="46">
        <v>0.89</v>
      </c>
      <c r="J65" s="46">
        <v>0.95</v>
      </c>
      <c r="K65" s="46">
        <v>0.97</v>
      </c>
      <c r="L65" s="79">
        <v>0.9284</v>
      </c>
      <c r="M65" s="56">
        <v>0.93149999999999999</v>
      </c>
      <c r="N65" s="56">
        <v>0.96915954198473298</v>
      </c>
      <c r="O65" s="56">
        <v>0.98809999999999998</v>
      </c>
      <c r="P65" s="90">
        <f t="shared" si="23"/>
        <v>0.98809999999999998</v>
      </c>
      <c r="S65" s="46">
        <v>0.14285700000000001</v>
      </c>
      <c r="T65" s="46">
        <v>0.125</v>
      </c>
      <c r="U65" s="46">
        <v>0.125</v>
      </c>
      <c r="V65" s="46">
        <v>0.14285700000000001</v>
      </c>
      <c r="W65" s="79">
        <v>0.125</v>
      </c>
      <c r="X65" s="56">
        <v>0.125</v>
      </c>
      <c r="Y65" s="56">
        <v>0.125</v>
      </c>
      <c r="Z65" s="56">
        <v>0.125</v>
      </c>
      <c r="AA65" s="90">
        <f t="shared" si="24"/>
        <v>0.125</v>
      </c>
      <c r="AB65" s="133">
        <v>0.8</v>
      </c>
    </row>
    <row r="66" spans="7:28" x14ac:dyDescent="0.25">
      <c r="G66" s="84" t="s">
        <v>258</v>
      </c>
      <c r="H66" s="46" t="e">
        <f>NA()</f>
        <v>#N/A</v>
      </c>
      <c r="I66" s="46">
        <v>0.76</v>
      </c>
      <c r="J66" s="46">
        <v>0.89</v>
      </c>
      <c r="K66" s="46">
        <v>0.94</v>
      </c>
      <c r="L66" s="79">
        <v>0.91500000000000004</v>
      </c>
      <c r="M66" s="56">
        <v>0.93869999999999998</v>
      </c>
      <c r="N66" s="56">
        <v>0.6744</v>
      </c>
      <c r="O66" s="56">
        <v>0.84050000000000002</v>
      </c>
      <c r="P66" s="90">
        <f t="shared" si="23"/>
        <v>0.84050000000000002</v>
      </c>
      <c r="S66" s="46" t="s">
        <v>52</v>
      </c>
      <c r="T66" s="46">
        <v>0.11874999999999999</v>
      </c>
      <c r="U66" s="46">
        <v>0.125</v>
      </c>
      <c r="V66" s="46">
        <v>0</v>
      </c>
      <c r="W66" s="79">
        <v>0.125</v>
      </c>
      <c r="X66" s="56">
        <v>0.125</v>
      </c>
      <c r="Y66" s="56">
        <v>0.105375</v>
      </c>
      <c r="Z66" s="56">
        <v>0.125</v>
      </c>
      <c r="AA66" s="90">
        <f t="shared" si="24"/>
        <v>0.125</v>
      </c>
      <c r="AB66" s="133">
        <v>0.8</v>
      </c>
    </row>
    <row r="67" spans="7:28" x14ac:dyDescent="0.25">
      <c r="G67" s="84" t="s">
        <v>67</v>
      </c>
      <c r="H67" s="46">
        <v>1</v>
      </c>
      <c r="I67" s="46">
        <v>1</v>
      </c>
      <c r="J67" s="46">
        <v>1</v>
      </c>
      <c r="K67" s="46">
        <v>1</v>
      </c>
      <c r="L67" s="79">
        <v>1</v>
      </c>
      <c r="M67" s="56">
        <v>1</v>
      </c>
      <c r="N67" s="56">
        <v>1</v>
      </c>
      <c r="O67" s="56">
        <v>1</v>
      </c>
      <c r="P67" s="90">
        <f t="shared" si="23"/>
        <v>1</v>
      </c>
      <c r="S67" s="46">
        <v>0.14285700000000001</v>
      </c>
      <c r="T67" s="46">
        <v>0.125</v>
      </c>
      <c r="U67" s="46">
        <v>0.125</v>
      </c>
      <c r="V67" s="46">
        <v>0.14285700000000001</v>
      </c>
      <c r="W67" s="79">
        <v>0.125</v>
      </c>
      <c r="X67" s="56">
        <v>0.125</v>
      </c>
      <c r="Y67" s="56">
        <v>0.125</v>
      </c>
      <c r="Z67" s="56">
        <v>0.125</v>
      </c>
      <c r="AA67" s="90">
        <f t="shared" si="24"/>
        <v>0.125</v>
      </c>
      <c r="AB67" s="133">
        <v>1</v>
      </c>
    </row>
    <row r="68" spans="7:28" ht="17.25" x14ac:dyDescent="0.4">
      <c r="G68" s="84" t="s">
        <v>69</v>
      </c>
      <c r="H68" s="46">
        <v>1</v>
      </c>
      <c r="I68" s="46">
        <v>1</v>
      </c>
      <c r="J68" s="46">
        <v>1</v>
      </c>
      <c r="K68" s="46">
        <v>1</v>
      </c>
      <c r="L68" s="79">
        <v>1</v>
      </c>
      <c r="M68" s="56">
        <v>1</v>
      </c>
      <c r="N68" s="56">
        <v>1</v>
      </c>
      <c r="O68" s="56">
        <v>1</v>
      </c>
      <c r="P68" s="90">
        <f t="shared" si="23"/>
        <v>1</v>
      </c>
      <c r="S68" s="55">
        <v>0.14285700000000001</v>
      </c>
      <c r="T68" s="55">
        <v>0.125</v>
      </c>
      <c r="U68" s="55">
        <v>0.125</v>
      </c>
      <c r="V68" s="55">
        <v>0.14285700000000001</v>
      </c>
      <c r="W68" s="81">
        <v>0.125</v>
      </c>
      <c r="X68" s="82">
        <v>0.125</v>
      </c>
      <c r="Y68" s="82">
        <v>0.125</v>
      </c>
      <c r="Z68" s="82">
        <v>0.125</v>
      </c>
      <c r="AA68" s="92">
        <f t="shared" si="24"/>
        <v>0.125</v>
      </c>
      <c r="AB68" s="134">
        <v>1</v>
      </c>
    </row>
    <row r="69" spans="7:28" x14ac:dyDescent="0.25">
      <c r="H69" s="46"/>
      <c r="I69" s="46"/>
      <c r="J69" s="46"/>
      <c r="K69" s="46"/>
      <c r="L69" s="79"/>
      <c r="M69" s="56"/>
      <c r="N69" s="56"/>
      <c r="O69" s="56"/>
      <c r="P69" s="56"/>
      <c r="S69" s="48">
        <f t="shared" ref="S69:AA69" si="25">SUM(S61:S68)</f>
        <v>0.96607046250000006</v>
      </c>
      <c r="T69" s="48">
        <f t="shared" si="25"/>
        <v>0.95781250000000007</v>
      </c>
      <c r="U69" s="48">
        <f t="shared" si="25"/>
        <v>0.98906249999999996</v>
      </c>
      <c r="V69" s="48">
        <f t="shared" si="25"/>
        <v>0.99999900000000008</v>
      </c>
      <c r="W69" s="83">
        <f t="shared" si="25"/>
        <v>0.98282031250000002</v>
      </c>
      <c r="X69" s="57">
        <f t="shared" si="25"/>
        <v>0.93460937499999996</v>
      </c>
      <c r="Y69" s="57">
        <f t="shared" si="25"/>
        <v>0.97212500000000002</v>
      </c>
      <c r="Z69" s="57">
        <f t="shared" si="25"/>
        <v>0.990328125</v>
      </c>
      <c r="AA69" s="93">
        <f t="shared" si="25"/>
        <v>0.990328125</v>
      </c>
      <c r="AB69" s="135"/>
    </row>
    <row r="71" spans="7:28" x14ac:dyDescent="0.25">
      <c r="AA71" s="104">
        <f>AVERAGE(AA44,AA50,AA58,AA69)</f>
        <v>0.99758203125</v>
      </c>
      <c r="AB71" s="135"/>
    </row>
    <row r="74" spans="7:28" ht="18.75" x14ac:dyDescent="0.3">
      <c r="G74" s="86" t="s">
        <v>247</v>
      </c>
    </row>
    <row r="75" spans="7:28" x14ac:dyDescent="0.25">
      <c r="G75" s="84"/>
      <c r="H75" s="20" t="s">
        <v>24</v>
      </c>
      <c r="S75" s="20" t="s">
        <v>237</v>
      </c>
    </row>
    <row r="76" spans="7:28" ht="17.25" x14ac:dyDescent="0.4">
      <c r="G76" s="84"/>
      <c r="H76" s="158" t="s">
        <v>235</v>
      </c>
      <c r="I76" s="159"/>
      <c r="J76" s="159"/>
      <c r="K76" s="159"/>
      <c r="L76" s="158" t="s">
        <v>236</v>
      </c>
      <c r="M76" s="159"/>
      <c r="N76" s="159"/>
      <c r="O76" s="159"/>
      <c r="S76" s="158" t="s">
        <v>235</v>
      </c>
      <c r="T76" s="159"/>
      <c r="U76" s="159"/>
      <c r="V76" s="159"/>
      <c r="W76" s="158" t="s">
        <v>236</v>
      </c>
      <c r="X76" s="159"/>
      <c r="Y76" s="159"/>
      <c r="Z76" s="159"/>
    </row>
    <row r="77" spans="7:28" ht="17.25" x14ac:dyDescent="0.4">
      <c r="G77" s="85" t="s">
        <v>14</v>
      </c>
      <c r="H77" s="75" t="s">
        <v>27</v>
      </c>
      <c r="I77" s="75" t="s">
        <v>200</v>
      </c>
      <c r="J77" s="75" t="s">
        <v>201</v>
      </c>
      <c r="K77" s="75" t="s">
        <v>202</v>
      </c>
      <c r="L77" s="75" t="s">
        <v>27</v>
      </c>
      <c r="M77" s="75" t="s">
        <v>200</v>
      </c>
      <c r="N77" s="75" t="s">
        <v>201</v>
      </c>
      <c r="O77" s="75" t="s">
        <v>202</v>
      </c>
      <c r="S77" s="75" t="s">
        <v>27</v>
      </c>
      <c r="T77" s="75" t="s">
        <v>200</v>
      </c>
      <c r="U77" s="75" t="s">
        <v>201</v>
      </c>
      <c r="V77" s="75" t="s">
        <v>202</v>
      </c>
      <c r="W77" s="75" t="s">
        <v>27</v>
      </c>
      <c r="X77" s="75" t="s">
        <v>200</v>
      </c>
      <c r="Y77" s="75" t="s">
        <v>201</v>
      </c>
      <c r="Z77" s="75" t="s">
        <v>202</v>
      </c>
    </row>
    <row r="78" spans="7:28" x14ac:dyDescent="0.25">
      <c r="G78" s="84" t="s">
        <v>83</v>
      </c>
      <c r="H78" s="46">
        <v>0.11700000000000001</v>
      </c>
      <c r="I78" s="46">
        <v>0.157</v>
      </c>
      <c r="J78" s="46">
        <v>9.2999999999999999E-2</v>
      </c>
      <c r="K78" s="46">
        <v>0.14149999999999999</v>
      </c>
      <c r="L78" s="79">
        <v>0.1144</v>
      </c>
      <c r="M78" s="56">
        <v>0.13780000000000001</v>
      </c>
      <c r="N78" s="56">
        <v>0.13200000000000001</v>
      </c>
      <c r="O78" s="56">
        <v>0.115</v>
      </c>
      <c r="P78" s="90">
        <f t="shared" ref="P78:P79" si="26">O78</f>
        <v>0.115</v>
      </c>
      <c r="S78" s="46">
        <v>0.5</v>
      </c>
      <c r="T78" s="46">
        <v>0.5</v>
      </c>
      <c r="U78" s="46">
        <v>0.5</v>
      </c>
      <c r="V78" s="46">
        <v>0.5</v>
      </c>
      <c r="W78" s="79">
        <v>0.5</v>
      </c>
      <c r="X78" s="56">
        <v>0.5</v>
      </c>
      <c r="Y78" s="56">
        <v>0.5</v>
      </c>
      <c r="Z78" s="56">
        <v>0.5</v>
      </c>
      <c r="AA78" s="90">
        <f>Z78</f>
        <v>0.5</v>
      </c>
      <c r="AB78" s="133">
        <v>0.2</v>
      </c>
    </row>
    <row r="79" spans="7:28" ht="17.25" x14ac:dyDescent="0.4">
      <c r="G79" s="84" t="s">
        <v>218</v>
      </c>
      <c r="H79" s="119">
        <v>0</v>
      </c>
      <c r="I79" s="119">
        <v>0</v>
      </c>
      <c r="J79" s="119">
        <v>0</v>
      </c>
      <c r="K79" s="119">
        <v>0</v>
      </c>
      <c r="L79" s="120">
        <v>0</v>
      </c>
      <c r="M79" s="121">
        <v>0</v>
      </c>
      <c r="N79" s="121">
        <v>0</v>
      </c>
      <c r="O79" s="121">
        <v>0</v>
      </c>
      <c r="P79" s="122">
        <f t="shared" si="26"/>
        <v>0</v>
      </c>
      <c r="S79" s="55">
        <v>0.5</v>
      </c>
      <c r="T79" s="55">
        <v>0.5</v>
      </c>
      <c r="U79" s="55">
        <v>0.5</v>
      </c>
      <c r="V79" s="55">
        <v>0.5</v>
      </c>
      <c r="W79" s="81">
        <v>0.5</v>
      </c>
      <c r="X79" s="82">
        <v>0.5</v>
      </c>
      <c r="Y79" s="82">
        <v>0.5</v>
      </c>
      <c r="Z79" s="82">
        <v>0.5</v>
      </c>
      <c r="AA79" s="92">
        <f>Z79</f>
        <v>0.5</v>
      </c>
      <c r="AB79" s="134">
        <v>0</v>
      </c>
    </row>
    <row r="80" spans="7:28" x14ac:dyDescent="0.25">
      <c r="G80" s="84"/>
      <c r="H80" s="46"/>
      <c r="I80" s="46"/>
      <c r="J80" s="46"/>
      <c r="K80" s="46"/>
      <c r="L80" s="79"/>
      <c r="M80" s="56"/>
      <c r="N80" s="56"/>
      <c r="O80" s="56"/>
      <c r="P80" s="90"/>
      <c r="S80" s="48">
        <f t="shared" ref="S80:AA80" si="27">SUM(S78:S79)</f>
        <v>1</v>
      </c>
      <c r="T80" s="48">
        <f t="shared" si="27"/>
        <v>1</v>
      </c>
      <c r="U80" s="48">
        <f t="shared" si="27"/>
        <v>1</v>
      </c>
      <c r="V80" s="48">
        <f t="shared" si="27"/>
        <v>1</v>
      </c>
      <c r="W80" s="83">
        <f t="shared" si="27"/>
        <v>1</v>
      </c>
      <c r="X80" s="57">
        <f t="shared" si="27"/>
        <v>1</v>
      </c>
      <c r="Y80" s="57">
        <f t="shared" si="27"/>
        <v>1</v>
      </c>
      <c r="Z80" s="57">
        <f t="shared" si="27"/>
        <v>1</v>
      </c>
      <c r="AA80" s="93">
        <f t="shared" si="27"/>
        <v>1</v>
      </c>
      <c r="AB80" s="135"/>
    </row>
    <row r="81" spans="7:28" x14ac:dyDescent="0.25">
      <c r="G81" s="84"/>
      <c r="L81" s="80"/>
      <c r="M81" s="3"/>
      <c r="N81" s="3"/>
      <c r="O81" s="3"/>
      <c r="P81" s="91"/>
      <c r="W81" s="80"/>
      <c r="X81" s="3"/>
      <c r="Y81" s="3"/>
      <c r="Z81" s="3"/>
      <c r="AA81" s="91"/>
      <c r="AB81" s="136"/>
    </row>
    <row r="82" spans="7:28" x14ac:dyDescent="0.25">
      <c r="G82" s="84"/>
      <c r="L82" s="80"/>
      <c r="M82" s="3"/>
      <c r="N82" s="3"/>
      <c r="O82" s="3"/>
      <c r="P82" s="91"/>
      <c r="W82" s="80"/>
      <c r="X82" s="3"/>
      <c r="Y82" s="3"/>
      <c r="Z82" s="3"/>
      <c r="AA82" s="91"/>
      <c r="AB82" s="136"/>
    </row>
    <row r="83" spans="7:28" x14ac:dyDescent="0.25">
      <c r="G83" s="85" t="s">
        <v>17</v>
      </c>
      <c r="L83" s="80"/>
      <c r="M83" s="3"/>
      <c r="N83" s="3"/>
      <c r="O83" s="3"/>
      <c r="P83" s="91"/>
      <c r="W83" s="80"/>
      <c r="X83" s="3"/>
      <c r="Y83" s="3"/>
      <c r="Z83" s="3"/>
      <c r="AA83" s="91"/>
      <c r="AB83" s="136"/>
    </row>
    <row r="84" spans="7:28" x14ac:dyDescent="0.25">
      <c r="G84" s="84" t="s">
        <v>123</v>
      </c>
      <c r="H84" s="123">
        <v>0</v>
      </c>
      <c r="I84" s="123">
        <v>0</v>
      </c>
      <c r="J84" s="123">
        <v>4.96</v>
      </c>
      <c r="K84" s="123">
        <v>4.71</v>
      </c>
      <c r="L84" s="124">
        <v>4.55</v>
      </c>
      <c r="M84" s="125">
        <v>4.6399999999999997</v>
      </c>
      <c r="N84" s="125">
        <v>4.8899999999999997</v>
      </c>
      <c r="O84" s="125">
        <v>4.5199999999999996</v>
      </c>
      <c r="P84" s="126">
        <f t="shared" ref="P84:P85" si="28">O84</f>
        <v>4.5199999999999996</v>
      </c>
      <c r="S84" s="46">
        <v>0</v>
      </c>
      <c r="T84" s="46">
        <v>0</v>
      </c>
      <c r="U84" s="46">
        <v>0.5</v>
      </c>
      <c r="V84" s="46">
        <v>0.5</v>
      </c>
      <c r="W84" s="79">
        <v>0.5</v>
      </c>
      <c r="X84" s="56">
        <v>0.5</v>
      </c>
      <c r="Y84" s="56">
        <v>0.5</v>
      </c>
      <c r="Z84" s="56">
        <v>0.5</v>
      </c>
      <c r="AA84" s="90">
        <f>Z84</f>
        <v>0.5</v>
      </c>
      <c r="AB84" s="139">
        <v>4.5</v>
      </c>
    </row>
    <row r="85" spans="7:28" ht="17.25" x14ac:dyDescent="0.4">
      <c r="G85" s="84" t="s">
        <v>81</v>
      </c>
      <c r="H85" s="119">
        <v>0</v>
      </c>
      <c r="I85" s="119">
        <v>0</v>
      </c>
      <c r="J85" s="119">
        <v>0</v>
      </c>
      <c r="K85" s="119">
        <v>0</v>
      </c>
      <c r="L85" s="120">
        <v>0</v>
      </c>
      <c r="M85" s="121">
        <v>0</v>
      </c>
      <c r="N85" s="121">
        <v>0</v>
      </c>
      <c r="O85" s="121">
        <v>0</v>
      </c>
      <c r="P85" s="122">
        <f t="shared" si="28"/>
        <v>0</v>
      </c>
      <c r="S85" s="55">
        <v>1</v>
      </c>
      <c r="T85" s="55">
        <v>1</v>
      </c>
      <c r="U85" s="55">
        <v>0.5</v>
      </c>
      <c r="V85" s="55">
        <v>0.5</v>
      </c>
      <c r="W85" s="81">
        <v>0.5</v>
      </c>
      <c r="X85" s="82">
        <v>0.5</v>
      </c>
      <c r="Y85" s="82">
        <v>0.5</v>
      </c>
      <c r="Z85" s="82">
        <v>0.5</v>
      </c>
      <c r="AA85" s="92">
        <f>Z85</f>
        <v>0.5</v>
      </c>
      <c r="AB85" s="134">
        <v>0.01</v>
      </c>
    </row>
    <row r="86" spans="7:28" x14ac:dyDescent="0.25">
      <c r="G86" s="84"/>
      <c r="H86" s="46"/>
      <c r="I86" s="46"/>
      <c r="J86" s="46"/>
      <c r="K86" s="46"/>
      <c r="L86" s="79"/>
      <c r="M86" s="56"/>
      <c r="N86" s="56"/>
      <c r="O86" s="56"/>
      <c r="P86" s="90"/>
      <c r="S86" s="48">
        <f t="shared" ref="S86:AA86" si="29">SUM(S84:S85)</f>
        <v>1</v>
      </c>
      <c r="T86" s="48">
        <f t="shared" si="29"/>
        <v>1</v>
      </c>
      <c r="U86" s="48">
        <f t="shared" si="29"/>
        <v>1</v>
      </c>
      <c r="V86" s="48">
        <f t="shared" si="29"/>
        <v>1</v>
      </c>
      <c r="W86" s="83">
        <f t="shared" si="29"/>
        <v>1</v>
      </c>
      <c r="X86" s="57">
        <f t="shared" si="29"/>
        <v>1</v>
      </c>
      <c r="Y86" s="57">
        <f t="shared" si="29"/>
        <v>1</v>
      </c>
      <c r="Z86" s="57">
        <f t="shared" si="29"/>
        <v>1</v>
      </c>
      <c r="AA86" s="93">
        <f t="shared" si="29"/>
        <v>1</v>
      </c>
      <c r="AB86" s="135"/>
    </row>
    <row r="87" spans="7:28" x14ac:dyDescent="0.25">
      <c r="G87" s="84"/>
      <c r="L87" s="80"/>
      <c r="M87" s="3"/>
      <c r="N87" s="3"/>
      <c r="O87" s="3"/>
      <c r="P87" s="91"/>
      <c r="W87" s="80"/>
      <c r="X87" s="3"/>
      <c r="Y87" s="3"/>
      <c r="Z87" s="3"/>
      <c r="AA87" s="91"/>
      <c r="AB87" s="136"/>
    </row>
    <row r="88" spans="7:28" x14ac:dyDescent="0.25">
      <c r="G88" s="84"/>
      <c r="L88" s="80"/>
      <c r="M88" s="3"/>
      <c r="N88" s="3"/>
      <c r="O88" s="3"/>
      <c r="P88" s="91"/>
      <c r="W88" s="80"/>
      <c r="X88" s="3"/>
      <c r="Y88" s="3"/>
      <c r="Z88" s="3"/>
      <c r="AA88" s="91"/>
      <c r="AB88" s="136"/>
    </row>
    <row r="89" spans="7:28" x14ac:dyDescent="0.25">
      <c r="G89" s="85" t="s">
        <v>16</v>
      </c>
      <c r="L89" s="80"/>
      <c r="M89" s="3"/>
      <c r="N89" s="3"/>
      <c r="O89" s="3"/>
      <c r="P89" s="91"/>
      <c r="W89" s="80"/>
      <c r="X89" s="3"/>
      <c r="Y89" s="3"/>
      <c r="Z89" s="3"/>
      <c r="AA89" s="91"/>
      <c r="AB89" s="136"/>
    </row>
    <row r="90" spans="7:28" x14ac:dyDescent="0.25">
      <c r="G90" s="84" t="s">
        <v>97</v>
      </c>
      <c r="H90" s="46">
        <v>0.3846</v>
      </c>
      <c r="I90" s="46">
        <v>0.33300000000000002</v>
      </c>
      <c r="J90" s="46">
        <v>0.34</v>
      </c>
      <c r="K90" s="46">
        <v>0.373</v>
      </c>
      <c r="L90" s="79">
        <v>0.439</v>
      </c>
      <c r="M90" s="56">
        <v>0.433</v>
      </c>
      <c r="N90" s="56">
        <v>0.443</v>
      </c>
      <c r="O90" s="56">
        <v>0.47099999999999997</v>
      </c>
      <c r="P90" s="90">
        <f t="shared" ref="P90:P102" si="30">O90</f>
        <v>0.47099999999999997</v>
      </c>
      <c r="S90" s="46">
        <v>7.6899999999999996E-2</v>
      </c>
      <c r="T90" s="46">
        <v>8.3299999999999999E-2</v>
      </c>
      <c r="U90" s="46">
        <v>0.11119999999999999</v>
      </c>
      <c r="V90" s="46">
        <v>8.3299999999999999E-2</v>
      </c>
      <c r="W90" s="79">
        <v>8.3400000000000002E-2</v>
      </c>
      <c r="X90" s="56">
        <v>8.3400000000000002E-2</v>
      </c>
      <c r="Y90" s="56">
        <v>7.6999999999999999E-2</v>
      </c>
      <c r="Z90" s="56">
        <v>7.6999999999999999E-2</v>
      </c>
      <c r="AA90" s="90">
        <f t="shared" ref="AA90:AA102" si="31">Z90</f>
        <v>7.6999999999999999E-2</v>
      </c>
      <c r="AB90" s="133">
        <v>0.29899999999999999</v>
      </c>
    </row>
    <row r="91" spans="7:28" x14ac:dyDescent="0.25">
      <c r="G91" s="84" t="s">
        <v>99</v>
      </c>
      <c r="H91" s="46">
        <v>0.8125</v>
      </c>
      <c r="I91" s="46">
        <v>0.80700000000000005</v>
      </c>
      <c r="J91" s="46">
        <v>0.78800000000000003</v>
      </c>
      <c r="K91" s="46">
        <v>0.78900000000000003</v>
      </c>
      <c r="L91" s="79">
        <v>0.78200000000000003</v>
      </c>
      <c r="M91" s="56">
        <v>0.80100000000000005</v>
      </c>
      <c r="N91" s="56">
        <v>0.82699999999999996</v>
      </c>
      <c r="O91" s="56">
        <v>0.81100000000000005</v>
      </c>
      <c r="P91" s="90">
        <f t="shared" si="30"/>
        <v>0.81100000000000005</v>
      </c>
      <c r="S91" s="46">
        <v>7.6899999999999996E-2</v>
      </c>
      <c r="T91" s="46">
        <v>8.3299999999999999E-2</v>
      </c>
      <c r="U91" s="46">
        <v>0.1111</v>
      </c>
      <c r="V91" s="46">
        <v>8.3299999999999999E-2</v>
      </c>
      <c r="W91" s="79">
        <v>8.3400000000000002E-2</v>
      </c>
      <c r="X91" s="56">
        <v>8.3400000000000002E-2</v>
      </c>
      <c r="Y91" s="56">
        <v>7.6899999999999996E-2</v>
      </c>
      <c r="Z91" s="56">
        <v>7.6899999999999996E-2</v>
      </c>
      <c r="AA91" s="90">
        <f t="shared" si="31"/>
        <v>7.6899999999999996E-2</v>
      </c>
      <c r="AB91" s="133">
        <v>0.76700000000000002</v>
      </c>
    </row>
    <row r="92" spans="7:28" x14ac:dyDescent="0.25">
      <c r="G92" s="84" t="s">
        <v>101</v>
      </c>
      <c r="H92" s="46">
        <v>0.98</v>
      </c>
      <c r="I92" s="46">
        <v>0.96599999999999997</v>
      </c>
      <c r="J92" s="46">
        <v>0.96199999999999997</v>
      </c>
      <c r="K92" s="46">
        <v>0.96599999999999997</v>
      </c>
      <c r="L92" s="79">
        <v>0.95199999999999996</v>
      </c>
      <c r="M92" s="56">
        <v>0.93899999999999995</v>
      </c>
      <c r="N92" s="56">
        <v>0.93</v>
      </c>
      <c r="O92" s="56">
        <v>0.93500000000000005</v>
      </c>
      <c r="P92" s="90">
        <f t="shared" si="30"/>
        <v>0.93500000000000005</v>
      </c>
      <c r="S92" s="46">
        <v>7.6899999999999996E-2</v>
      </c>
      <c r="T92" s="46">
        <v>8.3299999999999999E-2</v>
      </c>
      <c r="U92" s="46">
        <v>0.1111</v>
      </c>
      <c r="V92" s="46">
        <v>8.3299999999999999E-2</v>
      </c>
      <c r="W92" s="79">
        <v>8.3400000000000002E-2</v>
      </c>
      <c r="X92" s="56">
        <v>8.3400000000000002E-2</v>
      </c>
      <c r="Y92" s="56">
        <v>7.6899999999999996E-2</v>
      </c>
      <c r="Z92" s="56">
        <v>7.6899999999999996E-2</v>
      </c>
      <c r="AA92" s="90">
        <f t="shared" si="31"/>
        <v>7.6899999999999996E-2</v>
      </c>
      <c r="AB92" s="133">
        <v>0.92700000000000005</v>
      </c>
    </row>
    <row r="93" spans="7:28" x14ac:dyDescent="0.25">
      <c r="G93" s="84" t="s">
        <v>103</v>
      </c>
      <c r="H93" s="46">
        <v>1</v>
      </c>
      <c r="I93" s="46">
        <v>0.99</v>
      </c>
      <c r="J93" s="46">
        <v>0.98799999999999999</v>
      </c>
      <c r="K93" s="46">
        <v>0.98799999999999999</v>
      </c>
      <c r="L93" s="79">
        <v>0.98699999999999999</v>
      </c>
      <c r="M93" s="56">
        <v>0.98699999999999999</v>
      </c>
      <c r="N93" s="56">
        <v>0.98699999999999999</v>
      </c>
      <c r="O93" s="56">
        <v>0.98699999999999999</v>
      </c>
      <c r="P93" s="90">
        <f t="shared" si="30"/>
        <v>0.98699999999999999</v>
      </c>
      <c r="S93" s="46">
        <v>7.6899999999999996E-2</v>
      </c>
      <c r="T93" s="46">
        <v>8.3299999999999999E-2</v>
      </c>
      <c r="U93" s="46">
        <v>0.1111</v>
      </c>
      <c r="V93" s="46">
        <v>8.3299999999999999E-2</v>
      </c>
      <c r="W93" s="79">
        <v>8.3400000000000002E-2</v>
      </c>
      <c r="X93" s="56">
        <v>8.3400000000000002E-2</v>
      </c>
      <c r="Y93" s="56">
        <v>7.6899999999999996E-2</v>
      </c>
      <c r="Z93" s="56">
        <v>7.6899999999999996E-2</v>
      </c>
      <c r="AA93" s="90">
        <f t="shared" si="31"/>
        <v>7.6899999999999996E-2</v>
      </c>
      <c r="AB93" s="133">
        <v>0.97299999999999998</v>
      </c>
    </row>
    <row r="94" spans="7:28" x14ac:dyDescent="0.25">
      <c r="G94" s="84" t="s">
        <v>105</v>
      </c>
      <c r="H94" s="46">
        <v>0.995</v>
      </c>
      <c r="I94" s="46">
        <v>0.997</v>
      </c>
      <c r="J94" s="46">
        <v>0.995</v>
      </c>
      <c r="K94" s="46">
        <v>0.995</v>
      </c>
      <c r="L94" s="79">
        <v>0.99399999999999999</v>
      </c>
      <c r="M94" s="56">
        <v>0.99399999999999999</v>
      </c>
      <c r="N94" s="56">
        <v>0.99399999999999999</v>
      </c>
      <c r="O94" s="56">
        <v>0.995</v>
      </c>
      <c r="P94" s="90">
        <f t="shared" si="30"/>
        <v>0.995</v>
      </c>
      <c r="S94" s="46">
        <v>7.6899999999999996E-2</v>
      </c>
      <c r="T94" s="46">
        <v>8.3299999999999999E-2</v>
      </c>
      <c r="U94" s="46">
        <v>0.1111</v>
      </c>
      <c r="V94" s="46">
        <v>8.3299999999999999E-2</v>
      </c>
      <c r="W94" s="79">
        <v>8.3299999999999999E-2</v>
      </c>
      <c r="X94" s="56">
        <v>8.3299999999999999E-2</v>
      </c>
      <c r="Y94" s="56">
        <v>7.6899999999999996E-2</v>
      </c>
      <c r="Z94" s="56">
        <v>7.6899999999999996E-2</v>
      </c>
      <c r="AA94" s="90">
        <f t="shared" si="31"/>
        <v>7.6899999999999996E-2</v>
      </c>
      <c r="AB94" s="133">
        <v>0.98599999999999999</v>
      </c>
    </row>
    <row r="95" spans="7:28" x14ac:dyDescent="0.25">
      <c r="G95" s="84" t="s">
        <v>107</v>
      </c>
      <c r="H95" s="46">
        <v>0.99590000000000001</v>
      </c>
      <c r="I95" s="46">
        <v>0.997</v>
      </c>
      <c r="J95" s="46">
        <v>0.997</v>
      </c>
      <c r="K95" s="46">
        <v>0.997</v>
      </c>
      <c r="L95" s="79">
        <v>0.997</v>
      </c>
      <c r="M95" s="56">
        <v>0.996</v>
      </c>
      <c r="N95" s="56">
        <v>0.995</v>
      </c>
      <c r="O95" s="56">
        <v>0.996</v>
      </c>
      <c r="P95" s="90">
        <f t="shared" si="30"/>
        <v>0.996</v>
      </c>
      <c r="S95" s="46">
        <v>7.6899999999999996E-2</v>
      </c>
      <c r="T95" s="46">
        <v>8.3299999999999999E-2</v>
      </c>
      <c r="U95" s="46">
        <v>0.1111</v>
      </c>
      <c r="V95" s="46">
        <v>8.3299999999999999E-2</v>
      </c>
      <c r="W95" s="79">
        <v>8.3299999999999999E-2</v>
      </c>
      <c r="X95" s="56">
        <v>8.3299999999999999E-2</v>
      </c>
      <c r="Y95" s="56">
        <v>7.6899999999999996E-2</v>
      </c>
      <c r="Z95" s="56">
        <v>7.6899999999999996E-2</v>
      </c>
      <c r="AA95" s="90">
        <f t="shared" si="31"/>
        <v>7.6899999999999996E-2</v>
      </c>
      <c r="AB95" s="133">
        <v>0.98399999999999999</v>
      </c>
    </row>
    <row r="96" spans="7:28" x14ac:dyDescent="0.25">
      <c r="G96" s="84" t="s">
        <v>109</v>
      </c>
      <c r="H96" s="46">
        <v>0.14000000000000001</v>
      </c>
      <c r="I96" s="46">
        <v>6.0999999999999999E-2</v>
      </c>
      <c r="J96" s="46" t="e">
        <f>NA()</f>
        <v>#N/A</v>
      </c>
      <c r="K96" s="46">
        <v>0.12</v>
      </c>
      <c r="L96" s="79">
        <v>0.15</v>
      </c>
      <c r="M96" s="56">
        <v>0.11940000000000001</v>
      </c>
      <c r="N96" s="56">
        <v>0.151</v>
      </c>
      <c r="O96" s="56">
        <v>0.13900000000000001</v>
      </c>
      <c r="P96" s="90">
        <f t="shared" si="30"/>
        <v>0.13900000000000001</v>
      </c>
      <c r="S96" s="46">
        <v>7.6899999999999996E-2</v>
      </c>
      <c r="T96" s="46">
        <v>8.3299999999999999E-2</v>
      </c>
      <c r="U96" s="46" t="s">
        <v>52</v>
      </c>
      <c r="V96" s="46">
        <v>8.3299999999999999E-2</v>
      </c>
      <c r="W96" s="79">
        <v>8.3299999999999999E-2</v>
      </c>
      <c r="X96" s="56">
        <v>8.3299999999999999E-2</v>
      </c>
      <c r="Y96" s="56">
        <v>7.6999999999999999E-2</v>
      </c>
      <c r="Z96" s="56">
        <v>7.6999999999999999E-2</v>
      </c>
      <c r="AA96" s="90">
        <f t="shared" si="31"/>
        <v>7.6999999999999999E-2</v>
      </c>
      <c r="AB96" s="133">
        <v>0.24</v>
      </c>
    </row>
    <row r="97" spans="7:28" x14ac:dyDescent="0.25">
      <c r="G97" s="84" t="s">
        <v>111</v>
      </c>
      <c r="H97" s="46">
        <v>3.6999999999999998E-2</v>
      </c>
      <c r="I97" s="46">
        <v>6.4000000000000001E-2</v>
      </c>
      <c r="J97" s="46">
        <v>7.9000000000000001E-2</v>
      </c>
      <c r="K97" s="46">
        <v>5.8000000000000003E-2</v>
      </c>
      <c r="L97" s="79">
        <v>5.6000000000000001E-2</v>
      </c>
      <c r="M97" s="56">
        <v>5.2999999999999999E-2</v>
      </c>
      <c r="N97" s="56">
        <v>4.5999999999999999E-2</v>
      </c>
      <c r="O97" s="56">
        <v>3.4000000000000002E-2</v>
      </c>
      <c r="P97" s="90">
        <f t="shared" si="30"/>
        <v>3.4000000000000002E-2</v>
      </c>
      <c r="S97" s="46">
        <v>7.6899999999999996E-2</v>
      </c>
      <c r="T97" s="46">
        <v>8.3299999999999999E-2</v>
      </c>
      <c r="U97" s="46">
        <v>0.1111</v>
      </c>
      <c r="V97" s="46">
        <v>8.3299999999999999E-2</v>
      </c>
      <c r="W97" s="79">
        <v>8.3299999999999999E-2</v>
      </c>
      <c r="X97" s="56">
        <v>8.3299999999999999E-2</v>
      </c>
      <c r="Y97" s="56">
        <v>7.6899999999999996E-2</v>
      </c>
      <c r="Z97" s="56">
        <v>7.6899999999999996E-2</v>
      </c>
      <c r="AA97" s="90">
        <f t="shared" si="31"/>
        <v>7.6899999999999996E-2</v>
      </c>
      <c r="AB97" s="133">
        <v>0.08</v>
      </c>
    </row>
    <row r="98" spans="7:28" x14ac:dyDescent="0.25">
      <c r="G98" s="84" t="s">
        <v>113</v>
      </c>
      <c r="H98" s="46">
        <v>2.4E-2</v>
      </c>
      <c r="I98" s="46">
        <v>2.5000000000000001E-2</v>
      </c>
      <c r="J98" s="46">
        <v>2.1000000000000001E-2</v>
      </c>
      <c r="K98" s="46">
        <v>2.4E-2</v>
      </c>
      <c r="L98" s="79">
        <v>1.7000000000000001E-2</v>
      </c>
      <c r="M98" s="56">
        <v>1.4999999999999999E-2</v>
      </c>
      <c r="N98" s="56">
        <v>2.3E-2</v>
      </c>
      <c r="O98" s="56">
        <v>2.8000000000000001E-2</v>
      </c>
      <c r="P98" s="90">
        <f t="shared" si="30"/>
        <v>2.8000000000000001E-2</v>
      </c>
      <c r="S98" s="46">
        <v>7.6899999999999996E-2</v>
      </c>
      <c r="T98" s="46">
        <v>8.3299999999999999E-2</v>
      </c>
      <c r="U98" s="46">
        <v>0.1111</v>
      </c>
      <c r="V98" s="46">
        <v>8.3299999999999999E-2</v>
      </c>
      <c r="W98" s="79">
        <v>8.3299999999999999E-2</v>
      </c>
      <c r="X98" s="56">
        <v>8.3299999999999999E-2</v>
      </c>
      <c r="Y98" s="56">
        <v>7.6899999999999996E-2</v>
      </c>
      <c r="Z98" s="56">
        <v>7.6899999999999996E-2</v>
      </c>
      <c r="AA98" s="90">
        <f t="shared" si="31"/>
        <v>7.6899999999999996E-2</v>
      </c>
      <c r="AB98" s="133">
        <v>0.06</v>
      </c>
    </row>
    <row r="99" spans="7:28" x14ac:dyDescent="0.25">
      <c r="G99" s="84" t="s">
        <v>115</v>
      </c>
      <c r="H99" s="46">
        <v>0.26</v>
      </c>
      <c r="I99" s="46">
        <v>0.27900000000000003</v>
      </c>
      <c r="J99" s="46" t="e">
        <f>NA()</f>
        <v>#N/A</v>
      </c>
      <c r="K99" s="46">
        <v>0.253</v>
      </c>
      <c r="L99" s="79">
        <v>0.23599999999999999</v>
      </c>
      <c r="M99" s="56">
        <v>0.27</v>
      </c>
      <c r="N99" s="56">
        <v>0.20699999999999999</v>
      </c>
      <c r="O99" s="56">
        <v>0.22600000000000001</v>
      </c>
      <c r="P99" s="90">
        <f t="shared" si="30"/>
        <v>0.22600000000000001</v>
      </c>
      <c r="S99" s="46">
        <v>7.6899999999999996E-2</v>
      </c>
      <c r="T99" s="46">
        <v>8.3299999999999999E-2</v>
      </c>
      <c r="U99" s="46" t="s">
        <v>52</v>
      </c>
      <c r="V99" s="46">
        <v>8.3299999999999999E-2</v>
      </c>
      <c r="W99" s="79">
        <v>8.3299999999999999E-2</v>
      </c>
      <c r="X99" s="56">
        <v>8.3299999999999999E-2</v>
      </c>
      <c r="Y99" s="56">
        <v>7.6899999999999996E-2</v>
      </c>
      <c r="Z99" s="56">
        <v>7.6899999999999996E-2</v>
      </c>
      <c r="AA99" s="90">
        <f t="shared" si="31"/>
        <v>7.6899999999999996E-2</v>
      </c>
      <c r="AB99" s="133">
        <v>0.41</v>
      </c>
    </row>
    <row r="100" spans="7:28" x14ac:dyDescent="0.25">
      <c r="G100" s="84" t="s">
        <v>117</v>
      </c>
      <c r="H100" s="46">
        <v>0.23</v>
      </c>
      <c r="I100" s="46">
        <v>0.24399999999999999</v>
      </c>
      <c r="J100" s="46" t="e">
        <f>NA()</f>
        <v>#N/A</v>
      </c>
      <c r="K100" s="46">
        <v>0.24199999999999999</v>
      </c>
      <c r="L100" s="79">
        <v>0.25080000000000002</v>
      </c>
      <c r="M100" s="56">
        <v>0.25</v>
      </c>
      <c r="N100" s="56">
        <v>0.26300000000000001</v>
      </c>
      <c r="O100" s="56">
        <v>0.26500000000000001</v>
      </c>
      <c r="P100" s="90">
        <f t="shared" si="30"/>
        <v>0.26500000000000001</v>
      </c>
      <c r="S100" s="46">
        <v>7.6899999999999996E-2</v>
      </c>
      <c r="T100" s="46">
        <v>8.3299999999999999E-2</v>
      </c>
      <c r="U100" s="46" t="s">
        <v>52</v>
      </c>
      <c r="V100" s="46">
        <v>8.3299999999999999E-2</v>
      </c>
      <c r="W100" s="79">
        <v>8.3299999999999999E-2</v>
      </c>
      <c r="X100" s="56">
        <v>8.3299999999999999E-2</v>
      </c>
      <c r="Y100" s="56">
        <v>7.6899999999999996E-2</v>
      </c>
      <c r="Z100" s="56">
        <v>7.6899999999999996E-2</v>
      </c>
      <c r="AA100" s="90">
        <f t="shared" si="31"/>
        <v>7.6899999999999996E-2</v>
      </c>
      <c r="AB100" s="133">
        <v>0.27</v>
      </c>
    </row>
    <row r="101" spans="7:28" x14ac:dyDescent="0.25">
      <c r="G101" s="84" t="s">
        <v>119</v>
      </c>
      <c r="H101" s="46">
        <v>1.2999999999999999E-2</v>
      </c>
      <c r="I101" s="46">
        <v>3.5999999999999997E-2</v>
      </c>
      <c r="J101" s="46">
        <v>3.6999999999999998E-2</v>
      </c>
      <c r="K101" s="46">
        <v>2.8000000000000001E-2</v>
      </c>
      <c r="L101" s="79">
        <v>3.4000000000000002E-2</v>
      </c>
      <c r="M101" s="56">
        <v>2.9000000000000001E-2</v>
      </c>
      <c r="N101" s="56">
        <v>0.02</v>
      </c>
      <c r="O101" s="56">
        <v>3.0000000000000001E-3</v>
      </c>
      <c r="P101" s="90">
        <f t="shared" si="30"/>
        <v>3.0000000000000001E-3</v>
      </c>
      <c r="S101" s="46">
        <v>7.6899999999999996E-2</v>
      </c>
      <c r="T101" s="46">
        <v>8.3299999999999999E-2</v>
      </c>
      <c r="U101" s="46">
        <v>0.1111</v>
      </c>
      <c r="V101" s="46">
        <v>8.3299999999999999E-2</v>
      </c>
      <c r="W101" s="79">
        <v>8.3299999999999999E-2</v>
      </c>
      <c r="X101" s="56">
        <v>8.3299999999999999E-2</v>
      </c>
      <c r="Y101" s="56">
        <v>7.6999999999999999E-2</v>
      </c>
      <c r="Z101" s="56">
        <v>7.6999999999999999E-2</v>
      </c>
      <c r="AA101" s="90">
        <f t="shared" si="31"/>
        <v>7.6999999999999999E-2</v>
      </c>
      <c r="AB101" s="133">
        <v>0.06</v>
      </c>
    </row>
    <row r="102" spans="7:28" ht="17.25" x14ac:dyDescent="0.4">
      <c r="G102" s="84" t="s">
        <v>121</v>
      </c>
      <c r="H102" s="46">
        <v>6.4000000000000003E-3</v>
      </c>
      <c r="I102" s="46" t="e">
        <f>NA()</f>
        <v>#N/A</v>
      </c>
      <c r="J102" s="46" t="e">
        <f>NA()</f>
        <v>#N/A</v>
      </c>
      <c r="K102" s="46" t="e">
        <f>NA()</f>
        <v>#N/A</v>
      </c>
      <c r="L102" s="79" t="e">
        <f>NA()</f>
        <v>#N/A</v>
      </c>
      <c r="M102" s="56" t="e">
        <f>NA()</f>
        <v>#N/A</v>
      </c>
      <c r="N102" s="56">
        <v>2.5999999999999999E-2</v>
      </c>
      <c r="O102" s="56">
        <v>1.2999999999999999E-2</v>
      </c>
      <c r="P102" s="90">
        <f t="shared" si="30"/>
        <v>1.2999999999999999E-2</v>
      </c>
      <c r="S102" s="55">
        <v>7.6899999999999996E-2</v>
      </c>
      <c r="T102" s="55" t="s">
        <v>52</v>
      </c>
      <c r="U102" s="55" t="s">
        <v>52</v>
      </c>
      <c r="V102" s="55" t="s">
        <v>52</v>
      </c>
      <c r="W102" s="81" t="s">
        <v>52</v>
      </c>
      <c r="X102" s="82" t="s">
        <v>52</v>
      </c>
      <c r="Y102" s="82">
        <v>0</v>
      </c>
      <c r="Z102" s="82">
        <v>5.3830000000000003E-2</v>
      </c>
      <c r="AA102" s="92">
        <f t="shared" si="31"/>
        <v>5.3830000000000003E-2</v>
      </c>
      <c r="AB102" s="134">
        <v>0.01</v>
      </c>
    </row>
    <row r="103" spans="7:28" x14ac:dyDescent="0.25">
      <c r="G103" s="84"/>
      <c r="H103" s="46"/>
      <c r="I103" s="46"/>
      <c r="J103" s="46"/>
      <c r="K103" s="46"/>
      <c r="L103" s="79"/>
      <c r="M103" s="56"/>
      <c r="N103" s="56"/>
      <c r="O103" s="56"/>
      <c r="P103" s="90"/>
      <c r="S103" s="48">
        <f>SUM(S90:S102)</f>
        <v>0.9996999999999997</v>
      </c>
      <c r="T103" s="48">
        <f t="shared" ref="T103:AA103" si="32">SUM(T90:T102)</f>
        <v>0.99960000000000016</v>
      </c>
      <c r="U103" s="48">
        <f t="shared" si="32"/>
        <v>0.99999999999999989</v>
      </c>
      <c r="V103" s="48">
        <f t="shared" si="32"/>
        <v>0.99960000000000016</v>
      </c>
      <c r="W103" s="83">
        <f t="shared" si="32"/>
        <v>1.0000000000000002</v>
      </c>
      <c r="X103" s="57">
        <f t="shared" si="32"/>
        <v>1.0000000000000002</v>
      </c>
      <c r="Y103" s="57">
        <f t="shared" si="32"/>
        <v>0.9230999999999997</v>
      </c>
      <c r="Z103" s="57">
        <f t="shared" si="32"/>
        <v>0.97692999999999974</v>
      </c>
      <c r="AA103" s="93">
        <f t="shared" si="32"/>
        <v>0.97692999999999974</v>
      </c>
      <c r="AB103" s="135"/>
    </row>
    <row r="104" spans="7:28" x14ac:dyDescent="0.25">
      <c r="G104" s="84"/>
      <c r="L104" s="80"/>
      <c r="M104" s="3"/>
      <c r="N104" s="3"/>
      <c r="O104" s="3"/>
      <c r="P104" s="91"/>
      <c r="W104" s="80"/>
      <c r="X104" s="3"/>
      <c r="Y104" s="3"/>
      <c r="Z104" s="3"/>
      <c r="AA104" s="91"/>
      <c r="AB104" s="136"/>
    </row>
    <row r="105" spans="7:28" x14ac:dyDescent="0.25">
      <c r="G105" s="85" t="s">
        <v>15</v>
      </c>
      <c r="L105" s="80"/>
      <c r="M105" s="3"/>
      <c r="N105" s="3"/>
      <c r="O105" s="3"/>
      <c r="P105" s="91"/>
      <c r="W105" s="80"/>
      <c r="X105" s="3"/>
      <c r="Y105" s="3"/>
      <c r="Z105" s="3"/>
      <c r="AA105" s="91"/>
      <c r="AB105" s="136"/>
    </row>
    <row r="106" spans="7:28" x14ac:dyDescent="0.25">
      <c r="G106" s="84" t="s">
        <v>85</v>
      </c>
      <c r="H106" s="46">
        <v>0.88</v>
      </c>
      <c r="I106" s="46">
        <v>0.752</v>
      </c>
      <c r="J106" s="46" t="e">
        <f>NA()</f>
        <v>#N/A</v>
      </c>
      <c r="K106" s="46">
        <v>0.78159999999999996</v>
      </c>
      <c r="L106" s="79">
        <v>0.79069999999999996</v>
      </c>
      <c r="M106" s="56">
        <v>0.75</v>
      </c>
      <c r="N106" s="56">
        <v>0.73199999999999998</v>
      </c>
      <c r="O106" s="56">
        <v>0.76200000000000001</v>
      </c>
      <c r="P106" s="90">
        <f t="shared" ref="P106:P111" si="33">O106</f>
        <v>0.76200000000000001</v>
      </c>
      <c r="S106" s="46">
        <v>0.16669999999999999</v>
      </c>
      <c r="T106" s="46">
        <v>0.1566698</v>
      </c>
      <c r="U106" s="46" t="e">
        <f>NA()</f>
        <v>#N/A</v>
      </c>
      <c r="V106" s="46">
        <v>0.16286589999999995</v>
      </c>
      <c r="W106" s="79">
        <v>0.16473246124999999</v>
      </c>
      <c r="X106" s="56">
        <v>0.1875</v>
      </c>
      <c r="Y106" s="56">
        <v>0.15250305</v>
      </c>
      <c r="Z106" s="56">
        <v>0.15875317500000002</v>
      </c>
      <c r="AA106" s="90">
        <f t="shared" ref="AA106:AA111" si="34">Z106</f>
        <v>0.15875317500000002</v>
      </c>
      <c r="AB106" s="133">
        <v>0.8</v>
      </c>
    </row>
    <row r="107" spans="7:28" x14ac:dyDescent="0.25">
      <c r="G107" s="84" t="s">
        <v>87</v>
      </c>
      <c r="H107" s="46">
        <v>0.7</v>
      </c>
      <c r="I107" s="46">
        <v>0.67800000000000005</v>
      </c>
      <c r="J107" s="46" t="e">
        <f>NA()</f>
        <v>#N/A</v>
      </c>
      <c r="K107" s="46">
        <v>0.72470000000000001</v>
      </c>
      <c r="L107" s="79">
        <v>0.70760000000000001</v>
      </c>
      <c r="M107" s="56">
        <v>0.66900000000000004</v>
      </c>
      <c r="N107" s="56">
        <v>0.63300000000000001</v>
      </c>
      <c r="O107" s="56">
        <v>0.65100000000000002</v>
      </c>
      <c r="P107" s="90">
        <f t="shared" si="33"/>
        <v>0.65100000000000002</v>
      </c>
      <c r="S107" s="46">
        <v>0.14586249999999998</v>
      </c>
      <c r="T107" s="46">
        <v>0.14125282500000003</v>
      </c>
      <c r="U107" s="46" t="e">
        <f>NA()</f>
        <v>#N/A</v>
      </c>
      <c r="V107" s="46">
        <v>0.15100936249999999</v>
      </c>
      <c r="W107" s="79">
        <v>0.147419615</v>
      </c>
      <c r="X107" s="56">
        <v>0.16725000000000001</v>
      </c>
      <c r="Y107" s="56">
        <v>0.13187763750000001</v>
      </c>
      <c r="Z107" s="56">
        <v>0.1356277125</v>
      </c>
      <c r="AA107" s="90">
        <f t="shared" si="34"/>
        <v>0.1356277125</v>
      </c>
      <c r="AB107" s="133">
        <v>0.8</v>
      </c>
    </row>
    <row r="108" spans="7:28" x14ac:dyDescent="0.25">
      <c r="G108" s="84" t="s">
        <v>89</v>
      </c>
      <c r="H108" s="46">
        <v>0.78</v>
      </c>
      <c r="I108" s="46">
        <v>0.68500000000000005</v>
      </c>
      <c r="J108" s="46" t="e">
        <f>NA()</f>
        <v>#N/A</v>
      </c>
      <c r="K108" s="46">
        <v>0.69620000000000004</v>
      </c>
      <c r="L108" s="79">
        <v>0.69099999999999995</v>
      </c>
      <c r="M108" s="56">
        <v>0.64600000000000002</v>
      </c>
      <c r="N108" s="56">
        <v>0.72899999999999998</v>
      </c>
      <c r="O108" s="56">
        <v>0.72899999999999998</v>
      </c>
      <c r="P108" s="90">
        <f t="shared" si="33"/>
        <v>0.72899999999999998</v>
      </c>
      <c r="S108" s="46">
        <v>0.1625325</v>
      </c>
      <c r="T108" s="46">
        <v>0.14271118750000003</v>
      </c>
      <c r="U108" s="46" t="e">
        <f>NA()</f>
        <v>#N/A</v>
      </c>
      <c r="V108" s="46">
        <v>0.14507067499999998</v>
      </c>
      <c r="W108" s="79">
        <v>0.14396121249999999</v>
      </c>
      <c r="X108" s="56">
        <v>0.1615</v>
      </c>
      <c r="Y108" s="56">
        <v>0.15187803750000001</v>
      </c>
      <c r="Z108" s="56">
        <v>0.15187803750000001</v>
      </c>
      <c r="AA108" s="90">
        <f t="shared" si="34"/>
        <v>0.15187803750000001</v>
      </c>
      <c r="AB108" s="133">
        <v>0.8</v>
      </c>
    </row>
    <row r="109" spans="7:28" x14ac:dyDescent="0.25">
      <c r="G109" s="84" t="s">
        <v>91</v>
      </c>
      <c r="H109" s="46">
        <v>0.84</v>
      </c>
      <c r="I109" s="46">
        <v>0.76200000000000001</v>
      </c>
      <c r="J109" s="46">
        <v>0.753</v>
      </c>
      <c r="K109" s="46">
        <v>0.73089999999999999</v>
      </c>
      <c r="L109" s="79">
        <v>0.76659999999999995</v>
      </c>
      <c r="M109" s="56">
        <v>0.73899999999999999</v>
      </c>
      <c r="N109" s="56">
        <v>0.68200000000000005</v>
      </c>
      <c r="O109" s="56">
        <v>0.71499999999999997</v>
      </c>
      <c r="P109" s="90">
        <f t="shared" si="33"/>
        <v>0.71499999999999997</v>
      </c>
      <c r="S109" s="46">
        <v>0.16669999999999999</v>
      </c>
      <c r="T109" s="46">
        <v>0.15875317500000002</v>
      </c>
      <c r="U109" s="46">
        <v>0.31374996862499999</v>
      </c>
      <c r="V109" s="46">
        <v>0.15230128749999997</v>
      </c>
      <c r="W109" s="79">
        <v>0.15971152750000001</v>
      </c>
      <c r="X109" s="56">
        <v>0.18475</v>
      </c>
      <c r="Y109" s="56">
        <v>0.14208617500000001</v>
      </c>
      <c r="Z109" s="56">
        <v>0.1489613125</v>
      </c>
      <c r="AA109" s="90">
        <f t="shared" si="34"/>
        <v>0.1489613125</v>
      </c>
      <c r="AB109" s="133">
        <v>0.8</v>
      </c>
    </row>
    <row r="110" spans="7:28" x14ac:dyDescent="0.25">
      <c r="G110" s="84" t="s">
        <v>93</v>
      </c>
      <c r="H110" s="46">
        <v>0.97</v>
      </c>
      <c r="I110" s="46">
        <v>0.97</v>
      </c>
      <c r="J110" s="46">
        <v>0.92</v>
      </c>
      <c r="K110" s="46">
        <v>0.91459999999999997</v>
      </c>
      <c r="L110" s="79">
        <v>0.87</v>
      </c>
      <c r="M110" s="56">
        <v>0.82199999999999995</v>
      </c>
      <c r="N110" s="56">
        <v>0.97599999999999998</v>
      </c>
      <c r="O110" s="56">
        <v>0.98</v>
      </c>
      <c r="P110" s="90">
        <f t="shared" si="33"/>
        <v>0.98</v>
      </c>
      <c r="S110" s="46">
        <v>0.16669999999999999</v>
      </c>
      <c r="T110" s="46">
        <v>0.16667000000000001</v>
      </c>
      <c r="U110" s="46">
        <v>0.3333333</v>
      </c>
      <c r="V110" s="46">
        <v>0.16669999999999999</v>
      </c>
      <c r="W110" s="79">
        <v>0.16667000000000001</v>
      </c>
      <c r="X110" s="56">
        <v>0.2</v>
      </c>
      <c r="Y110" s="56">
        <v>0.16667000000000001</v>
      </c>
      <c r="Z110" s="56">
        <v>0.16667000000000001</v>
      </c>
      <c r="AA110" s="90">
        <f t="shared" si="34"/>
        <v>0.16667000000000001</v>
      </c>
      <c r="AB110" s="133">
        <v>0.8</v>
      </c>
    </row>
    <row r="111" spans="7:28" ht="17.25" x14ac:dyDescent="0.4">
      <c r="G111" s="84" t="s">
        <v>95</v>
      </c>
      <c r="H111" s="46">
        <v>0.97</v>
      </c>
      <c r="I111" s="46">
        <v>0.79600000000000004</v>
      </c>
      <c r="J111" s="46">
        <v>1</v>
      </c>
      <c r="K111" s="46">
        <v>0.96299999999999997</v>
      </c>
      <c r="L111" s="79">
        <v>0.96899999999999997</v>
      </c>
      <c r="M111" s="46" t="e">
        <f>NA()</f>
        <v>#N/A</v>
      </c>
      <c r="N111" s="56">
        <v>0.98899999999999999</v>
      </c>
      <c r="O111" s="56">
        <v>0.95899999999999996</v>
      </c>
      <c r="P111" s="90">
        <f t="shared" si="33"/>
        <v>0.95899999999999996</v>
      </c>
      <c r="S111" s="55">
        <v>0.16169899999999998</v>
      </c>
      <c r="T111" s="55">
        <v>0.13266932000000001</v>
      </c>
      <c r="U111" s="55">
        <v>0.3333333</v>
      </c>
      <c r="V111" s="55">
        <v>0.16053209999999998</v>
      </c>
      <c r="W111" s="81">
        <v>0.16667000000000001</v>
      </c>
      <c r="X111" s="82" t="e">
        <f>NA()</f>
        <v>#N/A</v>
      </c>
      <c r="Y111" s="82">
        <v>0.16667000000000001</v>
      </c>
      <c r="Z111" s="82">
        <v>0.16667000000000001</v>
      </c>
      <c r="AA111" s="92">
        <f t="shared" si="34"/>
        <v>0.16667000000000001</v>
      </c>
      <c r="AB111" s="134">
        <v>0.9</v>
      </c>
    </row>
    <row r="112" spans="7:28" x14ac:dyDescent="0.25">
      <c r="H112" s="46"/>
      <c r="I112" s="46"/>
      <c r="J112" s="46"/>
      <c r="K112" s="46"/>
      <c r="L112" s="79"/>
      <c r="M112" s="56"/>
      <c r="N112" s="56"/>
      <c r="O112" s="56"/>
      <c r="P112" s="56"/>
      <c r="S112" s="48">
        <f>SUM(S106:S111)</f>
        <v>0.97019399999999978</v>
      </c>
      <c r="T112" s="48">
        <f>SUM(T106:T111)</f>
        <v>0.89872630749999993</v>
      </c>
      <c r="U112" s="48">
        <f>SUM(U109:U111)</f>
        <v>0.98041656862499993</v>
      </c>
      <c r="V112" s="48">
        <f>SUM(V106:V111)</f>
        <v>0.93847932499999986</v>
      </c>
      <c r="W112" s="83">
        <f>SUM(W106:W111)</f>
        <v>0.94916481624999993</v>
      </c>
      <c r="X112" s="57">
        <f>SUM(X106:X110)</f>
        <v>0.90100000000000002</v>
      </c>
      <c r="Y112" s="57">
        <f>SUM(Y106:Y111)</f>
        <v>0.91168490000000002</v>
      </c>
      <c r="Z112" s="57">
        <f>SUM(Z106:Z111)</f>
        <v>0.92856023749999994</v>
      </c>
      <c r="AA112" s="93">
        <f>SUM(AA106:AA111)</f>
        <v>0.92856023749999994</v>
      </c>
      <c r="AB112" s="135"/>
    </row>
    <row r="114" spans="7:28" x14ac:dyDescent="0.25">
      <c r="AA114" s="104">
        <f>AVERAGE(AA80,AA86,AA103,AA112)</f>
        <v>0.97637255937499989</v>
      </c>
      <c r="AB114" s="135"/>
    </row>
    <row r="117" spans="7:28" ht="18.75" x14ac:dyDescent="0.3">
      <c r="G117" s="86" t="s">
        <v>248</v>
      </c>
    </row>
    <row r="118" spans="7:28" x14ac:dyDescent="0.25">
      <c r="G118" s="84"/>
      <c r="H118" s="20" t="s">
        <v>24</v>
      </c>
      <c r="S118" s="20" t="s">
        <v>237</v>
      </c>
    </row>
    <row r="119" spans="7:28" ht="17.25" x14ac:dyDescent="0.4">
      <c r="G119" s="84"/>
      <c r="H119" s="158" t="s">
        <v>235</v>
      </c>
      <c r="I119" s="159"/>
      <c r="J119" s="159"/>
      <c r="K119" s="159"/>
      <c r="L119" s="158" t="s">
        <v>236</v>
      </c>
      <c r="M119" s="159"/>
      <c r="N119" s="159"/>
      <c r="O119" s="159"/>
      <c r="S119" s="158" t="s">
        <v>235</v>
      </c>
      <c r="T119" s="159"/>
      <c r="U119" s="159"/>
      <c r="V119" s="159"/>
      <c r="W119" s="158" t="s">
        <v>236</v>
      </c>
      <c r="X119" s="159"/>
      <c r="Y119" s="159"/>
      <c r="Z119" s="159"/>
    </row>
    <row r="120" spans="7:28" ht="17.25" x14ac:dyDescent="0.4">
      <c r="G120" s="85" t="s">
        <v>14</v>
      </c>
      <c r="H120" s="75" t="s">
        <v>27</v>
      </c>
      <c r="I120" s="75" t="s">
        <v>200</v>
      </c>
      <c r="J120" s="75" t="s">
        <v>201</v>
      </c>
      <c r="K120" s="75" t="s">
        <v>202</v>
      </c>
      <c r="L120" s="75" t="s">
        <v>27</v>
      </c>
      <c r="M120" s="75" t="s">
        <v>200</v>
      </c>
      <c r="N120" s="75" t="s">
        <v>201</v>
      </c>
      <c r="O120" s="75" t="s">
        <v>202</v>
      </c>
      <c r="S120" s="75" t="s">
        <v>27</v>
      </c>
      <c r="T120" s="75" t="s">
        <v>200</v>
      </c>
      <c r="U120" s="75" t="s">
        <v>201</v>
      </c>
      <c r="V120" s="75" t="s">
        <v>202</v>
      </c>
      <c r="W120" s="75" t="s">
        <v>27</v>
      </c>
      <c r="X120" s="75" t="s">
        <v>200</v>
      </c>
      <c r="Y120" s="75" t="s">
        <v>201</v>
      </c>
      <c r="Z120" s="75" t="s">
        <v>202</v>
      </c>
    </row>
    <row r="121" spans="7:28" x14ac:dyDescent="0.25">
      <c r="G121" s="84" t="s">
        <v>124</v>
      </c>
      <c r="H121" s="46">
        <v>1.4600939528323312E-2</v>
      </c>
      <c r="I121" s="46">
        <v>1.2071962046127108E-2</v>
      </c>
      <c r="J121" s="46">
        <v>1.50534131476429E-2</v>
      </c>
      <c r="K121" s="46">
        <v>1.3553674626373828E-2</v>
      </c>
      <c r="L121" s="79">
        <v>1.3553674626373828E-2</v>
      </c>
      <c r="M121" s="56">
        <v>8.0652849543348532E-3</v>
      </c>
      <c r="N121" s="56">
        <v>7.9017087589805298E-3</v>
      </c>
      <c r="O121" s="56">
        <v>8.4493837323637699E-3</v>
      </c>
      <c r="P121" s="90">
        <f t="shared" ref="P121:P123" si="35">O121</f>
        <v>8.4493837323637699E-3</v>
      </c>
      <c r="S121" s="46">
        <v>0.5</v>
      </c>
      <c r="T121" s="46">
        <v>0.5</v>
      </c>
      <c r="U121" s="46">
        <v>0.5</v>
      </c>
      <c r="V121" s="46">
        <v>0.5</v>
      </c>
      <c r="W121" s="79">
        <v>0.5</v>
      </c>
      <c r="X121" s="56">
        <v>0.5</v>
      </c>
      <c r="Y121" s="56">
        <v>0.5</v>
      </c>
      <c r="Z121" s="56">
        <v>0.5</v>
      </c>
      <c r="AA121" s="90">
        <f t="shared" ref="AA121:AA123" si="36">W121</f>
        <v>0.5</v>
      </c>
      <c r="AB121" s="133"/>
    </row>
    <row r="122" spans="7:28" x14ac:dyDescent="0.25">
      <c r="G122" s="84" t="s">
        <v>30</v>
      </c>
      <c r="H122" s="46" t="e">
        <f>NA()</f>
        <v>#N/A</v>
      </c>
      <c r="I122" s="46" t="e">
        <f>NA()</f>
        <v>#N/A</v>
      </c>
      <c r="J122" s="46" t="e">
        <f>NA()</f>
        <v>#N/A</v>
      </c>
      <c r="K122" s="46" t="e">
        <f>NA()</f>
        <v>#N/A</v>
      </c>
      <c r="L122" s="79" t="e">
        <f>NA()</f>
        <v>#N/A</v>
      </c>
      <c r="M122" s="56" t="e">
        <f>NA()</f>
        <v>#N/A</v>
      </c>
      <c r="N122" s="56" t="e">
        <f>NA()</f>
        <v>#N/A</v>
      </c>
      <c r="O122" s="56" t="e">
        <f>NA()</f>
        <v>#N/A</v>
      </c>
      <c r="P122" s="90" t="e">
        <f t="shared" si="35"/>
        <v>#N/A</v>
      </c>
      <c r="S122" s="46">
        <v>0</v>
      </c>
      <c r="T122" s="46">
        <v>0</v>
      </c>
      <c r="U122" s="46">
        <v>0</v>
      </c>
      <c r="V122" s="46">
        <v>0</v>
      </c>
      <c r="W122" s="79">
        <v>0</v>
      </c>
      <c r="X122" s="56">
        <v>0</v>
      </c>
      <c r="Y122" s="56">
        <v>0</v>
      </c>
      <c r="Z122" s="56">
        <v>0</v>
      </c>
      <c r="AA122" s="90">
        <f t="shared" si="36"/>
        <v>0</v>
      </c>
      <c r="AB122" s="133"/>
    </row>
    <row r="123" spans="7:28" ht="17.25" x14ac:dyDescent="0.4">
      <c r="G123" s="84" t="s">
        <v>125</v>
      </c>
      <c r="H123" s="46">
        <v>29</v>
      </c>
      <c r="I123" s="46">
        <v>30</v>
      </c>
      <c r="J123" s="46">
        <v>25</v>
      </c>
      <c r="K123" s="46">
        <v>17</v>
      </c>
      <c r="L123" s="79">
        <v>12</v>
      </c>
      <c r="M123" s="56">
        <v>9</v>
      </c>
      <c r="N123" s="56">
        <v>18</v>
      </c>
      <c r="O123" s="56">
        <v>17</v>
      </c>
      <c r="P123" s="90">
        <f t="shared" si="35"/>
        <v>17</v>
      </c>
      <c r="S123" s="55">
        <v>0.5</v>
      </c>
      <c r="T123" s="55">
        <v>0.5</v>
      </c>
      <c r="U123" s="55">
        <v>0.5</v>
      </c>
      <c r="V123" s="55">
        <v>0.5</v>
      </c>
      <c r="W123" s="81">
        <v>0.5</v>
      </c>
      <c r="X123" s="82">
        <v>0.5</v>
      </c>
      <c r="Y123" s="82">
        <v>0.5</v>
      </c>
      <c r="Z123" s="82">
        <v>0.5</v>
      </c>
      <c r="AA123" s="92">
        <f t="shared" si="36"/>
        <v>0.5</v>
      </c>
      <c r="AB123" s="134"/>
    </row>
    <row r="124" spans="7:28" x14ac:dyDescent="0.25">
      <c r="G124" s="84"/>
      <c r="H124" s="46"/>
      <c r="I124" s="46"/>
      <c r="J124" s="46"/>
      <c r="K124" s="46"/>
      <c r="L124" s="79"/>
      <c r="M124" s="56"/>
      <c r="N124" s="56"/>
      <c r="O124" s="56"/>
      <c r="P124" s="90"/>
      <c r="S124" s="48">
        <f t="shared" ref="S124:AA124" si="37">SUM(S121:S123)</f>
        <v>1</v>
      </c>
      <c r="T124" s="48">
        <f t="shared" si="37"/>
        <v>1</v>
      </c>
      <c r="U124" s="48">
        <f t="shared" si="37"/>
        <v>1</v>
      </c>
      <c r="V124" s="48">
        <f t="shared" si="37"/>
        <v>1</v>
      </c>
      <c r="W124" s="83">
        <f t="shared" si="37"/>
        <v>1</v>
      </c>
      <c r="X124" s="57">
        <f t="shared" si="37"/>
        <v>1</v>
      </c>
      <c r="Y124" s="57">
        <f t="shared" si="37"/>
        <v>1</v>
      </c>
      <c r="Z124" s="57">
        <f t="shared" si="37"/>
        <v>1</v>
      </c>
      <c r="AA124" s="93">
        <f t="shared" si="37"/>
        <v>1</v>
      </c>
      <c r="AB124" s="135"/>
    </row>
    <row r="125" spans="7:28" x14ac:dyDescent="0.25">
      <c r="G125" s="84"/>
      <c r="L125" s="80"/>
      <c r="M125" s="3"/>
      <c r="N125" s="3"/>
      <c r="O125" s="3"/>
      <c r="P125" s="91"/>
      <c r="W125" s="80"/>
      <c r="X125" s="3"/>
      <c r="Y125" s="3"/>
      <c r="Z125" s="3"/>
      <c r="AA125" s="91"/>
      <c r="AB125" s="136"/>
    </row>
    <row r="126" spans="7:28" x14ac:dyDescent="0.25">
      <c r="G126" s="84"/>
      <c r="L126" s="80"/>
      <c r="M126" s="3"/>
      <c r="N126" s="3"/>
      <c r="O126" s="3"/>
      <c r="P126" s="91"/>
      <c r="W126" s="80"/>
      <c r="X126" s="3"/>
      <c r="Y126" s="3"/>
      <c r="Z126" s="3"/>
      <c r="AA126" s="91"/>
      <c r="AB126" s="136"/>
    </row>
    <row r="127" spans="7:28" x14ac:dyDescent="0.25">
      <c r="G127" s="85" t="s">
        <v>17</v>
      </c>
      <c r="L127" s="80"/>
      <c r="M127" s="3"/>
      <c r="N127" s="3"/>
      <c r="O127" s="3"/>
      <c r="P127" s="91"/>
      <c r="W127" s="80"/>
      <c r="X127" s="3"/>
      <c r="Y127" s="3"/>
      <c r="Z127" s="3"/>
      <c r="AA127" s="91"/>
      <c r="AB127" s="136"/>
    </row>
    <row r="128" spans="7:28" x14ac:dyDescent="0.25">
      <c r="G128" s="84" t="s">
        <v>145</v>
      </c>
      <c r="H128" s="16">
        <v>100</v>
      </c>
      <c r="I128" s="16">
        <v>71.400000000000006</v>
      </c>
      <c r="J128" s="16">
        <v>75</v>
      </c>
      <c r="K128" s="16">
        <v>72</v>
      </c>
      <c r="L128" s="87">
        <v>64.099999999999994</v>
      </c>
      <c r="M128" s="88">
        <v>71.5</v>
      </c>
      <c r="N128" s="88">
        <v>71.8</v>
      </c>
      <c r="O128" s="88">
        <v>72.7</v>
      </c>
      <c r="P128" s="89">
        <f t="shared" ref="P128:P130" si="38">O128</f>
        <v>72.7</v>
      </c>
      <c r="S128" s="46">
        <v>0.33333299999999999</v>
      </c>
      <c r="T128" s="46">
        <v>0.27999720000000006</v>
      </c>
      <c r="U128" s="46">
        <v>0.29408823529411765</v>
      </c>
      <c r="V128" s="46">
        <v>0.28235291294117648</v>
      </c>
      <c r="W128" s="79">
        <v>0.25134741176470582</v>
      </c>
      <c r="X128" s="56">
        <v>0.28036411764705882</v>
      </c>
      <c r="Y128" s="56">
        <v>0.28154047058823528</v>
      </c>
      <c r="Z128" s="56">
        <v>0.28506952941176472</v>
      </c>
      <c r="AA128" s="90">
        <f t="shared" ref="AA128:AA130" si="39">W128</f>
        <v>0.25134741176470582</v>
      </c>
      <c r="AB128" s="133"/>
    </row>
    <row r="129" spans="7:28" x14ac:dyDescent="0.25">
      <c r="G129" s="84" t="s">
        <v>149</v>
      </c>
      <c r="H129" s="46">
        <v>0</v>
      </c>
      <c r="I129" s="46">
        <v>0</v>
      </c>
      <c r="J129" s="46">
        <v>0</v>
      </c>
      <c r="K129" s="46">
        <v>0</v>
      </c>
      <c r="L129" s="79">
        <v>0</v>
      </c>
      <c r="M129" s="56">
        <v>0</v>
      </c>
      <c r="N129" s="56">
        <v>0</v>
      </c>
      <c r="O129" s="56">
        <v>0</v>
      </c>
      <c r="P129" s="90">
        <f t="shared" si="38"/>
        <v>0</v>
      </c>
      <c r="S129" s="46">
        <v>0.33333299999999999</v>
      </c>
      <c r="T129" s="46">
        <v>0.33333000000000002</v>
      </c>
      <c r="U129" s="46">
        <v>0.33329999999999999</v>
      </c>
      <c r="V129" s="46">
        <v>0.3333333</v>
      </c>
      <c r="W129" s="79">
        <v>0.33329999999999999</v>
      </c>
      <c r="X129" s="56">
        <v>0.33329999999999999</v>
      </c>
      <c r="Y129" s="56">
        <v>0.33329999999999999</v>
      </c>
      <c r="Z129" s="56">
        <v>0.33329999999999999</v>
      </c>
      <c r="AA129" s="90">
        <f t="shared" si="39"/>
        <v>0.33329999999999999</v>
      </c>
      <c r="AB129" s="133"/>
    </row>
    <row r="130" spans="7:28" ht="17.25" x14ac:dyDescent="0.4">
      <c r="G130" s="84" t="s">
        <v>151</v>
      </c>
      <c r="H130" s="46">
        <v>0</v>
      </c>
      <c r="I130" s="46">
        <v>0</v>
      </c>
      <c r="J130" s="46">
        <v>0</v>
      </c>
      <c r="K130" s="46">
        <v>0</v>
      </c>
      <c r="L130" s="79">
        <v>0</v>
      </c>
      <c r="M130" s="56">
        <v>0</v>
      </c>
      <c r="N130" s="56">
        <v>0</v>
      </c>
      <c r="O130" s="56">
        <v>0</v>
      </c>
      <c r="P130" s="90">
        <f t="shared" si="38"/>
        <v>0</v>
      </c>
      <c r="S130" s="55">
        <v>0.33333299999999999</v>
      </c>
      <c r="T130" s="55">
        <v>0.33333000000000002</v>
      </c>
      <c r="U130" s="55">
        <v>0.33329999999999999</v>
      </c>
      <c r="V130" s="55">
        <v>0.3333333</v>
      </c>
      <c r="W130" s="81">
        <v>0.33329999999999999</v>
      </c>
      <c r="X130" s="82">
        <v>0.33329999999999999</v>
      </c>
      <c r="Y130" s="82">
        <v>0.33329999999999999</v>
      </c>
      <c r="Z130" s="82">
        <v>0.33329999999999999</v>
      </c>
      <c r="AA130" s="92">
        <f t="shared" si="39"/>
        <v>0.33329999999999999</v>
      </c>
      <c r="AB130" s="134"/>
    </row>
    <row r="131" spans="7:28" x14ac:dyDescent="0.25">
      <c r="G131" s="84"/>
      <c r="H131" s="46"/>
      <c r="I131" s="46"/>
      <c r="J131" s="46"/>
      <c r="K131" s="46"/>
      <c r="L131" s="79"/>
      <c r="M131" s="56"/>
      <c r="N131" s="56"/>
      <c r="O131" s="56"/>
      <c r="P131" s="90"/>
      <c r="S131" s="48">
        <f t="shared" ref="S131:AA131" si="40">SUM(S128:S130)</f>
        <v>0.99999899999999997</v>
      </c>
      <c r="T131" s="48">
        <f t="shared" si="40"/>
        <v>0.94665720000000009</v>
      </c>
      <c r="U131" s="48">
        <f t="shared" si="40"/>
        <v>0.96068823529411751</v>
      </c>
      <c r="V131" s="48">
        <f t="shared" si="40"/>
        <v>0.94901951294117648</v>
      </c>
      <c r="W131" s="83">
        <f t="shared" si="40"/>
        <v>0.91794741176470573</v>
      </c>
      <c r="X131" s="57">
        <f t="shared" si="40"/>
        <v>0.94696411764705868</v>
      </c>
      <c r="Y131" s="57">
        <f t="shared" si="40"/>
        <v>0.94814047058823525</v>
      </c>
      <c r="Z131" s="57">
        <f t="shared" si="40"/>
        <v>0.95166952941176475</v>
      </c>
      <c r="AA131" s="93">
        <f t="shared" si="40"/>
        <v>0.91794741176470573</v>
      </c>
      <c r="AB131" s="135"/>
    </row>
    <row r="132" spans="7:28" x14ac:dyDescent="0.25">
      <c r="G132" s="84"/>
      <c r="L132" s="80"/>
      <c r="M132" s="3"/>
      <c r="N132" s="3"/>
      <c r="O132" s="3"/>
      <c r="P132" s="91"/>
      <c r="W132" s="80"/>
      <c r="X132" s="3"/>
      <c r="Y132" s="3"/>
      <c r="Z132" s="3"/>
      <c r="AA132" s="91"/>
      <c r="AB132" s="136"/>
    </row>
    <row r="133" spans="7:28" x14ac:dyDescent="0.25">
      <c r="G133" s="84"/>
      <c r="L133" s="80"/>
      <c r="M133" s="3"/>
      <c r="N133" s="3"/>
      <c r="O133" s="3"/>
      <c r="P133" s="91"/>
      <c r="W133" s="80"/>
      <c r="X133" s="3"/>
      <c r="Y133" s="3"/>
      <c r="Z133" s="3"/>
      <c r="AA133" s="91"/>
      <c r="AB133" s="136"/>
    </row>
    <row r="134" spans="7:28" x14ac:dyDescent="0.25">
      <c r="G134" s="85" t="s">
        <v>16</v>
      </c>
      <c r="L134" s="80"/>
      <c r="M134" s="3"/>
      <c r="N134" s="3"/>
      <c r="O134" s="3"/>
      <c r="P134" s="91"/>
      <c r="W134" s="80"/>
      <c r="X134" s="3"/>
      <c r="Y134" s="3"/>
      <c r="Z134" s="3"/>
      <c r="AA134" s="91"/>
      <c r="AB134" s="136"/>
    </row>
    <row r="135" spans="7:28" x14ac:dyDescent="0.25">
      <c r="G135" s="84" t="s">
        <v>140</v>
      </c>
      <c r="H135" s="16">
        <v>187</v>
      </c>
      <c r="I135" s="16">
        <v>169</v>
      </c>
      <c r="J135" s="16">
        <v>158</v>
      </c>
      <c r="K135" s="16">
        <v>146</v>
      </c>
      <c r="L135" s="87">
        <v>141</v>
      </c>
      <c r="M135" s="88">
        <v>148</v>
      </c>
      <c r="N135" s="88">
        <v>168</v>
      </c>
      <c r="O135" s="88">
        <v>164</v>
      </c>
      <c r="P135" s="89">
        <f t="shared" ref="P135:P136" si="41">O135</f>
        <v>164</v>
      </c>
      <c r="Q135" s="3"/>
      <c r="S135" s="46">
        <v>0.37666666666666665</v>
      </c>
      <c r="T135" s="46">
        <v>0.43666666666666665</v>
      </c>
      <c r="U135" s="46">
        <v>0.47333333333333333</v>
      </c>
      <c r="V135" s="46">
        <v>0.5</v>
      </c>
      <c r="W135" s="79">
        <v>0.5</v>
      </c>
      <c r="X135" s="56">
        <v>0.5</v>
      </c>
      <c r="Y135" s="56">
        <v>0.44</v>
      </c>
      <c r="Z135" s="56">
        <v>0.45333333333333331</v>
      </c>
      <c r="AA135" s="90">
        <f t="shared" ref="AA135:AA136" si="42">W135</f>
        <v>0.5</v>
      </c>
      <c r="AB135" s="133"/>
    </row>
    <row r="136" spans="7:28" ht="17.25" x14ac:dyDescent="0.4">
      <c r="G136" s="84" t="s">
        <v>142</v>
      </c>
      <c r="H136" s="46">
        <v>1.2150538517782177E-2</v>
      </c>
      <c r="I136" s="46">
        <v>8.5398839800622621E-3</v>
      </c>
      <c r="J136" s="46">
        <v>8.7228918306552043E-3</v>
      </c>
      <c r="K136" s="46">
        <v>9.0031149605991657E-3</v>
      </c>
      <c r="L136" s="79">
        <v>8.9326486304607319E-3</v>
      </c>
      <c r="M136" s="56">
        <v>3.8525309665463766E-3</v>
      </c>
      <c r="N136" s="56">
        <v>3.1468005599453938E-3</v>
      </c>
      <c r="O136" s="56">
        <v>2.2638402963572751E-3</v>
      </c>
      <c r="P136" s="90">
        <f t="shared" si="41"/>
        <v>2.2638402963572751E-3</v>
      </c>
      <c r="S136" s="55">
        <v>0.39247307411089116</v>
      </c>
      <c r="T136" s="55">
        <v>0.5</v>
      </c>
      <c r="U136" s="55">
        <v>0.5</v>
      </c>
      <c r="V136" s="55">
        <v>0.5</v>
      </c>
      <c r="W136" s="81">
        <v>0.5</v>
      </c>
      <c r="X136" s="82">
        <v>0.5</v>
      </c>
      <c r="Y136" s="82">
        <v>0.5</v>
      </c>
      <c r="Z136" s="82">
        <v>0.5</v>
      </c>
      <c r="AA136" s="92">
        <f t="shared" si="42"/>
        <v>0.5</v>
      </c>
      <c r="AB136" s="134"/>
    </row>
    <row r="137" spans="7:28" x14ac:dyDescent="0.25">
      <c r="G137" s="84"/>
      <c r="H137" s="46"/>
      <c r="I137" s="46"/>
      <c r="J137" s="46"/>
      <c r="K137" s="46"/>
      <c r="L137" s="79"/>
      <c r="M137" s="56"/>
      <c r="N137" s="56"/>
      <c r="O137" s="56"/>
      <c r="P137" s="90"/>
      <c r="S137" s="48">
        <f t="shared" ref="S137:AA137" si="43">SUM(S135:S136)</f>
        <v>0.76913974077755776</v>
      </c>
      <c r="T137" s="48">
        <f t="shared" si="43"/>
        <v>0.93666666666666665</v>
      </c>
      <c r="U137" s="48">
        <f t="shared" si="43"/>
        <v>0.97333333333333338</v>
      </c>
      <c r="V137" s="48">
        <f t="shared" si="43"/>
        <v>1</v>
      </c>
      <c r="W137" s="83">
        <f t="shared" si="43"/>
        <v>1</v>
      </c>
      <c r="X137" s="57">
        <f t="shared" si="43"/>
        <v>1</v>
      </c>
      <c r="Y137" s="57">
        <f t="shared" si="43"/>
        <v>0.94</v>
      </c>
      <c r="Z137" s="57">
        <f t="shared" si="43"/>
        <v>0.95333333333333337</v>
      </c>
      <c r="AA137" s="93">
        <f t="shared" si="43"/>
        <v>1</v>
      </c>
      <c r="AB137" s="135"/>
    </row>
    <row r="138" spans="7:28" x14ac:dyDescent="0.25">
      <c r="G138" s="84"/>
      <c r="L138" s="80"/>
      <c r="M138" s="3"/>
      <c r="N138" s="3"/>
      <c r="O138" s="3"/>
      <c r="P138" s="91"/>
      <c r="W138" s="80"/>
      <c r="X138" s="3"/>
      <c r="Y138" s="3"/>
      <c r="Z138" s="3"/>
      <c r="AA138" s="91"/>
      <c r="AB138" s="136"/>
    </row>
    <row r="139" spans="7:28" x14ac:dyDescent="0.25">
      <c r="G139" s="85" t="s">
        <v>15</v>
      </c>
      <c r="L139" s="80"/>
      <c r="M139" s="3"/>
      <c r="N139" s="3"/>
      <c r="O139" s="3"/>
      <c r="P139" s="91"/>
      <c r="W139" s="80"/>
      <c r="X139" s="3"/>
      <c r="Y139" s="3"/>
      <c r="Z139" s="3"/>
      <c r="AA139" s="91"/>
      <c r="AB139" s="136"/>
    </row>
    <row r="140" spans="7:28" x14ac:dyDescent="0.25">
      <c r="G140" s="84" t="s">
        <v>126</v>
      </c>
      <c r="H140" s="46">
        <v>0.95101351351351349</v>
      </c>
      <c r="I140" s="46">
        <v>0</v>
      </c>
      <c r="J140" s="46">
        <v>0</v>
      </c>
      <c r="K140" s="46">
        <v>0</v>
      </c>
      <c r="L140" s="79">
        <v>0</v>
      </c>
      <c r="M140" s="56">
        <v>0</v>
      </c>
      <c r="N140" s="56">
        <v>0</v>
      </c>
      <c r="O140" s="56">
        <v>0</v>
      </c>
      <c r="P140" s="90">
        <f t="shared" ref="P140:P144" si="44">O140</f>
        <v>0</v>
      </c>
      <c r="S140" s="46">
        <v>0.33329999999999999</v>
      </c>
      <c r="T140" s="46">
        <v>0</v>
      </c>
      <c r="U140" s="46">
        <v>0</v>
      </c>
      <c r="V140" s="46">
        <v>0</v>
      </c>
      <c r="W140" s="79">
        <v>0</v>
      </c>
      <c r="X140" s="56">
        <v>0</v>
      </c>
      <c r="Y140" s="56">
        <v>0</v>
      </c>
      <c r="Z140" s="56">
        <v>0</v>
      </c>
      <c r="AA140" s="90">
        <f t="shared" ref="AA140:AA144" si="45">W140</f>
        <v>0</v>
      </c>
      <c r="AB140" s="133"/>
    </row>
    <row r="141" spans="7:28" x14ac:dyDescent="0.25">
      <c r="G141" s="84" t="s">
        <v>128</v>
      </c>
      <c r="H141" s="46">
        <v>0.99764011799410024</v>
      </c>
      <c r="I141" s="46">
        <v>0</v>
      </c>
      <c r="J141" s="46">
        <v>0</v>
      </c>
      <c r="K141" s="46">
        <v>0</v>
      </c>
      <c r="L141" s="79">
        <v>0</v>
      </c>
      <c r="M141" s="56">
        <v>0</v>
      </c>
      <c r="N141" s="56">
        <v>0</v>
      </c>
      <c r="O141" s="56">
        <v>0</v>
      </c>
      <c r="P141" s="90">
        <f t="shared" si="44"/>
        <v>0</v>
      </c>
      <c r="S141" s="46">
        <v>0.33329999999999999</v>
      </c>
      <c r="T141" s="46">
        <v>0</v>
      </c>
      <c r="U141" s="46">
        <v>0</v>
      </c>
      <c r="V141" s="46">
        <v>0</v>
      </c>
      <c r="W141" s="79">
        <v>0</v>
      </c>
      <c r="X141" s="56">
        <v>0</v>
      </c>
      <c r="Y141" s="56">
        <v>0</v>
      </c>
      <c r="Z141" s="56">
        <v>0</v>
      </c>
      <c r="AA141" s="90">
        <f t="shared" ref="AA141:AA143" si="46">W141</f>
        <v>0</v>
      </c>
      <c r="AB141" s="133"/>
    </row>
    <row r="142" spans="7:28" x14ac:dyDescent="0.25">
      <c r="G142" s="84" t="s">
        <v>130</v>
      </c>
      <c r="H142" s="46">
        <v>1</v>
      </c>
      <c r="I142" s="46">
        <v>0</v>
      </c>
      <c r="J142" s="46">
        <v>0</v>
      </c>
      <c r="K142" s="46">
        <v>0</v>
      </c>
      <c r="L142" s="79">
        <v>0</v>
      </c>
      <c r="M142" s="56">
        <v>0</v>
      </c>
      <c r="N142" s="56">
        <v>0</v>
      </c>
      <c r="O142" s="56">
        <v>0</v>
      </c>
      <c r="P142" s="90">
        <f t="shared" si="44"/>
        <v>0</v>
      </c>
      <c r="S142" s="46">
        <v>0.33329999999999999</v>
      </c>
      <c r="T142" s="46">
        <v>0</v>
      </c>
      <c r="U142" s="46">
        <v>0</v>
      </c>
      <c r="V142" s="46">
        <v>0</v>
      </c>
      <c r="W142" s="79">
        <v>0</v>
      </c>
      <c r="X142" s="56">
        <v>0</v>
      </c>
      <c r="Y142" s="56">
        <v>0</v>
      </c>
      <c r="Z142" s="56">
        <v>0</v>
      </c>
      <c r="AA142" s="90">
        <f t="shared" si="46"/>
        <v>0</v>
      </c>
      <c r="AB142" s="133"/>
    </row>
    <row r="143" spans="7:28" x14ac:dyDescent="0.25">
      <c r="G143" s="84" t="s">
        <v>132</v>
      </c>
      <c r="H143" s="46">
        <v>0</v>
      </c>
      <c r="I143" s="46">
        <v>0.997</v>
      </c>
      <c r="J143" s="46">
        <v>0.97499999999999998</v>
      </c>
      <c r="K143" s="46">
        <v>0.99299999999999999</v>
      </c>
      <c r="L143" s="79">
        <v>0.99830076465590489</v>
      </c>
      <c r="M143" s="56">
        <v>0.99865861837692826</v>
      </c>
      <c r="N143" s="56">
        <v>0.99705478107205969</v>
      </c>
      <c r="O143" s="56">
        <v>0.99493670886075947</v>
      </c>
      <c r="P143" s="90">
        <f t="shared" si="44"/>
        <v>0.99493670886075947</v>
      </c>
      <c r="S143" s="46">
        <v>0</v>
      </c>
      <c r="T143" s="46">
        <v>0.5</v>
      </c>
      <c r="U143" s="46">
        <v>0.5</v>
      </c>
      <c r="V143" s="46">
        <v>0.5</v>
      </c>
      <c r="W143" s="79">
        <v>0.5</v>
      </c>
      <c r="X143" s="56">
        <v>0.5</v>
      </c>
      <c r="Y143" s="56">
        <v>0.5</v>
      </c>
      <c r="Z143" s="56">
        <v>0.5</v>
      </c>
      <c r="AA143" s="90">
        <f t="shared" si="46"/>
        <v>0.5</v>
      </c>
      <c r="AB143" s="133"/>
    </row>
    <row r="144" spans="7:28" ht="17.25" x14ac:dyDescent="0.4">
      <c r="G144" s="84" t="s">
        <v>134</v>
      </c>
      <c r="H144" s="46">
        <v>0</v>
      </c>
      <c r="I144" s="46">
        <v>0.99399999999999999</v>
      </c>
      <c r="J144" s="46">
        <v>0.98899999999999999</v>
      </c>
      <c r="K144" s="46">
        <v>0.99199999999999999</v>
      </c>
      <c r="L144" s="79">
        <v>0.98929194489562655</v>
      </c>
      <c r="M144" s="56">
        <v>0.99396354912355378</v>
      </c>
      <c r="N144" s="56">
        <v>0.99596833488554481</v>
      </c>
      <c r="O144" s="56">
        <v>0.99640638323790964</v>
      </c>
      <c r="P144" s="90">
        <f t="shared" si="44"/>
        <v>0.99640638323790964</v>
      </c>
      <c r="S144" s="55">
        <v>0</v>
      </c>
      <c r="T144" s="55">
        <v>0.5</v>
      </c>
      <c r="U144" s="55">
        <v>0.5</v>
      </c>
      <c r="V144" s="55">
        <v>0.5</v>
      </c>
      <c r="W144" s="81">
        <v>0.5</v>
      </c>
      <c r="X144" s="82">
        <v>0.5</v>
      </c>
      <c r="Y144" s="82">
        <v>0.5</v>
      </c>
      <c r="Z144" s="82">
        <v>0.5</v>
      </c>
      <c r="AA144" s="92">
        <f t="shared" si="45"/>
        <v>0.5</v>
      </c>
      <c r="AB144" s="134"/>
    </row>
    <row r="145" spans="7:28" x14ac:dyDescent="0.25">
      <c r="H145" s="46"/>
      <c r="I145" s="46"/>
      <c r="J145" s="46"/>
      <c r="K145" s="46"/>
      <c r="L145" s="79"/>
      <c r="M145" s="56"/>
      <c r="N145" s="56"/>
      <c r="O145" s="56"/>
      <c r="P145" s="56"/>
      <c r="S145" s="48">
        <f t="shared" ref="S145:AA145" si="47">SUM(S140:S144)</f>
        <v>0.99990000000000001</v>
      </c>
      <c r="T145" s="48">
        <f t="shared" si="47"/>
        <v>1</v>
      </c>
      <c r="U145" s="48">
        <f t="shared" si="47"/>
        <v>1</v>
      </c>
      <c r="V145" s="48">
        <f t="shared" si="47"/>
        <v>1</v>
      </c>
      <c r="W145" s="83">
        <f t="shared" si="47"/>
        <v>1</v>
      </c>
      <c r="X145" s="57">
        <f t="shared" si="47"/>
        <v>1</v>
      </c>
      <c r="Y145" s="57">
        <f t="shared" si="47"/>
        <v>1</v>
      </c>
      <c r="Z145" s="57">
        <f t="shared" si="47"/>
        <v>1</v>
      </c>
      <c r="AA145" s="93">
        <f t="shared" si="47"/>
        <v>1</v>
      </c>
      <c r="AB145" s="135"/>
    </row>
    <row r="150" spans="7:28" ht="18.75" x14ac:dyDescent="0.3">
      <c r="G150" s="86" t="s">
        <v>249</v>
      </c>
    </row>
    <row r="151" spans="7:28" x14ac:dyDescent="0.25">
      <c r="H151" s="20" t="s">
        <v>24</v>
      </c>
      <c r="S151" s="20" t="s">
        <v>237</v>
      </c>
    </row>
    <row r="152" spans="7:28" ht="17.25" x14ac:dyDescent="0.4">
      <c r="H152" s="158" t="s">
        <v>235</v>
      </c>
      <c r="I152" s="159"/>
      <c r="J152" s="159"/>
      <c r="K152" s="159"/>
      <c r="L152" s="158" t="s">
        <v>236</v>
      </c>
      <c r="M152" s="159"/>
      <c r="N152" s="159"/>
      <c r="O152" s="159"/>
      <c r="S152" s="158" t="s">
        <v>235</v>
      </c>
      <c r="T152" s="159"/>
      <c r="U152" s="159"/>
      <c r="V152" s="159"/>
      <c r="W152" s="158" t="s">
        <v>236</v>
      </c>
      <c r="X152" s="159"/>
      <c r="Y152" s="159"/>
      <c r="Z152" s="159"/>
    </row>
    <row r="153" spans="7:28" ht="17.25" x14ac:dyDescent="0.4">
      <c r="G153" s="20" t="s">
        <v>14</v>
      </c>
      <c r="H153" s="75" t="s">
        <v>27</v>
      </c>
      <c r="I153" s="75" t="s">
        <v>200</v>
      </c>
      <c r="J153" s="75" t="s">
        <v>201</v>
      </c>
      <c r="K153" s="75" t="s">
        <v>202</v>
      </c>
      <c r="L153" s="75" t="s">
        <v>27</v>
      </c>
      <c r="M153" s="75" t="s">
        <v>200</v>
      </c>
      <c r="N153" s="75" t="s">
        <v>201</v>
      </c>
      <c r="O153" s="75" t="s">
        <v>202</v>
      </c>
      <c r="S153" s="75" t="s">
        <v>27</v>
      </c>
      <c r="T153" s="75" t="s">
        <v>200</v>
      </c>
      <c r="U153" s="75" t="s">
        <v>201</v>
      </c>
      <c r="V153" s="75" t="s">
        <v>202</v>
      </c>
      <c r="W153" s="75" t="s">
        <v>27</v>
      </c>
      <c r="X153" s="75" t="s">
        <v>200</v>
      </c>
      <c r="Y153" s="75" t="s">
        <v>201</v>
      </c>
      <c r="Z153" s="75" t="s">
        <v>202</v>
      </c>
    </row>
    <row r="154" spans="7:28" x14ac:dyDescent="0.25">
      <c r="G154" s="84" t="s">
        <v>153</v>
      </c>
      <c r="H154" s="46">
        <v>2.0000000000000002E-5</v>
      </c>
      <c r="I154" s="46">
        <v>2.0000000000000002E-5</v>
      </c>
      <c r="J154" s="46">
        <v>1.0000000000000001E-5</v>
      </c>
      <c r="K154" s="46">
        <v>0.01</v>
      </c>
      <c r="L154" s="79">
        <v>1.0000000000000001E-5</v>
      </c>
      <c r="M154" s="56">
        <v>0</v>
      </c>
      <c r="N154" s="56">
        <v>0</v>
      </c>
      <c r="O154" s="56">
        <v>0.02</v>
      </c>
      <c r="P154" s="90">
        <f t="shared" ref="P154:P158" si="48">O154</f>
        <v>0.02</v>
      </c>
      <c r="S154" s="46">
        <v>0.125</v>
      </c>
      <c r="T154" s="46">
        <v>0.125</v>
      </c>
      <c r="U154" s="46">
        <v>0.125</v>
      </c>
      <c r="V154" s="46">
        <v>0.125</v>
      </c>
      <c r="W154" s="79">
        <v>0.125</v>
      </c>
      <c r="X154" s="56">
        <v>0.125</v>
      </c>
      <c r="Y154" s="56">
        <v>0.125</v>
      </c>
      <c r="Z154" s="56">
        <v>0.125</v>
      </c>
      <c r="AA154" s="90">
        <f>W154</f>
        <v>0.125</v>
      </c>
      <c r="AB154" s="133"/>
    </row>
    <row r="155" spans="7:28" x14ac:dyDescent="0.25">
      <c r="G155" s="84" t="s">
        <v>155</v>
      </c>
      <c r="H155" s="46">
        <v>0.75</v>
      </c>
      <c r="I155" s="46">
        <v>0.79</v>
      </c>
      <c r="J155" s="46">
        <v>0.86</v>
      </c>
      <c r="K155" s="46">
        <v>0.98860000000000003</v>
      </c>
      <c r="L155" s="79">
        <v>0.98860000000000003</v>
      </c>
      <c r="M155" s="56">
        <v>0</v>
      </c>
      <c r="N155" s="56">
        <v>0</v>
      </c>
      <c r="O155" s="56">
        <v>0.47</v>
      </c>
      <c r="P155" s="90">
        <f t="shared" si="48"/>
        <v>0.47</v>
      </c>
      <c r="S155" s="46">
        <v>0.125</v>
      </c>
      <c r="T155" s="46">
        <v>0.125</v>
      </c>
      <c r="U155" s="46">
        <v>0.125</v>
      </c>
      <c r="V155" s="46">
        <v>0.125</v>
      </c>
      <c r="W155" s="79">
        <v>0.125</v>
      </c>
      <c r="X155" s="56">
        <v>0</v>
      </c>
      <c r="Y155" s="56">
        <v>0</v>
      </c>
      <c r="Z155" s="56">
        <v>9.7916666666666666E-2</v>
      </c>
      <c r="AA155" s="90">
        <f t="shared" ref="AA155:AA158" si="49">W155</f>
        <v>0.125</v>
      </c>
      <c r="AB155" s="133"/>
    </row>
    <row r="156" spans="7:28" x14ac:dyDescent="0.25">
      <c r="G156" s="84" t="s">
        <v>157</v>
      </c>
      <c r="H156" s="46">
        <v>0.09</v>
      </c>
      <c r="I156" s="46">
        <v>9.7600000000000006E-2</v>
      </c>
      <c r="J156" s="46">
        <v>0.53</v>
      </c>
      <c r="K156" s="46">
        <v>0.70489999999999997</v>
      </c>
      <c r="L156" s="79">
        <v>0.68640000000000001</v>
      </c>
      <c r="M156" s="56">
        <v>0</v>
      </c>
      <c r="N156" s="56">
        <v>0</v>
      </c>
      <c r="O156" s="56">
        <v>0.4</v>
      </c>
      <c r="P156" s="90">
        <f t="shared" si="48"/>
        <v>0.4</v>
      </c>
      <c r="S156" s="46">
        <v>0.11249999999999999</v>
      </c>
      <c r="T156" s="46">
        <v>0.122</v>
      </c>
      <c r="U156" s="46">
        <v>0.125</v>
      </c>
      <c r="V156" s="46">
        <v>0.125</v>
      </c>
      <c r="W156" s="79">
        <v>0.125</v>
      </c>
      <c r="X156" s="56">
        <v>0</v>
      </c>
      <c r="Y156" s="56">
        <v>0</v>
      </c>
      <c r="Z156" s="56">
        <v>0.125</v>
      </c>
      <c r="AA156" s="90">
        <f t="shared" si="49"/>
        <v>0.125</v>
      </c>
      <c r="AB156" s="133"/>
    </row>
    <row r="157" spans="7:28" x14ac:dyDescent="0.25">
      <c r="G157" s="84" t="s">
        <v>159</v>
      </c>
      <c r="H157" s="46">
        <v>0</v>
      </c>
      <c r="I157" s="46">
        <v>0</v>
      </c>
      <c r="J157" s="46">
        <v>0</v>
      </c>
      <c r="K157" s="46">
        <v>0</v>
      </c>
      <c r="L157" s="79">
        <v>0</v>
      </c>
      <c r="M157" s="56">
        <v>0</v>
      </c>
      <c r="N157" s="56">
        <v>0</v>
      </c>
      <c r="O157" s="56">
        <v>0</v>
      </c>
      <c r="P157" s="90">
        <f t="shared" si="48"/>
        <v>0</v>
      </c>
      <c r="S157" s="46">
        <v>0.125</v>
      </c>
      <c r="T157" s="46">
        <v>0.125</v>
      </c>
      <c r="U157" s="46">
        <v>0.125</v>
      </c>
      <c r="V157" s="46">
        <v>0.125</v>
      </c>
      <c r="W157" s="79">
        <v>0.125</v>
      </c>
      <c r="X157" s="56">
        <v>0.125</v>
      </c>
      <c r="Y157" s="56">
        <v>0.125</v>
      </c>
      <c r="Z157" s="56">
        <v>0.125</v>
      </c>
      <c r="AA157" s="90">
        <f t="shared" si="49"/>
        <v>0.125</v>
      </c>
      <c r="AB157" s="133"/>
    </row>
    <row r="158" spans="7:28" ht="17.25" x14ac:dyDescent="0.4">
      <c r="G158" s="84" t="s">
        <v>30</v>
      </c>
      <c r="H158" s="46">
        <v>0</v>
      </c>
      <c r="I158" s="46">
        <v>0</v>
      </c>
      <c r="J158" s="46">
        <v>0</v>
      </c>
      <c r="K158" s="46">
        <v>0</v>
      </c>
      <c r="L158" s="79">
        <v>0</v>
      </c>
      <c r="M158" s="56">
        <v>0</v>
      </c>
      <c r="N158" s="56">
        <v>0</v>
      </c>
      <c r="O158" s="56">
        <v>0</v>
      </c>
      <c r="P158" s="90">
        <f t="shared" si="48"/>
        <v>0</v>
      </c>
      <c r="S158" s="55">
        <v>0.5</v>
      </c>
      <c r="T158" s="55">
        <v>0.5</v>
      </c>
      <c r="U158" s="55">
        <v>0.5</v>
      </c>
      <c r="V158" s="55">
        <v>0.5</v>
      </c>
      <c r="W158" s="81">
        <v>0.5</v>
      </c>
      <c r="X158" s="82">
        <v>0.5</v>
      </c>
      <c r="Y158" s="82">
        <v>0.5</v>
      </c>
      <c r="Z158" s="82">
        <v>0.5</v>
      </c>
      <c r="AA158" s="92">
        <f t="shared" si="49"/>
        <v>0.5</v>
      </c>
      <c r="AB158" s="134"/>
    </row>
    <row r="159" spans="7:28" x14ac:dyDescent="0.25">
      <c r="H159" s="46"/>
      <c r="I159" s="46"/>
      <c r="J159" s="46"/>
      <c r="K159" s="46"/>
      <c r="L159" s="79"/>
      <c r="M159" s="56"/>
      <c r="N159" s="56"/>
      <c r="O159" s="56"/>
      <c r="P159" s="90"/>
      <c r="S159" s="48">
        <f t="shared" ref="S159:Z159" si="50">SUM(S154:S158)</f>
        <v>0.98750000000000004</v>
      </c>
      <c r="T159" s="48">
        <f t="shared" si="50"/>
        <v>0.997</v>
      </c>
      <c r="U159" s="48">
        <f t="shared" si="50"/>
        <v>1</v>
      </c>
      <c r="V159" s="48">
        <f t="shared" si="50"/>
        <v>1</v>
      </c>
      <c r="W159" s="83">
        <f t="shared" si="50"/>
        <v>1</v>
      </c>
      <c r="X159" s="57">
        <f t="shared" si="50"/>
        <v>0.75</v>
      </c>
      <c r="Y159" s="57">
        <f t="shared" si="50"/>
        <v>0.75</v>
      </c>
      <c r="Z159" s="57">
        <f t="shared" si="50"/>
        <v>0.97291666666666665</v>
      </c>
      <c r="AA159" s="93">
        <f>SUM(AA154:AA158)</f>
        <v>1</v>
      </c>
      <c r="AB159" s="135"/>
    </row>
    <row r="160" spans="7:28" x14ac:dyDescent="0.25">
      <c r="L160" s="80"/>
      <c r="M160" s="3"/>
      <c r="N160" s="3"/>
      <c r="O160" s="3"/>
      <c r="P160" s="91"/>
      <c r="W160" s="80"/>
      <c r="X160" s="3"/>
      <c r="Y160" s="3"/>
      <c r="Z160" s="3"/>
      <c r="AA160" s="91"/>
      <c r="AB160" s="136"/>
    </row>
    <row r="161" spans="7:28" x14ac:dyDescent="0.25">
      <c r="L161" s="80"/>
      <c r="M161" s="3"/>
      <c r="N161" s="3"/>
      <c r="O161" s="3"/>
      <c r="P161" s="91"/>
      <c r="W161" s="80"/>
      <c r="X161" s="3"/>
      <c r="Y161" s="3"/>
      <c r="Z161" s="3"/>
      <c r="AA161" s="91"/>
      <c r="AB161" s="136"/>
    </row>
    <row r="162" spans="7:28" x14ac:dyDescent="0.25">
      <c r="G162" s="20" t="s">
        <v>17</v>
      </c>
      <c r="L162" s="80"/>
      <c r="M162" s="3"/>
      <c r="N162" s="3"/>
      <c r="O162" s="3"/>
      <c r="P162" s="91"/>
      <c r="W162" s="80"/>
      <c r="X162" s="3"/>
      <c r="Y162" s="3"/>
      <c r="Z162" s="3"/>
      <c r="AA162" s="91"/>
      <c r="AB162" s="136"/>
    </row>
    <row r="163" spans="7:28" x14ac:dyDescent="0.25">
      <c r="G163" s="84" t="s">
        <v>123</v>
      </c>
      <c r="H163" s="46">
        <v>0.91</v>
      </c>
      <c r="I163" s="46">
        <v>0.91</v>
      </c>
      <c r="J163" s="46">
        <v>0.94</v>
      </c>
      <c r="K163" s="46">
        <v>0.94399999999999995</v>
      </c>
      <c r="L163" s="79">
        <v>0.94</v>
      </c>
      <c r="M163" s="56">
        <v>0.93399999999999994</v>
      </c>
      <c r="N163" s="56">
        <v>0.94</v>
      </c>
      <c r="O163" s="56">
        <v>0.9</v>
      </c>
      <c r="P163" s="90">
        <f t="shared" ref="P163:P166" si="51">O163</f>
        <v>0.9</v>
      </c>
      <c r="S163" s="46">
        <v>0.25</v>
      </c>
      <c r="T163" s="46">
        <v>0.25</v>
      </c>
      <c r="U163" s="46">
        <v>0.25</v>
      </c>
      <c r="V163" s="46">
        <v>0.25</v>
      </c>
      <c r="W163" s="79">
        <v>0.25</v>
      </c>
      <c r="X163" s="56">
        <v>0.25</v>
      </c>
      <c r="Y163" s="56">
        <v>0.25</v>
      </c>
      <c r="Z163" s="56">
        <v>0.25</v>
      </c>
      <c r="AA163" s="90">
        <f t="shared" ref="AA163:AA166" si="52">W163</f>
        <v>0.25</v>
      </c>
      <c r="AB163" s="133"/>
    </row>
    <row r="164" spans="7:28" x14ac:dyDescent="0.25">
      <c r="G164" s="84" t="s">
        <v>81</v>
      </c>
      <c r="H164" s="46">
        <v>9.9000000000000008E-3</v>
      </c>
      <c r="I164" s="46">
        <v>9.9000000000000008E-3</v>
      </c>
      <c r="J164" s="46">
        <v>0</v>
      </c>
      <c r="K164" s="46">
        <v>0</v>
      </c>
      <c r="L164" s="79">
        <v>0</v>
      </c>
      <c r="M164" s="56">
        <v>0.01</v>
      </c>
      <c r="N164" s="56">
        <v>0</v>
      </c>
      <c r="O164" s="56">
        <v>0</v>
      </c>
      <c r="P164" s="90">
        <f t="shared" si="51"/>
        <v>0</v>
      </c>
      <c r="S164" s="46">
        <v>0.25</v>
      </c>
      <c r="T164" s="46">
        <v>0.25</v>
      </c>
      <c r="U164" s="46">
        <v>0.25</v>
      </c>
      <c r="V164" s="46">
        <v>0.25</v>
      </c>
      <c r="W164" s="79">
        <v>0.25</v>
      </c>
      <c r="X164" s="56">
        <v>0.25</v>
      </c>
      <c r="Y164" s="56">
        <v>0.25</v>
      </c>
      <c r="Z164" s="56">
        <v>0.25</v>
      </c>
      <c r="AA164" s="90">
        <f t="shared" si="52"/>
        <v>0.25</v>
      </c>
      <c r="AB164" s="133"/>
    </row>
    <row r="165" spans="7:28" x14ac:dyDescent="0.25">
      <c r="G165" s="84" t="s">
        <v>177</v>
      </c>
      <c r="H165" s="46">
        <v>0.9</v>
      </c>
      <c r="I165" s="46">
        <v>0.9</v>
      </c>
      <c r="J165" s="46">
        <v>0.93</v>
      </c>
      <c r="K165" s="46">
        <v>0.93400000000000005</v>
      </c>
      <c r="L165" s="79">
        <v>0.93</v>
      </c>
      <c r="M165" s="56">
        <v>0.92599999999999993</v>
      </c>
      <c r="N165" s="56">
        <v>0.93</v>
      </c>
      <c r="O165" s="56">
        <v>0.96</v>
      </c>
      <c r="P165" s="90">
        <f t="shared" si="51"/>
        <v>0.96</v>
      </c>
      <c r="S165" s="46">
        <v>0.25</v>
      </c>
      <c r="T165" s="46">
        <v>0.25</v>
      </c>
      <c r="U165" s="46">
        <v>0.25</v>
      </c>
      <c r="V165" s="46">
        <v>0.25</v>
      </c>
      <c r="W165" s="79">
        <v>0.25</v>
      </c>
      <c r="X165" s="56">
        <v>0.25</v>
      </c>
      <c r="Y165" s="56">
        <v>0.25</v>
      </c>
      <c r="Z165" s="56">
        <v>0.25</v>
      </c>
      <c r="AA165" s="90">
        <f t="shared" si="52"/>
        <v>0.25</v>
      </c>
      <c r="AB165" s="133"/>
    </row>
    <row r="166" spans="7:28" ht="17.25" x14ac:dyDescent="0.4">
      <c r="G166" s="84" t="s">
        <v>179</v>
      </c>
      <c r="H166" s="46">
        <v>0.95</v>
      </c>
      <c r="I166" s="46">
        <v>0.95</v>
      </c>
      <c r="J166" s="46">
        <v>0.95</v>
      </c>
      <c r="K166" s="46">
        <v>0.94199999999999995</v>
      </c>
      <c r="L166" s="79">
        <v>0.95</v>
      </c>
      <c r="M166" s="56">
        <v>0.93399999999999994</v>
      </c>
      <c r="N166" s="56">
        <v>0.94</v>
      </c>
      <c r="O166" s="56">
        <v>0.95</v>
      </c>
      <c r="P166" s="90">
        <f t="shared" si="51"/>
        <v>0.95</v>
      </c>
      <c r="S166" s="55">
        <v>0.25</v>
      </c>
      <c r="T166" s="55">
        <v>0.25</v>
      </c>
      <c r="U166" s="55">
        <v>0.25</v>
      </c>
      <c r="V166" s="55">
        <v>0.24789473684210525</v>
      </c>
      <c r="W166" s="81">
        <v>0.25</v>
      </c>
      <c r="X166" s="82">
        <v>0.24578947368421053</v>
      </c>
      <c r="Y166" s="82">
        <v>0.24736842105263157</v>
      </c>
      <c r="Z166" s="82">
        <v>0.25</v>
      </c>
      <c r="AA166" s="92">
        <f t="shared" si="52"/>
        <v>0.25</v>
      </c>
      <c r="AB166" s="134"/>
    </row>
    <row r="167" spans="7:28" x14ac:dyDescent="0.25">
      <c r="H167" s="46"/>
      <c r="I167" s="46"/>
      <c r="J167" s="46"/>
      <c r="K167" s="46"/>
      <c r="L167" s="79"/>
      <c r="M167" s="56"/>
      <c r="N167" s="56"/>
      <c r="O167" s="56"/>
      <c r="P167" s="90"/>
      <c r="S167" s="48">
        <f t="shared" ref="S167:AA167" si="53">SUM(S163:S166)</f>
        <v>1</v>
      </c>
      <c r="T167" s="48">
        <f t="shared" si="53"/>
        <v>1</v>
      </c>
      <c r="U167" s="48">
        <f t="shared" si="53"/>
        <v>1</v>
      </c>
      <c r="V167" s="48">
        <f t="shared" si="53"/>
        <v>0.99789473684210528</v>
      </c>
      <c r="W167" s="83">
        <f t="shared" si="53"/>
        <v>1</v>
      </c>
      <c r="X167" s="57">
        <f t="shared" si="53"/>
        <v>0.99578947368421056</v>
      </c>
      <c r="Y167" s="57">
        <f t="shared" si="53"/>
        <v>0.99736842105263157</v>
      </c>
      <c r="Z167" s="57">
        <f t="shared" si="53"/>
        <v>1</v>
      </c>
      <c r="AA167" s="93">
        <f t="shared" si="53"/>
        <v>1</v>
      </c>
      <c r="AB167" s="135"/>
    </row>
    <row r="168" spans="7:28" x14ac:dyDescent="0.25">
      <c r="L168" s="80"/>
      <c r="M168" s="3"/>
      <c r="N168" s="3"/>
      <c r="O168" s="3"/>
      <c r="P168" s="91"/>
      <c r="W168" s="80"/>
      <c r="X168" s="3"/>
      <c r="Y168" s="3"/>
      <c r="Z168" s="3"/>
      <c r="AA168" s="91"/>
      <c r="AB168" s="136"/>
    </row>
    <row r="169" spans="7:28" x14ac:dyDescent="0.25">
      <c r="L169" s="80"/>
      <c r="M169" s="3"/>
      <c r="N169" s="3"/>
      <c r="O169" s="3"/>
      <c r="P169" s="91"/>
      <c r="W169" s="80"/>
      <c r="X169" s="3"/>
      <c r="Y169" s="3"/>
      <c r="Z169" s="3"/>
      <c r="AA169" s="91"/>
      <c r="AB169" s="136"/>
    </row>
    <row r="170" spans="7:28" x14ac:dyDescent="0.25">
      <c r="G170" s="20" t="s">
        <v>16</v>
      </c>
      <c r="L170" s="80"/>
      <c r="M170" s="3"/>
      <c r="N170" s="3"/>
      <c r="O170" s="3"/>
      <c r="P170" s="91"/>
      <c r="W170" s="80"/>
      <c r="X170" s="3"/>
      <c r="Y170" s="3"/>
      <c r="Z170" s="3"/>
      <c r="AA170" s="91"/>
      <c r="AB170" s="136"/>
    </row>
    <row r="171" spans="7:28" x14ac:dyDescent="0.25">
      <c r="G171" s="84" t="s">
        <v>170</v>
      </c>
      <c r="H171" s="46">
        <v>0</v>
      </c>
      <c r="I171" s="46">
        <v>0</v>
      </c>
      <c r="J171" s="46">
        <v>0</v>
      </c>
      <c r="K171" s="46">
        <v>0</v>
      </c>
      <c r="L171" s="79">
        <v>0</v>
      </c>
      <c r="M171" s="56">
        <v>0</v>
      </c>
      <c r="N171" s="56">
        <v>0</v>
      </c>
      <c r="O171" s="56">
        <v>0</v>
      </c>
      <c r="P171" s="90">
        <f t="shared" ref="P171:P174" si="54">O171</f>
        <v>0</v>
      </c>
      <c r="S171" s="46">
        <v>0.25</v>
      </c>
      <c r="T171" s="46">
        <v>0.25</v>
      </c>
      <c r="U171" s="46">
        <v>0.25</v>
      </c>
      <c r="V171" s="46">
        <v>0.25</v>
      </c>
      <c r="W171" s="79">
        <v>0.25</v>
      </c>
      <c r="X171" s="56">
        <v>0.25</v>
      </c>
      <c r="Y171" s="56">
        <v>0.25</v>
      </c>
      <c r="Z171" s="56">
        <v>0.25</v>
      </c>
      <c r="AA171" s="90">
        <f t="shared" ref="AA171:AA174" si="55">W171</f>
        <v>0.25</v>
      </c>
      <c r="AB171" s="133"/>
    </row>
    <row r="172" spans="7:28" x14ac:dyDescent="0.25">
      <c r="G172" s="84" t="s">
        <v>172</v>
      </c>
      <c r="H172" s="46">
        <v>0</v>
      </c>
      <c r="I172" s="46">
        <v>0</v>
      </c>
      <c r="J172" s="46">
        <v>0</v>
      </c>
      <c r="K172" s="46">
        <v>0</v>
      </c>
      <c r="L172" s="79">
        <v>0</v>
      </c>
      <c r="M172" s="56">
        <v>0</v>
      </c>
      <c r="N172" s="56">
        <v>0</v>
      </c>
      <c r="O172" s="56">
        <v>0</v>
      </c>
      <c r="P172" s="90">
        <f t="shared" si="54"/>
        <v>0</v>
      </c>
      <c r="S172" s="46">
        <v>0.25</v>
      </c>
      <c r="T172" s="46">
        <v>0.25</v>
      </c>
      <c r="U172" s="46">
        <v>0.25</v>
      </c>
      <c r="V172" s="46">
        <v>0.25</v>
      </c>
      <c r="W172" s="79">
        <v>0.25</v>
      </c>
      <c r="X172" s="56">
        <v>0.25</v>
      </c>
      <c r="Y172" s="56">
        <v>0.25</v>
      </c>
      <c r="Z172" s="56">
        <v>0.25</v>
      </c>
      <c r="AA172" s="90">
        <f t="shared" si="55"/>
        <v>0.25</v>
      </c>
      <c r="AB172" s="133"/>
    </row>
    <row r="173" spans="7:28" x14ac:dyDescent="0.25">
      <c r="G173" s="84" t="s">
        <v>144</v>
      </c>
      <c r="H173" s="46">
        <v>0</v>
      </c>
      <c r="I173" s="46">
        <v>0</v>
      </c>
      <c r="J173" s="46">
        <v>0</v>
      </c>
      <c r="K173" s="46">
        <v>0</v>
      </c>
      <c r="L173" s="79">
        <v>0</v>
      </c>
      <c r="M173" s="56">
        <v>0</v>
      </c>
      <c r="N173" s="56">
        <v>0</v>
      </c>
      <c r="O173" s="56">
        <v>0</v>
      </c>
      <c r="P173" s="90">
        <f t="shared" si="54"/>
        <v>0</v>
      </c>
      <c r="S173" s="46">
        <v>0.25</v>
      </c>
      <c r="T173" s="46">
        <v>0.25</v>
      </c>
      <c r="U173" s="46">
        <v>0.25</v>
      </c>
      <c r="V173" s="46">
        <v>0.25</v>
      </c>
      <c r="W173" s="79">
        <v>0.25</v>
      </c>
      <c r="X173" s="56">
        <v>0.25</v>
      </c>
      <c r="Y173" s="56">
        <v>0.25</v>
      </c>
      <c r="Z173" s="56">
        <v>0.25</v>
      </c>
      <c r="AA173" s="90">
        <f t="shared" si="55"/>
        <v>0.25</v>
      </c>
      <c r="AB173" s="133"/>
    </row>
    <row r="174" spans="7:28" ht="17.25" x14ac:dyDescent="0.4">
      <c r="G174" s="84" t="s">
        <v>175</v>
      </c>
      <c r="H174" s="46">
        <v>0</v>
      </c>
      <c r="I174" s="46">
        <v>0</v>
      </c>
      <c r="J174" s="46">
        <v>0</v>
      </c>
      <c r="K174" s="46">
        <v>0</v>
      </c>
      <c r="L174" s="79">
        <v>0</v>
      </c>
      <c r="M174" s="56">
        <v>0</v>
      </c>
      <c r="N174" s="56">
        <v>0</v>
      </c>
      <c r="O174" s="56">
        <v>0</v>
      </c>
      <c r="P174" s="90">
        <f t="shared" si="54"/>
        <v>0</v>
      </c>
      <c r="S174" s="55">
        <v>0.25</v>
      </c>
      <c r="T174" s="55">
        <v>0.25</v>
      </c>
      <c r="U174" s="55">
        <v>0.25</v>
      </c>
      <c r="V174" s="55">
        <v>0.25</v>
      </c>
      <c r="W174" s="81">
        <v>0.25</v>
      </c>
      <c r="X174" s="82">
        <v>0.25</v>
      </c>
      <c r="Y174" s="82">
        <v>0.25</v>
      </c>
      <c r="Z174" s="82">
        <v>0.25</v>
      </c>
      <c r="AA174" s="92">
        <f t="shared" si="55"/>
        <v>0.25</v>
      </c>
      <c r="AB174" s="134"/>
    </row>
    <row r="175" spans="7:28" x14ac:dyDescent="0.25">
      <c r="H175" s="46"/>
      <c r="I175" s="46"/>
      <c r="J175" s="46"/>
      <c r="K175" s="46"/>
      <c r="L175" s="79"/>
      <c r="M175" s="56"/>
      <c r="N175" s="56"/>
      <c r="O175" s="56"/>
      <c r="P175" s="90"/>
      <c r="S175" s="48">
        <f t="shared" ref="S175:AA175" si="56">SUM(S171:S174)</f>
        <v>1</v>
      </c>
      <c r="T175" s="48">
        <f t="shared" si="56"/>
        <v>1</v>
      </c>
      <c r="U175" s="48">
        <f t="shared" si="56"/>
        <v>1</v>
      </c>
      <c r="V175" s="48">
        <f t="shared" si="56"/>
        <v>1</v>
      </c>
      <c r="W175" s="83">
        <f t="shared" si="56"/>
        <v>1</v>
      </c>
      <c r="X175" s="57">
        <f t="shared" si="56"/>
        <v>1</v>
      </c>
      <c r="Y175" s="57">
        <f t="shared" si="56"/>
        <v>1</v>
      </c>
      <c r="Z175" s="57">
        <f t="shared" si="56"/>
        <v>1</v>
      </c>
      <c r="AA175" s="93">
        <f t="shared" si="56"/>
        <v>1</v>
      </c>
      <c r="AB175" s="135"/>
    </row>
    <row r="176" spans="7:28" x14ac:dyDescent="0.25">
      <c r="L176" s="80"/>
      <c r="M176" s="3"/>
      <c r="N176" s="3"/>
      <c r="O176" s="3"/>
      <c r="P176" s="91"/>
      <c r="W176" s="80"/>
      <c r="X176" s="3"/>
      <c r="Y176" s="3"/>
      <c r="Z176" s="3"/>
      <c r="AA176" s="91"/>
      <c r="AB176" s="136"/>
    </row>
    <row r="177" spans="7:28" x14ac:dyDescent="0.25">
      <c r="G177" s="20" t="s">
        <v>15</v>
      </c>
      <c r="L177" s="80"/>
      <c r="M177" s="3"/>
      <c r="N177" s="3"/>
      <c r="O177" s="3"/>
      <c r="P177" s="91"/>
      <c r="W177" s="80"/>
      <c r="X177" s="3"/>
      <c r="Y177" s="3"/>
      <c r="Z177" s="3"/>
      <c r="AA177" s="91"/>
      <c r="AB177" s="136"/>
    </row>
    <row r="178" spans="7:28" x14ac:dyDescent="0.25">
      <c r="G178" s="84" t="s">
        <v>161</v>
      </c>
      <c r="H178" s="46">
        <v>0.61</v>
      </c>
      <c r="I178" s="46">
        <v>0.78</v>
      </c>
      <c r="J178" s="46">
        <v>0.84</v>
      </c>
      <c r="K178" s="46">
        <v>0.88490000000000002</v>
      </c>
      <c r="L178" s="79">
        <v>0.84</v>
      </c>
      <c r="M178" s="56">
        <v>0</v>
      </c>
      <c r="N178" s="56">
        <v>0</v>
      </c>
      <c r="O178" s="56">
        <v>0.68</v>
      </c>
      <c r="P178" s="90">
        <f t="shared" ref="P178:P182" si="57">O178</f>
        <v>0.68</v>
      </c>
      <c r="S178" s="46">
        <v>0.17428571428571429</v>
      </c>
      <c r="T178" s="46">
        <v>0.2</v>
      </c>
      <c r="U178" s="46">
        <v>0.2</v>
      </c>
      <c r="V178" s="46">
        <v>0.2</v>
      </c>
      <c r="W178" s="79">
        <v>0.2</v>
      </c>
      <c r="X178" s="56">
        <v>0</v>
      </c>
      <c r="Y178" s="56">
        <v>0</v>
      </c>
      <c r="Z178" s="56">
        <v>0.19428571428571431</v>
      </c>
      <c r="AA178" s="90">
        <f t="shared" ref="AA178:AA182" si="58">W178</f>
        <v>0.2</v>
      </c>
      <c r="AB178" s="133"/>
    </row>
    <row r="179" spans="7:28" x14ac:dyDescent="0.25">
      <c r="G179" s="84" t="s">
        <v>163</v>
      </c>
      <c r="H179" s="46">
        <v>0.81</v>
      </c>
      <c r="I179" s="46">
        <v>0.89</v>
      </c>
      <c r="J179" s="46">
        <v>0.4</v>
      </c>
      <c r="K179" s="46">
        <v>0.30969999999999998</v>
      </c>
      <c r="L179" s="79">
        <v>0.4</v>
      </c>
      <c r="M179" s="56">
        <v>0</v>
      </c>
      <c r="N179" s="56">
        <v>0</v>
      </c>
      <c r="O179" s="56">
        <v>0.74</v>
      </c>
      <c r="P179" s="90">
        <f t="shared" si="57"/>
        <v>0.74</v>
      </c>
      <c r="S179" s="46">
        <v>0.2</v>
      </c>
      <c r="T179" s="46">
        <v>0.2</v>
      </c>
      <c r="U179" s="46">
        <v>0.2</v>
      </c>
      <c r="V179" s="46">
        <v>0.2</v>
      </c>
      <c r="W179" s="79">
        <v>0.2</v>
      </c>
      <c r="X179" s="56">
        <v>0</v>
      </c>
      <c r="Y179" s="56">
        <v>0</v>
      </c>
      <c r="Z179" s="56">
        <v>0.2</v>
      </c>
      <c r="AA179" s="90">
        <f t="shared" si="58"/>
        <v>0.2</v>
      </c>
      <c r="AB179" s="133"/>
    </row>
    <row r="180" spans="7:28" x14ac:dyDescent="0.25">
      <c r="G180" s="84" t="s">
        <v>165</v>
      </c>
      <c r="H180" s="46">
        <v>0.53</v>
      </c>
      <c r="I180" s="46">
        <v>0.55000000000000004</v>
      </c>
      <c r="J180" s="46">
        <v>0.56000000000000005</v>
      </c>
      <c r="K180" s="46">
        <v>0.56200000000000006</v>
      </c>
      <c r="L180" s="79">
        <v>0.56000000000000005</v>
      </c>
      <c r="M180" s="56">
        <v>0</v>
      </c>
      <c r="N180" s="56">
        <v>0</v>
      </c>
      <c r="O180" s="56">
        <v>0.16</v>
      </c>
      <c r="P180" s="90">
        <f t="shared" si="57"/>
        <v>0.16</v>
      </c>
      <c r="S180" s="46">
        <v>0.2</v>
      </c>
      <c r="T180" s="46">
        <v>0.2</v>
      </c>
      <c r="U180" s="46">
        <v>0.2</v>
      </c>
      <c r="V180" s="46">
        <v>0.1758448060075094</v>
      </c>
      <c r="W180" s="79">
        <v>0.2</v>
      </c>
      <c r="X180" s="56">
        <v>0</v>
      </c>
      <c r="Y180" s="56">
        <v>0</v>
      </c>
      <c r="Z180" s="56">
        <v>0.16</v>
      </c>
      <c r="AA180" s="90">
        <f t="shared" ref="AA180" si="59">W180</f>
        <v>0.2</v>
      </c>
      <c r="AB180" s="133"/>
    </row>
    <row r="181" spans="7:28" x14ac:dyDescent="0.25">
      <c r="G181" s="84" t="s">
        <v>167</v>
      </c>
      <c r="H181" s="46">
        <v>0.23</v>
      </c>
      <c r="I181" s="46">
        <v>0.27</v>
      </c>
      <c r="J181" s="46">
        <v>0.28000000000000003</v>
      </c>
      <c r="K181" s="46">
        <v>0.40179999999999999</v>
      </c>
      <c r="L181" s="79">
        <v>0.28000000000000003</v>
      </c>
      <c r="M181" s="56">
        <v>0</v>
      </c>
      <c r="N181" s="56">
        <v>0</v>
      </c>
      <c r="O181" s="56">
        <v>0.16</v>
      </c>
      <c r="P181" s="90">
        <f t="shared" si="57"/>
        <v>0.16</v>
      </c>
      <c r="S181" s="46">
        <v>0.2</v>
      </c>
      <c r="T181" s="46">
        <v>0.2</v>
      </c>
      <c r="U181" s="46">
        <v>0.2</v>
      </c>
      <c r="V181" s="46">
        <v>0.12571964956195245</v>
      </c>
      <c r="W181" s="79">
        <v>0.2</v>
      </c>
      <c r="X181" s="56">
        <v>0</v>
      </c>
      <c r="Y181" s="56">
        <v>0</v>
      </c>
      <c r="Z181" s="56">
        <v>0.16</v>
      </c>
      <c r="AA181" s="90">
        <f t="shared" si="58"/>
        <v>0.2</v>
      </c>
      <c r="AB181" s="133"/>
    </row>
    <row r="182" spans="7:28" ht="17.25" x14ac:dyDescent="0.4">
      <c r="G182" s="84" t="s">
        <v>168</v>
      </c>
      <c r="H182" s="46">
        <v>0.09</v>
      </c>
      <c r="I182" s="46">
        <v>0.25</v>
      </c>
      <c r="J182" s="46">
        <v>0.47</v>
      </c>
      <c r="K182" s="46">
        <v>0.50060000000000004</v>
      </c>
      <c r="L182" s="79">
        <v>0.47</v>
      </c>
      <c r="M182" s="56">
        <v>0</v>
      </c>
      <c r="N182" s="56">
        <v>0</v>
      </c>
      <c r="O182" s="56" t="e">
        <f>NA()</f>
        <v>#N/A</v>
      </c>
      <c r="P182" s="90" t="e">
        <f t="shared" si="57"/>
        <v>#N/A</v>
      </c>
      <c r="S182" s="55">
        <v>0.18</v>
      </c>
      <c r="T182" s="55">
        <v>0.2</v>
      </c>
      <c r="U182" s="55">
        <v>0.2</v>
      </c>
      <c r="V182" s="55">
        <v>0.2</v>
      </c>
      <c r="W182" s="81">
        <v>0.2</v>
      </c>
      <c r="X182" s="82">
        <v>0</v>
      </c>
      <c r="Y182" s="82">
        <v>0</v>
      </c>
      <c r="Z182" s="82">
        <v>0.2</v>
      </c>
      <c r="AA182" s="92">
        <f t="shared" si="58"/>
        <v>0.2</v>
      </c>
      <c r="AB182" s="134"/>
    </row>
    <row r="183" spans="7:28" x14ac:dyDescent="0.25">
      <c r="H183" s="46"/>
      <c r="I183" s="46"/>
      <c r="J183" s="46"/>
      <c r="K183" s="46"/>
      <c r="L183" s="79"/>
      <c r="M183" s="56"/>
      <c r="N183" s="56"/>
      <c r="O183" s="56"/>
      <c r="P183" s="56"/>
      <c r="S183" s="48">
        <f t="shared" ref="S183:AA183" si="60">SUM(S178:S182)</f>
        <v>0.95428571428571418</v>
      </c>
      <c r="T183" s="48">
        <f t="shared" si="60"/>
        <v>1</v>
      </c>
      <c r="U183" s="48">
        <f t="shared" si="60"/>
        <v>1</v>
      </c>
      <c r="V183" s="48">
        <f t="shared" si="60"/>
        <v>0.90156445556946196</v>
      </c>
      <c r="W183" s="83">
        <f t="shared" si="60"/>
        <v>1</v>
      </c>
      <c r="X183" s="57">
        <f t="shared" si="60"/>
        <v>0</v>
      </c>
      <c r="Y183" s="57">
        <f t="shared" si="60"/>
        <v>0</v>
      </c>
      <c r="Z183" s="57">
        <f t="shared" si="60"/>
        <v>0.91428571428571437</v>
      </c>
      <c r="AA183" s="93">
        <f t="shared" si="60"/>
        <v>1</v>
      </c>
      <c r="AB183" s="135"/>
    </row>
    <row r="188" spans="7:28" ht="18.75" x14ac:dyDescent="0.3">
      <c r="G188" s="86" t="s">
        <v>9</v>
      </c>
    </row>
    <row r="189" spans="7:28" x14ac:dyDescent="0.25">
      <c r="G189" s="84"/>
      <c r="H189" s="20" t="s">
        <v>24</v>
      </c>
      <c r="S189" s="20" t="s">
        <v>237</v>
      </c>
    </row>
    <row r="190" spans="7:28" ht="17.25" x14ac:dyDescent="0.4">
      <c r="G190" s="84"/>
      <c r="H190" s="158" t="s">
        <v>235</v>
      </c>
      <c r="I190" s="159"/>
      <c r="J190" s="159"/>
      <c r="K190" s="159"/>
      <c r="L190" s="158" t="s">
        <v>236</v>
      </c>
      <c r="M190" s="159"/>
      <c r="N190" s="159"/>
      <c r="O190" s="159"/>
      <c r="S190" s="158" t="s">
        <v>235</v>
      </c>
      <c r="T190" s="159"/>
      <c r="U190" s="159"/>
      <c r="V190" s="159"/>
      <c r="W190" s="158" t="s">
        <v>236</v>
      </c>
      <c r="X190" s="159"/>
      <c r="Y190" s="159"/>
      <c r="Z190" s="159"/>
    </row>
    <row r="191" spans="7:28" ht="17.25" x14ac:dyDescent="0.4">
      <c r="G191" s="85" t="s">
        <v>14</v>
      </c>
      <c r="H191" s="75" t="s">
        <v>27</v>
      </c>
      <c r="I191" s="75" t="s">
        <v>200</v>
      </c>
      <c r="J191" s="75" t="s">
        <v>201</v>
      </c>
      <c r="K191" s="75" t="s">
        <v>202</v>
      </c>
      <c r="L191" s="75" t="s">
        <v>27</v>
      </c>
      <c r="M191" s="75" t="s">
        <v>200</v>
      </c>
      <c r="N191" s="75" t="s">
        <v>201</v>
      </c>
      <c r="O191" s="75" t="s">
        <v>202</v>
      </c>
      <c r="S191" s="75" t="s">
        <v>27</v>
      </c>
      <c r="T191" s="75" t="s">
        <v>200</v>
      </c>
      <c r="U191" s="75" t="s">
        <v>201</v>
      </c>
      <c r="V191" s="75" t="s">
        <v>202</v>
      </c>
      <c r="W191" s="75" t="s">
        <v>27</v>
      </c>
      <c r="X191" s="75" t="s">
        <v>200</v>
      </c>
      <c r="Y191" s="75" t="s">
        <v>201</v>
      </c>
      <c r="Z191" s="75" t="s">
        <v>202</v>
      </c>
    </row>
    <row r="192" spans="7:28" x14ac:dyDescent="0.25">
      <c r="G192" s="84" t="s">
        <v>181</v>
      </c>
      <c r="H192" s="46">
        <v>2.0000000000000002E-5</v>
      </c>
      <c r="I192" s="46">
        <v>2.0000000000000002E-5</v>
      </c>
      <c r="J192" s="46">
        <v>1.0000000000000001E-5</v>
      </c>
      <c r="K192" s="46">
        <v>0.01</v>
      </c>
      <c r="L192" s="79">
        <v>1.0000000000000001E-5</v>
      </c>
      <c r="M192" s="56">
        <v>0</v>
      </c>
      <c r="N192" s="56">
        <v>0</v>
      </c>
      <c r="O192" s="56">
        <v>0</v>
      </c>
      <c r="P192" s="90">
        <f t="shared" ref="P192:P196" si="61">O192</f>
        <v>0</v>
      </c>
      <c r="S192" s="46">
        <v>0</v>
      </c>
      <c r="T192" s="46">
        <v>0</v>
      </c>
      <c r="U192" s="46">
        <v>0</v>
      </c>
      <c r="V192" s="46">
        <v>0</v>
      </c>
      <c r="W192" s="79">
        <v>0.125</v>
      </c>
      <c r="X192" s="56">
        <v>0.125</v>
      </c>
      <c r="Y192" s="56">
        <v>0.125</v>
      </c>
      <c r="Z192" s="56">
        <v>0</v>
      </c>
      <c r="AA192" s="90">
        <f>W192</f>
        <v>0.125</v>
      </c>
      <c r="AB192" s="133"/>
    </row>
    <row r="193" spans="7:28" x14ac:dyDescent="0.25">
      <c r="G193" s="84" t="s">
        <v>155</v>
      </c>
      <c r="H193" s="46">
        <v>0.75</v>
      </c>
      <c r="I193" s="46">
        <v>0.79</v>
      </c>
      <c r="J193" s="46">
        <v>0.86</v>
      </c>
      <c r="K193" s="46">
        <v>0.99929999999999997</v>
      </c>
      <c r="L193" s="79">
        <v>0.98860000000000003</v>
      </c>
      <c r="M193" s="56">
        <v>0</v>
      </c>
      <c r="N193" s="56">
        <v>0</v>
      </c>
      <c r="O193" s="56">
        <v>0</v>
      </c>
      <c r="P193" s="90">
        <f t="shared" si="61"/>
        <v>0</v>
      </c>
      <c r="S193" s="46">
        <v>0</v>
      </c>
      <c r="T193" s="46">
        <v>0</v>
      </c>
      <c r="U193" s="46">
        <v>0</v>
      </c>
      <c r="V193" s="46">
        <v>1</v>
      </c>
      <c r="W193" s="79">
        <v>0.125</v>
      </c>
      <c r="X193" s="56">
        <v>0</v>
      </c>
      <c r="Y193" s="56">
        <v>0</v>
      </c>
      <c r="Z193" s="56">
        <v>0</v>
      </c>
      <c r="AA193" s="90">
        <f t="shared" ref="AA193:AA196" si="62">W193</f>
        <v>0.125</v>
      </c>
      <c r="AB193" s="133"/>
    </row>
    <row r="194" spans="7:28" x14ac:dyDescent="0.25">
      <c r="G194" s="84" t="s">
        <v>182</v>
      </c>
      <c r="H194" s="46">
        <v>0.09</v>
      </c>
      <c r="I194" s="46">
        <v>9.7600000000000006E-2</v>
      </c>
      <c r="J194" s="46">
        <v>0.53</v>
      </c>
      <c r="K194" s="46">
        <v>0.68640000000000001</v>
      </c>
      <c r="L194" s="79">
        <v>0.68640000000000001</v>
      </c>
      <c r="M194" s="56">
        <v>0</v>
      </c>
      <c r="N194" s="56">
        <v>0</v>
      </c>
      <c r="O194" s="56">
        <v>0</v>
      </c>
      <c r="P194" s="90">
        <f t="shared" si="61"/>
        <v>0</v>
      </c>
      <c r="S194" s="46">
        <v>0</v>
      </c>
      <c r="T194" s="46">
        <v>0</v>
      </c>
      <c r="U194" s="46">
        <v>0</v>
      </c>
      <c r="V194" s="46">
        <v>0</v>
      </c>
      <c r="W194" s="79">
        <v>0.125</v>
      </c>
      <c r="X194" s="56">
        <v>0</v>
      </c>
      <c r="Y194" s="56">
        <v>0</v>
      </c>
      <c r="Z194" s="56">
        <v>0</v>
      </c>
      <c r="AA194" s="90">
        <f t="shared" si="62"/>
        <v>0.125</v>
      </c>
      <c r="AB194" s="133"/>
    </row>
    <row r="195" spans="7:28" x14ac:dyDescent="0.25">
      <c r="G195" s="84" t="s">
        <v>159</v>
      </c>
      <c r="H195" s="46">
        <v>0</v>
      </c>
      <c r="I195" s="46">
        <v>0</v>
      </c>
      <c r="J195" s="46">
        <v>0</v>
      </c>
      <c r="K195" s="46">
        <v>0</v>
      </c>
      <c r="L195" s="79">
        <v>0</v>
      </c>
      <c r="M195" s="56">
        <v>0</v>
      </c>
      <c r="N195" s="56">
        <v>0</v>
      </c>
      <c r="O195" s="56">
        <v>0</v>
      </c>
      <c r="P195" s="90">
        <f t="shared" si="61"/>
        <v>0</v>
      </c>
      <c r="S195" s="46">
        <v>0</v>
      </c>
      <c r="T195" s="46">
        <v>0</v>
      </c>
      <c r="U195" s="46">
        <v>0</v>
      </c>
      <c r="V195" s="46">
        <v>0</v>
      </c>
      <c r="W195" s="79">
        <v>0.125</v>
      </c>
      <c r="X195" s="56">
        <v>0.125</v>
      </c>
      <c r="Y195" s="56">
        <v>0.125</v>
      </c>
      <c r="Z195" s="56">
        <v>0</v>
      </c>
      <c r="AA195" s="90">
        <f t="shared" si="62"/>
        <v>0.125</v>
      </c>
      <c r="AB195" s="133"/>
    </row>
    <row r="196" spans="7:28" ht="17.25" x14ac:dyDescent="0.4">
      <c r="G196" s="84" t="s">
        <v>30</v>
      </c>
      <c r="H196" s="46">
        <v>0</v>
      </c>
      <c r="I196" s="46">
        <v>0</v>
      </c>
      <c r="J196" s="46">
        <v>0</v>
      </c>
      <c r="K196" s="46">
        <v>0</v>
      </c>
      <c r="L196" s="79">
        <v>0</v>
      </c>
      <c r="M196" s="56">
        <v>0</v>
      </c>
      <c r="N196" s="56">
        <v>0</v>
      </c>
      <c r="O196" s="56">
        <v>0</v>
      </c>
      <c r="P196" s="90">
        <f t="shared" si="61"/>
        <v>0</v>
      </c>
      <c r="S196" s="55">
        <v>0</v>
      </c>
      <c r="T196" s="55">
        <v>0</v>
      </c>
      <c r="U196" s="55">
        <v>0</v>
      </c>
      <c r="V196" s="55">
        <v>0</v>
      </c>
      <c r="W196" s="81">
        <v>0.5</v>
      </c>
      <c r="X196" s="82">
        <v>0.5</v>
      </c>
      <c r="Y196" s="82">
        <v>0.5</v>
      </c>
      <c r="Z196" s="82">
        <v>1</v>
      </c>
      <c r="AA196" s="92">
        <f t="shared" si="62"/>
        <v>0.5</v>
      </c>
      <c r="AB196" s="134"/>
    </row>
    <row r="197" spans="7:28" x14ac:dyDescent="0.25">
      <c r="G197" s="84"/>
      <c r="H197" s="46"/>
      <c r="I197" s="46"/>
      <c r="J197" s="46"/>
      <c r="K197" s="46"/>
      <c r="L197" s="79"/>
      <c r="M197" s="56"/>
      <c r="N197" s="56"/>
      <c r="O197" s="56"/>
      <c r="P197" s="90"/>
      <c r="S197" s="48">
        <f t="shared" ref="S197:Z197" si="63">SUM(S192:S196)</f>
        <v>0</v>
      </c>
      <c r="T197" s="48">
        <f t="shared" si="63"/>
        <v>0</v>
      </c>
      <c r="U197" s="48">
        <f t="shared" si="63"/>
        <v>0</v>
      </c>
      <c r="V197" s="48">
        <f t="shared" si="63"/>
        <v>1</v>
      </c>
      <c r="W197" s="83">
        <f t="shared" si="63"/>
        <v>1</v>
      </c>
      <c r="X197" s="57">
        <f t="shared" si="63"/>
        <v>0.75</v>
      </c>
      <c r="Y197" s="57">
        <f t="shared" si="63"/>
        <v>0.75</v>
      </c>
      <c r="Z197" s="57">
        <f t="shared" si="63"/>
        <v>1</v>
      </c>
      <c r="AA197" s="93">
        <f>SUM(AA192:AA196)</f>
        <v>1</v>
      </c>
      <c r="AB197" s="135"/>
    </row>
    <row r="198" spans="7:28" x14ac:dyDescent="0.25">
      <c r="G198" s="84"/>
      <c r="L198" s="80"/>
      <c r="M198" s="3"/>
      <c r="N198" s="3"/>
      <c r="O198" s="3"/>
      <c r="P198" s="91"/>
      <c r="W198" s="80"/>
      <c r="X198" s="3"/>
      <c r="Y198" s="3"/>
      <c r="Z198" s="3"/>
      <c r="AA198" s="91"/>
      <c r="AB198" s="136"/>
    </row>
    <row r="199" spans="7:28" x14ac:dyDescent="0.25">
      <c r="G199" s="84"/>
      <c r="L199" s="80"/>
      <c r="M199" s="3"/>
      <c r="N199" s="3"/>
      <c r="O199" s="3"/>
      <c r="P199" s="91"/>
      <c r="W199" s="80"/>
      <c r="X199" s="3"/>
      <c r="Y199" s="3"/>
      <c r="Z199" s="3"/>
      <c r="AA199" s="91"/>
      <c r="AB199" s="136"/>
    </row>
    <row r="200" spans="7:28" x14ac:dyDescent="0.25">
      <c r="G200" s="85" t="s">
        <v>17</v>
      </c>
      <c r="L200" s="80"/>
      <c r="M200" s="3"/>
      <c r="N200" s="3"/>
      <c r="O200" s="3"/>
      <c r="P200" s="91"/>
      <c r="W200" s="80"/>
      <c r="X200" s="3"/>
      <c r="Y200" s="3"/>
      <c r="Z200" s="3"/>
      <c r="AA200" s="91"/>
      <c r="AB200" s="136"/>
    </row>
    <row r="201" spans="7:28" x14ac:dyDescent="0.25">
      <c r="G201" s="84" t="s">
        <v>123</v>
      </c>
      <c r="H201" s="46">
        <v>0.91</v>
      </c>
      <c r="I201" s="46">
        <v>0.91</v>
      </c>
      <c r="J201" s="46">
        <v>0.94</v>
      </c>
      <c r="K201" s="46">
        <v>0.94399999999999995</v>
      </c>
      <c r="L201" s="79">
        <v>0.94</v>
      </c>
      <c r="M201" s="56">
        <v>0.89800000000000002</v>
      </c>
      <c r="N201" s="56">
        <v>0.94599999999999995</v>
      </c>
      <c r="O201" s="56">
        <v>0.94399999999999995</v>
      </c>
      <c r="P201" s="90">
        <f t="shared" ref="P201:P204" si="64">O201</f>
        <v>0.94399999999999995</v>
      </c>
      <c r="S201" s="46">
        <v>0.25</v>
      </c>
      <c r="T201" s="46">
        <v>0.25</v>
      </c>
      <c r="U201" s="46">
        <v>0.25</v>
      </c>
      <c r="V201" s="46">
        <v>0.25</v>
      </c>
      <c r="W201" s="79">
        <v>0.25</v>
      </c>
      <c r="X201" s="56">
        <v>0.24944444444444444</v>
      </c>
      <c r="Y201" s="56">
        <v>0.25</v>
      </c>
      <c r="Z201" s="56">
        <v>0.25</v>
      </c>
      <c r="AA201" s="90">
        <f t="shared" ref="AA201:AA204" si="65">W201</f>
        <v>0.25</v>
      </c>
      <c r="AB201" s="133"/>
    </row>
    <row r="202" spans="7:28" x14ac:dyDescent="0.25">
      <c r="G202" s="84" t="s">
        <v>81</v>
      </c>
      <c r="H202" s="46">
        <v>9.9000000000000008E-3</v>
      </c>
      <c r="I202" s="46">
        <v>9.9000000000000008E-3</v>
      </c>
      <c r="J202" s="46">
        <v>1</v>
      </c>
      <c r="K202" s="46">
        <v>0</v>
      </c>
      <c r="L202" s="79">
        <v>0</v>
      </c>
      <c r="M202" s="56">
        <v>0</v>
      </c>
      <c r="N202" s="56">
        <v>0</v>
      </c>
      <c r="O202" s="56">
        <v>0</v>
      </c>
      <c r="P202" s="90">
        <f t="shared" si="64"/>
        <v>0</v>
      </c>
      <c r="S202" s="46">
        <v>0.25</v>
      </c>
      <c r="T202" s="46">
        <v>0.25</v>
      </c>
      <c r="U202" s="46">
        <v>0.25</v>
      </c>
      <c r="V202" s="46">
        <v>0.25</v>
      </c>
      <c r="W202" s="79">
        <v>0.25</v>
      </c>
      <c r="X202" s="56">
        <v>0.25</v>
      </c>
      <c r="Y202" s="56">
        <v>0.25</v>
      </c>
      <c r="Z202" s="56">
        <v>0.25</v>
      </c>
      <c r="AA202" s="90">
        <f t="shared" si="65"/>
        <v>0.25</v>
      </c>
      <c r="AB202" s="133"/>
    </row>
    <row r="203" spans="7:28" x14ac:dyDescent="0.25">
      <c r="G203" s="84" t="s">
        <v>177</v>
      </c>
      <c r="H203" s="46">
        <v>0.9</v>
      </c>
      <c r="I203" s="46">
        <v>0.9</v>
      </c>
      <c r="J203" s="46">
        <v>0.93</v>
      </c>
      <c r="K203" s="46">
        <v>0.93400000000000005</v>
      </c>
      <c r="L203" s="79">
        <v>0.93</v>
      </c>
      <c r="M203" s="56">
        <v>0.89800000000000002</v>
      </c>
      <c r="N203" s="56">
        <v>0.94399999999999995</v>
      </c>
      <c r="O203" s="56">
        <v>0.94199999999999995</v>
      </c>
      <c r="P203" s="90">
        <f t="shared" si="64"/>
        <v>0.94199999999999995</v>
      </c>
      <c r="S203" s="46">
        <v>0.25</v>
      </c>
      <c r="T203" s="46">
        <v>0.25</v>
      </c>
      <c r="U203" s="46">
        <v>0.25</v>
      </c>
      <c r="V203" s="46">
        <v>0.25</v>
      </c>
      <c r="W203" s="79">
        <v>0.25</v>
      </c>
      <c r="X203" s="56">
        <v>0.24944444444444444</v>
      </c>
      <c r="Y203" s="56">
        <v>0.25</v>
      </c>
      <c r="Z203" s="56">
        <v>0.25</v>
      </c>
      <c r="AA203" s="90">
        <f t="shared" si="65"/>
        <v>0.25</v>
      </c>
      <c r="AB203" s="133"/>
    </row>
    <row r="204" spans="7:28" ht="17.25" x14ac:dyDescent="0.4">
      <c r="G204" s="84" t="s">
        <v>179</v>
      </c>
      <c r="H204" s="46">
        <v>0.95</v>
      </c>
      <c r="I204" s="46">
        <v>0.95</v>
      </c>
      <c r="J204" s="46">
        <v>0.95</v>
      </c>
      <c r="K204" s="46">
        <v>0.94199999999999995</v>
      </c>
      <c r="L204" s="79">
        <v>0.95</v>
      </c>
      <c r="M204" s="56">
        <v>0.84399999999999997</v>
      </c>
      <c r="N204" s="56">
        <v>0.90200000000000002</v>
      </c>
      <c r="O204" s="56">
        <v>0.91200000000000003</v>
      </c>
      <c r="P204" s="90">
        <f t="shared" si="64"/>
        <v>0.91200000000000003</v>
      </c>
      <c r="S204" s="55">
        <v>0.25</v>
      </c>
      <c r="T204" s="55">
        <v>0.25</v>
      </c>
      <c r="U204" s="55">
        <v>0.25</v>
      </c>
      <c r="V204" s="55">
        <v>0.24789473684210525</v>
      </c>
      <c r="W204" s="81">
        <v>0.25</v>
      </c>
      <c r="X204" s="82">
        <v>0.22210526315789475</v>
      </c>
      <c r="Y204" s="82">
        <v>0.23736842105263159</v>
      </c>
      <c r="Z204" s="82">
        <v>0.24000000000000002</v>
      </c>
      <c r="AA204" s="92">
        <f t="shared" si="65"/>
        <v>0.25</v>
      </c>
      <c r="AB204" s="134"/>
    </row>
    <row r="205" spans="7:28" x14ac:dyDescent="0.25">
      <c r="G205" s="84"/>
      <c r="H205" s="46"/>
      <c r="I205" s="46"/>
      <c r="J205" s="46"/>
      <c r="K205" s="46"/>
      <c r="L205" s="79"/>
      <c r="M205" s="56"/>
      <c r="N205" s="56"/>
      <c r="O205" s="56"/>
      <c r="P205" s="90"/>
      <c r="S205" s="48">
        <f t="shared" ref="S205:AA205" si="66">SUM(S201:S204)</f>
        <v>1</v>
      </c>
      <c r="T205" s="48">
        <f t="shared" si="66"/>
        <v>1</v>
      </c>
      <c r="U205" s="48">
        <f t="shared" si="66"/>
        <v>1</v>
      </c>
      <c r="V205" s="48">
        <f t="shared" si="66"/>
        <v>0.99789473684210528</v>
      </c>
      <c r="W205" s="83">
        <f t="shared" si="66"/>
        <v>1</v>
      </c>
      <c r="X205" s="57">
        <f t="shared" si="66"/>
        <v>0.97099415204678374</v>
      </c>
      <c r="Y205" s="57">
        <f t="shared" si="66"/>
        <v>0.98736842105263156</v>
      </c>
      <c r="Z205" s="57">
        <f t="shared" si="66"/>
        <v>0.99</v>
      </c>
      <c r="AA205" s="93">
        <f t="shared" si="66"/>
        <v>1</v>
      </c>
      <c r="AB205" s="135"/>
    </row>
    <row r="206" spans="7:28" x14ac:dyDescent="0.25">
      <c r="G206" s="84"/>
      <c r="L206" s="80"/>
      <c r="M206" s="3"/>
      <c r="N206" s="3"/>
      <c r="O206" s="3"/>
      <c r="P206" s="91"/>
      <c r="W206" s="80"/>
      <c r="X206" s="3"/>
      <c r="Y206" s="3"/>
      <c r="Z206" s="3"/>
      <c r="AA206" s="91"/>
      <c r="AB206" s="136"/>
    </row>
    <row r="207" spans="7:28" x14ac:dyDescent="0.25">
      <c r="G207" s="84"/>
      <c r="L207" s="80"/>
      <c r="M207" s="3"/>
      <c r="N207" s="3"/>
      <c r="O207" s="3"/>
      <c r="P207" s="91"/>
      <c r="W207" s="80"/>
      <c r="X207" s="3"/>
      <c r="Y207" s="3"/>
      <c r="Z207" s="3"/>
      <c r="AA207" s="91"/>
      <c r="AB207" s="136"/>
    </row>
    <row r="208" spans="7:28" x14ac:dyDescent="0.25">
      <c r="G208" s="85" t="s">
        <v>16</v>
      </c>
      <c r="L208" s="80"/>
      <c r="M208" s="3"/>
      <c r="N208" s="3"/>
      <c r="O208" s="3"/>
      <c r="P208" s="91"/>
      <c r="W208" s="80"/>
      <c r="X208" s="3"/>
      <c r="Y208" s="3"/>
      <c r="Z208" s="3"/>
      <c r="AA208" s="91"/>
      <c r="AB208" s="136"/>
    </row>
    <row r="209" spans="7:28" x14ac:dyDescent="0.25">
      <c r="G209" s="84" t="s">
        <v>185</v>
      </c>
      <c r="H209" s="46">
        <v>89.477570611039326</v>
      </c>
      <c r="I209" s="46">
        <v>0</v>
      </c>
      <c r="J209" s="46">
        <v>0.89470000000000005</v>
      </c>
      <c r="K209" s="46">
        <v>0.89470000000000005</v>
      </c>
      <c r="L209" s="79">
        <v>0</v>
      </c>
      <c r="M209" s="56">
        <v>0</v>
      </c>
      <c r="N209" s="56">
        <v>0</v>
      </c>
      <c r="O209" s="56">
        <v>0</v>
      </c>
      <c r="P209" s="90">
        <f t="shared" ref="P209:P213" si="67">O209</f>
        <v>0</v>
      </c>
      <c r="S209" s="46">
        <v>0</v>
      </c>
      <c r="T209" s="46">
        <v>0</v>
      </c>
      <c r="U209" s="46">
        <v>0</v>
      </c>
      <c r="V209" s="46">
        <v>0.2</v>
      </c>
      <c r="W209" s="79">
        <v>0.2</v>
      </c>
      <c r="X209" s="56">
        <v>0.2</v>
      </c>
      <c r="Y209" s="56">
        <v>0.2</v>
      </c>
      <c r="Z209" s="56">
        <v>0</v>
      </c>
      <c r="AA209" s="90">
        <f t="shared" ref="AA209:AA213" si="68">W209</f>
        <v>0.2</v>
      </c>
      <c r="AB209" s="133"/>
    </row>
    <row r="210" spans="7:28" x14ac:dyDescent="0.25">
      <c r="G210" s="84" t="s">
        <v>157</v>
      </c>
      <c r="H210" s="46">
        <v>0</v>
      </c>
      <c r="I210" s="46">
        <v>0</v>
      </c>
      <c r="J210" s="46">
        <v>0.1711</v>
      </c>
      <c r="K210" s="46">
        <v>0.1711</v>
      </c>
      <c r="L210" s="79">
        <v>0</v>
      </c>
      <c r="M210" s="56">
        <v>0</v>
      </c>
      <c r="N210" s="56">
        <v>0</v>
      </c>
      <c r="O210" s="56">
        <v>0</v>
      </c>
      <c r="P210" s="90">
        <f t="shared" si="67"/>
        <v>0</v>
      </c>
      <c r="S210" s="46">
        <v>0</v>
      </c>
      <c r="T210" s="46">
        <v>0</v>
      </c>
      <c r="U210" s="46">
        <v>0</v>
      </c>
      <c r="V210" s="46">
        <v>0.2</v>
      </c>
      <c r="W210" s="79">
        <v>0.2</v>
      </c>
      <c r="X210" s="56">
        <v>0.2</v>
      </c>
      <c r="Y210" s="56">
        <v>0.2</v>
      </c>
      <c r="Z210" s="56">
        <v>0</v>
      </c>
      <c r="AA210" s="90">
        <f t="shared" si="68"/>
        <v>0.2</v>
      </c>
      <c r="AB210" s="133"/>
    </row>
    <row r="211" spans="7:28" x14ac:dyDescent="0.25">
      <c r="G211" s="84" t="s">
        <v>186</v>
      </c>
      <c r="H211" s="46">
        <v>0.81499999999999995</v>
      </c>
      <c r="I211" s="46">
        <v>0</v>
      </c>
      <c r="J211" s="46">
        <v>0.81499999999999995</v>
      </c>
      <c r="K211" s="46">
        <v>0.81499999999999995</v>
      </c>
      <c r="L211" s="79">
        <v>0</v>
      </c>
      <c r="M211" s="56">
        <v>0</v>
      </c>
      <c r="N211" s="56">
        <v>0</v>
      </c>
      <c r="O211" s="56">
        <v>0</v>
      </c>
      <c r="P211" s="90">
        <f t="shared" si="67"/>
        <v>0</v>
      </c>
      <c r="S211" s="46">
        <v>0</v>
      </c>
      <c r="T211" s="46">
        <v>0</v>
      </c>
      <c r="U211" s="46">
        <v>0</v>
      </c>
      <c r="V211" s="46">
        <v>0.2</v>
      </c>
      <c r="W211" s="79">
        <v>0.2</v>
      </c>
      <c r="X211" s="56">
        <v>0</v>
      </c>
      <c r="Y211" s="56">
        <v>0</v>
      </c>
      <c r="Z211" s="56">
        <v>0</v>
      </c>
      <c r="AA211" s="90">
        <f t="shared" si="68"/>
        <v>0.2</v>
      </c>
      <c r="AB211" s="133"/>
    </row>
    <row r="212" spans="7:28" x14ac:dyDescent="0.25">
      <c r="G212" s="84" t="s">
        <v>187</v>
      </c>
      <c r="H212" s="46">
        <v>0.89139999999999997</v>
      </c>
      <c r="I212" s="46">
        <v>0</v>
      </c>
      <c r="J212" s="46">
        <v>0.89139999999999997</v>
      </c>
      <c r="K212" s="46">
        <v>0.89139999999999997</v>
      </c>
      <c r="L212" s="79">
        <v>0</v>
      </c>
      <c r="M212" s="56">
        <v>0</v>
      </c>
      <c r="N212" s="56">
        <v>0</v>
      </c>
      <c r="O212" s="56">
        <v>0</v>
      </c>
      <c r="P212" s="90">
        <f t="shared" si="67"/>
        <v>0</v>
      </c>
      <c r="S212" s="46">
        <v>0</v>
      </c>
      <c r="T212" s="46">
        <v>0</v>
      </c>
      <c r="U212" s="46">
        <v>0</v>
      </c>
      <c r="V212" s="46">
        <v>0.2</v>
      </c>
      <c r="W212" s="79">
        <v>0.2</v>
      </c>
      <c r="X212" s="56">
        <v>0</v>
      </c>
      <c r="Y212" s="56">
        <v>0</v>
      </c>
      <c r="Z212" s="56">
        <v>0</v>
      </c>
      <c r="AA212" s="90">
        <f t="shared" si="68"/>
        <v>0.2</v>
      </c>
      <c r="AB212" s="133"/>
    </row>
    <row r="213" spans="7:28" ht="17.25" x14ac:dyDescent="0.4">
      <c r="G213" s="84" t="s">
        <v>188</v>
      </c>
      <c r="H213" s="46">
        <v>0.99370000000000003</v>
      </c>
      <c r="I213" s="46">
        <v>0</v>
      </c>
      <c r="J213" s="46">
        <v>0.99370000000000003</v>
      </c>
      <c r="K213" s="46">
        <v>0.99370000000000003</v>
      </c>
      <c r="L213" s="79">
        <v>0</v>
      </c>
      <c r="M213" s="56">
        <v>0</v>
      </c>
      <c r="N213" s="56">
        <v>0</v>
      </c>
      <c r="O213" s="56">
        <v>0</v>
      </c>
      <c r="P213" s="90">
        <f t="shared" si="67"/>
        <v>0</v>
      </c>
      <c r="S213" s="55">
        <v>0</v>
      </c>
      <c r="T213" s="55">
        <v>0</v>
      </c>
      <c r="U213" s="55">
        <v>0</v>
      </c>
      <c r="V213" s="55">
        <v>0.2</v>
      </c>
      <c r="W213" s="81">
        <v>0.2</v>
      </c>
      <c r="X213" s="82">
        <v>0</v>
      </c>
      <c r="Y213" s="82">
        <v>0</v>
      </c>
      <c r="Z213" s="82">
        <v>0</v>
      </c>
      <c r="AA213" s="92">
        <f t="shared" si="68"/>
        <v>0.2</v>
      </c>
      <c r="AB213" s="134"/>
    </row>
    <row r="214" spans="7:28" x14ac:dyDescent="0.25">
      <c r="G214" s="84"/>
      <c r="H214" s="46"/>
      <c r="I214" s="46"/>
      <c r="J214" s="46"/>
      <c r="K214" s="46"/>
      <c r="L214" s="79"/>
      <c r="M214" s="56"/>
      <c r="N214" s="56"/>
      <c r="O214" s="56"/>
      <c r="P214" s="90"/>
      <c r="S214" s="48">
        <f>SUM(S209:S213)</f>
        <v>0</v>
      </c>
      <c r="T214" s="48">
        <f t="shared" ref="T214:AA214" si="69">SUM(T209:T213)</f>
        <v>0</v>
      </c>
      <c r="U214" s="48">
        <f t="shared" si="69"/>
        <v>0</v>
      </c>
      <c r="V214" s="48">
        <f t="shared" si="69"/>
        <v>1</v>
      </c>
      <c r="W214" s="83">
        <f t="shared" si="69"/>
        <v>1</v>
      </c>
      <c r="X214" s="57">
        <f t="shared" si="69"/>
        <v>0.4</v>
      </c>
      <c r="Y214" s="57">
        <f t="shared" si="69"/>
        <v>0.4</v>
      </c>
      <c r="Z214" s="57">
        <f t="shared" si="69"/>
        <v>0</v>
      </c>
      <c r="AA214" s="93">
        <f t="shared" si="69"/>
        <v>1</v>
      </c>
      <c r="AB214" s="135"/>
    </row>
    <row r="215" spans="7:28" x14ac:dyDescent="0.25">
      <c r="G215" s="84"/>
      <c r="L215" s="80"/>
      <c r="M215" s="3"/>
      <c r="N215" s="3"/>
      <c r="O215" s="3"/>
      <c r="P215" s="91"/>
      <c r="W215" s="80"/>
      <c r="X215" s="3"/>
      <c r="Y215" s="3"/>
      <c r="Z215" s="3"/>
      <c r="AA215" s="91"/>
      <c r="AB215" s="136"/>
    </row>
    <row r="216" spans="7:28" x14ac:dyDescent="0.25">
      <c r="G216" s="85" t="s">
        <v>15</v>
      </c>
      <c r="L216" s="80"/>
      <c r="M216" s="3"/>
      <c r="N216" s="3"/>
      <c r="O216" s="3"/>
      <c r="P216" s="91"/>
      <c r="W216" s="80"/>
      <c r="X216" s="3"/>
      <c r="Y216" s="3"/>
      <c r="Z216" s="3"/>
      <c r="AA216" s="91"/>
      <c r="AB216" s="136"/>
    </row>
    <row r="217" spans="7:28" x14ac:dyDescent="0.25">
      <c r="G217" s="84" t="s">
        <v>183</v>
      </c>
      <c r="H217" s="46">
        <v>0.61</v>
      </c>
      <c r="I217" s="46">
        <v>0.78</v>
      </c>
      <c r="J217" s="46">
        <v>0.84</v>
      </c>
      <c r="K217" s="46">
        <v>0.88490000000000002</v>
      </c>
      <c r="L217" s="79">
        <v>0.84</v>
      </c>
      <c r="M217" s="56">
        <v>0</v>
      </c>
      <c r="N217" s="56">
        <v>0</v>
      </c>
      <c r="O217" s="56">
        <v>0</v>
      </c>
      <c r="P217" s="90">
        <f t="shared" ref="P217:P221" si="70">O217</f>
        <v>0</v>
      </c>
      <c r="S217" s="46">
        <v>0</v>
      </c>
      <c r="T217" s="46">
        <v>0</v>
      </c>
      <c r="U217" s="46">
        <v>0</v>
      </c>
      <c r="V217" s="46">
        <v>0</v>
      </c>
      <c r="W217" s="79">
        <v>0.2</v>
      </c>
      <c r="X217" s="56">
        <v>0</v>
      </c>
      <c r="Y217" s="56">
        <v>0</v>
      </c>
      <c r="Z217" s="56">
        <v>0</v>
      </c>
      <c r="AA217" s="90">
        <f t="shared" ref="AA217:AA221" si="71">W217</f>
        <v>0.2</v>
      </c>
      <c r="AB217" s="133"/>
    </row>
    <row r="218" spans="7:28" x14ac:dyDescent="0.25">
      <c r="G218" s="84" t="s">
        <v>163</v>
      </c>
      <c r="H218" s="46">
        <v>0.81</v>
      </c>
      <c r="I218" s="46">
        <v>0.89</v>
      </c>
      <c r="J218" s="46">
        <v>0.4</v>
      </c>
      <c r="K218" s="46">
        <v>0.47899999999999998</v>
      </c>
      <c r="L218" s="79">
        <v>0.4</v>
      </c>
      <c r="M218" s="56">
        <v>0</v>
      </c>
      <c r="N218" s="56">
        <v>0</v>
      </c>
      <c r="O218" s="56">
        <v>0.44</v>
      </c>
      <c r="P218" s="90">
        <f t="shared" si="70"/>
        <v>0.44</v>
      </c>
      <c r="S218" s="46">
        <v>0</v>
      </c>
      <c r="T218" s="46">
        <v>0</v>
      </c>
      <c r="U218" s="46">
        <v>0</v>
      </c>
      <c r="V218" s="46">
        <v>0.33333299999999999</v>
      </c>
      <c r="W218" s="79">
        <v>0.2</v>
      </c>
      <c r="X218" s="56">
        <v>0</v>
      </c>
      <c r="Y218" s="56">
        <v>0</v>
      </c>
      <c r="Z218" s="56">
        <v>0.34</v>
      </c>
      <c r="AA218" s="90">
        <f t="shared" si="71"/>
        <v>0.2</v>
      </c>
      <c r="AB218" s="133"/>
    </row>
    <row r="219" spans="7:28" x14ac:dyDescent="0.25">
      <c r="G219" s="84" t="s">
        <v>184</v>
      </c>
      <c r="H219" s="46">
        <v>0.53</v>
      </c>
      <c r="I219" s="46">
        <v>0.55000000000000004</v>
      </c>
      <c r="J219" s="46">
        <v>0.56000000000000005</v>
      </c>
      <c r="K219" s="46">
        <v>0.58399999999999996</v>
      </c>
      <c r="L219" s="79">
        <v>0.56000000000000005</v>
      </c>
      <c r="M219" s="56">
        <v>0</v>
      </c>
      <c r="N219" s="56">
        <v>0</v>
      </c>
      <c r="O219" s="56">
        <v>2.8000000000000001E-2</v>
      </c>
      <c r="P219" s="90">
        <f t="shared" si="70"/>
        <v>2.8000000000000001E-2</v>
      </c>
      <c r="S219" s="46">
        <v>0</v>
      </c>
      <c r="T219" s="46">
        <v>0</v>
      </c>
      <c r="U219" s="46">
        <v>0</v>
      </c>
      <c r="V219" s="46">
        <v>0</v>
      </c>
      <c r="W219" s="79">
        <v>0.2</v>
      </c>
      <c r="X219" s="56">
        <v>0</v>
      </c>
      <c r="Y219" s="56">
        <v>0</v>
      </c>
      <c r="Z219" s="56">
        <v>4.6199999999999998E-2</v>
      </c>
      <c r="AA219" s="90">
        <f t="shared" ref="AA219" si="72">W219</f>
        <v>0.2</v>
      </c>
      <c r="AB219" s="133"/>
    </row>
    <row r="220" spans="7:28" x14ac:dyDescent="0.25">
      <c r="G220" s="84" t="s">
        <v>167</v>
      </c>
      <c r="H220" s="46">
        <v>0.23</v>
      </c>
      <c r="I220" s="46">
        <v>0.27</v>
      </c>
      <c r="J220" s="46">
        <v>0.28000000000000003</v>
      </c>
      <c r="K220" s="46">
        <v>1.7000000000000001E-2</v>
      </c>
      <c r="L220" s="79">
        <v>0.28000000000000003</v>
      </c>
      <c r="M220" s="56">
        <v>0</v>
      </c>
      <c r="N220" s="56">
        <v>0</v>
      </c>
      <c r="O220" s="56">
        <v>0.58899999999999997</v>
      </c>
      <c r="P220" s="90">
        <f t="shared" si="70"/>
        <v>0.58899999999999997</v>
      </c>
      <c r="S220" s="46">
        <v>0</v>
      </c>
      <c r="T220" s="46">
        <v>0</v>
      </c>
      <c r="U220" s="46">
        <v>0</v>
      </c>
      <c r="V220" s="46">
        <v>8.8680140845070424E-3</v>
      </c>
      <c r="W220" s="79">
        <v>0.2</v>
      </c>
      <c r="X220" s="56">
        <v>0</v>
      </c>
      <c r="Y220" s="56">
        <v>0</v>
      </c>
      <c r="Z220" s="56">
        <v>0.33</v>
      </c>
      <c r="AA220" s="90">
        <f t="shared" si="71"/>
        <v>0.2</v>
      </c>
      <c r="AB220" s="133"/>
    </row>
    <row r="221" spans="7:28" ht="17.25" x14ac:dyDescent="0.4">
      <c r="G221" s="84" t="s">
        <v>168</v>
      </c>
      <c r="H221" s="46">
        <v>0.48699999999999999</v>
      </c>
      <c r="I221" s="46">
        <v>0.25</v>
      </c>
      <c r="J221" s="46">
        <v>0.47</v>
      </c>
      <c r="K221" s="46">
        <v>0.50060000000000004</v>
      </c>
      <c r="L221" s="79">
        <v>0.47</v>
      </c>
      <c r="M221" s="56">
        <v>0</v>
      </c>
      <c r="N221" s="56">
        <v>0</v>
      </c>
      <c r="O221" s="56">
        <v>0</v>
      </c>
      <c r="P221" s="90">
        <f t="shared" si="70"/>
        <v>0</v>
      </c>
      <c r="S221" s="55">
        <v>0</v>
      </c>
      <c r="T221" s="55">
        <v>0</v>
      </c>
      <c r="U221" s="55">
        <v>0</v>
      </c>
      <c r="V221" s="55">
        <v>0.33333299999999999</v>
      </c>
      <c r="W221" s="81">
        <v>0.2</v>
      </c>
      <c r="X221" s="82">
        <v>0</v>
      </c>
      <c r="Y221" s="82">
        <v>0</v>
      </c>
      <c r="Z221" s="82">
        <v>0</v>
      </c>
      <c r="AA221" s="92">
        <f t="shared" si="71"/>
        <v>0.2</v>
      </c>
      <c r="AB221" s="134"/>
    </row>
    <row r="222" spans="7:28" x14ac:dyDescent="0.25">
      <c r="H222" s="46"/>
      <c r="I222" s="46"/>
      <c r="J222" s="46"/>
      <c r="K222" s="46"/>
      <c r="L222" s="79"/>
      <c r="M222" s="56"/>
      <c r="N222" s="56"/>
      <c r="O222" s="56"/>
      <c r="P222" s="56"/>
      <c r="S222" s="48">
        <f t="shared" ref="S222:AA222" si="73">SUM(S217:S221)</f>
        <v>0</v>
      </c>
      <c r="T222" s="48">
        <f t="shared" si="73"/>
        <v>0</v>
      </c>
      <c r="U222" s="48">
        <f t="shared" si="73"/>
        <v>0</v>
      </c>
      <c r="V222" s="48">
        <f t="shared" si="73"/>
        <v>0.67553401408450697</v>
      </c>
      <c r="W222" s="83">
        <f t="shared" si="73"/>
        <v>1</v>
      </c>
      <c r="X222" s="57">
        <f t="shared" si="73"/>
        <v>0</v>
      </c>
      <c r="Y222" s="57">
        <f t="shared" si="73"/>
        <v>0</v>
      </c>
      <c r="Z222" s="57">
        <f t="shared" si="73"/>
        <v>0.71620000000000006</v>
      </c>
      <c r="AA222" s="93">
        <f t="shared" si="73"/>
        <v>1</v>
      </c>
      <c r="AB222" s="135"/>
    </row>
    <row r="227" spans="7:28" ht="18.75" x14ac:dyDescent="0.3">
      <c r="G227" s="86" t="s">
        <v>11</v>
      </c>
    </row>
    <row r="228" spans="7:28" x14ac:dyDescent="0.25">
      <c r="G228" s="84"/>
      <c r="H228" s="20" t="s">
        <v>24</v>
      </c>
      <c r="S228" s="20" t="s">
        <v>237</v>
      </c>
    </row>
    <row r="229" spans="7:28" ht="17.25" x14ac:dyDescent="0.4">
      <c r="G229" s="84"/>
      <c r="H229" s="158" t="s">
        <v>235</v>
      </c>
      <c r="I229" s="159"/>
      <c r="J229" s="159"/>
      <c r="K229" s="159"/>
      <c r="L229" s="158" t="s">
        <v>236</v>
      </c>
      <c r="M229" s="159"/>
      <c r="N229" s="159"/>
      <c r="O229" s="159"/>
      <c r="S229" s="158" t="s">
        <v>235</v>
      </c>
      <c r="T229" s="159"/>
      <c r="U229" s="159"/>
      <c r="V229" s="159"/>
      <c r="W229" s="158" t="s">
        <v>236</v>
      </c>
      <c r="X229" s="159"/>
      <c r="Y229" s="159"/>
      <c r="Z229" s="159"/>
    </row>
    <row r="230" spans="7:28" ht="17.25" x14ac:dyDescent="0.4">
      <c r="G230" s="85" t="s">
        <v>14</v>
      </c>
      <c r="H230" s="75" t="s">
        <v>27</v>
      </c>
      <c r="I230" s="75" t="s">
        <v>200</v>
      </c>
      <c r="J230" s="75" t="s">
        <v>201</v>
      </c>
      <c r="K230" s="75" t="s">
        <v>202</v>
      </c>
      <c r="L230" s="75" t="s">
        <v>27</v>
      </c>
      <c r="M230" s="75" t="s">
        <v>200</v>
      </c>
      <c r="N230" s="75" t="s">
        <v>201</v>
      </c>
      <c r="O230" s="75" t="s">
        <v>202</v>
      </c>
      <c r="S230" s="75" t="s">
        <v>27</v>
      </c>
      <c r="T230" s="75" t="s">
        <v>200</v>
      </c>
      <c r="U230" s="75" t="s">
        <v>201</v>
      </c>
      <c r="V230" s="75" t="s">
        <v>202</v>
      </c>
      <c r="W230" s="75" t="s">
        <v>27</v>
      </c>
      <c r="X230" s="75" t="s">
        <v>200</v>
      </c>
      <c r="Y230" s="75" t="s">
        <v>201</v>
      </c>
      <c r="Z230" s="75" t="s">
        <v>202</v>
      </c>
    </row>
    <row r="231" spans="7:28" x14ac:dyDescent="0.25">
      <c r="G231" s="84" t="s">
        <v>181</v>
      </c>
      <c r="H231" s="46">
        <v>2.0000000000000002E-5</v>
      </c>
      <c r="I231" s="46">
        <v>2.0000000000000002E-5</v>
      </c>
      <c r="J231" s="46">
        <v>1.0000000000000001E-5</v>
      </c>
      <c r="K231" s="46">
        <v>6.8000000000000005E-2</v>
      </c>
      <c r="L231" s="79">
        <v>1.0000000000000001E-5</v>
      </c>
      <c r="M231" s="56">
        <v>0</v>
      </c>
      <c r="N231" s="56">
        <v>0</v>
      </c>
      <c r="O231" s="56">
        <v>0</v>
      </c>
      <c r="P231" s="90">
        <f t="shared" ref="P231:P235" si="74">O231</f>
        <v>0</v>
      </c>
      <c r="S231" s="46">
        <v>0</v>
      </c>
      <c r="T231" s="46">
        <v>0</v>
      </c>
      <c r="U231" s="46">
        <v>0</v>
      </c>
      <c r="V231" s="46">
        <v>0</v>
      </c>
      <c r="W231" s="79">
        <v>0.125</v>
      </c>
      <c r="X231" s="56">
        <v>0.125</v>
      </c>
      <c r="Y231" s="56">
        <v>0.125</v>
      </c>
      <c r="Z231" s="56">
        <v>0</v>
      </c>
      <c r="AA231" s="90">
        <f>W231</f>
        <v>0.125</v>
      </c>
      <c r="AB231" s="133"/>
    </row>
    <row r="232" spans="7:28" x14ac:dyDescent="0.25">
      <c r="G232" s="84" t="s">
        <v>155</v>
      </c>
      <c r="H232" s="46">
        <v>0.75</v>
      </c>
      <c r="I232" s="46">
        <v>0.79</v>
      </c>
      <c r="J232" s="46">
        <v>0.86</v>
      </c>
      <c r="K232" s="46">
        <v>0.94489999999999996</v>
      </c>
      <c r="L232" s="79">
        <v>0.98860000000000003</v>
      </c>
      <c r="M232" s="56">
        <v>0</v>
      </c>
      <c r="N232" s="56">
        <v>0</v>
      </c>
      <c r="O232" s="56">
        <v>0</v>
      </c>
      <c r="P232" s="90">
        <f t="shared" si="74"/>
        <v>0</v>
      </c>
      <c r="S232" s="46">
        <v>0</v>
      </c>
      <c r="T232" s="46">
        <v>0</v>
      </c>
      <c r="U232" s="46">
        <v>0</v>
      </c>
      <c r="V232" s="46">
        <v>0.125</v>
      </c>
      <c r="W232" s="79">
        <v>0.125</v>
      </c>
      <c r="X232" s="56">
        <v>0</v>
      </c>
      <c r="Y232" s="56">
        <v>0</v>
      </c>
      <c r="Z232" s="56">
        <v>0</v>
      </c>
      <c r="AA232" s="90">
        <f t="shared" ref="AA232:AA235" si="75">W232</f>
        <v>0.125</v>
      </c>
      <c r="AB232" s="133"/>
    </row>
    <row r="233" spans="7:28" x14ac:dyDescent="0.25">
      <c r="G233" s="84" t="s">
        <v>182</v>
      </c>
      <c r="H233" s="46">
        <v>0.09</v>
      </c>
      <c r="I233" s="46">
        <v>9.7600000000000006E-2</v>
      </c>
      <c r="J233" s="46">
        <v>0.53</v>
      </c>
      <c r="K233" s="46">
        <v>9.7000000000000003E-3</v>
      </c>
      <c r="L233" s="79">
        <v>0.68640000000000001</v>
      </c>
      <c r="M233" s="56">
        <v>0</v>
      </c>
      <c r="N233" s="56">
        <v>0</v>
      </c>
      <c r="O233" s="56">
        <v>0</v>
      </c>
      <c r="P233" s="90">
        <f t="shared" si="74"/>
        <v>0</v>
      </c>
      <c r="S233" s="46">
        <v>0</v>
      </c>
      <c r="T233" s="46">
        <v>0</v>
      </c>
      <c r="U233" s="46">
        <v>0</v>
      </c>
      <c r="V233" s="46">
        <v>0</v>
      </c>
      <c r="W233" s="79">
        <v>0</v>
      </c>
      <c r="X233" s="56">
        <v>0.125</v>
      </c>
      <c r="Y233" s="56">
        <v>0.125</v>
      </c>
      <c r="Z233" s="56">
        <v>0</v>
      </c>
      <c r="AA233" s="90">
        <f t="shared" si="75"/>
        <v>0</v>
      </c>
      <c r="AB233" s="133"/>
    </row>
    <row r="234" spans="7:28" x14ac:dyDescent="0.25">
      <c r="G234" s="84" t="s">
        <v>159</v>
      </c>
      <c r="H234" s="46">
        <v>0</v>
      </c>
      <c r="I234" s="46">
        <v>0</v>
      </c>
      <c r="J234" s="46">
        <v>0</v>
      </c>
      <c r="K234" s="46">
        <v>0.36799999999999999</v>
      </c>
      <c r="L234" s="79">
        <v>0</v>
      </c>
      <c r="M234" s="56">
        <v>0</v>
      </c>
      <c r="N234" s="56">
        <v>0</v>
      </c>
      <c r="O234" s="56">
        <v>0</v>
      </c>
      <c r="P234" s="90">
        <f t="shared" si="74"/>
        <v>0</v>
      </c>
      <c r="S234" s="46">
        <v>0</v>
      </c>
      <c r="T234" s="46">
        <v>0</v>
      </c>
      <c r="U234" s="46">
        <v>0</v>
      </c>
      <c r="V234" s="46">
        <v>0.125</v>
      </c>
      <c r="W234" s="79">
        <v>0.125</v>
      </c>
      <c r="X234" s="56">
        <v>0.125</v>
      </c>
      <c r="Y234" s="56">
        <v>0.125</v>
      </c>
      <c r="Z234" s="56">
        <v>0</v>
      </c>
      <c r="AA234" s="90">
        <f t="shared" si="75"/>
        <v>0.125</v>
      </c>
      <c r="AB234" s="133"/>
    </row>
    <row r="235" spans="7:28" ht="17.25" x14ac:dyDescent="0.4">
      <c r="G235" s="84" t="s">
        <v>30</v>
      </c>
      <c r="H235" s="46">
        <v>0</v>
      </c>
      <c r="I235" s="46">
        <v>0</v>
      </c>
      <c r="J235" s="46">
        <v>0</v>
      </c>
      <c r="K235" s="46">
        <v>0</v>
      </c>
      <c r="L235" s="79">
        <v>0</v>
      </c>
      <c r="M235" s="56">
        <v>0</v>
      </c>
      <c r="N235" s="56">
        <v>0</v>
      </c>
      <c r="O235" s="56">
        <v>0</v>
      </c>
      <c r="P235" s="90">
        <f t="shared" si="74"/>
        <v>0</v>
      </c>
      <c r="S235" s="55">
        <v>0</v>
      </c>
      <c r="T235" s="55">
        <v>0</v>
      </c>
      <c r="U235" s="55">
        <v>0</v>
      </c>
      <c r="V235" s="55">
        <v>0.5</v>
      </c>
      <c r="W235" s="81">
        <v>0.5</v>
      </c>
      <c r="X235" s="82">
        <v>0.5</v>
      </c>
      <c r="Y235" s="82">
        <v>0.5</v>
      </c>
      <c r="Z235" s="82">
        <v>1</v>
      </c>
      <c r="AA235" s="92">
        <f t="shared" si="75"/>
        <v>0.5</v>
      </c>
      <c r="AB235" s="134"/>
    </row>
    <row r="236" spans="7:28" x14ac:dyDescent="0.25">
      <c r="G236" s="84"/>
      <c r="H236" s="46"/>
      <c r="I236" s="46"/>
      <c r="J236" s="46"/>
      <c r="K236" s="46"/>
      <c r="L236" s="79"/>
      <c r="M236" s="56"/>
      <c r="N236" s="56"/>
      <c r="O236" s="56"/>
      <c r="P236" s="90"/>
      <c r="S236" s="48">
        <f t="shared" ref="S236:Z236" si="76">SUM(S231:S235)</f>
        <v>0</v>
      </c>
      <c r="T236" s="48">
        <f t="shared" si="76"/>
        <v>0</v>
      </c>
      <c r="U236" s="48">
        <f t="shared" si="76"/>
        <v>0</v>
      </c>
      <c r="V236" s="48">
        <f t="shared" si="76"/>
        <v>0.75</v>
      </c>
      <c r="W236" s="83">
        <f t="shared" si="76"/>
        <v>0.875</v>
      </c>
      <c r="X236" s="57">
        <f t="shared" si="76"/>
        <v>0.875</v>
      </c>
      <c r="Y236" s="57">
        <f t="shared" si="76"/>
        <v>0.875</v>
      </c>
      <c r="Z236" s="57">
        <f t="shared" si="76"/>
        <v>1</v>
      </c>
      <c r="AA236" s="93">
        <f>SUM(AA231:AA235)</f>
        <v>0.875</v>
      </c>
      <c r="AB236" s="135"/>
    </row>
    <row r="237" spans="7:28" x14ac:dyDescent="0.25">
      <c r="G237" s="84"/>
      <c r="L237" s="80"/>
      <c r="M237" s="3"/>
      <c r="N237" s="3"/>
      <c r="O237" s="3"/>
      <c r="P237" s="91"/>
      <c r="W237" s="80"/>
      <c r="X237" s="3"/>
      <c r="Y237" s="3"/>
      <c r="Z237" s="3"/>
      <c r="AA237" s="91"/>
      <c r="AB237" s="136"/>
    </row>
    <row r="238" spans="7:28" x14ac:dyDescent="0.25">
      <c r="G238" s="84"/>
      <c r="L238" s="80"/>
      <c r="M238" s="3"/>
      <c r="N238" s="3"/>
      <c r="O238" s="3"/>
      <c r="P238" s="91"/>
      <c r="W238" s="80"/>
      <c r="X238" s="3"/>
      <c r="Y238" s="3"/>
      <c r="Z238" s="3"/>
      <c r="AA238" s="91"/>
      <c r="AB238" s="136"/>
    </row>
    <row r="239" spans="7:28" x14ac:dyDescent="0.25">
      <c r="G239" s="85" t="s">
        <v>17</v>
      </c>
      <c r="L239" s="80"/>
      <c r="M239" s="3"/>
      <c r="N239" s="3"/>
      <c r="O239" s="3"/>
      <c r="P239" s="91"/>
      <c r="W239" s="80"/>
      <c r="X239" s="3"/>
      <c r="Y239" s="3"/>
      <c r="Z239" s="3"/>
      <c r="AA239" s="91"/>
      <c r="AB239" s="136"/>
    </row>
    <row r="240" spans="7:28" x14ac:dyDescent="0.25">
      <c r="G240" s="84" t="s">
        <v>123</v>
      </c>
      <c r="H240" s="46">
        <v>0.91</v>
      </c>
      <c r="I240" s="46">
        <v>0.91</v>
      </c>
      <c r="J240" s="46">
        <v>0.94</v>
      </c>
      <c r="K240" s="46">
        <v>0.94399999999999995</v>
      </c>
      <c r="L240" s="79">
        <v>0.94</v>
      </c>
      <c r="M240" s="56">
        <v>0.94199999999999995</v>
      </c>
      <c r="N240" s="56">
        <v>0</v>
      </c>
      <c r="O240" s="56">
        <v>0.94</v>
      </c>
      <c r="P240" s="90">
        <f t="shared" ref="P240:P243" si="77">O240</f>
        <v>0.94</v>
      </c>
      <c r="Q240" s="46"/>
      <c r="S240" s="46">
        <v>0</v>
      </c>
      <c r="T240" s="46">
        <v>0</v>
      </c>
      <c r="U240" s="46">
        <v>0</v>
      </c>
      <c r="V240" s="46">
        <v>0.25</v>
      </c>
      <c r="W240" s="79">
        <v>0.25</v>
      </c>
      <c r="X240" s="56">
        <v>0.25</v>
      </c>
      <c r="Y240" s="56">
        <v>0</v>
      </c>
      <c r="Z240" s="56">
        <v>0.25</v>
      </c>
      <c r="AA240" s="90">
        <f t="shared" ref="AA240:AA243" si="78">W240</f>
        <v>0.25</v>
      </c>
      <c r="AB240" s="133"/>
    </row>
    <row r="241" spans="7:28" x14ac:dyDescent="0.25">
      <c r="G241" s="84" t="s">
        <v>81</v>
      </c>
      <c r="H241" s="46">
        <v>9.9000000000000008E-3</v>
      </c>
      <c r="I241" s="46">
        <v>9.9000000000000008E-3</v>
      </c>
      <c r="J241" s="46">
        <v>1</v>
      </c>
      <c r="K241" s="46">
        <v>0</v>
      </c>
      <c r="L241" s="79">
        <v>1</v>
      </c>
      <c r="M241" s="56">
        <v>0</v>
      </c>
      <c r="N241" s="56">
        <v>0</v>
      </c>
      <c r="O241" s="56">
        <v>0</v>
      </c>
      <c r="P241" s="90">
        <f t="shared" si="77"/>
        <v>0</v>
      </c>
      <c r="S241" s="46">
        <v>0</v>
      </c>
      <c r="T241" s="46">
        <v>0</v>
      </c>
      <c r="U241" s="46">
        <v>0</v>
      </c>
      <c r="V241" s="46">
        <v>0.25</v>
      </c>
      <c r="W241" s="79">
        <v>0.25</v>
      </c>
      <c r="X241" s="56">
        <v>0.25</v>
      </c>
      <c r="Y241" s="56">
        <v>0.25</v>
      </c>
      <c r="Z241" s="56">
        <v>0.25</v>
      </c>
      <c r="AA241" s="90">
        <f t="shared" si="78"/>
        <v>0.25</v>
      </c>
      <c r="AB241" s="133"/>
    </row>
    <row r="242" spans="7:28" x14ac:dyDescent="0.25">
      <c r="G242" s="84" t="s">
        <v>177</v>
      </c>
      <c r="H242" s="46">
        <v>0.9</v>
      </c>
      <c r="I242" s="46">
        <v>0.9</v>
      </c>
      <c r="J242" s="46">
        <v>0.93</v>
      </c>
      <c r="K242" s="46">
        <v>0.93400000000000005</v>
      </c>
      <c r="L242" s="79">
        <v>0.93</v>
      </c>
      <c r="M242" s="56">
        <v>0.94399999999999995</v>
      </c>
      <c r="N242" s="56">
        <v>0</v>
      </c>
      <c r="O242" s="56">
        <v>0.94</v>
      </c>
      <c r="P242" s="90">
        <f t="shared" si="77"/>
        <v>0.94</v>
      </c>
      <c r="S242" s="46">
        <v>0</v>
      </c>
      <c r="T242" s="46">
        <v>0</v>
      </c>
      <c r="U242" s="46">
        <v>0</v>
      </c>
      <c r="V242" s="46">
        <v>0.25</v>
      </c>
      <c r="W242" s="79">
        <v>0.25</v>
      </c>
      <c r="X242" s="56">
        <v>0.25</v>
      </c>
      <c r="Y242" s="56">
        <v>0</v>
      </c>
      <c r="Z242" s="56">
        <v>0.25</v>
      </c>
      <c r="AA242" s="90">
        <f t="shared" si="78"/>
        <v>0.25</v>
      </c>
      <c r="AB242" s="133"/>
    </row>
    <row r="243" spans="7:28" ht="17.25" x14ac:dyDescent="0.4">
      <c r="G243" s="84" t="s">
        <v>179</v>
      </c>
      <c r="H243" s="46">
        <v>0.95</v>
      </c>
      <c r="I243" s="46">
        <v>0.95</v>
      </c>
      <c r="J243" s="46">
        <v>0.95</v>
      </c>
      <c r="K243" s="46">
        <v>0.94199999999999995</v>
      </c>
      <c r="L243" s="79">
        <v>0.95</v>
      </c>
      <c r="M243" s="56">
        <v>0.89600000000000013</v>
      </c>
      <c r="N243" s="56">
        <v>0</v>
      </c>
      <c r="O243" s="56">
        <v>0.91600000000000004</v>
      </c>
      <c r="P243" s="90">
        <f t="shared" si="77"/>
        <v>0.91600000000000004</v>
      </c>
      <c r="S243" s="55">
        <v>0</v>
      </c>
      <c r="T243" s="55">
        <v>0</v>
      </c>
      <c r="U243" s="55">
        <v>0</v>
      </c>
      <c r="V243" s="55">
        <v>0.24789473684210525</v>
      </c>
      <c r="W243" s="81">
        <v>0.25</v>
      </c>
      <c r="X243" s="82">
        <v>0.23578947368421058</v>
      </c>
      <c r="Y243" s="82">
        <v>0</v>
      </c>
      <c r="Z243" s="82">
        <v>0.24105263157894738</v>
      </c>
      <c r="AA243" s="92">
        <f t="shared" si="78"/>
        <v>0.25</v>
      </c>
      <c r="AB243" s="134"/>
    </row>
    <row r="244" spans="7:28" x14ac:dyDescent="0.25">
      <c r="G244" s="84"/>
      <c r="H244" s="46"/>
      <c r="I244" s="46"/>
      <c r="J244" s="46"/>
      <c r="K244" s="46"/>
      <c r="L244" s="79"/>
      <c r="M244" s="56"/>
      <c r="N244" s="56"/>
      <c r="O244" s="56"/>
      <c r="P244" s="90"/>
      <c r="S244" s="48">
        <f t="shared" ref="S244:AA244" si="79">SUM(S240:S243)</f>
        <v>0</v>
      </c>
      <c r="T244" s="48">
        <f t="shared" si="79"/>
        <v>0</v>
      </c>
      <c r="U244" s="48">
        <f t="shared" si="79"/>
        <v>0</v>
      </c>
      <c r="V244" s="48">
        <f t="shared" si="79"/>
        <v>0.99789473684210528</v>
      </c>
      <c r="W244" s="83">
        <f t="shared" si="79"/>
        <v>1</v>
      </c>
      <c r="X244" s="57">
        <f t="shared" si="79"/>
        <v>0.98578947368421055</v>
      </c>
      <c r="Y244" s="57">
        <f t="shared" si="79"/>
        <v>0.25</v>
      </c>
      <c r="Z244" s="57">
        <f t="shared" si="79"/>
        <v>0.99105263157894741</v>
      </c>
      <c r="AA244" s="93">
        <f t="shared" si="79"/>
        <v>1</v>
      </c>
      <c r="AB244" s="135"/>
    </row>
    <row r="245" spans="7:28" x14ac:dyDescent="0.25">
      <c r="L245" s="80"/>
      <c r="M245" s="3"/>
      <c r="N245" s="3"/>
      <c r="O245" s="3"/>
      <c r="P245" s="91"/>
      <c r="W245" s="80"/>
      <c r="X245" s="3"/>
      <c r="Y245" s="3"/>
      <c r="Z245" s="3"/>
      <c r="AA245" s="91"/>
      <c r="AB245" s="136"/>
    </row>
    <row r="246" spans="7:28" x14ac:dyDescent="0.25">
      <c r="L246" s="80"/>
      <c r="M246" s="3"/>
      <c r="N246" s="3"/>
      <c r="O246" s="3"/>
      <c r="P246" s="91"/>
      <c r="W246" s="80"/>
      <c r="X246" s="3"/>
      <c r="Y246" s="3"/>
      <c r="Z246" s="3"/>
      <c r="AA246" s="91"/>
      <c r="AB246" s="136"/>
    </row>
    <row r="247" spans="7:28" x14ac:dyDescent="0.25">
      <c r="G247" s="20" t="s">
        <v>16</v>
      </c>
      <c r="L247" s="80"/>
      <c r="M247" s="3"/>
      <c r="N247" s="3"/>
      <c r="O247" s="3"/>
      <c r="P247" s="91"/>
      <c r="W247" s="80"/>
      <c r="X247" s="3"/>
      <c r="Y247" s="3"/>
      <c r="Z247" s="3"/>
      <c r="AA247" s="91"/>
      <c r="AB247" s="136"/>
    </row>
    <row r="248" spans="7:28" x14ac:dyDescent="0.25">
      <c r="G248" s="84" t="s">
        <v>189</v>
      </c>
      <c r="H248" s="46">
        <v>0</v>
      </c>
      <c r="I248" s="46">
        <v>0</v>
      </c>
      <c r="J248" s="46">
        <v>0</v>
      </c>
      <c r="K248" s="46">
        <v>0.1883</v>
      </c>
      <c r="L248" s="79">
        <v>0.1883</v>
      </c>
      <c r="M248" s="56">
        <v>0</v>
      </c>
      <c r="N248" s="56">
        <v>0</v>
      </c>
      <c r="O248" s="56">
        <v>0</v>
      </c>
      <c r="P248" s="90">
        <f t="shared" ref="P248:P252" si="80">O248</f>
        <v>0</v>
      </c>
      <c r="S248" s="46">
        <v>0</v>
      </c>
      <c r="T248" s="46">
        <v>0</v>
      </c>
      <c r="U248" s="46">
        <v>0</v>
      </c>
      <c r="V248" s="46">
        <v>0.2</v>
      </c>
      <c r="W248" s="79">
        <v>0.2</v>
      </c>
      <c r="X248" s="56">
        <v>0</v>
      </c>
      <c r="Y248" s="56">
        <v>0</v>
      </c>
      <c r="Z248" s="56">
        <v>0</v>
      </c>
      <c r="AA248" s="90">
        <f t="shared" ref="AA248:AA252" si="81">W248</f>
        <v>0.2</v>
      </c>
      <c r="AB248" s="133"/>
    </row>
    <row r="249" spans="7:28" x14ac:dyDescent="0.25">
      <c r="G249" s="84" t="s">
        <v>157</v>
      </c>
      <c r="H249" s="46">
        <v>0</v>
      </c>
      <c r="I249" s="46">
        <v>0</v>
      </c>
      <c r="J249" s="46">
        <v>0</v>
      </c>
      <c r="K249" s="46">
        <v>0.1053</v>
      </c>
      <c r="L249" s="79">
        <v>0.1053</v>
      </c>
      <c r="M249" s="56">
        <v>0</v>
      </c>
      <c r="N249" s="56">
        <v>0</v>
      </c>
      <c r="O249" s="56">
        <v>0</v>
      </c>
      <c r="P249" s="90">
        <f t="shared" si="80"/>
        <v>0</v>
      </c>
      <c r="S249" s="46">
        <v>0</v>
      </c>
      <c r="T249" s="46">
        <v>0</v>
      </c>
      <c r="U249" s="46">
        <v>0</v>
      </c>
      <c r="V249" s="46">
        <v>0.2</v>
      </c>
      <c r="W249" s="79">
        <v>0.2</v>
      </c>
      <c r="X249" s="56">
        <v>0.2</v>
      </c>
      <c r="Y249" s="56">
        <v>0.2</v>
      </c>
      <c r="Z249" s="56">
        <v>0</v>
      </c>
      <c r="AA249" s="90">
        <f t="shared" si="81"/>
        <v>0.2</v>
      </c>
      <c r="AB249" s="133"/>
    </row>
    <row r="250" spans="7:28" x14ac:dyDescent="0.25">
      <c r="G250" s="84" t="s">
        <v>186</v>
      </c>
      <c r="H250" s="46">
        <v>0</v>
      </c>
      <c r="I250" s="46">
        <v>0</v>
      </c>
      <c r="J250" s="46">
        <v>0</v>
      </c>
      <c r="K250" s="46">
        <v>0.6875</v>
      </c>
      <c r="L250" s="79">
        <v>0.6875</v>
      </c>
      <c r="M250" s="56">
        <v>0</v>
      </c>
      <c r="N250" s="56">
        <v>0</v>
      </c>
      <c r="O250" s="56">
        <v>0</v>
      </c>
      <c r="P250" s="90">
        <f t="shared" si="80"/>
        <v>0</v>
      </c>
      <c r="S250" s="46">
        <v>0</v>
      </c>
      <c r="T250" s="46">
        <v>0</v>
      </c>
      <c r="U250" s="46">
        <v>0</v>
      </c>
      <c r="V250" s="46">
        <v>0.2</v>
      </c>
      <c r="W250" s="79">
        <v>0.2</v>
      </c>
      <c r="X250" s="56">
        <v>0</v>
      </c>
      <c r="Y250" s="56">
        <v>0</v>
      </c>
      <c r="Z250" s="56">
        <v>0</v>
      </c>
      <c r="AA250" s="90">
        <f t="shared" si="81"/>
        <v>0.2</v>
      </c>
      <c r="AB250" s="133"/>
    </row>
    <row r="251" spans="7:28" x14ac:dyDescent="0.25">
      <c r="G251" s="84" t="s">
        <v>187</v>
      </c>
      <c r="H251" s="46">
        <v>0</v>
      </c>
      <c r="I251" s="46">
        <v>0</v>
      </c>
      <c r="J251" s="46">
        <v>0</v>
      </c>
      <c r="K251" s="46">
        <v>0.79710000000000003</v>
      </c>
      <c r="L251" s="79">
        <v>0.79710000000000003</v>
      </c>
      <c r="M251" s="56">
        <v>0</v>
      </c>
      <c r="N251" s="56">
        <v>0</v>
      </c>
      <c r="O251" s="56">
        <v>0</v>
      </c>
      <c r="P251" s="90">
        <f t="shared" si="80"/>
        <v>0</v>
      </c>
      <c r="S251" s="46">
        <v>0</v>
      </c>
      <c r="T251" s="46">
        <v>0</v>
      </c>
      <c r="U251" s="46">
        <v>0</v>
      </c>
      <c r="V251" s="46">
        <v>0.2</v>
      </c>
      <c r="W251" s="79">
        <v>0.2</v>
      </c>
      <c r="X251" s="56">
        <v>0</v>
      </c>
      <c r="Y251" s="56">
        <v>0</v>
      </c>
      <c r="Z251" s="56">
        <v>0</v>
      </c>
      <c r="AA251" s="90">
        <f t="shared" si="81"/>
        <v>0.2</v>
      </c>
      <c r="AB251" s="133"/>
    </row>
    <row r="252" spans="7:28" ht="17.25" x14ac:dyDescent="0.4">
      <c r="G252" s="84" t="s">
        <v>188</v>
      </c>
      <c r="H252" s="46">
        <v>0</v>
      </c>
      <c r="I252" s="46">
        <v>0</v>
      </c>
      <c r="J252" s="46">
        <v>0</v>
      </c>
      <c r="K252" s="46">
        <v>0.98970000000000002</v>
      </c>
      <c r="L252" s="79">
        <v>0.98970000000000002</v>
      </c>
      <c r="M252" s="56">
        <v>0</v>
      </c>
      <c r="N252" s="56">
        <v>0</v>
      </c>
      <c r="O252" s="56">
        <v>0</v>
      </c>
      <c r="P252" s="90">
        <f t="shared" si="80"/>
        <v>0</v>
      </c>
      <c r="S252" s="55">
        <v>0</v>
      </c>
      <c r="T252" s="55">
        <v>0</v>
      </c>
      <c r="U252" s="55">
        <v>0</v>
      </c>
      <c r="V252" s="55">
        <v>0.2</v>
      </c>
      <c r="W252" s="81">
        <v>0.2</v>
      </c>
      <c r="X252" s="82">
        <v>0</v>
      </c>
      <c r="Y252" s="82">
        <v>0</v>
      </c>
      <c r="Z252" s="82">
        <v>0</v>
      </c>
      <c r="AA252" s="92">
        <f t="shared" si="81"/>
        <v>0.2</v>
      </c>
      <c r="AB252" s="134"/>
    </row>
    <row r="253" spans="7:28" x14ac:dyDescent="0.25">
      <c r="H253" s="46"/>
      <c r="I253" s="46"/>
      <c r="J253" s="46"/>
      <c r="K253" s="46"/>
      <c r="L253" s="79"/>
      <c r="M253" s="56"/>
      <c r="N253" s="56"/>
      <c r="O253" s="56"/>
      <c r="P253" s="90"/>
      <c r="S253" s="48">
        <f>SUM(S248:S252)</f>
        <v>0</v>
      </c>
      <c r="T253" s="48">
        <f t="shared" ref="T253:AA253" si="82">SUM(T248:T252)</f>
        <v>0</v>
      </c>
      <c r="U253" s="48">
        <f t="shared" si="82"/>
        <v>0</v>
      </c>
      <c r="V253" s="48">
        <f t="shared" si="82"/>
        <v>1</v>
      </c>
      <c r="W253" s="83">
        <f t="shared" si="82"/>
        <v>1</v>
      </c>
      <c r="X253" s="57">
        <f t="shared" si="82"/>
        <v>0.2</v>
      </c>
      <c r="Y253" s="57">
        <f t="shared" si="82"/>
        <v>0.2</v>
      </c>
      <c r="Z253" s="57">
        <f t="shared" si="82"/>
        <v>0</v>
      </c>
      <c r="AA253" s="93">
        <f t="shared" si="82"/>
        <v>1</v>
      </c>
      <c r="AB253" s="135"/>
    </row>
    <row r="254" spans="7:28" x14ac:dyDescent="0.25">
      <c r="L254" s="80"/>
      <c r="M254" s="3"/>
      <c r="N254" s="3"/>
      <c r="O254" s="3"/>
      <c r="P254" s="91"/>
      <c r="W254" s="80"/>
      <c r="X254" s="3"/>
      <c r="Y254" s="3"/>
      <c r="Z254" s="3"/>
      <c r="AA254" s="91"/>
      <c r="AB254" s="136"/>
    </row>
    <row r="255" spans="7:28" x14ac:dyDescent="0.25">
      <c r="G255" s="20" t="s">
        <v>15</v>
      </c>
      <c r="L255" s="80"/>
      <c r="M255" s="3"/>
      <c r="N255" s="3"/>
      <c r="O255" s="3"/>
      <c r="P255" s="91"/>
      <c r="W255" s="80"/>
      <c r="X255" s="3"/>
      <c r="Y255" s="3"/>
      <c r="Z255" s="3"/>
      <c r="AA255" s="91"/>
      <c r="AB255" s="136"/>
    </row>
    <row r="256" spans="7:28" x14ac:dyDescent="0.25">
      <c r="G256" s="84" t="s">
        <v>183</v>
      </c>
      <c r="H256" s="46">
        <v>0.61</v>
      </c>
      <c r="I256" s="46">
        <v>0.78</v>
      </c>
      <c r="J256" s="46">
        <v>0.84</v>
      </c>
      <c r="K256" s="46">
        <v>0.2006</v>
      </c>
      <c r="L256" s="79">
        <v>0.84</v>
      </c>
      <c r="M256" s="56">
        <v>0</v>
      </c>
      <c r="N256" s="56">
        <v>0</v>
      </c>
      <c r="O256" s="56">
        <v>0</v>
      </c>
      <c r="P256" s="90">
        <f t="shared" ref="P256:P260" si="83">O256</f>
        <v>0</v>
      </c>
      <c r="S256" s="46">
        <v>0</v>
      </c>
      <c r="T256" s="46">
        <v>0</v>
      </c>
      <c r="U256" s="46">
        <v>0</v>
      </c>
      <c r="V256" s="46">
        <v>7.9936242279338515E-2</v>
      </c>
      <c r="W256" s="79">
        <v>0.2</v>
      </c>
      <c r="X256" s="56">
        <v>0</v>
      </c>
      <c r="Y256" s="56">
        <v>0</v>
      </c>
      <c r="Z256" s="56">
        <v>0</v>
      </c>
      <c r="AA256" s="90">
        <f t="shared" ref="AA256:AA260" si="84">W256</f>
        <v>0.2</v>
      </c>
      <c r="AB256" s="133"/>
    </row>
    <row r="257" spans="7:28" x14ac:dyDescent="0.25">
      <c r="G257" s="84" t="s">
        <v>163</v>
      </c>
      <c r="H257" s="46">
        <v>0.81</v>
      </c>
      <c r="I257" s="46">
        <v>0.89</v>
      </c>
      <c r="J257" s="46">
        <v>0.4</v>
      </c>
      <c r="K257" s="46">
        <v>0.61990000000000001</v>
      </c>
      <c r="L257" s="79">
        <v>0.4</v>
      </c>
      <c r="M257" s="56">
        <v>0</v>
      </c>
      <c r="N257" s="56">
        <v>0</v>
      </c>
      <c r="O257" s="56">
        <v>0</v>
      </c>
      <c r="P257" s="90">
        <f t="shared" si="83"/>
        <v>0</v>
      </c>
      <c r="S257" s="46">
        <v>0</v>
      </c>
      <c r="T257" s="46">
        <v>0</v>
      </c>
      <c r="U257" s="46">
        <v>0</v>
      </c>
      <c r="V257" s="46">
        <v>0.2</v>
      </c>
      <c r="W257" s="79">
        <v>0.2</v>
      </c>
      <c r="X257" s="56">
        <v>0</v>
      </c>
      <c r="Y257" s="56">
        <v>0</v>
      </c>
      <c r="Z257" s="56">
        <v>0</v>
      </c>
      <c r="AA257" s="90">
        <f t="shared" ref="AA257" si="85">W257</f>
        <v>0.2</v>
      </c>
      <c r="AB257" s="133"/>
    </row>
    <row r="258" spans="7:28" x14ac:dyDescent="0.25">
      <c r="G258" s="84" t="s">
        <v>184</v>
      </c>
      <c r="H258" s="46">
        <v>0.53</v>
      </c>
      <c r="I258" s="46">
        <v>0.55000000000000004</v>
      </c>
      <c r="J258" s="46">
        <v>0.56000000000000005</v>
      </c>
      <c r="K258" s="46">
        <v>0.24590000000000001</v>
      </c>
      <c r="L258" s="79">
        <v>0.56000000000000005</v>
      </c>
      <c r="M258" s="56">
        <v>0</v>
      </c>
      <c r="N258" s="56">
        <v>0</v>
      </c>
      <c r="O258" s="56">
        <v>0.56599999999999995</v>
      </c>
      <c r="P258" s="90">
        <f t="shared" si="83"/>
        <v>0.56599999999999995</v>
      </c>
      <c r="S258" s="46">
        <v>0</v>
      </c>
      <c r="T258" s="46">
        <v>0</v>
      </c>
      <c r="U258" s="46">
        <v>0</v>
      </c>
      <c r="V258" s="46">
        <v>0.2</v>
      </c>
      <c r="W258" s="79">
        <v>0.2</v>
      </c>
      <c r="X258" s="56">
        <v>0</v>
      </c>
      <c r="Y258" s="56">
        <v>0</v>
      </c>
      <c r="Z258" s="56">
        <v>0.5</v>
      </c>
      <c r="AA258" s="90">
        <f t="shared" si="84"/>
        <v>0.2</v>
      </c>
      <c r="AB258" s="133"/>
    </row>
    <row r="259" spans="7:28" x14ac:dyDescent="0.25">
      <c r="G259" s="84" t="s">
        <v>167</v>
      </c>
      <c r="H259" s="46">
        <v>0.23</v>
      </c>
      <c r="I259" s="46">
        <v>0.27</v>
      </c>
      <c r="J259" s="46">
        <v>0.28000000000000003</v>
      </c>
      <c r="K259" s="46">
        <v>0.49980000000000002</v>
      </c>
      <c r="L259" s="79">
        <v>0.28000000000000003</v>
      </c>
      <c r="M259" s="56">
        <v>0</v>
      </c>
      <c r="N259" s="56">
        <v>0</v>
      </c>
      <c r="O259" s="56">
        <v>0.9849</v>
      </c>
      <c r="P259" s="90">
        <f t="shared" si="83"/>
        <v>0.9849</v>
      </c>
      <c r="S259" s="46">
        <v>0</v>
      </c>
      <c r="T259" s="46">
        <v>0</v>
      </c>
      <c r="U259" s="46">
        <v>0</v>
      </c>
      <c r="V259" s="46">
        <v>0.15643192488262914</v>
      </c>
      <c r="W259" s="79">
        <v>0.2</v>
      </c>
      <c r="X259" s="56">
        <v>0</v>
      </c>
      <c r="Y259" s="56">
        <v>0</v>
      </c>
      <c r="Z259" s="56">
        <v>0.5</v>
      </c>
      <c r="AA259" s="90">
        <f t="shared" si="84"/>
        <v>0.2</v>
      </c>
      <c r="AB259" s="133"/>
    </row>
    <row r="260" spans="7:28" ht="17.25" x14ac:dyDescent="0.4">
      <c r="G260" s="84" t="s">
        <v>168</v>
      </c>
      <c r="H260" s="46">
        <v>0.09</v>
      </c>
      <c r="I260" s="46">
        <v>0.25</v>
      </c>
      <c r="J260" s="46">
        <v>0.47</v>
      </c>
      <c r="K260" s="46">
        <v>0.75949999999999995</v>
      </c>
      <c r="L260" s="79">
        <v>0.47</v>
      </c>
      <c r="M260" s="56">
        <v>0</v>
      </c>
      <c r="N260" s="56">
        <v>0</v>
      </c>
      <c r="O260" s="56">
        <v>0</v>
      </c>
      <c r="P260" s="90">
        <f t="shared" si="83"/>
        <v>0</v>
      </c>
      <c r="S260" s="55">
        <v>0</v>
      </c>
      <c r="T260" s="55">
        <v>0</v>
      </c>
      <c r="U260" s="55">
        <v>0</v>
      </c>
      <c r="V260" s="55">
        <v>0.2</v>
      </c>
      <c r="W260" s="81">
        <v>0.2</v>
      </c>
      <c r="X260" s="82">
        <v>0</v>
      </c>
      <c r="Y260" s="82">
        <v>0</v>
      </c>
      <c r="Z260" s="82">
        <v>0</v>
      </c>
      <c r="AA260" s="92">
        <f t="shared" si="84"/>
        <v>0.2</v>
      </c>
      <c r="AB260" s="134"/>
    </row>
    <row r="261" spans="7:28" x14ac:dyDescent="0.25">
      <c r="H261" s="46"/>
      <c r="I261" s="46"/>
      <c r="J261" s="46"/>
      <c r="K261" s="46"/>
      <c r="L261" s="79"/>
      <c r="M261" s="56"/>
      <c r="N261" s="56"/>
      <c r="O261" s="56"/>
      <c r="P261" s="56"/>
      <c r="S261" s="48">
        <f t="shared" ref="S261:AA261" si="86">SUM(S256:S260)</f>
        <v>0</v>
      </c>
      <c r="T261" s="48">
        <f t="shared" si="86"/>
        <v>0</v>
      </c>
      <c r="U261" s="48">
        <f t="shared" si="86"/>
        <v>0</v>
      </c>
      <c r="V261" s="48">
        <f t="shared" si="86"/>
        <v>0.8363681671619676</v>
      </c>
      <c r="W261" s="83">
        <f t="shared" si="86"/>
        <v>1</v>
      </c>
      <c r="X261" s="57">
        <f t="shared" si="86"/>
        <v>0</v>
      </c>
      <c r="Y261" s="57">
        <f t="shared" si="86"/>
        <v>0</v>
      </c>
      <c r="Z261" s="57">
        <f t="shared" si="86"/>
        <v>1</v>
      </c>
      <c r="AA261" s="93">
        <f t="shared" si="86"/>
        <v>1</v>
      </c>
      <c r="AB261" s="135"/>
    </row>
    <row r="266" spans="7:28" ht="18.75" x14ac:dyDescent="0.3">
      <c r="G266" s="86" t="s">
        <v>250</v>
      </c>
    </row>
    <row r="267" spans="7:28" x14ac:dyDescent="0.25">
      <c r="G267" s="84"/>
      <c r="H267" s="20" t="s">
        <v>24</v>
      </c>
      <c r="S267" s="20" t="s">
        <v>237</v>
      </c>
    </row>
    <row r="268" spans="7:28" ht="17.25" x14ac:dyDescent="0.4">
      <c r="G268" s="84"/>
      <c r="H268" s="158" t="s">
        <v>235</v>
      </c>
      <c r="I268" s="159"/>
      <c r="J268" s="159"/>
      <c r="K268" s="159"/>
      <c r="L268" s="158" t="s">
        <v>236</v>
      </c>
      <c r="M268" s="159"/>
      <c r="N268" s="159"/>
      <c r="O268" s="159"/>
      <c r="S268" s="158" t="s">
        <v>235</v>
      </c>
      <c r="T268" s="159"/>
      <c r="U268" s="159"/>
      <c r="V268" s="159"/>
      <c r="W268" s="158" t="s">
        <v>236</v>
      </c>
      <c r="X268" s="159"/>
      <c r="Y268" s="159"/>
      <c r="Z268" s="159"/>
    </row>
    <row r="269" spans="7:28" ht="17.25" x14ac:dyDescent="0.4">
      <c r="G269" s="85" t="s">
        <v>18</v>
      </c>
      <c r="H269" s="75" t="s">
        <v>27</v>
      </c>
      <c r="I269" s="75" t="s">
        <v>200</v>
      </c>
      <c r="J269" s="75" t="s">
        <v>201</v>
      </c>
      <c r="K269" s="75" t="s">
        <v>202</v>
      </c>
      <c r="L269" s="75" t="s">
        <v>27</v>
      </c>
      <c r="M269" s="75" t="s">
        <v>200</v>
      </c>
      <c r="N269" s="75" t="s">
        <v>201</v>
      </c>
      <c r="O269" s="75" t="s">
        <v>202</v>
      </c>
      <c r="S269" s="75" t="s">
        <v>27</v>
      </c>
      <c r="T269" s="75" t="s">
        <v>200</v>
      </c>
      <c r="U269" s="75" t="s">
        <v>201</v>
      </c>
      <c r="V269" s="75" t="s">
        <v>202</v>
      </c>
      <c r="W269" s="75" t="s">
        <v>27</v>
      </c>
      <c r="X269" s="75" t="s">
        <v>200</v>
      </c>
      <c r="Y269" s="75" t="s">
        <v>201</v>
      </c>
      <c r="Z269" s="75" t="s">
        <v>202</v>
      </c>
    </row>
    <row r="270" spans="7:28" x14ac:dyDescent="0.25">
      <c r="G270" s="84" t="s">
        <v>191</v>
      </c>
      <c r="H270" s="94">
        <v>17</v>
      </c>
      <c r="I270" s="94">
        <v>16</v>
      </c>
      <c r="J270" s="94">
        <v>16</v>
      </c>
      <c r="K270" s="94">
        <v>13</v>
      </c>
      <c r="L270" s="95">
        <v>14</v>
      </c>
      <c r="M270" s="96">
        <v>16</v>
      </c>
      <c r="N270" s="96">
        <v>0</v>
      </c>
      <c r="O270" s="96">
        <v>0</v>
      </c>
      <c r="P270" s="54">
        <f t="shared" ref="P270:P273" si="87">O270</f>
        <v>0</v>
      </c>
      <c r="S270" s="46">
        <v>0.28333333333333333</v>
      </c>
      <c r="T270" s="46">
        <v>0.26666666666666666</v>
      </c>
      <c r="U270" s="46">
        <v>0.26666666666666666</v>
      </c>
      <c r="V270" s="46">
        <v>0.21666666666666665</v>
      </c>
      <c r="W270" s="79">
        <v>0.23333333333333334</v>
      </c>
      <c r="X270" s="56">
        <v>0.26666666666666666</v>
      </c>
      <c r="Y270" s="56">
        <v>0</v>
      </c>
      <c r="Z270" s="56">
        <v>0</v>
      </c>
      <c r="AA270" s="90">
        <f>W270</f>
        <v>0.23333333333333334</v>
      </c>
      <c r="AB270" s="133"/>
    </row>
    <row r="271" spans="7:28" x14ac:dyDescent="0.25">
      <c r="G271" s="84" t="s">
        <v>192</v>
      </c>
      <c r="H271" s="94">
        <v>6</v>
      </c>
      <c r="I271" s="94">
        <v>6</v>
      </c>
      <c r="J271" s="94">
        <v>5</v>
      </c>
      <c r="K271" s="94">
        <v>3</v>
      </c>
      <c r="L271" s="95">
        <v>4</v>
      </c>
      <c r="M271" s="96">
        <v>3</v>
      </c>
      <c r="N271" s="96">
        <v>0</v>
      </c>
      <c r="O271" s="96">
        <v>0</v>
      </c>
      <c r="P271" s="54">
        <f t="shared" si="87"/>
        <v>0</v>
      </c>
      <c r="S271" s="46">
        <v>0.2</v>
      </c>
      <c r="T271" s="46">
        <v>0.2</v>
      </c>
      <c r="U271" s="46">
        <v>0.2</v>
      </c>
      <c r="V271" s="46">
        <v>0.12</v>
      </c>
      <c r="W271" s="79">
        <v>0.16000000000000003</v>
      </c>
      <c r="X271" s="56">
        <v>0.12</v>
      </c>
      <c r="Y271" s="56">
        <v>0</v>
      </c>
      <c r="Z271" s="56">
        <v>0</v>
      </c>
      <c r="AA271" s="90">
        <f t="shared" ref="AA271:AA273" si="88">W271</f>
        <v>0.16000000000000003</v>
      </c>
      <c r="AB271" s="133"/>
    </row>
    <row r="272" spans="7:28" x14ac:dyDescent="0.25">
      <c r="G272" s="84" t="s">
        <v>193</v>
      </c>
      <c r="H272" s="94">
        <v>9</v>
      </c>
      <c r="I272" s="94">
        <v>2</v>
      </c>
      <c r="J272" s="94">
        <v>7</v>
      </c>
      <c r="K272" s="94">
        <v>3</v>
      </c>
      <c r="L272" s="95">
        <v>3</v>
      </c>
      <c r="M272" s="96">
        <v>5</v>
      </c>
      <c r="N272" s="96">
        <v>0</v>
      </c>
      <c r="O272" s="96">
        <v>0</v>
      </c>
      <c r="P272" s="54">
        <f t="shared" si="87"/>
        <v>0</v>
      </c>
      <c r="S272" s="46">
        <v>0.2</v>
      </c>
      <c r="T272" s="46">
        <v>0.2</v>
      </c>
      <c r="U272" s="46">
        <v>0.2</v>
      </c>
      <c r="V272" s="46">
        <v>0.2</v>
      </c>
      <c r="W272" s="79">
        <v>0.2</v>
      </c>
      <c r="X272" s="56">
        <v>0.2</v>
      </c>
      <c r="Y272" s="56">
        <v>0.2</v>
      </c>
      <c r="Z272" s="56">
        <v>0.2</v>
      </c>
      <c r="AA272" s="90">
        <f t="shared" si="88"/>
        <v>0.2</v>
      </c>
      <c r="AB272" s="133"/>
    </row>
    <row r="273" spans="7:28" ht="17.25" x14ac:dyDescent="0.4">
      <c r="G273" s="84" t="s">
        <v>194</v>
      </c>
      <c r="H273" s="94">
        <v>19</v>
      </c>
      <c r="I273" s="94">
        <v>4</v>
      </c>
      <c r="J273" s="94">
        <v>14</v>
      </c>
      <c r="K273" s="94">
        <v>6</v>
      </c>
      <c r="L273" s="95">
        <v>13</v>
      </c>
      <c r="M273" s="96">
        <v>12</v>
      </c>
      <c r="N273" s="96">
        <v>0</v>
      </c>
      <c r="O273" s="96">
        <v>0</v>
      </c>
      <c r="P273" s="90">
        <f t="shared" si="87"/>
        <v>0</v>
      </c>
      <c r="S273" s="55">
        <v>0.3</v>
      </c>
      <c r="T273" s="55">
        <v>0.3</v>
      </c>
      <c r="U273" s="55">
        <v>0.3</v>
      </c>
      <c r="V273" s="55">
        <v>0.3</v>
      </c>
      <c r="W273" s="81">
        <v>0.3</v>
      </c>
      <c r="X273" s="82">
        <v>0.3</v>
      </c>
      <c r="Y273" s="82">
        <v>0.3</v>
      </c>
      <c r="Z273" s="82">
        <v>0.3</v>
      </c>
      <c r="AA273" s="92">
        <f t="shared" si="88"/>
        <v>0.3</v>
      </c>
      <c r="AB273" s="134"/>
    </row>
    <row r="274" spans="7:28" x14ac:dyDescent="0.25">
      <c r="H274" s="94"/>
      <c r="I274" s="94"/>
      <c r="J274" s="94"/>
      <c r="K274" s="94"/>
      <c r="L274" s="95"/>
      <c r="M274" s="96"/>
      <c r="N274" s="96"/>
      <c r="O274" s="96"/>
      <c r="P274" s="90"/>
      <c r="S274" s="48">
        <f t="shared" ref="S274:AA274" si="89">SUM(S270:S273)</f>
        <v>0.98333333333333339</v>
      </c>
      <c r="T274" s="48">
        <f t="shared" si="89"/>
        <v>0.96666666666666679</v>
      </c>
      <c r="U274" s="48">
        <f t="shared" si="89"/>
        <v>0.96666666666666679</v>
      </c>
      <c r="V274" s="48">
        <f t="shared" si="89"/>
        <v>0.83666666666666667</v>
      </c>
      <c r="W274" s="83">
        <f t="shared" si="89"/>
        <v>0.89333333333333331</v>
      </c>
      <c r="X274" s="57">
        <f t="shared" si="89"/>
        <v>0.88666666666666671</v>
      </c>
      <c r="Y274" s="57">
        <f t="shared" si="89"/>
        <v>0.5</v>
      </c>
      <c r="Z274" s="57">
        <f t="shared" si="89"/>
        <v>0.5</v>
      </c>
      <c r="AA274" s="93">
        <f t="shared" si="89"/>
        <v>0.89333333333333331</v>
      </c>
      <c r="AB274" s="135"/>
    </row>
    <row r="275" spans="7:28" x14ac:dyDescent="0.25">
      <c r="H275" s="97"/>
      <c r="I275" s="97"/>
      <c r="J275" s="97"/>
      <c r="K275" s="97"/>
      <c r="L275" s="98"/>
      <c r="M275" s="99"/>
      <c r="N275" s="99"/>
      <c r="O275" s="99"/>
      <c r="P275" s="91"/>
      <c r="W275" s="80"/>
      <c r="X275" s="3"/>
      <c r="Y275" s="3"/>
      <c r="Z275" s="3"/>
      <c r="AA275" s="91"/>
      <c r="AB275" s="136"/>
    </row>
    <row r="276" spans="7:28" x14ac:dyDescent="0.25">
      <c r="H276" s="97"/>
      <c r="I276" s="97"/>
      <c r="J276" s="97"/>
      <c r="K276" s="97"/>
      <c r="L276" s="98"/>
      <c r="M276" s="99"/>
      <c r="N276" s="99"/>
      <c r="O276" s="99"/>
      <c r="P276" s="91"/>
      <c r="W276" s="80"/>
      <c r="X276" s="3"/>
      <c r="Y276" s="3"/>
      <c r="Z276" s="3"/>
      <c r="AA276" s="91"/>
      <c r="AB276" s="136"/>
    </row>
    <row r="277" spans="7:28" x14ac:dyDescent="0.25">
      <c r="G277" s="20" t="s">
        <v>19</v>
      </c>
      <c r="H277" s="97"/>
      <c r="I277" s="97"/>
      <c r="J277" s="97"/>
      <c r="K277" s="97"/>
      <c r="L277" s="98"/>
      <c r="M277" s="99"/>
      <c r="N277" s="99"/>
      <c r="O277" s="99"/>
      <c r="P277" s="91"/>
      <c r="W277" s="80"/>
      <c r="X277" s="3"/>
      <c r="Y277" s="3"/>
      <c r="Z277" s="3"/>
      <c r="AA277" s="91"/>
      <c r="AB277" s="136"/>
    </row>
    <row r="278" spans="7:28" x14ac:dyDescent="0.25">
      <c r="G278" s="84" t="s">
        <v>196</v>
      </c>
      <c r="H278" s="94">
        <v>5</v>
      </c>
      <c r="I278" s="94">
        <v>12</v>
      </c>
      <c r="J278" s="94">
        <v>17</v>
      </c>
      <c r="K278" s="94">
        <v>17</v>
      </c>
      <c r="L278" s="95">
        <v>20</v>
      </c>
      <c r="M278" s="96">
        <v>17</v>
      </c>
      <c r="N278" s="96">
        <v>0</v>
      </c>
      <c r="O278" s="96">
        <v>0</v>
      </c>
      <c r="P278" s="90">
        <f t="shared" ref="P278:P281" si="90">O278</f>
        <v>0</v>
      </c>
      <c r="Q278" s="46"/>
      <c r="S278" s="46">
        <v>0.2</v>
      </c>
      <c r="T278" s="46">
        <v>0.2</v>
      </c>
      <c r="U278" s="46">
        <v>0.2</v>
      </c>
      <c r="V278" s="46">
        <v>0.2</v>
      </c>
      <c r="W278" s="79">
        <v>0.2</v>
      </c>
      <c r="X278" s="56">
        <v>0.2</v>
      </c>
      <c r="Y278" s="56">
        <v>0.2</v>
      </c>
      <c r="Z278" s="56">
        <v>0.2</v>
      </c>
      <c r="AA278" s="90">
        <f t="shared" ref="AA278:AA281" si="91">W278</f>
        <v>0.2</v>
      </c>
      <c r="AB278" s="133"/>
    </row>
    <row r="279" spans="7:28" x14ac:dyDescent="0.25">
      <c r="G279" s="84" t="s">
        <v>197</v>
      </c>
      <c r="H279" s="94">
        <v>3</v>
      </c>
      <c r="I279" s="94">
        <v>6</v>
      </c>
      <c r="J279" s="94">
        <v>9</v>
      </c>
      <c r="K279" s="94">
        <v>9</v>
      </c>
      <c r="L279" s="95">
        <v>12</v>
      </c>
      <c r="M279" s="96">
        <v>13</v>
      </c>
      <c r="N279" s="96">
        <v>0</v>
      </c>
      <c r="O279" s="96">
        <v>0</v>
      </c>
      <c r="P279" s="90">
        <f t="shared" si="90"/>
        <v>0</v>
      </c>
      <c r="S279" s="46">
        <v>0.25</v>
      </c>
      <c r="T279" s="46">
        <v>0.25</v>
      </c>
      <c r="U279" s="46">
        <v>0.25</v>
      </c>
      <c r="V279" s="46">
        <v>0.25</v>
      </c>
      <c r="W279" s="79">
        <v>0.25</v>
      </c>
      <c r="X279" s="56">
        <v>0.25</v>
      </c>
      <c r="Y279" s="56">
        <v>0.25</v>
      </c>
      <c r="Z279" s="56">
        <v>0.25</v>
      </c>
      <c r="AA279" s="90">
        <f t="shared" si="91"/>
        <v>0.25</v>
      </c>
      <c r="AB279" s="133"/>
    </row>
    <row r="280" spans="7:28" x14ac:dyDescent="0.25">
      <c r="G280" s="84" t="s">
        <v>198</v>
      </c>
      <c r="H280" s="94">
        <v>0</v>
      </c>
      <c r="I280" s="94">
        <v>3</v>
      </c>
      <c r="J280" s="94">
        <v>5</v>
      </c>
      <c r="K280" s="94">
        <v>6</v>
      </c>
      <c r="L280" s="95">
        <v>14</v>
      </c>
      <c r="M280" s="96">
        <v>10</v>
      </c>
      <c r="N280" s="96">
        <v>0</v>
      </c>
      <c r="O280" s="96">
        <v>0</v>
      </c>
      <c r="P280" s="90">
        <f t="shared" si="90"/>
        <v>0</v>
      </c>
      <c r="S280" s="46">
        <v>0.3</v>
      </c>
      <c r="T280" s="46">
        <v>0.3</v>
      </c>
      <c r="U280" s="46">
        <v>0.3</v>
      </c>
      <c r="V280" s="46">
        <v>0.3</v>
      </c>
      <c r="W280" s="79">
        <v>0.3</v>
      </c>
      <c r="X280" s="56">
        <v>0.3</v>
      </c>
      <c r="Y280" s="56">
        <v>0.3</v>
      </c>
      <c r="Z280" s="56">
        <v>0.3</v>
      </c>
      <c r="AA280" s="90">
        <f t="shared" si="91"/>
        <v>0.3</v>
      </c>
      <c r="AB280" s="133"/>
    </row>
    <row r="281" spans="7:28" ht="17.25" x14ac:dyDescent="0.4">
      <c r="G281" s="84" t="s">
        <v>199</v>
      </c>
      <c r="H281" s="94">
        <v>0</v>
      </c>
      <c r="I281" s="94">
        <v>3</v>
      </c>
      <c r="J281" s="94">
        <v>6</v>
      </c>
      <c r="K281" s="94">
        <v>7</v>
      </c>
      <c r="L281" s="95">
        <v>0</v>
      </c>
      <c r="M281" s="96">
        <v>7</v>
      </c>
      <c r="N281" s="96">
        <v>0</v>
      </c>
      <c r="O281" s="96">
        <v>0</v>
      </c>
      <c r="P281" s="90">
        <f t="shared" si="90"/>
        <v>0</v>
      </c>
      <c r="S281" s="55">
        <v>0.25</v>
      </c>
      <c r="T281" s="55">
        <v>0.25</v>
      </c>
      <c r="U281" s="55">
        <v>0.25</v>
      </c>
      <c r="V281" s="55">
        <v>0.25</v>
      </c>
      <c r="W281" s="81">
        <v>0.25</v>
      </c>
      <c r="X281" s="82">
        <v>0.25</v>
      </c>
      <c r="Y281" s="82">
        <v>0.25</v>
      </c>
      <c r="Z281" s="82">
        <v>0.25</v>
      </c>
      <c r="AA281" s="92">
        <f t="shared" si="91"/>
        <v>0.25</v>
      </c>
      <c r="AB281" s="134"/>
    </row>
    <row r="282" spans="7:28" x14ac:dyDescent="0.25">
      <c r="H282" s="46"/>
      <c r="I282" s="46"/>
      <c r="J282" s="46"/>
      <c r="K282" s="46"/>
      <c r="L282" s="79"/>
      <c r="M282" s="56"/>
      <c r="N282" s="56"/>
      <c r="O282" s="56"/>
      <c r="P282" s="90"/>
      <c r="S282" s="48">
        <f t="shared" ref="S282:AA282" si="92">SUM(S278:S281)</f>
        <v>1</v>
      </c>
      <c r="T282" s="48">
        <f t="shared" si="92"/>
        <v>1</v>
      </c>
      <c r="U282" s="48">
        <f t="shared" si="92"/>
        <v>1</v>
      </c>
      <c r="V282" s="48">
        <f t="shared" si="92"/>
        <v>1</v>
      </c>
      <c r="W282" s="83">
        <f t="shared" si="92"/>
        <v>1</v>
      </c>
      <c r="X282" s="57">
        <f t="shared" si="92"/>
        <v>1</v>
      </c>
      <c r="Y282" s="57">
        <f t="shared" si="92"/>
        <v>1</v>
      </c>
      <c r="Z282" s="57">
        <f t="shared" si="92"/>
        <v>1</v>
      </c>
      <c r="AA282" s="93">
        <f t="shared" si="92"/>
        <v>1</v>
      </c>
      <c r="AB282" s="135"/>
    </row>
    <row r="283" spans="7:28" x14ac:dyDescent="0.25">
      <c r="AA283" s="3"/>
      <c r="AB283" s="136"/>
    </row>
  </sheetData>
  <mergeCells count="32">
    <mergeCell ref="H4:K4"/>
    <mergeCell ref="L4:O4"/>
    <mergeCell ref="S4:V4"/>
    <mergeCell ref="W4:Z4"/>
    <mergeCell ref="H37:K37"/>
    <mergeCell ref="L37:O37"/>
    <mergeCell ref="S37:V37"/>
    <mergeCell ref="W37:Z37"/>
    <mergeCell ref="H76:K76"/>
    <mergeCell ref="L76:O76"/>
    <mergeCell ref="S76:V76"/>
    <mergeCell ref="W76:Z76"/>
    <mergeCell ref="H119:K119"/>
    <mergeCell ref="L119:O119"/>
    <mergeCell ref="S119:V119"/>
    <mergeCell ref="W119:Z119"/>
    <mergeCell ref="H152:K152"/>
    <mergeCell ref="L152:O152"/>
    <mergeCell ref="S152:V152"/>
    <mergeCell ref="W152:Z152"/>
    <mergeCell ref="H190:K190"/>
    <mergeCell ref="L190:O190"/>
    <mergeCell ref="S190:V190"/>
    <mergeCell ref="W190:Z190"/>
    <mergeCell ref="H229:K229"/>
    <mergeCell ref="L229:O229"/>
    <mergeCell ref="S229:V229"/>
    <mergeCell ref="W229:Z229"/>
    <mergeCell ref="H268:K268"/>
    <mergeCell ref="L268:O268"/>
    <mergeCell ref="S268:V268"/>
    <mergeCell ref="W268:Z2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Global</vt:lpstr>
      <vt:lpstr>Global (2)</vt:lpstr>
      <vt:lpstr>Global (3)</vt:lpstr>
      <vt:lpstr>LOB_Anes</vt:lpstr>
      <vt:lpstr>LOB (2)</vt:lpstr>
      <vt:lpstr>LOB (3)</vt:lpstr>
      <vt:lpstr>LOB (4)</vt:lpstr>
      <vt:lpstr>LOB_Rad</vt:lpstr>
      <vt:lpstr>LOB_WC</vt:lpstr>
      <vt:lpstr>Top</vt:lpstr>
      <vt:lpstr>Domains</vt:lpstr>
      <vt:lpstr>Scores</vt:lpstr>
      <vt:lpstr>Controls</vt:lpstr>
      <vt:lpstr>Domain</vt:lpstr>
      <vt:lpstr>Domain_Score</vt:lpstr>
      <vt:lpstr>LOB</vt:lpstr>
      <vt:lpstr>Period</vt:lpstr>
      <vt:lpstr>Year</vt:lpstr>
    </vt:vector>
  </TitlesOfParts>
  <Company>Sheridan Healthcorp,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2018-01-30T18:47:34Z</dcterms:created>
  <dcterms:modified xsi:type="dcterms:W3CDTF">2018-02-12T15:34:27Z</dcterms:modified>
</cp:coreProperties>
</file>