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855" windowHeight="7665" tabRatio="443" activeTab="2"/>
  </bookViews>
  <sheets>
    <sheet name="Results" sheetId="3" r:id="rId1"/>
    <sheet name="Ultimate" sheetId="1" r:id="rId2"/>
    <sheet name="Fatigue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2" l="1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E21" i="3" s="1"/>
  <c r="C39" i="2"/>
  <c r="F21" i="3" s="1"/>
  <c r="D39" i="2"/>
  <c r="G21" i="3" s="1"/>
  <c r="E39" i="2"/>
  <c r="H21" i="3" s="1"/>
  <c r="F39" i="2"/>
  <c r="I21" i="3" s="1"/>
  <c r="G39" i="2"/>
  <c r="J21" i="3" s="1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C33" i="2"/>
  <c r="D33" i="2"/>
  <c r="E33" i="2"/>
  <c r="F33" i="2"/>
  <c r="G33" i="2"/>
  <c r="B33" i="2"/>
  <c r="Y63" i="1"/>
  <c r="X63" i="1"/>
  <c r="W63" i="1"/>
  <c r="V63" i="1"/>
  <c r="U63" i="1"/>
  <c r="T63" i="1"/>
  <c r="S63" i="1"/>
  <c r="R63" i="1"/>
  <c r="L63" i="1"/>
  <c r="L64" i="1" s="1"/>
  <c r="K14" i="3" s="1"/>
  <c r="K63" i="1"/>
  <c r="J63" i="1"/>
  <c r="J64" i="1" s="1"/>
  <c r="I14" i="3" s="1"/>
  <c r="I63" i="1"/>
  <c r="H63" i="1"/>
  <c r="H64" i="1" s="1"/>
  <c r="G14" i="3" s="1"/>
  <c r="G63" i="1"/>
  <c r="F63" i="1"/>
  <c r="F64" i="1" s="1"/>
  <c r="E14" i="3" s="1"/>
  <c r="E63" i="1"/>
  <c r="E64" i="1" s="1"/>
  <c r="D14" i="3" s="1"/>
  <c r="I64" i="1" l="1"/>
  <c r="H14" i="3" s="1"/>
  <c r="K64" i="1"/>
  <c r="J14" i="3" s="1"/>
  <c r="G64" i="1"/>
  <c r="F14" i="3" s="1"/>
  <c r="B62" i="2"/>
  <c r="E23" i="3" s="1"/>
  <c r="C62" i="2"/>
  <c r="F23" i="3" s="1"/>
  <c r="D62" i="2"/>
  <c r="G23" i="3" s="1"/>
  <c r="E62" i="2"/>
  <c r="H23" i="3" s="1"/>
  <c r="F62" i="2"/>
  <c r="I23" i="3" s="1"/>
  <c r="G62" i="2"/>
  <c r="J23" i="3" s="1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C61" i="2"/>
  <c r="D61" i="2"/>
  <c r="E61" i="2"/>
  <c r="F61" i="2"/>
  <c r="G61" i="2"/>
  <c r="B61" i="2"/>
  <c r="B48" i="2"/>
  <c r="E22" i="3" s="1"/>
  <c r="C48" i="2"/>
  <c r="F22" i="3" s="1"/>
  <c r="D48" i="2"/>
  <c r="G22" i="3" s="1"/>
  <c r="E48" i="2"/>
  <c r="H22" i="3" s="1"/>
  <c r="F48" i="2"/>
  <c r="I22" i="3" s="1"/>
  <c r="G48" i="2"/>
  <c r="J22" i="3" s="1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C47" i="2"/>
  <c r="D47" i="2"/>
  <c r="E47" i="2"/>
  <c r="F47" i="2"/>
  <c r="G47" i="2"/>
  <c r="B47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E20" i="3" s="1"/>
  <c r="C25" i="2"/>
  <c r="F20" i="3" s="1"/>
  <c r="D25" i="2"/>
  <c r="G20" i="3" s="1"/>
  <c r="E25" i="2"/>
  <c r="H20" i="3" s="1"/>
  <c r="F25" i="2"/>
  <c r="I20" i="3" s="1"/>
  <c r="G25" i="2"/>
  <c r="J20" i="3" s="1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C19" i="2"/>
  <c r="D19" i="2"/>
  <c r="E19" i="2"/>
  <c r="F19" i="2"/>
  <c r="G19" i="2"/>
  <c r="B19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E19" i="3" s="1"/>
  <c r="C12" i="2"/>
  <c r="F19" i="3" s="1"/>
  <c r="D12" i="2"/>
  <c r="G19" i="3" s="1"/>
  <c r="E12" i="2"/>
  <c r="H19" i="3" s="1"/>
  <c r="F12" i="2"/>
  <c r="I19" i="3" s="1"/>
  <c r="G12" i="2"/>
  <c r="J19" i="3" s="1"/>
  <c r="B13" i="2"/>
  <c r="C13" i="2"/>
  <c r="D13" i="2"/>
  <c r="E13" i="2"/>
  <c r="F13" i="2"/>
  <c r="G13" i="2"/>
  <c r="B14" i="2"/>
  <c r="C14" i="2"/>
  <c r="D14" i="2"/>
  <c r="E14" i="2"/>
  <c r="F14" i="2"/>
  <c r="G14" i="2"/>
  <c r="C5" i="2"/>
  <c r="D5" i="2"/>
  <c r="E5" i="2"/>
  <c r="F5" i="2"/>
  <c r="G5" i="2"/>
  <c r="B5" i="2"/>
  <c r="Y105" i="1"/>
  <c r="X105" i="1"/>
  <c r="W105" i="1"/>
  <c r="V105" i="1"/>
  <c r="U105" i="1"/>
  <c r="T105" i="1"/>
  <c r="S105" i="1"/>
  <c r="R105" i="1"/>
  <c r="L105" i="1"/>
  <c r="L106" i="1" s="1"/>
  <c r="K10" i="3" s="1"/>
  <c r="K105" i="1"/>
  <c r="J105" i="1"/>
  <c r="J106" i="1" s="1"/>
  <c r="I10" i="3" s="1"/>
  <c r="I105" i="1"/>
  <c r="H105" i="1"/>
  <c r="H106" i="1" s="1"/>
  <c r="G10" i="3" s="1"/>
  <c r="G105" i="1"/>
  <c r="G106" i="1" s="1"/>
  <c r="F10" i="3" s="1"/>
  <c r="F105" i="1"/>
  <c r="F106" i="1" s="1"/>
  <c r="E10" i="3" s="1"/>
  <c r="E105" i="1"/>
  <c r="Y84" i="1"/>
  <c r="X84" i="1"/>
  <c r="W84" i="1"/>
  <c r="V84" i="1"/>
  <c r="U84" i="1"/>
  <c r="T84" i="1"/>
  <c r="S84" i="1"/>
  <c r="R84" i="1"/>
  <c r="L84" i="1"/>
  <c r="L85" i="1" s="1"/>
  <c r="K9" i="3" s="1"/>
  <c r="K84" i="1"/>
  <c r="J84" i="1"/>
  <c r="J85" i="1" s="1"/>
  <c r="I9" i="3" s="1"/>
  <c r="I84" i="1"/>
  <c r="H84" i="1"/>
  <c r="H85" i="1" s="1"/>
  <c r="G9" i="3" s="1"/>
  <c r="G84" i="1"/>
  <c r="F84" i="1"/>
  <c r="F85" i="1" s="1"/>
  <c r="E9" i="3" s="1"/>
  <c r="E84" i="1"/>
  <c r="E85" i="1" s="1"/>
  <c r="D9" i="3" s="1"/>
  <c r="Y42" i="1"/>
  <c r="X42" i="1"/>
  <c r="W42" i="1"/>
  <c r="V42" i="1"/>
  <c r="U42" i="1"/>
  <c r="T42" i="1"/>
  <c r="S42" i="1"/>
  <c r="L42" i="1"/>
  <c r="K42" i="1"/>
  <c r="J42" i="1"/>
  <c r="I42" i="1"/>
  <c r="H42" i="1"/>
  <c r="G42" i="1"/>
  <c r="F42" i="1"/>
  <c r="R42" i="1"/>
  <c r="E42" i="1"/>
  <c r="Y21" i="1"/>
  <c r="X21" i="1"/>
  <c r="W21" i="1"/>
  <c r="V21" i="1"/>
  <c r="U21" i="1"/>
  <c r="T21" i="1"/>
  <c r="S21" i="1"/>
  <c r="R21" i="1"/>
  <c r="L21" i="1"/>
  <c r="L22" i="1" s="1"/>
  <c r="K8" i="3" s="1"/>
  <c r="K21" i="1"/>
  <c r="J21" i="1"/>
  <c r="I21" i="1"/>
  <c r="H21" i="1"/>
  <c r="H22" i="1" s="1"/>
  <c r="G8" i="3" s="1"/>
  <c r="G21" i="1"/>
  <c r="G22" i="1" s="1"/>
  <c r="F8" i="3" s="1"/>
  <c r="F21" i="1"/>
  <c r="E21" i="1"/>
  <c r="E106" i="1" l="1"/>
  <c r="D10" i="3" s="1"/>
  <c r="I106" i="1"/>
  <c r="H10" i="3" s="1"/>
  <c r="K22" i="1"/>
  <c r="J8" i="3" s="1"/>
  <c r="G43" i="1"/>
  <c r="F13" i="3" s="1"/>
  <c r="K43" i="1"/>
  <c r="J13" i="3" s="1"/>
  <c r="K106" i="1"/>
  <c r="J10" i="3" s="1"/>
  <c r="G85" i="1"/>
  <c r="F9" i="3" s="1"/>
  <c r="K85" i="1"/>
  <c r="J9" i="3" s="1"/>
  <c r="F22" i="1"/>
  <c r="E8" i="3" s="1"/>
  <c r="J22" i="1"/>
  <c r="I8" i="3" s="1"/>
  <c r="I43" i="1"/>
  <c r="H13" i="3" s="1"/>
  <c r="H43" i="1"/>
  <c r="G13" i="3" s="1"/>
  <c r="L43" i="1"/>
  <c r="K13" i="3" s="1"/>
  <c r="I85" i="1"/>
  <c r="H9" i="3" s="1"/>
  <c r="F43" i="1"/>
  <c r="E13" i="3" s="1"/>
  <c r="J43" i="1"/>
  <c r="I13" i="3" s="1"/>
  <c r="E43" i="1"/>
  <c r="D13" i="3" s="1"/>
  <c r="I22" i="1"/>
  <c r="H8" i="3" s="1"/>
  <c r="E22" i="1"/>
  <c r="D8" i="3" s="1"/>
</calcChain>
</file>

<file path=xl/sharedStrings.xml><?xml version="1.0" encoding="utf-8"?>
<sst xmlns="http://schemas.openxmlformats.org/spreadsheetml/2006/main" count="845" uniqueCount="204">
  <si>
    <t>Mx</t>
  </si>
  <si>
    <t>My</t>
  </si>
  <si>
    <t>Mxy</t>
  </si>
  <si>
    <t>Mz</t>
  </si>
  <si>
    <t>Fx</t>
  </si>
  <si>
    <t>Fy</t>
  </si>
  <si>
    <t>Fxy</t>
  </si>
  <si>
    <t>Fz</t>
  </si>
  <si>
    <t>Safety factor</t>
  </si>
  <si>
    <t>Load case</t>
  </si>
  <si>
    <t>kNm</t>
  </si>
  <si>
    <t>kN</t>
  </si>
  <si>
    <t>Max</t>
  </si>
  <si>
    <t>Min</t>
  </si>
  <si>
    <r>
      <rPr>
        <b/>
        <sz val="11"/>
        <color theme="1"/>
        <rFont val="宋体"/>
        <family val="3"/>
        <charset val="134"/>
      </rPr>
      <t>计算值</t>
    </r>
  </si>
  <si>
    <t>Stationary Hub</t>
  </si>
  <si>
    <t xml:space="preserve"> Mx</t>
  </si>
  <si>
    <t xml:space="preserve"> My</t>
  </si>
  <si>
    <t xml:space="preserve"> Mz</t>
  </si>
  <si>
    <t xml:space="preserve"> Myz</t>
  </si>
  <si>
    <t xml:space="preserve"> Fx</t>
  </si>
  <si>
    <t xml:space="preserve"> Fy</t>
  </si>
  <si>
    <t xml:space="preserve"> Fz</t>
  </si>
  <si>
    <t xml:space="preserve"> Fyz</t>
  </si>
  <si>
    <t>Max(Abs)</t>
  </si>
  <si>
    <t>Percentage</t>
  </si>
  <si>
    <t>Tower Top</t>
  </si>
  <si>
    <t>设计值</t>
  </si>
  <si>
    <r>
      <rPr>
        <b/>
        <sz val="11"/>
        <color theme="1"/>
        <rFont val="宋体"/>
        <family val="3"/>
        <charset val="134"/>
      </rPr>
      <t>计算值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设计值</t>
    </r>
  </si>
  <si>
    <r>
      <rPr>
        <b/>
        <sz val="11"/>
        <color theme="1"/>
        <rFont val="宋体"/>
        <family val="3"/>
        <charset val="134"/>
      </rPr>
      <t>设计值</t>
    </r>
  </si>
  <si>
    <r>
      <t>Blade Root</t>
    </r>
    <r>
      <rPr>
        <sz val="11"/>
        <color theme="1"/>
        <rFont val="宋体"/>
        <family val="3"/>
        <charset val="134"/>
      </rPr>
      <t/>
    </r>
  </si>
  <si>
    <t>Blade Root</t>
  </si>
  <si>
    <t>SN</t>
  </si>
  <si>
    <t xml:space="preserve">Mx </t>
  </si>
  <si>
    <t xml:space="preserve">My </t>
  </si>
  <si>
    <t xml:space="preserve">Fx </t>
  </si>
  <si>
    <t xml:space="preserve">Fy </t>
  </si>
  <si>
    <t xml:space="preserve">Fz </t>
  </si>
  <si>
    <t>Mx [kNm]</t>
  </si>
  <si>
    <t>My [kNm]</t>
  </si>
  <si>
    <t>Mz [kNm]</t>
  </si>
  <si>
    <t>Fx [kN]</t>
  </si>
  <si>
    <t>Fy [kN]</t>
  </si>
  <si>
    <t>Fz [kN]</t>
  </si>
  <si>
    <r>
      <t>Tower Bottom</t>
    </r>
    <r>
      <rPr>
        <sz val="11"/>
        <color theme="1"/>
        <rFont val="宋体"/>
        <family val="3"/>
        <charset val="134"/>
      </rPr>
      <t/>
    </r>
  </si>
  <si>
    <t>Tower Bottom</t>
  </si>
  <si>
    <r>
      <rPr>
        <b/>
        <sz val="12"/>
        <rFont val="宋体"/>
        <family val="3"/>
        <charset val="134"/>
      </rPr>
      <t>计算载荷机型：</t>
    </r>
  </si>
  <si>
    <r>
      <rPr>
        <b/>
        <sz val="12"/>
        <rFont val="宋体"/>
        <family val="3"/>
        <charset val="134"/>
      </rPr>
      <t>对比载荷机型：</t>
    </r>
  </si>
  <si>
    <t>极限载荷计算结果汇总：</t>
  </si>
  <si>
    <t>叶根</t>
  </si>
  <si>
    <t>塔顶</t>
  </si>
  <si>
    <t>塔底</t>
  </si>
  <si>
    <t>Myz</t>
  </si>
  <si>
    <t>Fyz</t>
  </si>
  <si>
    <t>疲劳载荷计算结果汇总：</t>
  </si>
  <si>
    <t>Inverse SN</t>
  </si>
  <si>
    <t>slope [.]</t>
  </si>
  <si>
    <r>
      <rPr>
        <b/>
        <sz val="12"/>
        <rFont val="宋体"/>
        <family val="3"/>
        <charset val="134"/>
      </rPr>
      <t>叶根</t>
    </r>
  </si>
  <si>
    <r>
      <rPr>
        <b/>
        <sz val="12"/>
        <rFont val="宋体"/>
        <family val="3"/>
        <charset val="134"/>
      </rPr>
      <t>塔顶</t>
    </r>
  </si>
  <si>
    <r>
      <rPr>
        <b/>
        <sz val="12"/>
        <rFont val="宋体"/>
        <family val="3"/>
        <charset val="134"/>
      </rPr>
      <t>塔底</t>
    </r>
  </si>
  <si>
    <t>Rotating Hub</t>
  </si>
  <si>
    <t>固定轮毂</t>
    <phoneticPr fontId="3" type="noConversion"/>
  </si>
  <si>
    <t>旋转轮毂</t>
    <phoneticPr fontId="3" type="noConversion"/>
  </si>
  <si>
    <t>固定轮毂</t>
    <phoneticPr fontId="3" type="noConversion"/>
  </si>
  <si>
    <t>旋转轮毂</t>
    <phoneticPr fontId="3" type="noConversion"/>
  </si>
  <si>
    <r>
      <t>Blade Root</t>
    </r>
    <r>
      <rPr>
        <b/>
        <sz val="11"/>
        <color theme="1"/>
        <rFont val="宋体"/>
        <family val="3"/>
        <charset val="134"/>
      </rPr>
      <t/>
    </r>
    <phoneticPr fontId="3" type="noConversion"/>
  </si>
  <si>
    <r>
      <t>Tower Bottom</t>
    </r>
    <r>
      <rPr>
        <b/>
        <sz val="11"/>
        <color theme="1"/>
        <rFont val="宋体"/>
        <family val="3"/>
        <charset val="134"/>
      </rPr>
      <t/>
    </r>
    <phoneticPr fontId="3" type="noConversion"/>
  </si>
  <si>
    <t>-</t>
  </si>
  <si>
    <t xml:space="preserve"> Mxy</t>
  </si>
  <si>
    <t xml:space="preserve"> Fxy</t>
  </si>
  <si>
    <t>\\10.0.80.11\bladed2\Songll\optimize\3450_155_HH100_7.5B\loop01.3\result\3450_155_HH100_7.5B_loop03.xlsx </t>
    <phoneticPr fontId="3" type="noConversion"/>
  </si>
  <si>
    <t>71_bd#02</t>
  </si>
  <si>
    <t>62_ak#03</t>
  </si>
  <si>
    <t>42_ba#12</t>
  </si>
  <si>
    <t>14_af#02</t>
  </si>
  <si>
    <t>13_ca#03</t>
  </si>
  <si>
    <t>71_aa#04</t>
  </si>
  <si>
    <t>62_ai#05</t>
  </si>
  <si>
    <t>51_db+09</t>
  </si>
  <si>
    <t>42_bb#10</t>
  </si>
  <si>
    <t>14_af#01</t>
  </si>
  <si>
    <t>62_ak#01</t>
  </si>
  <si>
    <t>71_ad#01</t>
  </si>
  <si>
    <t>21_ed3+07</t>
  </si>
  <si>
    <t>81a_ga#03</t>
  </si>
  <si>
    <t>81a_ja#05</t>
  </si>
  <si>
    <t>13_da#01</t>
  </si>
  <si>
    <t>51_bb+12</t>
  </si>
  <si>
    <t>22_ab+09</t>
  </si>
  <si>
    <t>14_cd#02</t>
  </si>
  <si>
    <t>14_cd#03</t>
  </si>
  <si>
    <t>13_dc#03</t>
  </si>
  <si>
    <t>13_dc#06</t>
  </si>
  <si>
    <t>71_bf#05</t>
  </si>
  <si>
    <t>42_ba#09</t>
  </si>
  <si>
    <t>23_da#07</t>
  </si>
  <si>
    <t>13_ec#05</t>
  </si>
  <si>
    <t>13_dc#02</t>
  </si>
  <si>
    <t>13_ea#04</t>
  </si>
  <si>
    <t>62_aa#01</t>
  </si>
  <si>
    <t>13_ec#02</t>
  </si>
  <si>
    <t>22_ab+01</t>
  </si>
  <si>
    <t>22_bb+11</t>
  </si>
  <si>
    <t>62_ak#06</t>
  </si>
  <si>
    <t>62_ab#04</t>
  </si>
  <si>
    <t>13_db#01</t>
  </si>
  <si>
    <t>51_cb+01</t>
  </si>
  <si>
    <t>13_dc#05</t>
  </si>
  <si>
    <t>71_cd#01</t>
  </si>
  <si>
    <t>42_ba#03</t>
  </si>
  <si>
    <t>42_ea#02</t>
  </si>
  <si>
    <t>62_ab#06</t>
  </si>
  <si>
    <t>21_bb2+01</t>
  </si>
  <si>
    <t>62_aa#04</t>
  </si>
  <si>
    <t>62_ac#04</t>
  </si>
  <si>
    <t>42_ba#07</t>
  </si>
  <si>
    <t>42_ea#12</t>
  </si>
  <si>
    <t>81a_aa#02</t>
  </si>
  <si>
    <t>42_bb#15</t>
  </si>
  <si>
    <t>42_ea#14</t>
  </si>
  <si>
    <t>62_ad#02</t>
  </si>
  <si>
    <t>21_ac1+09</t>
  </si>
  <si>
    <t>81c_dd#04</t>
  </si>
  <si>
    <t>m</t>
  </si>
  <si>
    <t>Blade root 1 Mx  [Nm]</t>
  </si>
  <si>
    <t>Blade root 1 My  [Nm]</t>
  </si>
  <si>
    <t>Blade root 1 Mz  [Nm]</t>
  </si>
  <si>
    <t>Blade root 1 Fx  [N]</t>
  </si>
  <si>
    <t>Blade root 1 Fy  [N]</t>
  </si>
  <si>
    <t>Blade root 1 Fz  [N]</t>
  </si>
  <si>
    <t>Stationary hub Mx  [Nm]</t>
  </si>
  <si>
    <t>Stationary hub My  [Nm]</t>
  </si>
  <si>
    <t>Stationary hub Mz  [Nm]</t>
  </si>
  <si>
    <t>Stationary hub Fx  [N]</t>
  </si>
  <si>
    <t>Stationary hub Fy  [N]</t>
  </si>
  <si>
    <t>Stationary hub Fz  [N]</t>
  </si>
  <si>
    <t>Rotating hub Mx  [Nm]</t>
  </si>
  <si>
    <t>Rotating hub My  [Nm]</t>
  </si>
  <si>
    <t>Rotating hub Mz  [Nm]</t>
  </si>
  <si>
    <t>Rotating hub Fx  [N]</t>
  </si>
  <si>
    <t>Rotating hub Fy  [N]</t>
  </si>
  <si>
    <t>Rotating hub Fz  [N]</t>
  </si>
  <si>
    <t>Tower Mx, Tower station height= 97.211m  [Nm]</t>
  </si>
  <si>
    <t>Tower My, Tower station height= 97.211m  [Nm]</t>
  </si>
  <si>
    <t>Tower Mz, Tower station height= 97.211m  [Nm]</t>
  </si>
  <si>
    <t>Tower Fx, Tower station height= 97.211m  [N]</t>
  </si>
  <si>
    <t>Tower Fy, Tower station height= 97.211m  [N]</t>
  </si>
  <si>
    <t>Tower Fz, Tower station height= 97.211m  [N]</t>
  </si>
  <si>
    <t>Tower Mx, Tower station height= 0m  [Nm]</t>
  </si>
  <si>
    <t>Tower My, Tower station height= 0m  [Nm]</t>
  </si>
  <si>
    <t>Tower Mz, Tower station height= 0m  [Nm]</t>
  </si>
  <si>
    <t>Tower Fx, Tower station height= 0m  [N]</t>
  </si>
  <si>
    <t>Tower Fy, Tower station height= 0m  [N]</t>
  </si>
  <si>
    <t>Tower Fz, Tower station height= 0m  [N]</t>
  </si>
  <si>
    <t>\\10.0.80.12\Bladed3\Prototype\WE4550NB-155\loop02.2</t>
    <phoneticPr fontId="3" type="noConversion"/>
  </si>
  <si>
    <t>62_a03#03</t>
  </si>
  <si>
    <t>62_a30#05</t>
  </si>
  <si>
    <t>13_da#06</t>
  </si>
  <si>
    <t>14_bb#04</t>
  </si>
  <si>
    <t>13_ea#06</t>
  </si>
  <si>
    <t>81a_ga#05</t>
  </si>
  <si>
    <t>62_a24#02</t>
  </si>
  <si>
    <t>13_kc#01</t>
  </si>
  <si>
    <t>13_ec#06</t>
  </si>
  <si>
    <t>14_bb#03</t>
  </si>
  <si>
    <t>62_a03#06</t>
  </si>
  <si>
    <t>13_ic#06</t>
  </si>
  <si>
    <t>81a_ga#06</t>
  </si>
  <si>
    <t>21a_c+03</t>
  </si>
  <si>
    <t>61_aa#04</t>
  </si>
  <si>
    <t>51_cb+11</t>
  </si>
  <si>
    <t>22b_b+03</t>
  </si>
  <si>
    <t>14_cb#01</t>
  </si>
  <si>
    <t>14_cb#03</t>
  </si>
  <si>
    <t>13_ic#04</t>
  </si>
  <si>
    <t>62_a29#05</t>
  </si>
  <si>
    <t>14_ba#04</t>
  </si>
  <si>
    <t>21a_c+04</t>
  </si>
  <si>
    <t>13_kb#06</t>
  </si>
  <si>
    <t>13_ib#05</t>
  </si>
  <si>
    <t>13_kc#05</t>
  </si>
  <si>
    <t>13_ka#03</t>
  </si>
  <si>
    <t>71a_ae#08</t>
  </si>
  <si>
    <t>13_jc#05</t>
  </si>
  <si>
    <t>14_cb#04</t>
  </si>
  <si>
    <t>13_ic#03</t>
  </si>
  <si>
    <t>13_ka#06</t>
  </si>
  <si>
    <t>62_a32#04</t>
  </si>
  <si>
    <t>62_a03#01</t>
  </si>
  <si>
    <t>62_a02#01</t>
  </si>
  <si>
    <t>13_kb#03</t>
  </si>
  <si>
    <t>13_kc#04</t>
  </si>
  <si>
    <t>21d_da+11</t>
  </si>
  <si>
    <t>13_jc#04</t>
  </si>
  <si>
    <t>71a_ad#10</t>
  </si>
  <si>
    <t>23_da#41</t>
  </si>
  <si>
    <t>62_a31#01</t>
  </si>
  <si>
    <t>81c_df#05</t>
  </si>
  <si>
    <t>62_a30#01</t>
  </si>
  <si>
    <t>14_ab#02</t>
  </si>
  <si>
    <t>81a_ab#04</t>
  </si>
  <si>
    <t>62_a30#02</t>
  </si>
  <si>
    <t>62_a04#05</t>
  </si>
  <si>
    <t>22c_a+20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</si>
</sst>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1"/>
      <name val="Times New Roman"/>
      <family val="1"/>
    </font>
    <font>
      <u/>
      <sz val="11"/>
      <color theme="1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0" fontId="6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0" fillId="0" borderId="0" xfId="0"/>
    <xf numFmtId="10" fontId="2" fillId="0" borderId="37" xfId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3" fillId="0" borderId="0" xfId="2" applyFont="1"/>
    <xf numFmtId="0" fontId="15" fillId="0" borderId="0" xfId="2" applyFont="1" applyAlignment="1">
      <alignment horizontal="center" vertical="center"/>
    </xf>
    <xf numFmtId="176" fontId="15" fillId="0" borderId="18" xfId="2" applyNumberFormat="1" applyFont="1" applyFill="1" applyBorder="1" applyAlignment="1">
      <alignment horizontal="center" vertical="center"/>
    </xf>
    <xf numFmtId="0" fontId="13" fillId="0" borderId="19" xfId="2" applyNumberFormat="1" applyFont="1" applyFill="1" applyBorder="1" applyAlignment="1">
      <alignment horizontal="center" vertical="center" wrapText="1"/>
    </xf>
    <xf numFmtId="0" fontId="13" fillId="0" borderId="20" xfId="2" applyNumberFormat="1" applyFont="1" applyFill="1" applyBorder="1" applyAlignment="1">
      <alignment horizontal="center" vertical="center" wrapText="1"/>
    </xf>
    <xf numFmtId="10" fontId="15" fillId="0" borderId="0" xfId="2" applyNumberFormat="1" applyFont="1" applyAlignment="1">
      <alignment horizontal="center" vertical="center"/>
    </xf>
    <xf numFmtId="10" fontId="14" fillId="0" borderId="21" xfId="2" applyNumberFormat="1" applyFont="1" applyFill="1" applyBorder="1" applyAlignment="1">
      <alignment horizontal="center" vertical="center"/>
    </xf>
    <xf numFmtId="10" fontId="15" fillId="0" borderId="22" xfId="2" applyNumberFormat="1" applyFont="1" applyFill="1" applyBorder="1" applyAlignment="1">
      <alignment horizontal="center" vertical="center"/>
    </xf>
    <xf numFmtId="10" fontId="15" fillId="0" borderId="23" xfId="2" applyNumberFormat="1" applyFont="1" applyFill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176" fontId="14" fillId="0" borderId="0" xfId="2" applyNumberFormat="1" applyFont="1" applyFill="1" applyBorder="1" applyAlignment="1">
      <alignment horizontal="center" vertical="center"/>
    </xf>
    <xf numFmtId="176" fontId="15" fillId="0" borderId="0" xfId="2" applyNumberFormat="1" applyFont="1" applyFill="1" applyBorder="1" applyAlignment="1">
      <alignment horizontal="center" vertical="center"/>
    </xf>
    <xf numFmtId="0" fontId="13" fillId="0" borderId="24" xfId="2" applyFont="1" applyFill="1" applyBorder="1" applyAlignment="1">
      <alignment horizontal="center" vertical="center"/>
    </xf>
    <xf numFmtId="0" fontId="13" fillId="0" borderId="25" xfId="2" applyNumberFormat="1" applyFont="1" applyFill="1" applyBorder="1" applyAlignment="1">
      <alignment horizontal="center" vertical="center" wrapText="1"/>
    </xf>
    <xf numFmtId="0" fontId="13" fillId="0" borderId="26" xfId="2" applyNumberFormat="1" applyFont="1" applyFill="1" applyBorder="1" applyAlignment="1">
      <alignment horizontal="center" vertical="center" wrapText="1"/>
    </xf>
    <xf numFmtId="10" fontId="14" fillId="0" borderId="31" xfId="2" applyNumberFormat="1" applyFont="1" applyFill="1" applyBorder="1" applyAlignment="1">
      <alignment horizontal="center" vertical="center"/>
    </xf>
    <xf numFmtId="10" fontId="15" fillId="0" borderId="32" xfId="2" applyNumberFormat="1" applyFont="1" applyFill="1" applyBorder="1" applyAlignment="1">
      <alignment horizontal="center" vertical="center"/>
    </xf>
    <xf numFmtId="10" fontId="15" fillId="0" borderId="33" xfId="2" applyNumberFormat="1" applyFont="1" applyFill="1" applyBorder="1" applyAlignment="1">
      <alignment horizontal="center" vertical="center"/>
    </xf>
    <xf numFmtId="10" fontId="14" fillId="0" borderId="34" xfId="2" applyNumberFormat="1" applyFont="1" applyFill="1" applyBorder="1" applyAlignment="1">
      <alignment horizontal="center" vertical="center"/>
    </xf>
    <xf numFmtId="10" fontId="15" fillId="0" borderId="35" xfId="2" applyNumberFormat="1" applyFont="1" applyFill="1" applyBorder="1" applyAlignment="1">
      <alignment horizontal="center" vertical="center"/>
    </xf>
    <xf numFmtId="10" fontId="15" fillId="0" borderId="36" xfId="2" applyNumberFormat="1" applyFont="1" applyFill="1" applyBorder="1" applyAlignment="1">
      <alignment horizontal="center" vertical="center"/>
    </xf>
    <xf numFmtId="0" fontId="13" fillId="3" borderId="0" xfId="2" applyFont="1" applyFill="1"/>
    <xf numFmtId="0" fontId="14" fillId="3" borderId="0" xfId="2" applyFont="1" applyFill="1"/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0" fontId="6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10" fontId="15" fillId="0" borderId="44" xfId="2" quotePrefix="1" applyNumberFormat="1" applyFont="1" applyBorder="1" applyAlignment="1">
      <alignment horizontal="center" vertical="center"/>
    </xf>
    <xf numFmtId="176" fontId="14" fillId="0" borderId="27" xfId="2" applyNumberFormat="1" applyFont="1" applyFill="1" applyBorder="1" applyAlignment="1">
      <alignment horizontal="center" vertical="center"/>
    </xf>
    <xf numFmtId="10" fontId="15" fillId="0" borderId="28" xfId="2" quotePrefix="1" applyNumberFormat="1" applyFont="1" applyBorder="1" applyAlignment="1">
      <alignment horizontal="center" vertical="center"/>
    </xf>
    <xf numFmtId="10" fontId="15" fillId="0" borderId="29" xfId="2" quotePrefix="1" applyNumberFormat="1" applyFont="1" applyBorder="1" applyAlignment="1">
      <alignment horizontal="center" vertical="center"/>
    </xf>
    <xf numFmtId="10" fontId="15" fillId="0" borderId="46" xfId="2" quotePrefix="1" applyNumberFormat="1" applyFont="1" applyBorder="1" applyAlignment="1">
      <alignment horizontal="center" vertical="center"/>
    </xf>
    <xf numFmtId="176" fontId="14" fillId="0" borderId="45" xfId="2" applyNumberFormat="1" applyFont="1" applyFill="1" applyBorder="1" applyAlignment="1">
      <alignment horizontal="center" vertical="center"/>
    </xf>
    <xf numFmtId="0" fontId="0" fillId="0" borderId="0" xfId="0"/>
    <xf numFmtId="10" fontId="2" fillId="0" borderId="47" xfId="1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8" fillId="5" borderId="47" xfId="0" applyFont="1" applyFill="1" applyBorder="1" applyAlignment="1">
      <alignment horizontal="center" vertical="center" wrapText="1"/>
    </xf>
    <xf numFmtId="0" fontId="0" fillId="0" borderId="0" xfId="0"/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6" fillId="5" borderId="37" xfId="0" applyFont="1" applyFill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10" fontId="15" fillId="0" borderId="52" xfId="0" applyNumberFormat="1" applyFont="1" applyFill="1" applyBorder="1" applyAlignment="1">
      <alignment horizontal="center" vertical="center" wrapText="1"/>
    </xf>
    <xf numFmtId="10" fontId="15" fillId="0" borderId="53" xfId="0" applyNumberFormat="1" applyFont="1" applyFill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10" fontId="15" fillId="0" borderId="55" xfId="0" applyNumberFormat="1" applyFont="1" applyFill="1" applyBorder="1" applyAlignment="1">
      <alignment horizontal="center" vertical="center" wrapText="1"/>
    </xf>
    <xf numFmtId="10" fontId="15" fillId="0" borderId="56" xfId="0" applyNumberFormat="1" applyFont="1" applyFill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10" fontId="15" fillId="0" borderId="58" xfId="0" applyNumberFormat="1" applyFont="1" applyFill="1" applyBorder="1" applyAlignment="1">
      <alignment horizontal="center" vertical="center" wrapText="1"/>
    </xf>
    <xf numFmtId="10" fontId="15" fillId="0" borderId="59" xfId="0" applyNumberFormat="1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7" fillId="0" borderId="0" xfId="4"/>
    <xf numFmtId="0" fontId="5" fillId="0" borderId="8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5">
    <cellStyle name="百分比" xfId="1" builtinId="5"/>
    <cellStyle name="百分比 2" xfId="3"/>
    <cellStyle name="常规" xfId="0" builtinId="0"/>
    <cellStyle name="常规 2" xfId="2"/>
    <cellStyle name="超链接" xfId="4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loop01.1" TargetMode="External"/><Relationship Id="rId1" Type="http://schemas.openxmlformats.org/officeDocument/2006/relationships/hyperlink" Target="file:///\\10.0.80.11\bladed2\Songll\optimize\3450_155_HH100_7.5B\loop01.3\result\3450_155_HH100_7.5B_loop03.xlsx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zoomScale="85" zoomScaleNormal="85" workbookViewId="0">
      <selection activeCell="O22" sqref="O22"/>
    </sheetView>
  </sheetViews>
  <sheetFormatPr defaultRowHeight="13.5" x14ac:dyDescent="0.15"/>
  <cols>
    <col min="2" max="2" width="26.75" bestFit="1" customWidth="1"/>
    <col min="3" max="3" width="13.5" customWidth="1"/>
    <col min="4" max="11" width="10" bestFit="1" customWidth="1"/>
  </cols>
  <sheetData>
    <row r="2" spans="2:12" ht="15.75" x14ac:dyDescent="0.25">
      <c r="B2" s="56" t="s">
        <v>46</v>
      </c>
      <c r="C2" s="121" t="s">
        <v>154</v>
      </c>
      <c r="D2" s="34"/>
      <c r="E2" s="34"/>
      <c r="F2" s="34"/>
      <c r="G2" s="34"/>
      <c r="H2" s="34"/>
      <c r="I2" s="34"/>
      <c r="J2" s="34"/>
      <c r="K2" s="34"/>
      <c r="L2" s="34"/>
    </row>
    <row r="3" spans="2:12" ht="15.75" x14ac:dyDescent="0.25">
      <c r="B3" s="35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2:12" ht="15.75" x14ac:dyDescent="0.25">
      <c r="B4" s="56" t="s">
        <v>47</v>
      </c>
      <c r="C4" s="121" t="s">
        <v>70</v>
      </c>
      <c r="D4" s="34"/>
      <c r="E4" s="34"/>
      <c r="F4" s="34"/>
      <c r="G4" s="34"/>
      <c r="H4" s="34"/>
      <c r="I4" s="34"/>
      <c r="J4" s="34"/>
      <c r="K4" s="34"/>
      <c r="L4" s="34"/>
    </row>
    <row r="5" spans="2:12" ht="15.75" x14ac:dyDescent="0.25">
      <c r="B5" s="35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2:12" ht="15" thickBot="1" x14ac:dyDescent="0.2">
      <c r="B6" s="57" t="s">
        <v>48</v>
      </c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2:12" ht="16.5" thickBot="1" x14ac:dyDescent="0.2">
      <c r="B7" s="34"/>
      <c r="C7" s="37"/>
      <c r="D7" s="38" t="s">
        <v>0</v>
      </c>
      <c r="E7" s="38" t="s">
        <v>1</v>
      </c>
      <c r="F7" s="38" t="s">
        <v>2</v>
      </c>
      <c r="G7" s="38" t="s">
        <v>3</v>
      </c>
      <c r="H7" s="38" t="s">
        <v>4</v>
      </c>
      <c r="I7" s="38" t="s">
        <v>5</v>
      </c>
      <c r="J7" s="38" t="s">
        <v>6</v>
      </c>
      <c r="K7" s="39" t="s">
        <v>7</v>
      </c>
      <c r="L7" s="34"/>
    </row>
    <row r="8" spans="2:12" ht="15.75" x14ac:dyDescent="0.15">
      <c r="B8" s="36"/>
      <c r="C8" s="41" t="s">
        <v>49</v>
      </c>
      <c r="D8" s="42">
        <f>Ultimate!E22</f>
        <v>1.7713283989092325</v>
      </c>
      <c r="E8" s="42">
        <f>Ultimate!F22</f>
        <v>1.5572084768765007</v>
      </c>
      <c r="F8" s="42">
        <f>Ultimate!G22</f>
        <v>1.5145374025223837</v>
      </c>
      <c r="G8" s="42">
        <f>Ultimate!H22</f>
        <v>2.1012866137421295</v>
      </c>
      <c r="H8" s="42">
        <f>Ultimate!I22</f>
        <v>1.4390822784810127</v>
      </c>
      <c r="I8" s="42">
        <f>Ultimate!J22</f>
        <v>1.5674121405750798</v>
      </c>
      <c r="J8" s="42">
        <f>Ultimate!K22</f>
        <v>1.4017052767052767</v>
      </c>
      <c r="K8" s="43">
        <f>Ultimate!L22</f>
        <v>1.4835273368606703</v>
      </c>
      <c r="L8" s="36"/>
    </row>
    <row r="9" spans="2:12" ht="15.75" x14ac:dyDescent="0.15">
      <c r="B9" s="40"/>
      <c r="C9" s="50" t="s">
        <v>50</v>
      </c>
      <c r="D9" s="51">
        <f>Ultimate!E85</f>
        <v>1.6159948573348724</v>
      </c>
      <c r="E9" s="51">
        <f>Ultimate!F85</f>
        <v>1.5985776128633271</v>
      </c>
      <c r="F9" s="51">
        <f>Ultimate!G85</f>
        <v>1.6141304347826086</v>
      </c>
      <c r="G9" s="51">
        <f>Ultimate!H85</f>
        <v>1.6808278867102397</v>
      </c>
      <c r="H9" s="51">
        <f>Ultimate!I85</f>
        <v>1.1369306643458079</v>
      </c>
      <c r="I9" s="51">
        <f>Ultimate!J85</f>
        <v>2.2481555051078321</v>
      </c>
      <c r="J9" s="51">
        <f>Ultimate!K85</f>
        <v>1.1524403510044237</v>
      </c>
      <c r="K9" s="52">
        <f>Ultimate!L85</f>
        <v>1.5929761087892209</v>
      </c>
      <c r="L9" s="40"/>
    </row>
    <row r="10" spans="2:12" ht="16.5" thickBot="1" x14ac:dyDescent="0.2">
      <c r="B10" s="40"/>
      <c r="C10" s="53" t="s">
        <v>51</v>
      </c>
      <c r="D10" s="54">
        <f>Ultimate!E106</f>
        <v>2.3875613513416689</v>
      </c>
      <c r="E10" s="54">
        <f>Ultimate!F106</f>
        <v>1.2262175726302396</v>
      </c>
      <c r="F10" s="54">
        <f>Ultimate!G106</f>
        <v>1.3940349141282069</v>
      </c>
      <c r="G10" s="54">
        <f>Ultimate!H106</f>
        <v>1.6972423802612482</v>
      </c>
      <c r="H10" s="54">
        <f>Ultimate!I106</f>
        <v>1.1049097775912715</v>
      </c>
      <c r="I10" s="54">
        <f>Ultimate!J106</f>
        <v>2.0344106265035036</v>
      </c>
      <c r="J10" s="54">
        <f>Ultimate!K106</f>
        <v>1.3602797202797203</v>
      </c>
      <c r="K10" s="55">
        <f>Ultimate!L106</f>
        <v>1.5826857300116635</v>
      </c>
      <c r="L10" s="40"/>
    </row>
    <row r="11" spans="2:12" ht="16.5" thickBot="1" x14ac:dyDescent="0.2">
      <c r="B11" s="40"/>
      <c r="C11" s="45"/>
      <c r="D11" s="46"/>
      <c r="E11" s="46"/>
      <c r="F11" s="46"/>
      <c r="G11" s="46"/>
      <c r="H11" s="46"/>
      <c r="I11" s="46"/>
      <c r="J11" s="46"/>
      <c r="K11" s="46"/>
      <c r="L11" s="40"/>
    </row>
    <row r="12" spans="2:12" ht="16.5" thickBot="1" x14ac:dyDescent="0.2">
      <c r="B12" s="44"/>
      <c r="C12" s="47"/>
      <c r="D12" s="48" t="s">
        <v>0</v>
      </c>
      <c r="E12" s="48" t="s">
        <v>1</v>
      </c>
      <c r="F12" s="48" t="s">
        <v>3</v>
      </c>
      <c r="G12" s="48" t="s">
        <v>52</v>
      </c>
      <c r="H12" s="48" t="s">
        <v>4</v>
      </c>
      <c r="I12" s="48" t="s">
        <v>5</v>
      </c>
      <c r="J12" s="48" t="s">
        <v>7</v>
      </c>
      <c r="K12" s="49" t="s">
        <v>53</v>
      </c>
      <c r="L12" s="44"/>
    </row>
    <row r="13" spans="2:12" ht="15.75" x14ac:dyDescent="0.15">
      <c r="B13" s="36"/>
      <c r="C13" s="94" t="s">
        <v>61</v>
      </c>
      <c r="D13" s="89">
        <f>Ultimate!E43</f>
        <v>1.5819709275978666</v>
      </c>
      <c r="E13" s="89">
        <f>Ultimate!F43</f>
        <v>1.4839408155900398</v>
      </c>
      <c r="F13" s="89">
        <f>Ultimate!G43</f>
        <v>1.5236077031749573</v>
      </c>
      <c r="G13" s="89">
        <f>Ultimate!H43</f>
        <v>1.5371889710827169</v>
      </c>
      <c r="H13" s="89">
        <f>Ultimate!I43</f>
        <v>1.2343261355174981</v>
      </c>
      <c r="I13" s="89">
        <f>Ultimate!J43</f>
        <v>2.1050653302308926</v>
      </c>
      <c r="J13" s="89">
        <f>Ultimate!K43</f>
        <v>1.5782431646305992</v>
      </c>
      <c r="K13" s="93">
        <f>Ultimate!L43</f>
        <v>1.5807264736297826</v>
      </c>
      <c r="L13" s="36"/>
    </row>
    <row r="14" spans="2:12" s="79" customFormat="1" ht="16.5" thickBot="1" x14ac:dyDescent="0.2">
      <c r="B14" s="88"/>
      <c r="C14" s="90" t="s">
        <v>62</v>
      </c>
      <c r="D14" s="91">
        <f>Ultimate!E64</f>
        <v>1.5819709275978666</v>
      </c>
      <c r="E14" s="91">
        <f>Ultimate!F64</f>
        <v>1.5685171207026694</v>
      </c>
      <c r="F14" s="91">
        <f>Ultimate!G64</f>
        <v>1.4901773232286071</v>
      </c>
      <c r="G14" s="91">
        <f>Ultimate!H64</f>
        <v>1.5371889710827169</v>
      </c>
      <c r="H14" s="91">
        <f>Ultimate!I64</f>
        <v>1.2343261355174981</v>
      </c>
      <c r="I14" s="91">
        <f>Ultimate!J64</f>
        <v>1.576682628358606</v>
      </c>
      <c r="J14" s="91">
        <f>Ultimate!K64</f>
        <v>1.582104490558484</v>
      </c>
      <c r="K14" s="92">
        <f>Ultimate!L64</f>
        <v>1.5807264736297826</v>
      </c>
      <c r="L14" s="88"/>
    </row>
    <row r="15" spans="2:12" ht="15.75" x14ac:dyDescent="0.15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 spans="2:12" ht="15" thickBot="1" x14ac:dyDescent="0.2">
      <c r="B16" s="57" t="s">
        <v>54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2:12" ht="31.5" x14ac:dyDescent="0.15">
      <c r="B17" s="34"/>
      <c r="C17" s="128"/>
      <c r="D17" s="106" t="s">
        <v>55</v>
      </c>
      <c r="E17" s="130" t="s">
        <v>0</v>
      </c>
      <c r="F17" s="130" t="s">
        <v>1</v>
      </c>
      <c r="G17" s="130" t="s">
        <v>3</v>
      </c>
      <c r="H17" s="130" t="s">
        <v>4</v>
      </c>
      <c r="I17" s="130" t="s">
        <v>5</v>
      </c>
      <c r="J17" s="126" t="s">
        <v>7</v>
      </c>
      <c r="K17" s="34"/>
      <c r="L17" s="34"/>
    </row>
    <row r="18" spans="2:12" ht="16.5" thickBot="1" x14ac:dyDescent="0.2">
      <c r="B18" s="33"/>
      <c r="C18" s="129"/>
      <c r="D18" s="120" t="s">
        <v>56</v>
      </c>
      <c r="E18" s="131"/>
      <c r="F18" s="131"/>
      <c r="G18" s="131"/>
      <c r="H18" s="131"/>
      <c r="I18" s="131"/>
      <c r="J18" s="127"/>
      <c r="K18" s="33"/>
      <c r="L18" s="33"/>
    </row>
    <row r="19" spans="2:12" ht="15.75" x14ac:dyDescent="0.15">
      <c r="B19" s="33"/>
      <c r="C19" s="116" t="s">
        <v>57</v>
      </c>
      <c r="D19" s="117">
        <v>10</v>
      </c>
      <c r="E19" s="118">
        <f>Fatigue!B12</f>
        <v>2.0729965010556337</v>
      </c>
      <c r="F19" s="118">
        <f>Fatigue!C12</f>
        <v>1.7998700982382074</v>
      </c>
      <c r="G19" s="118">
        <f>Fatigue!D12</f>
        <v>2.8133998848147437</v>
      </c>
      <c r="H19" s="118">
        <f>Fatigue!E12</f>
        <v>1.6670226969292388</v>
      </c>
      <c r="I19" s="118">
        <f>Fatigue!F12</f>
        <v>1.8846801346801345</v>
      </c>
      <c r="J19" s="119">
        <f>Fatigue!G12</f>
        <v>1.927821168866146</v>
      </c>
      <c r="K19" s="33"/>
      <c r="L19" s="33"/>
    </row>
    <row r="20" spans="2:12" ht="15.75" x14ac:dyDescent="0.15">
      <c r="B20" s="33"/>
      <c r="C20" s="111" t="s">
        <v>63</v>
      </c>
      <c r="D20" s="108">
        <v>9</v>
      </c>
      <c r="E20" s="109">
        <f>Fatigue!B25</f>
        <v>1.9688081877715429</v>
      </c>
      <c r="F20" s="109">
        <f>Fatigue!C25</f>
        <v>2.0969169344125693</v>
      </c>
      <c r="G20" s="109">
        <f>Fatigue!D25</f>
        <v>2.0474292269098546</v>
      </c>
      <c r="H20" s="109">
        <f>Fatigue!E25</f>
        <v>1.9052594643066005</v>
      </c>
      <c r="I20" s="109">
        <f>Fatigue!F25</f>
        <v>1.9524131927652579</v>
      </c>
      <c r="J20" s="110">
        <f>Fatigue!G25</f>
        <v>1.8567221770917952</v>
      </c>
      <c r="K20" s="33"/>
      <c r="L20" s="33"/>
    </row>
    <row r="21" spans="2:12" s="101" customFormat="1" ht="15.75" x14ac:dyDescent="0.15">
      <c r="C21" s="111" t="s">
        <v>64</v>
      </c>
      <c r="D21" s="108">
        <v>9</v>
      </c>
      <c r="E21" s="109">
        <f>Fatigue!B39</f>
        <v>1.9688081877715429</v>
      </c>
      <c r="F21" s="109">
        <f>Fatigue!C39</f>
        <v>1.8679753022152814</v>
      </c>
      <c r="G21" s="109">
        <f>Fatigue!D39</f>
        <v>1.8357572885851414</v>
      </c>
      <c r="H21" s="109">
        <f>Fatigue!E39</f>
        <v>1.9052594643066005</v>
      </c>
      <c r="I21" s="109">
        <f>Fatigue!F39</f>
        <v>2.0717113085532817</v>
      </c>
      <c r="J21" s="110">
        <f>Fatigue!G39</f>
        <v>2.0712353924043012</v>
      </c>
    </row>
    <row r="22" spans="2:12" ht="15.75" x14ac:dyDescent="0.15">
      <c r="B22" s="33"/>
      <c r="C22" s="107" t="s">
        <v>58</v>
      </c>
      <c r="D22" s="108">
        <v>4</v>
      </c>
      <c r="E22" s="109">
        <f>Fatigue!B48</f>
        <v>2.8540625578382381</v>
      </c>
      <c r="F22" s="109">
        <f>Fatigue!C48</f>
        <v>3.0508699221288578</v>
      </c>
      <c r="G22" s="109">
        <f>Fatigue!D48</f>
        <v>2.9907562720313039</v>
      </c>
      <c r="H22" s="109">
        <f>Fatigue!E48</f>
        <v>2.5495851442117736</v>
      </c>
      <c r="I22" s="109">
        <f>Fatigue!F48</f>
        <v>2.4933092768004812</v>
      </c>
      <c r="J22" s="110">
        <f>Fatigue!G48</f>
        <v>2.5281082688875673</v>
      </c>
      <c r="K22" s="33"/>
      <c r="L22" s="33"/>
    </row>
    <row r="23" spans="2:12" ht="16.5" thickBot="1" x14ac:dyDescent="0.2">
      <c r="B23" s="33"/>
      <c r="C23" s="112" t="s">
        <v>59</v>
      </c>
      <c r="D23" s="113">
        <v>4</v>
      </c>
      <c r="E23" s="114">
        <f>Fatigue!B62</f>
        <v>2.8586287665250705</v>
      </c>
      <c r="F23" s="114">
        <f>Fatigue!C62</f>
        <v>2.9327001680826439</v>
      </c>
      <c r="G23" s="114">
        <f>Fatigue!D62</f>
        <v>2.9976537252645095</v>
      </c>
      <c r="H23" s="114">
        <f>Fatigue!E62</f>
        <v>2.7173111080748735</v>
      </c>
      <c r="I23" s="114">
        <f>Fatigue!F62</f>
        <v>2.7555534185979424</v>
      </c>
      <c r="J23" s="115">
        <f>Fatigue!G62</f>
        <v>2.5226599526066353</v>
      </c>
      <c r="K23" s="33"/>
      <c r="L23" s="33"/>
    </row>
  </sheetData>
  <mergeCells count="7">
    <mergeCell ref="J17:J18"/>
    <mergeCell ref="C17:C18"/>
    <mergeCell ref="E17:E18"/>
    <mergeCell ref="F17:F18"/>
    <mergeCell ref="G17:G18"/>
    <mergeCell ref="H17:H18"/>
    <mergeCell ref="I17:I18"/>
  </mergeCells>
  <phoneticPr fontId="3" type="noConversion"/>
  <conditionalFormatting sqref="D8:K10">
    <cfRule type="cellIs" dxfId="12" priority="4" operator="greaterThan">
      <formula>1</formula>
    </cfRule>
  </conditionalFormatting>
  <conditionalFormatting sqref="D13:K14">
    <cfRule type="cellIs" dxfId="11" priority="3" operator="greaterThan">
      <formula>1</formula>
    </cfRule>
  </conditionalFormatting>
  <conditionalFormatting sqref="E19:J23">
    <cfRule type="cellIs" dxfId="10" priority="2" operator="greaterThan">
      <formula>1</formula>
    </cfRule>
  </conditionalFormatting>
  <hyperlinks>
    <hyperlink ref="C4" r:id="rId1"/>
    <hyperlink ref="C2" r:id="rId2" display="\\10.0.80.12\Bladed3\Prototype\WE4550N-155\loop01.1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0" zoomScaleNormal="100" workbookViewId="0">
      <selection activeCell="N19" sqref="N19"/>
    </sheetView>
  </sheetViews>
  <sheetFormatPr defaultColWidth="9" defaultRowHeight="15" x14ac:dyDescent="0.15"/>
  <cols>
    <col min="1" max="1" width="16.875" style="10" customWidth="1"/>
    <col min="2" max="2" width="4.625" style="10" bestFit="1" customWidth="1"/>
    <col min="3" max="3" width="4.25" style="10" bestFit="1" customWidth="1"/>
    <col min="4" max="4" width="11.75" style="10" bestFit="1" customWidth="1"/>
    <col min="5" max="7" width="8.125" style="10" bestFit="1" customWidth="1"/>
    <col min="8" max="8" width="9.25" style="10" customWidth="1"/>
    <col min="9" max="12" width="8.125" style="10" bestFit="1" customWidth="1"/>
    <col min="13" max="13" width="9.75" style="10" bestFit="1" customWidth="1"/>
    <col min="14" max="14" width="11.875" style="10" customWidth="1"/>
    <col min="15" max="15" width="4.75" style="22" bestFit="1" customWidth="1"/>
    <col min="16" max="16" width="4.625" style="22" bestFit="1" customWidth="1"/>
    <col min="17" max="17" width="11.75" style="22" bestFit="1" customWidth="1"/>
    <col min="18" max="21" width="7" style="22" bestFit="1" customWidth="1"/>
    <col min="22" max="24" width="6.125" style="22" bestFit="1" customWidth="1"/>
    <col min="25" max="25" width="7" style="22" bestFit="1" customWidth="1"/>
    <col min="26" max="26" width="9.75" style="22" bestFit="1" customWidth="1"/>
    <col min="27" max="16384" width="9" style="10"/>
  </cols>
  <sheetData>
    <row r="1" spans="1:26" x14ac:dyDescent="0.15">
      <c r="D1" s="135" t="s">
        <v>14</v>
      </c>
      <c r="E1" s="135"/>
      <c r="F1" s="135"/>
      <c r="G1" s="135"/>
      <c r="H1" s="135"/>
      <c r="I1" s="135"/>
      <c r="J1" s="135"/>
      <c r="K1" s="135"/>
      <c r="L1" s="135"/>
      <c r="M1" s="135"/>
      <c r="O1" s="1"/>
      <c r="P1" s="1"/>
      <c r="Q1" s="132" t="s">
        <v>27</v>
      </c>
      <c r="R1" s="132"/>
      <c r="S1" s="132"/>
      <c r="T1" s="132"/>
      <c r="U1" s="132"/>
      <c r="V1" s="132"/>
      <c r="W1" s="132"/>
      <c r="X1" s="132"/>
      <c r="Y1" s="132"/>
      <c r="Z1" s="132"/>
    </row>
    <row r="2" spans="1:26" ht="15.75" thickBot="1" x14ac:dyDescent="0.2">
      <c r="D2" s="136"/>
      <c r="E2" s="136"/>
      <c r="F2" s="136"/>
      <c r="G2" s="136"/>
      <c r="H2" s="136"/>
      <c r="I2" s="136"/>
      <c r="J2" s="136"/>
      <c r="K2" s="136"/>
      <c r="L2" s="136"/>
      <c r="M2" s="136"/>
      <c r="O2" s="1"/>
      <c r="P2" s="1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26" ht="16.5" thickTop="1" thickBot="1" x14ac:dyDescent="0.2">
      <c r="A3" s="134" t="s">
        <v>65</v>
      </c>
      <c r="B3" s="59"/>
      <c r="C3" s="60"/>
      <c r="D3" s="60"/>
      <c r="E3" s="61" t="s">
        <v>16</v>
      </c>
      <c r="F3" s="61" t="s">
        <v>17</v>
      </c>
      <c r="G3" s="61" t="s">
        <v>68</v>
      </c>
      <c r="H3" s="61" t="s">
        <v>18</v>
      </c>
      <c r="I3" s="61" t="s">
        <v>20</v>
      </c>
      <c r="J3" s="61" t="s">
        <v>21</v>
      </c>
      <c r="K3" s="61" t="s">
        <v>69</v>
      </c>
      <c r="L3" s="61" t="s">
        <v>22</v>
      </c>
      <c r="M3" s="60" t="s">
        <v>8</v>
      </c>
      <c r="O3" s="68"/>
      <c r="P3" s="69"/>
      <c r="Q3" s="69"/>
      <c r="R3" s="70" t="s">
        <v>16</v>
      </c>
      <c r="S3" s="70" t="s">
        <v>17</v>
      </c>
      <c r="T3" s="70" t="s">
        <v>68</v>
      </c>
      <c r="U3" s="70" t="s">
        <v>18</v>
      </c>
      <c r="V3" s="70" t="s">
        <v>20</v>
      </c>
      <c r="W3" s="70" t="s">
        <v>21</v>
      </c>
      <c r="X3" s="70" t="s">
        <v>69</v>
      </c>
      <c r="Y3" s="24" t="s">
        <v>22</v>
      </c>
      <c r="Z3" s="2"/>
    </row>
    <row r="4" spans="1:26" ht="16.5" thickTop="1" thickBot="1" x14ac:dyDescent="0.2">
      <c r="A4" s="134"/>
      <c r="B4" s="80"/>
      <c r="C4" s="62"/>
      <c r="D4" s="62" t="s">
        <v>9</v>
      </c>
      <c r="E4" s="63" t="s">
        <v>10</v>
      </c>
      <c r="F4" s="63" t="s">
        <v>10</v>
      </c>
      <c r="G4" s="63" t="s">
        <v>10</v>
      </c>
      <c r="H4" s="63" t="s">
        <v>10</v>
      </c>
      <c r="I4" s="63" t="s">
        <v>11</v>
      </c>
      <c r="J4" s="63" t="s">
        <v>11</v>
      </c>
      <c r="K4" s="63" t="s">
        <v>11</v>
      </c>
      <c r="L4" s="63" t="s">
        <v>11</v>
      </c>
      <c r="M4" s="62" t="s">
        <v>67</v>
      </c>
      <c r="O4" s="71"/>
      <c r="P4" s="81"/>
      <c r="Q4" s="81" t="s">
        <v>9</v>
      </c>
      <c r="R4" s="72" t="s">
        <v>10</v>
      </c>
      <c r="S4" s="72" t="s">
        <v>10</v>
      </c>
      <c r="T4" s="72" t="s">
        <v>10</v>
      </c>
      <c r="U4" s="72" t="s">
        <v>10</v>
      </c>
      <c r="V4" s="72" t="s">
        <v>11</v>
      </c>
      <c r="W4" s="72" t="s">
        <v>11</v>
      </c>
      <c r="X4" s="72" t="s">
        <v>11</v>
      </c>
      <c r="Y4" s="25" t="s">
        <v>11</v>
      </c>
      <c r="Z4" s="59"/>
    </row>
    <row r="5" spans="1:26" ht="16.5" thickTop="1" thickBot="1" x14ac:dyDescent="0.2">
      <c r="A5" s="134"/>
      <c r="B5" s="64" t="s">
        <v>16</v>
      </c>
      <c r="C5" s="65" t="s">
        <v>12</v>
      </c>
      <c r="D5" s="65" t="s">
        <v>155</v>
      </c>
      <c r="E5" s="122">
        <v>22735</v>
      </c>
      <c r="F5" s="123">
        <v>-2541</v>
      </c>
      <c r="G5" s="123">
        <v>22876</v>
      </c>
      <c r="H5" s="123">
        <v>-34.1</v>
      </c>
      <c r="I5" s="123">
        <v>-80.5</v>
      </c>
      <c r="J5" s="123">
        <v>-708.8</v>
      </c>
      <c r="K5" s="123">
        <v>713.4</v>
      </c>
      <c r="L5" s="123">
        <v>-307.10000000000002</v>
      </c>
      <c r="M5" s="122">
        <v>1.1000000000000001</v>
      </c>
      <c r="O5" s="3" t="s">
        <v>16</v>
      </c>
      <c r="P5" s="19" t="s">
        <v>12</v>
      </c>
      <c r="Q5" s="19" t="s">
        <v>71</v>
      </c>
      <c r="R5" s="8">
        <v>12835</v>
      </c>
      <c r="S5" s="6">
        <v>6480.7</v>
      </c>
      <c r="T5" s="6">
        <v>14379</v>
      </c>
      <c r="U5" s="6">
        <v>-116.9</v>
      </c>
      <c r="V5" s="6">
        <v>202.1</v>
      </c>
      <c r="W5" s="6">
        <v>-464.2</v>
      </c>
      <c r="X5" s="6">
        <v>506.3</v>
      </c>
      <c r="Y5" s="7">
        <v>-22.8</v>
      </c>
      <c r="Z5" s="14"/>
    </row>
    <row r="6" spans="1:26" ht="15.75" thickBot="1" x14ac:dyDescent="0.2">
      <c r="A6" s="134"/>
      <c r="B6" s="64" t="s">
        <v>16</v>
      </c>
      <c r="C6" s="65" t="s">
        <v>13</v>
      </c>
      <c r="D6" s="65" t="s">
        <v>156</v>
      </c>
      <c r="E6" s="124">
        <v>-19935</v>
      </c>
      <c r="F6" s="125">
        <v>-1670.1</v>
      </c>
      <c r="G6" s="123">
        <v>20005</v>
      </c>
      <c r="H6" s="123">
        <v>504</v>
      </c>
      <c r="I6" s="123">
        <v>-9.4</v>
      </c>
      <c r="J6" s="123">
        <v>660.6</v>
      </c>
      <c r="K6" s="123">
        <v>660.7</v>
      </c>
      <c r="L6" s="123">
        <v>-344.8</v>
      </c>
      <c r="M6" s="122">
        <v>1.1000000000000001</v>
      </c>
      <c r="O6" s="3" t="s">
        <v>16</v>
      </c>
      <c r="P6" s="19" t="s">
        <v>13</v>
      </c>
      <c r="Q6" s="19" t="s">
        <v>72</v>
      </c>
      <c r="R6" s="4">
        <v>-9463.7000000000007</v>
      </c>
      <c r="S6" s="5">
        <v>-429.1</v>
      </c>
      <c r="T6" s="6">
        <v>9473.4</v>
      </c>
      <c r="U6" s="6">
        <v>231.5</v>
      </c>
      <c r="V6" s="6">
        <v>5.84</v>
      </c>
      <c r="W6" s="6">
        <v>305</v>
      </c>
      <c r="X6" s="6">
        <v>305.10000000000002</v>
      </c>
      <c r="Y6" s="7">
        <v>-238</v>
      </c>
      <c r="Z6" s="15"/>
    </row>
    <row r="7" spans="1:26" ht="15.75" thickBot="1" x14ac:dyDescent="0.2">
      <c r="A7" s="134"/>
      <c r="B7" s="64" t="s">
        <v>17</v>
      </c>
      <c r="C7" s="65" t="s">
        <v>12</v>
      </c>
      <c r="D7" s="65" t="s">
        <v>157</v>
      </c>
      <c r="E7" s="122">
        <v>875.1</v>
      </c>
      <c r="F7" s="122">
        <v>29833</v>
      </c>
      <c r="G7" s="123">
        <v>29846</v>
      </c>
      <c r="H7" s="123">
        <v>47.3</v>
      </c>
      <c r="I7" s="123">
        <v>673.5</v>
      </c>
      <c r="J7" s="123">
        <v>39.700000000000003</v>
      </c>
      <c r="K7" s="123">
        <v>674.6</v>
      </c>
      <c r="L7" s="123">
        <v>751.4</v>
      </c>
      <c r="M7" s="122">
        <v>1.35</v>
      </c>
      <c r="O7" s="3" t="s">
        <v>17</v>
      </c>
      <c r="P7" s="19" t="s">
        <v>12</v>
      </c>
      <c r="Q7" s="19" t="s">
        <v>73</v>
      </c>
      <c r="R7" s="8">
        <v>7196.9</v>
      </c>
      <c r="S7" s="8">
        <v>19158</v>
      </c>
      <c r="T7" s="6">
        <v>20465</v>
      </c>
      <c r="U7" s="6">
        <v>-158.1</v>
      </c>
      <c r="V7" s="6">
        <v>505.2</v>
      </c>
      <c r="W7" s="6">
        <v>-275.89999999999998</v>
      </c>
      <c r="X7" s="6">
        <v>575.70000000000005</v>
      </c>
      <c r="Y7" s="7">
        <v>823.7</v>
      </c>
      <c r="Z7" s="15"/>
    </row>
    <row r="8" spans="1:26" ht="15.75" thickBot="1" x14ac:dyDescent="0.2">
      <c r="A8" s="134"/>
      <c r="B8" s="64" t="s">
        <v>17</v>
      </c>
      <c r="C8" s="65" t="s">
        <v>13</v>
      </c>
      <c r="D8" s="65" t="s">
        <v>158</v>
      </c>
      <c r="E8" s="122">
        <v>7894.1</v>
      </c>
      <c r="F8" s="124">
        <v>-13191</v>
      </c>
      <c r="G8" s="125">
        <v>15372</v>
      </c>
      <c r="H8" s="123">
        <v>205.9</v>
      </c>
      <c r="I8" s="123">
        <v>-303.10000000000002</v>
      </c>
      <c r="J8" s="123">
        <v>-284.60000000000002</v>
      </c>
      <c r="K8" s="123">
        <v>415.8</v>
      </c>
      <c r="L8" s="123">
        <v>883.7</v>
      </c>
      <c r="M8" s="122">
        <v>1.35</v>
      </c>
      <c r="O8" s="3" t="s">
        <v>17</v>
      </c>
      <c r="P8" s="19" t="s">
        <v>13</v>
      </c>
      <c r="Q8" s="19" t="s">
        <v>74</v>
      </c>
      <c r="R8" s="8">
        <v>115.9</v>
      </c>
      <c r="S8" s="4">
        <v>-10179</v>
      </c>
      <c r="T8" s="5">
        <v>10180</v>
      </c>
      <c r="U8" s="6">
        <v>227.8</v>
      </c>
      <c r="V8" s="6">
        <v>-234.8</v>
      </c>
      <c r="W8" s="6">
        <v>-21.7</v>
      </c>
      <c r="X8" s="6">
        <v>235.8</v>
      </c>
      <c r="Y8" s="7">
        <v>643.79999999999995</v>
      </c>
      <c r="Z8" s="15"/>
    </row>
    <row r="9" spans="1:26" ht="15.75" thickBot="1" x14ac:dyDescent="0.2">
      <c r="A9" s="134"/>
      <c r="B9" s="64" t="s">
        <v>68</v>
      </c>
      <c r="C9" s="65" t="s">
        <v>12</v>
      </c>
      <c r="D9" s="65" t="s">
        <v>159</v>
      </c>
      <c r="E9" s="123">
        <v>8469.1</v>
      </c>
      <c r="F9" s="122">
        <v>30302</v>
      </c>
      <c r="G9" s="122">
        <v>31463</v>
      </c>
      <c r="H9" s="123">
        <v>-119.9</v>
      </c>
      <c r="I9" s="123">
        <v>746</v>
      </c>
      <c r="J9" s="123">
        <v>-230.7</v>
      </c>
      <c r="K9" s="123">
        <v>780.9</v>
      </c>
      <c r="L9" s="123">
        <v>1477.9</v>
      </c>
      <c r="M9" s="122">
        <v>1.35</v>
      </c>
      <c r="O9" s="3" t="s">
        <v>68</v>
      </c>
      <c r="P9" s="19" t="s">
        <v>12</v>
      </c>
      <c r="Q9" s="19" t="s">
        <v>75</v>
      </c>
      <c r="R9" s="6">
        <v>10082</v>
      </c>
      <c r="S9" s="8">
        <v>18163</v>
      </c>
      <c r="T9" s="8">
        <v>20774</v>
      </c>
      <c r="U9" s="6">
        <v>-224.3</v>
      </c>
      <c r="V9" s="6">
        <v>477.2</v>
      </c>
      <c r="W9" s="6">
        <v>-364.1</v>
      </c>
      <c r="X9" s="6">
        <v>600.20000000000005</v>
      </c>
      <c r="Y9" s="7">
        <v>651.79999999999995</v>
      </c>
      <c r="Z9" s="15"/>
    </row>
    <row r="10" spans="1:26" ht="15.75" thickBot="1" x14ac:dyDescent="0.2">
      <c r="A10" s="134"/>
      <c r="B10" s="64" t="s">
        <v>68</v>
      </c>
      <c r="C10" s="65" t="s">
        <v>13</v>
      </c>
      <c r="D10" s="65" t="s">
        <v>160</v>
      </c>
      <c r="E10" s="123">
        <v>9.89</v>
      </c>
      <c r="F10" s="122">
        <v>0.39</v>
      </c>
      <c r="G10" s="124">
        <v>9.9</v>
      </c>
      <c r="H10" s="125">
        <v>-11.5</v>
      </c>
      <c r="I10" s="123">
        <v>-5.61</v>
      </c>
      <c r="J10" s="123">
        <v>-11.8</v>
      </c>
      <c r="K10" s="123">
        <v>13.1</v>
      </c>
      <c r="L10" s="123">
        <v>-384.4</v>
      </c>
      <c r="M10" s="122">
        <v>1.35</v>
      </c>
      <c r="O10" s="3" t="s">
        <v>68</v>
      </c>
      <c r="P10" s="19" t="s">
        <v>13</v>
      </c>
      <c r="Q10" s="19" t="s">
        <v>76</v>
      </c>
      <c r="R10" s="6">
        <v>-0.22</v>
      </c>
      <c r="S10" s="8">
        <v>4.4000000000000004</v>
      </c>
      <c r="T10" s="4">
        <v>4.4000000000000004</v>
      </c>
      <c r="U10" s="5">
        <v>11.8</v>
      </c>
      <c r="V10" s="6">
        <v>17.3</v>
      </c>
      <c r="W10" s="6">
        <v>86.6</v>
      </c>
      <c r="X10" s="6">
        <v>88.3</v>
      </c>
      <c r="Y10" s="7">
        <v>-168.3</v>
      </c>
      <c r="Z10" s="15"/>
    </row>
    <row r="11" spans="1:26" ht="15.75" thickBot="1" x14ac:dyDescent="0.2">
      <c r="A11" s="134"/>
      <c r="B11" s="64" t="s">
        <v>18</v>
      </c>
      <c r="C11" s="65" t="s">
        <v>12</v>
      </c>
      <c r="D11" s="65" t="s">
        <v>161</v>
      </c>
      <c r="E11" s="123">
        <v>-18426</v>
      </c>
      <c r="F11" s="123">
        <v>-910.8</v>
      </c>
      <c r="G11" s="122">
        <v>18448</v>
      </c>
      <c r="H11" s="122">
        <v>767.6</v>
      </c>
      <c r="I11" s="123">
        <v>-35.6</v>
      </c>
      <c r="J11" s="123">
        <v>572.4</v>
      </c>
      <c r="K11" s="123">
        <v>573.5</v>
      </c>
      <c r="L11" s="123">
        <v>-354</v>
      </c>
      <c r="M11" s="122">
        <v>1.1000000000000001</v>
      </c>
      <c r="O11" s="3" t="s">
        <v>18</v>
      </c>
      <c r="P11" s="19" t="s">
        <v>12</v>
      </c>
      <c r="Q11" s="19" t="s">
        <v>77</v>
      </c>
      <c r="R11" s="6">
        <v>-8559.1</v>
      </c>
      <c r="S11" s="6">
        <v>-389.1</v>
      </c>
      <c r="T11" s="8">
        <v>8567.9</v>
      </c>
      <c r="U11" s="8">
        <v>365.3</v>
      </c>
      <c r="V11" s="6">
        <v>-14.1</v>
      </c>
      <c r="W11" s="6">
        <v>313.2</v>
      </c>
      <c r="X11" s="6">
        <v>313.60000000000002</v>
      </c>
      <c r="Y11" s="7">
        <v>-222.1</v>
      </c>
      <c r="Z11" s="15"/>
    </row>
    <row r="12" spans="1:26" ht="15.75" thickBot="1" x14ac:dyDescent="0.2">
      <c r="A12" s="134"/>
      <c r="B12" s="64" t="s">
        <v>18</v>
      </c>
      <c r="C12" s="65" t="s">
        <v>13</v>
      </c>
      <c r="D12" s="65" t="s">
        <v>162</v>
      </c>
      <c r="E12" s="123">
        <v>-13557</v>
      </c>
      <c r="F12" s="123">
        <v>9818.2999999999993</v>
      </c>
      <c r="G12" s="122">
        <v>16739</v>
      </c>
      <c r="H12" s="124">
        <v>-501.8</v>
      </c>
      <c r="I12" s="125">
        <v>376.5</v>
      </c>
      <c r="J12" s="123">
        <v>387.2</v>
      </c>
      <c r="K12" s="123">
        <v>540.1</v>
      </c>
      <c r="L12" s="123">
        <v>1326</v>
      </c>
      <c r="M12" s="122">
        <v>1.35</v>
      </c>
      <c r="O12" s="3" t="s">
        <v>18</v>
      </c>
      <c r="P12" s="19" t="s">
        <v>13</v>
      </c>
      <c r="Q12" s="19" t="s">
        <v>78</v>
      </c>
      <c r="R12" s="6">
        <v>-4423.5</v>
      </c>
      <c r="S12" s="6">
        <v>5870</v>
      </c>
      <c r="T12" s="8">
        <v>7350.1</v>
      </c>
      <c r="U12" s="4">
        <v>-300.10000000000002</v>
      </c>
      <c r="V12" s="5">
        <v>227</v>
      </c>
      <c r="W12" s="6">
        <v>133.9</v>
      </c>
      <c r="X12" s="6">
        <v>263.5</v>
      </c>
      <c r="Y12" s="7">
        <v>711.1</v>
      </c>
      <c r="Z12" s="15"/>
    </row>
    <row r="13" spans="1:26" ht="15.75" thickBot="1" x14ac:dyDescent="0.2">
      <c r="A13" s="134"/>
      <c r="B13" s="64" t="s">
        <v>20</v>
      </c>
      <c r="C13" s="65" t="s">
        <v>12</v>
      </c>
      <c r="D13" s="65" t="s">
        <v>163</v>
      </c>
      <c r="E13" s="123">
        <v>6169.5</v>
      </c>
      <c r="F13" s="123">
        <v>29427</v>
      </c>
      <c r="G13" s="123">
        <v>30067</v>
      </c>
      <c r="H13" s="122">
        <v>-122.4</v>
      </c>
      <c r="I13" s="122">
        <v>727.6</v>
      </c>
      <c r="J13" s="123">
        <v>-140.6</v>
      </c>
      <c r="K13" s="123">
        <v>741</v>
      </c>
      <c r="L13" s="123">
        <v>1463.7</v>
      </c>
      <c r="M13" s="122">
        <v>1.35</v>
      </c>
      <c r="O13" s="3" t="s">
        <v>20</v>
      </c>
      <c r="P13" s="19" t="s">
        <v>12</v>
      </c>
      <c r="Q13" s="19" t="s">
        <v>79</v>
      </c>
      <c r="R13" s="6">
        <v>6427</v>
      </c>
      <c r="S13" s="6">
        <v>18882</v>
      </c>
      <c r="T13" s="6">
        <v>19946</v>
      </c>
      <c r="U13" s="8">
        <v>-143.1</v>
      </c>
      <c r="V13" s="8">
        <v>505.6</v>
      </c>
      <c r="W13" s="6">
        <v>-245.9</v>
      </c>
      <c r="X13" s="6">
        <v>562.20000000000005</v>
      </c>
      <c r="Y13" s="7">
        <v>879.3</v>
      </c>
      <c r="Z13" s="15"/>
    </row>
    <row r="14" spans="1:26" ht="15.75" thickBot="1" x14ac:dyDescent="0.2">
      <c r="A14" s="134"/>
      <c r="B14" s="64" t="s">
        <v>20</v>
      </c>
      <c r="C14" s="65" t="s">
        <v>13</v>
      </c>
      <c r="D14" s="65" t="s">
        <v>164</v>
      </c>
      <c r="E14" s="123">
        <v>5423.6</v>
      </c>
      <c r="F14" s="123">
        <v>-13493</v>
      </c>
      <c r="G14" s="123">
        <v>14542</v>
      </c>
      <c r="H14" s="122">
        <v>127.6</v>
      </c>
      <c r="I14" s="124">
        <v>-329.2</v>
      </c>
      <c r="J14" s="125">
        <v>-188.1</v>
      </c>
      <c r="K14" s="123">
        <v>379.1</v>
      </c>
      <c r="L14" s="123">
        <v>780.3</v>
      </c>
      <c r="M14" s="122">
        <v>1.35</v>
      </c>
      <c r="O14" s="3" t="s">
        <v>20</v>
      </c>
      <c r="P14" s="19" t="s">
        <v>13</v>
      </c>
      <c r="Q14" s="19" t="s">
        <v>80</v>
      </c>
      <c r="R14" s="6">
        <v>1325.8</v>
      </c>
      <c r="S14" s="6">
        <v>-10104</v>
      </c>
      <c r="T14" s="6">
        <v>10191</v>
      </c>
      <c r="U14" s="8">
        <v>242</v>
      </c>
      <c r="V14" s="4">
        <v>-224.6</v>
      </c>
      <c r="W14" s="5">
        <v>-87.3</v>
      </c>
      <c r="X14" s="6">
        <v>241</v>
      </c>
      <c r="Y14" s="7">
        <v>564.4</v>
      </c>
      <c r="Z14" s="15"/>
    </row>
    <row r="15" spans="1:26" ht="15.75" thickBot="1" x14ac:dyDescent="0.2">
      <c r="A15" s="134"/>
      <c r="B15" s="64" t="s">
        <v>21</v>
      </c>
      <c r="C15" s="65" t="s">
        <v>12</v>
      </c>
      <c r="D15" s="65" t="s">
        <v>156</v>
      </c>
      <c r="E15" s="123">
        <v>-19928</v>
      </c>
      <c r="F15" s="123">
        <v>-1605</v>
      </c>
      <c r="G15" s="123">
        <v>19993</v>
      </c>
      <c r="H15" s="123">
        <v>499.3</v>
      </c>
      <c r="I15" s="122">
        <v>-7.76</v>
      </c>
      <c r="J15" s="122">
        <v>660.8</v>
      </c>
      <c r="K15" s="123">
        <v>660.9</v>
      </c>
      <c r="L15" s="123">
        <v>-345.3</v>
      </c>
      <c r="M15" s="122">
        <v>1.1000000000000001</v>
      </c>
      <c r="O15" s="3" t="s">
        <v>21</v>
      </c>
      <c r="P15" s="19" t="s">
        <v>12</v>
      </c>
      <c r="Q15" s="19" t="s">
        <v>81</v>
      </c>
      <c r="R15" s="6">
        <v>-9065.2999999999993</v>
      </c>
      <c r="S15" s="6">
        <v>416.6</v>
      </c>
      <c r="T15" s="6">
        <v>9074.7999999999993</v>
      </c>
      <c r="U15" s="6">
        <v>223</v>
      </c>
      <c r="V15" s="8">
        <v>26.4</v>
      </c>
      <c r="W15" s="8">
        <v>333.9</v>
      </c>
      <c r="X15" s="6">
        <v>334.9</v>
      </c>
      <c r="Y15" s="7">
        <v>-230</v>
      </c>
      <c r="Z15" s="15"/>
    </row>
    <row r="16" spans="1:26" ht="15.75" thickBot="1" x14ac:dyDescent="0.2">
      <c r="A16" s="134"/>
      <c r="B16" s="64" t="s">
        <v>21</v>
      </c>
      <c r="C16" s="65" t="s">
        <v>13</v>
      </c>
      <c r="D16" s="65" t="s">
        <v>165</v>
      </c>
      <c r="E16" s="123">
        <v>22038</v>
      </c>
      <c r="F16" s="123">
        <v>-2587.5</v>
      </c>
      <c r="G16" s="123">
        <v>22189</v>
      </c>
      <c r="H16" s="123">
        <v>-62.6</v>
      </c>
      <c r="I16" s="122">
        <v>-90.7</v>
      </c>
      <c r="J16" s="124">
        <v>-735.9</v>
      </c>
      <c r="K16" s="125">
        <v>741.5</v>
      </c>
      <c r="L16" s="123">
        <v>-268.2</v>
      </c>
      <c r="M16" s="122">
        <v>1.1000000000000001</v>
      </c>
      <c r="O16" s="3" t="s">
        <v>21</v>
      </c>
      <c r="P16" s="19" t="s">
        <v>13</v>
      </c>
      <c r="Q16" s="19" t="s">
        <v>82</v>
      </c>
      <c r="R16" s="6">
        <v>12726</v>
      </c>
      <c r="S16" s="6">
        <v>5630.4</v>
      </c>
      <c r="T16" s="6">
        <v>13916</v>
      </c>
      <c r="U16" s="6">
        <v>-108.7</v>
      </c>
      <c r="V16" s="8">
        <v>184.4</v>
      </c>
      <c r="W16" s="4">
        <v>-469.5</v>
      </c>
      <c r="X16" s="5">
        <v>504.5</v>
      </c>
      <c r="Y16" s="7">
        <v>38.9</v>
      </c>
      <c r="Z16" s="15"/>
    </row>
    <row r="17" spans="1:26" ht="15.75" thickBot="1" x14ac:dyDescent="0.2">
      <c r="A17" s="134"/>
      <c r="B17" s="64" t="s">
        <v>69</v>
      </c>
      <c r="C17" s="65" t="s">
        <v>12</v>
      </c>
      <c r="D17" s="65" t="s">
        <v>166</v>
      </c>
      <c r="E17" s="123">
        <v>17913</v>
      </c>
      <c r="F17" s="123">
        <v>21723</v>
      </c>
      <c r="G17" s="123">
        <v>28157</v>
      </c>
      <c r="H17" s="123">
        <v>-202.3</v>
      </c>
      <c r="I17" s="123">
        <v>595.6</v>
      </c>
      <c r="J17" s="122">
        <v>-635.9</v>
      </c>
      <c r="K17" s="122">
        <v>871.3</v>
      </c>
      <c r="L17" s="123">
        <v>1148.2</v>
      </c>
      <c r="M17" s="122">
        <v>1.35</v>
      </c>
      <c r="O17" s="3" t="s">
        <v>69</v>
      </c>
      <c r="P17" s="19" t="s">
        <v>12</v>
      </c>
      <c r="Q17" s="19" t="s">
        <v>83</v>
      </c>
      <c r="R17" s="6">
        <v>7835.1</v>
      </c>
      <c r="S17" s="6">
        <v>16276</v>
      </c>
      <c r="T17" s="6">
        <v>18064</v>
      </c>
      <c r="U17" s="6">
        <v>-145</v>
      </c>
      <c r="V17" s="6">
        <v>529.20000000000005</v>
      </c>
      <c r="W17" s="8">
        <v>-326.10000000000002</v>
      </c>
      <c r="X17" s="8">
        <v>621.6</v>
      </c>
      <c r="Y17" s="7">
        <v>892.8</v>
      </c>
      <c r="Z17" s="15"/>
    </row>
    <row r="18" spans="1:26" ht="15.75" thickBot="1" x14ac:dyDescent="0.2">
      <c r="A18" s="134"/>
      <c r="B18" s="64" t="s">
        <v>69</v>
      </c>
      <c r="C18" s="65" t="s">
        <v>13</v>
      </c>
      <c r="D18" s="65" t="s">
        <v>167</v>
      </c>
      <c r="E18" s="123">
        <v>-405.8</v>
      </c>
      <c r="F18" s="123">
        <v>215.6</v>
      </c>
      <c r="G18" s="123">
        <v>459.6</v>
      </c>
      <c r="H18" s="123">
        <v>3.69</v>
      </c>
      <c r="I18" s="123">
        <v>5.3999999999999999E-2</v>
      </c>
      <c r="J18" s="122">
        <v>-5.2999999999999999E-2</v>
      </c>
      <c r="K18" s="124">
        <v>7.5999999999999998E-2</v>
      </c>
      <c r="L18" s="125">
        <v>-384.6</v>
      </c>
      <c r="M18" s="122">
        <v>1.35</v>
      </c>
      <c r="O18" s="3" t="s">
        <v>69</v>
      </c>
      <c r="P18" s="19" t="s">
        <v>13</v>
      </c>
      <c r="Q18" s="19" t="s">
        <v>84</v>
      </c>
      <c r="R18" s="6">
        <v>-398.3</v>
      </c>
      <c r="S18" s="6">
        <v>188.7</v>
      </c>
      <c r="T18" s="6">
        <v>440.8</v>
      </c>
      <c r="U18" s="6">
        <v>2.0299999999999998</v>
      </c>
      <c r="V18" s="6">
        <v>-0.12</v>
      </c>
      <c r="W18" s="8">
        <v>-2.1000000000000001E-2</v>
      </c>
      <c r="X18" s="4">
        <v>0.12</v>
      </c>
      <c r="Y18" s="9">
        <v>-287.5</v>
      </c>
      <c r="Z18" s="15"/>
    </row>
    <row r="19" spans="1:26" ht="15.75" thickBot="1" x14ac:dyDescent="0.2">
      <c r="A19" s="134"/>
      <c r="B19" s="64" t="s">
        <v>22</v>
      </c>
      <c r="C19" s="65" t="s">
        <v>12</v>
      </c>
      <c r="D19" s="65" t="s">
        <v>168</v>
      </c>
      <c r="E19" s="123">
        <v>-1167.8</v>
      </c>
      <c r="F19" s="123">
        <v>7950</v>
      </c>
      <c r="G19" s="123">
        <v>8035.3</v>
      </c>
      <c r="H19" s="123">
        <v>-235.8</v>
      </c>
      <c r="I19" s="123">
        <v>267.8</v>
      </c>
      <c r="J19" s="123">
        <v>86.6</v>
      </c>
      <c r="K19" s="122">
        <v>281.39999999999998</v>
      </c>
      <c r="L19" s="122">
        <v>2102.9</v>
      </c>
      <c r="M19" s="122">
        <v>1.35</v>
      </c>
      <c r="O19" s="3" t="s">
        <v>22</v>
      </c>
      <c r="P19" s="19" t="s">
        <v>12</v>
      </c>
      <c r="Q19" s="19" t="s">
        <v>80</v>
      </c>
      <c r="R19" s="6">
        <v>387.8</v>
      </c>
      <c r="S19" s="6">
        <v>2892.4</v>
      </c>
      <c r="T19" s="6">
        <v>2918.3</v>
      </c>
      <c r="U19" s="6">
        <v>-98.5</v>
      </c>
      <c r="V19" s="6">
        <v>148.69999999999999</v>
      </c>
      <c r="W19" s="6">
        <v>-13.1</v>
      </c>
      <c r="X19" s="8">
        <v>149.30000000000001</v>
      </c>
      <c r="Y19" s="7">
        <v>1417.5</v>
      </c>
      <c r="Z19" s="15"/>
    </row>
    <row r="20" spans="1:26" ht="15.75" thickBot="1" x14ac:dyDescent="0.2">
      <c r="A20" s="134"/>
      <c r="B20" s="66" t="s">
        <v>22</v>
      </c>
      <c r="C20" s="67" t="s">
        <v>13</v>
      </c>
      <c r="D20" s="67" t="s">
        <v>169</v>
      </c>
      <c r="E20" s="125">
        <v>-11835</v>
      </c>
      <c r="F20" s="125">
        <v>-1466.1</v>
      </c>
      <c r="G20" s="125">
        <v>11926</v>
      </c>
      <c r="H20" s="125">
        <v>1.4</v>
      </c>
      <c r="I20" s="125">
        <v>11.9</v>
      </c>
      <c r="J20" s="125">
        <v>341.8</v>
      </c>
      <c r="K20" s="124">
        <v>342</v>
      </c>
      <c r="L20" s="124">
        <v>-417.4</v>
      </c>
      <c r="M20" s="124">
        <v>1.35</v>
      </c>
      <c r="O20" s="71" t="s">
        <v>22</v>
      </c>
      <c r="P20" s="81" t="s">
        <v>13</v>
      </c>
      <c r="Q20" s="81" t="s">
        <v>85</v>
      </c>
      <c r="R20" s="5">
        <v>-3353.8</v>
      </c>
      <c r="S20" s="5">
        <v>-27.8</v>
      </c>
      <c r="T20" s="5">
        <v>3353.9</v>
      </c>
      <c r="U20" s="5">
        <v>99.3</v>
      </c>
      <c r="V20" s="5">
        <v>-1.42</v>
      </c>
      <c r="W20" s="5">
        <v>101.8</v>
      </c>
      <c r="X20" s="4">
        <v>101.8</v>
      </c>
      <c r="Y20" s="9">
        <v>-293</v>
      </c>
      <c r="Z20" s="16"/>
    </row>
    <row r="21" spans="1:26" ht="15.75" thickTop="1" x14ac:dyDescent="0.15">
      <c r="D21" s="22" t="s">
        <v>24</v>
      </c>
      <c r="E21" s="22">
        <f>MAX(ABS(E5),ABS(E6))</f>
        <v>22735</v>
      </c>
      <c r="F21" s="22">
        <f>MAX(ABS(F7),ABS(F8))</f>
        <v>29833</v>
      </c>
      <c r="G21" s="22">
        <f>MAX(ABS(G9),ABS(G10))</f>
        <v>31463</v>
      </c>
      <c r="H21" s="22">
        <f>MAX(ABS(H11),ABS(H12))</f>
        <v>767.6</v>
      </c>
      <c r="I21" s="22">
        <f>MAX(ABS(I13),ABS(I14))</f>
        <v>727.6</v>
      </c>
      <c r="J21" s="22">
        <f>MAX(ABS(J15),ABS(J16))</f>
        <v>735.9</v>
      </c>
      <c r="K21" s="22">
        <f>MAX(ABS(K17),ABS(K18))</f>
        <v>871.3</v>
      </c>
      <c r="L21" s="22">
        <f>MAX(ABS(L19),ABS(L20))</f>
        <v>2102.9</v>
      </c>
      <c r="O21" s="1"/>
      <c r="P21" s="1"/>
      <c r="Q21" s="23" t="s">
        <v>24</v>
      </c>
      <c r="R21" s="23">
        <f>MAX(ABS(R5),ABS(R6))</f>
        <v>12835</v>
      </c>
      <c r="S21" s="23">
        <f>MAX(ABS(S7),ABS(S8))</f>
        <v>19158</v>
      </c>
      <c r="T21" s="23">
        <f>MAX(ABS(T9),ABS(T10))</f>
        <v>20774</v>
      </c>
      <c r="U21" s="23">
        <f>MAX(ABS(U11),ABS(U12))</f>
        <v>365.3</v>
      </c>
      <c r="V21" s="23">
        <f>MAX(ABS(V13),ABS(V14))</f>
        <v>505.6</v>
      </c>
      <c r="W21" s="23">
        <f>MAX(ABS(W15),ABS(W16))</f>
        <v>469.5</v>
      </c>
      <c r="X21" s="23">
        <f>MAX(ABS(X17),ABS(X18))</f>
        <v>621.6</v>
      </c>
      <c r="Y21" s="23">
        <f>MAX(ABS(Y19),ABS(Y20))</f>
        <v>1417.5</v>
      </c>
      <c r="Z21" s="1"/>
    </row>
    <row r="22" spans="1:26" x14ac:dyDescent="0.15">
      <c r="D22" s="22" t="s">
        <v>25</v>
      </c>
      <c r="E22" s="20">
        <f>E21/R21</f>
        <v>1.7713283989092325</v>
      </c>
      <c r="F22" s="20">
        <f t="shared" ref="F22:L22" si="0">F21/S21</f>
        <v>1.5572084768765007</v>
      </c>
      <c r="G22" s="20">
        <f t="shared" si="0"/>
        <v>1.5145374025223837</v>
      </c>
      <c r="H22" s="20">
        <f t="shared" si="0"/>
        <v>2.1012866137421295</v>
      </c>
      <c r="I22" s="20">
        <f t="shared" si="0"/>
        <v>1.4390822784810127</v>
      </c>
      <c r="J22" s="20">
        <f t="shared" si="0"/>
        <v>1.5674121405750798</v>
      </c>
      <c r="K22" s="20">
        <f t="shared" si="0"/>
        <v>1.4017052767052767</v>
      </c>
      <c r="L22" s="20">
        <f t="shared" si="0"/>
        <v>1.4835273368606703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2"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Top="1" thickBot="1" x14ac:dyDescent="0.2">
      <c r="A24" s="134" t="s">
        <v>15</v>
      </c>
      <c r="B24" s="59"/>
      <c r="C24" s="60"/>
      <c r="D24" s="60"/>
      <c r="E24" s="61" t="s">
        <v>16</v>
      </c>
      <c r="F24" s="61" t="s">
        <v>17</v>
      </c>
      <c r="G24" s="61" t="s">
        <v>18</v>
      </c>
      <c r="H24" s="61" t="s">
        <v>19</v>
      </c>
      <c r="I24" s="61" t="s">
        <v>20</v>
      </c>
      <c r="J24" s="61" t="s">
        <v>21</v>
      </c>
      <c r="K24" s="61" t="s">
        <v>22</v>
      </c>
      <c r="L24" s="61" t="s">
        <v>23</v>
      </c>
      <c r="M24" s="60" t="s">
        <v>8</v>
      </c>
      <c r="O24" s="68"/>
      <c r="P24" s="69"/>
      <c r="Q24" s="69"/>
      <c r="R24" s="70" t="s">
        <v>16</v>
      </c>
      <c r="S24" s="70" t="s">
        <v>17</v>
      </c>
      <c r="T24" s="70" t="s">
        <v>18</v>
      </c>
      <c r="U24" s="70" t="s">
        <v>19</v>
      </c>
      <c r="V24" s="70" t="s">
        <v>20</v>
      </c>
      <c r="W24" s="70" t="s">
        <v>21</v>
      </c>
      <c r="X24" s="70" t="s">
        <v>22</v>
      </c>
      <c r="Y24" s="69" t="s">
        <v>23</v>
      </c>
      <c r="Z24" s="2"/>
    </row>
    <row r="25" spans="1:26" ht="16.5" thickTop="1" thickBot="1" x14ac:dyDescent="0.2">
      <c r="A25" s="134"/>
      <c r="B25" s="80"/>
      <c r="C25" s="62"/>
      <c r="D25" s="62" t="s">
        <v>9</v>
      </c>
      <c r="E25" s="63" t="s">
        <v>10</v>
      </c>
      <c r="F25" s="63" t="s">
        <v>10</v>
      </c>
      <c r="G25" s="63" t="s">
        <v>10</v>
      </c>
      <c r="H25" s="63" t="s">
        <v>10</v>
      </c>
      <c r="I25" s="63" t="s">
        <v>11</v>
      </c>
      <c r="J25" s="63" t="s">
        <v>11</v>
      </c>
      <c r="K25" s="63" t="s">
        <v>11</v>
      </c>
      <c r="L25" s="63" t="s">
        <v>11</v>
      </c>
      <c r="M25" s="62" t="s">
        <v>67</v>
      </c>
      <c r="O25" s="71"/>
      <c r="P25" s="81"/>
      <c r="Q25" s="81" t="s">
        <v>9</v>
      </c>
      <c r="R25" s="72" t="s">
        <v>10</v>
      </c>
      <c r="S25" s="72" t="s">
        <v>10</v>
      </c>
      <c r="T25" s="72" t="s">
        <v>10</v>
      </c>
      <c r="U25" s="72" t="s">
        <v>10</v>
      </c>
      <c r="V25" s="72" t="s">
        <v>11</v>
      </c>
      <c r="W25" s="72" t="s">
        <v>11</v>
      </c>
      <c r="X25" s="72" t="s">
        <v>11</v>
      </c>
      <c r="Y25" s="81" t="s">
        <v>11</v>
      </c>
      <c r="Z25" s="59"/>
    </row>
    <row r="26" spans="1:26" ht="16.5" thickTop="1" thickBot="1" x14ac:dyDescent="0.2">
      <c r="A26" s="134"/>
      <c r="B26" s="64" t="s">
        <v>16</v>
      </c>
      <c r="C26" s="65" t="s">
        <v>12</v>
      </c>
      <c r="D26" s="65" t="s">
        <v>162</v>
      </c>
      <c r="E26" s="122">
        <v>9076.4</v>
      </c>
      <c r="F26" s="123">
        <v>-195.6</v>
      </c>
      <c r="G26" s="123">
        <v>6837.3</v>
      </c>
      <c r="H26" s="123">
        <v>6840.1</v>
      </c>
      <c r="I26" s="123">
        <v>619.9</v>
      </c>
      <c r="J26" s="123">
        <v>-87.7</v>
      </c>
      <c r="K26" s="123">
        <v>-2184.4</v>
      </c>
      <c r="L26" s="123">
        <v>2186.1999999999998</v>
      </c>
      <c r="M26" s="122">
        <v>1.35</v>
      </c>
      <c r="O26" s="3" t="s">
        <v>16</v>
      </c>
      <c r="P26" s="19" t="s">
        <v>12</v>
      </c>
      <c r="Q26" s="19" t="s">
        <v>86</v>
      </c>
      <c r="R26" s="8">
        <v>5737.4</v>
      </c>
      <c r="S26" s="6">
        <v>6492.5</v>
      </c>
      <c r="T26" s="6">
        <v>-1055.5</v>
      </c>
      <c r="U26" s="6">
        <v>6577.7</v>
      </c>
      <c r="V26" s="6">
        <v>739.6</v>
      </c>
      <c r="W26" s="6">
        <v>-30.4</v>
      </c>
      <c r="X26" s="6">
        <v>-1355.7</v>
      </c>
      <c r="Y26" s="8">
        <v>1356</v>
      </c>
      <c r="Z26" s="14"/>
    </row>
    <row r="27" spans="1:26" ht="15.75" thickBot="1" x14ac:dyDescent="0.2">
      <c r="A27" s="134"/>
      <c r="B27" s="64" t="s">
        <v>16</v>
      </c>
      <c r="C27" s="65" t="s">
        <v>13</v>
      </c>
      <c r="D27" s="65" t="s">
        <v>170</v>
      </c>
      <c r="E27" s="124">
        <v>-5199.7</v>
      </c>
      <c r="F27" s="125">
        <v>-389.7</v>
      </c>
      <c r="G27" s="123">
        <v>-1793.6</v>
      </c>
      <c r="H27" s="123">
        <v>1835.5</v>
      </c>
      <c r="I27" s="123">
        <v>1187.2</v>
      </c>
      <c r="J27" s="123">
        <v>-68.2</v>
      </c>
      <c r="K27" s="123">
        <v>-2153.6999999999998</v>
      </c>
      <c r="L27" s="123">
        <v>2154.8000000000002</v>
      </c>
      <c r="M27" s="122">
        <v>1.35</v>
      </c>
      <c r="O27" s="3" t="s">
        <v>16</v>
      </c>
      <c r="P27" s="19" t="s">
        <v>13</v>
      </c>
      <c r="Q27" s="19" t="s">
        <v>87</v>
      </c>
      <c r="R27" s="4">
        <v>-3492</v>
      </c>
      <c r="S27" s="5">
        <v>2059.1</v>
      </c>
      <c r="T27" s="6">
        <v>38</v>
      </c>
      <c r="U27" s="6">
        <v>2059.5</v>
      </c>
      <c r="V27" s="6">
        <v>271.8</v>
      </c>
      <c r="W27" s="6">
        <v>-5.92</v>
      </c>
      <c r="X27" s="6">
        <v>-1396.4</v>
      </c>
      <c r="Y27" s="8">
        <v>1396.4</v>
      </c>
      <c r="Z27" s="15"/>
    </row>
    <row r="28" spans="1:26" ht="15.75" thickBot="1" x14ac:dyDescent="0.2">
      <c r="A28" s="134"/>
      <c r="B28" s="64" t="s">
        <v>17</v>
      </c>
      <c r="C28" s="65" t="s">
        <v>12</v>
      </c>
      <c r="D28" s="65" t="s">
        <v>183</v>
      </c>
      <c r="E28" s="122">
        <v>7986.4</v>
      </c>
      <c r="F28" s="122">
        <v>19265</v>
      </c>
      <c r="G28" s="123">
        <v>9583.5</v>
      </c>
      <c r="H28" s="123">
        <v>21517</v>
      </c>
      <c r="I28" s="123">
        <v>671.4</v>
      </c>
      <c r="J28" s="123">
        <v>-133.5</v>
      </c>
      <c r="K28" s="123">
        <v>-2150.5</v>
      </c>
      <c r="L28" s="123">
        <v>2154.6999999999998</v>
      </c>
      <c r="M28" s="122">
        <v>1.35</v>
      </c>
      <c r="O28" s="3" t="s">
        <v>17</v>
      </c>
      <c r="P28" s="19" t="s">
        <v>12</v>
      </c>
      <c r="Q28" s="19" t="s">
        <v>100</v>
      </c>
      <c r="R28" s="8">
        <v>4757</v>
      </c>
      <c r="S28" s="8">
        <v>13356</v>
      </c>
      <c r="T28" s="6">
        <v>1720.2</v>
      </c>
      <c r="U28" s="6">
        <v>13466</v>
      </c>
      <c r="V28" s="6">
        <v>478.1</v>
      </c>
      <c r="W28" s="6">
        <v>-144.69999999999999</v>
      </c>
      <c r="X28" s="6">
        <v>-1336.9</v>
      </c>
      <c r="Y28" s="8">
        <v>1344.7</v>
      </c>
      <c r="Z28" s="15"/>
    </row>
    <row r="29" spans="1:26" ht="15.75" thickBot="1" x14ac:dyDescent="0.2">
      <c r="A29" s="134"/>
      <c r="B29" s="64" t="s">
        <v>17</v>
      </c>
      <c r="C29" s="65" t="s">
        <v>13</v>
      </c>
      <c r="D29" s="65" t="s">
        <v>184</v>
      </c>
      <c r="E29" s="122">
        <v>6874</v>
      </c>
      <c r="F29" s="124">
        <v>-20560</v>
      </c>
      <c r="G29" s="125">
        <v>-6471.2</v>
      </c>
      <c r="H29" s="123">
        <v>21554</v>
      </c>
      <c r="I29" s="123">
        <v>232.3</v>
      </c>
      <c r="J29" s="123">
        <v>182.7</v>
      </c>
      <c r="K29" s="123">
        <v>-2143.1999999999998</v>
      </c>
      <c r="L29" s="123">
        <v>2150.9</v>
      </c>
      <c r="M29" s="122">
        <v>1.35</v>
      </c>
      <c r="O29" s="3" t="s">
        <v>17</v>
      </c>
      <c r="P29" s="19" t="s">
        <v>13</v>
      </c>
      <c r="Q29" s="19" t="s">
        <v>101</v>
      </c>
      <c r="R29" s="8">
        <v>1905</v>
      </c>
      <c r="S29" s="4">
        <v>-13855</v>
      </c>
      <c r="T29" s="5">
        <v>1343.7</v>
      </c>
      <c r="U29" s="6">
        <v>13920</v>
      </c>
      <c r="V29" s="6">
        <v>10.9</v>
      </c>
      <c r="W29" s="6">
        <v>82.3</v>
      </c>
      <c r="X29" s="6">
        <v>-1125.7</v>
      </c>
      <c r="Y29" s="8">
        <v>1128.7</v>
      </c>
      <c r="Z29" s="15"/>
    </row>
    <row r="30" spans="1:26" ht="15.75" thickBot="1" x14ac:dyDescent="0.2">
      <c r="A30" s="134"/>
      <c r="B30" s="64" t="s">
        <v>18</v>
      </c>
      <c r="C30" s="65" t="s">
        <v>12</v>
      </c>
      <c r="D30" s="65" t="s">
        <v>185</v>
      </c>
      <c r="E30" s="123">
        <v>7974.8</v>
      </c>
      <c r="F30" s="122">
        <v>10008</v>
      </c>
      <c r="G30" s="122">
        <v>19525</v>
      </c>
      <c r="H30" s="123">
        <v>21940</v>
      </c>
      <c r="I30" s="123">
        <v>861.5</v>
      </c>
      <c r="J30" s="123">
        <v>-108.2</v>
      </c>
      <c r="K30" s="123">
        <v>-2254.3000000000002</v>
      </c>
      <c r="L30" s="123">
        <v>2256.9</v>
      </c>
      <c r="M30" s="122">
        <v>1.35</v>
      </c>
      <c r="O30" s="3" t="s">
        <v>18</v>
      </c>
      <c r="P30" s="19" t="s">
        <v>12</v>
      </c>
      <c r="Q30" s="19" t="s">
        <v>101</v>
      </c>
      <c r="R30" s="6">
        <v>2678.3</v>
      </c>
      <c r="S30" s="8">
        <v>180.9</v>
      </c>
      <c r="T30" s="8">
        <v>13449</v>
      </c>
      <c r="U30" s="6">
        <v>13450</v>
      </c>
      <c r="V30" s="6">
        <v>272.8</v>
      </c>
      <c r="W30" s="6">
        <v>-46.3</v>
      </c>
      <c r="X30" s="6">
        <v>-1158.4000000000001</v>
      </c>
      <c r="Y30" s="8">
        <v>1159.3</v>
      </c>
      <c r="Z30" s="15"/>
    </row>
    <row r="31" spans="1:26" ht="15.75" thickBot="1" x14ac:dyDescent="0.2">
      <c r="A31" s="134"/>
      <c r="B31" s="64" t="s">
        <v>18</v>
      </c>
      <c r="C31" s="65" t="s">
        <v>13</v>
      </c>
      <c r="D31" s="65" t="s">
        <v>186</v>
      </c>
      <c r="E31" s="123">
        <v>7951.4</v>
      </c>
      <c r="F31" s="122">
        <v>2839.4</v>
      </c>
      <c r="G31" s="124">
        <v>-20491</v>
      </c>
      <c r="H31" s="125">
        <v>20687</v>
      </c>
      <c r="I31" s="123">
        <v>612.70000000000005</v>
      </c>
      <c r="J31" s="123">
        <v>199.3</v>
      </c>
      <c r="K31" s="123">
        <v>-2021.3</v>
      </c>
      <c r="L31" s="123">
        <v>2031.1</v>
      </c>
      <c r="M31" s="122">
        <v>1.35</v>
      </c>
      <c r="O31" s="3" t="s">
        <v>18</v>
      </c>
      <c r="P31" s="19" t="s">
        <v>13</v>
      </c>
      <c r="Q31" s="19" t="s">
        <v>102</v>
      </c>
      <c r="R31" s="6">
        <v>1875.7</v>
      </c>
      <c r="S31" s="8">
        <v>-4262.3999999999996</v>
      </c>
      <c r="T31" s="4">
        <v>-13140</v>
      </c>
      <c r="U31" s="5">
        <v>13814</v>
      </c>
      <c r="V31" s="6">
        <v>33.700000000000003</v>
      </c>
      <c r="W31" s="6">
        <v>94.5</v>
      </c>
      <c r="X31" s="6">
        <v>-1024.2</v>
      </c>
      <c r="Y31" s="8">
        <v>1028.5999999999999</v>
      </c>
      <c r="Z31" s="15"/>
    </row>
    <row r="32" spans="1:26" ht="15.75" thickBot="1" x14ac:dyDescent="0.2">
      <c r="A32" s="134"/>
      <c r="B32" s="64" t="s">
        <v>19</v>
      </c>
      <c r="C32" s="65" t="s">
        <v>12</v>
      </c>
      <c r="D32" s="65" t="s">
        <v>172</v>
      </c>
      <c r="E32" s="123">
        <v>7216</v>
      </c>
      <c r="F32" s="123">
        <v>-20938</v>
      </c>
      <c r="G32" s="122">
        <v>-9170.2000000000007</v>
      </c>
      <c r="H32" s="122">
        <v>22858</v>
      </c>
      <c r="I32" s="123">
        <v>127.7</v>
      </c>
      <c r="J32" s="123">
        <v>204.4</v>
      </c>
      <c r="K32" s="123">
        <v>-2159.6999999999998</v>
      </c>
      <c r="L32" s="123">
        <v>2169.4</v>
      </c>
      <c r="M32" s="122">
        <v>1.35</v>
      </c>
      <c r="O32" s="3" t="s">
        <v>19</v>
      </c>
      <c r="P32" s="19" t="s">
        <v>12</v>
      </c>
      <c r="Q32" s="19" t="s">
        <v>92</v>
      </c>
      <c r="R32" s="6">
        <v>5203.8999999999996</v>
      </c>
      <c r="S32" s="6">
        <v>12319</v>
      </c>
      <c r="T32" s="8">
        <v>8329.2999999999993</v>
      </c>
      <c r="U32" s="8">
        <v>14870</v>
      </c>
      <c r="V32" s="6">
        <v>616.79999999999995</v>
      </c>
      <c r="W32" s="6">
        <v>-70.400000000000006</v>
      </c>
      <c r="X32" s="6">
        <v>-1398.2</v>
      </c>
      <c r="Y32" s="8">
        <v>1400</v>
      </c>
      <c r="Z32" s="15"/>
    </row>
    <row r="33" spans="1:26" ht="15.75" thickBot="1" x14ac:dyDescent="0.2">
      <c r="A33" s="134"/>
      <c r="B33" s="64" t="s">
        <v>19</v>
      </c>
      <c r="C33" s="65" t="s">
        <v>13</v>
      </c>
      <c r="D33" s="65" t="s">
        <v>175</v>
      </c>
      <c r="E33" s="123">
        <v>-42.7</v>
      </c>
      <c r="F33" s="123">
        <v>-2.98</v>
      </c>
      <c r="G33" s="122">
        <v>-2.89</v>
      </c>
      <c r="H33" s="124">
        <v>4.1500000000000004</v>
      </c>
      <c r="I33" s="125">
        <v>223.8</v>
      </c>
      <c r="J33" s="123">
        <v>500.8</v>
      </c>
      <c r="K33" s="123">
        <v>-1742.8</v>
      </c>
      <c r="L33" s="123">
        <v>1813.3</v>
      </c>
      <c r="M33" s="122">
        <v>1.1000000000000001</v>
      </c>
      <c r="O33" s="3" t="s">
        <v>19</v>
      </c>
      <c r="P33" s="19" t="s">
        <v>13</v>
      </c>
      <c r="Q33" s="19" t="s">
        <v>93</v>
      </c>
      <c r="R33" s="6">
        <v>145.80000000000001</v>
      </c>
      <c r="S33" s="6">
        <v>-0.98</v>
      </c>
      <c r="T33" s="8">
        <v>2.85</v>
      </c>
      <c r="U33" s="4">
        <v>3.01</v>
      </c>
      <c r="V33" s="5">
        <v>140.1</v>
      </c>
      <c r="W33" s="6">
        <v>-136.30000000000001</v>
      </c>
      <c r="X33" s="6">
        <v>-923.5</v>
      </c>
      <c r="Y33" s="8">
        <v>933.5</v>
      </c>
      <c r="Z33" s="15"/>
    </row>
    <row r="34" spans="1:26" ht="15.75" thickBot="1" x14ac:dyDescent="0.2">
      <c r="A34" s="134"/>
      <c r="B34" s="64" t="s">
        <v>20</v>
      </c>
      <c r="C34" s="65" t="s">
        <v>12</v>
      </c>
      <c r="D34" s="65" t="s">
        <v>176</v>
      </c>
      <c r="E34" s="123">
        <v>8150.2</v>
      </c>
      <c r="F34" s="123">
        <v>-2265.6999999999998</v>
      </c>
      <c r="G34" s="123">
        <v>-2558.6</v>
      </c>
      <c r="H34" s="122">
        <v>3417.6</v>
      </c>
      <c r="I34" s="122">
        <v>1657.7</v>
      </c>
      <c r="J34" s="123">
        <v>-22.7</v>
      </c>
      <c r="K34" s="123">
        <v>-2120.4</v>
      </c>
      <c r="L34" s="123">
        <v>2120.5</v>
      </c>
      <c r="M34" s="122">
        <v>1.35</v>
      </c>
      <c r="O34" s="3" t="s">
        <v>20</v>
      </c>
      <c r="P34" s="19" t="s">
        <v>12</v>
      </c>
      <c r="Q34" s="19" t="s">
        <v>94</v>
      </c>
      <c r="R34" s="6">
        <v>4512.7</v>
      </c>
      <c r="S34" s="6">
        <v>-55.3</v>
      </c>
      <c r="T34" s="6">
        <v>1818.3</v>
      </c>
      <c r="U34" s="8">
        <v>1819.1</v>
      </c>
      <c r="V34" s="8">
        <v>1343</v>
      </c>
      <c r="W34" s="6">
        <v>4.0999999999999996</v>
      </c>
      <c r="X34" s="6">
        <v>-1334.4</v>
      </c>
      <c r="Y34" s="8">
        <v>1334.4</v>
      </c>
      <c r="Z34" s="15"/>
    </row>
    <row r="35" spans="1:26" ht="15.75" thickBot="1" x14ac:dyDescent="0.2">
      <c r="A35" s="134"/>
      <c r="B35" s="64" t="s">
        <v>20</v>
      </c>
      <c r="C35" s="65" t="s">
        <v>13</v>
      </c>
      <c r="D35" s="65" t="s">
        <v>177</v>
      </c>
      <c r="E35" s="123">
        <v>-455.7</v>
      </c>
      <c r="F35" s="123">
        <v>-5382.1</v>
      </c>
      <c r="G35" s="123">
        <v>-2775.5</v>
      </c>
      <c r="H35" s="122">
        <v>6055.7</v>
      </c>
      <c r="I35" s="124">
        <v>-656.2</v>
      </c>
      <c r="J35" s="125">
        <v>-31.1</v>
      </c>
      <c r="K35" s="123">
        <v>-2152.5</v>
      </c>
      <c r="L35" s="123">
        <v>2152.8000000000002</v>
      </c>
      <c r="M35" s="122">
        <v>1.35</v>
      </c>
      <c r="O35" s="3" t="s">
        <v>20</v>
      </c>
      <c r="P35" s="19" t="s">
        <v>13</v>
      </c>
      <c r="Q35" s="19" t="s">
        <v>95</v>
      </c>
      <c r="R35" s="6">
        <v>868.1</v>
      </c>
      <c r="S35" s="6">
        <v>-3222.6</v>
      </c>
      <c r="T35" s="6">
        <v>-3400.5</v>
      </c>
      <c r="U35" s="8">
        <v>4684.8999999999996</v>
      </c>
      <c r="V35" s="4">
        <v>-534.1</v>
      </c>
      <c r="W35" s="5">
        <v>27.8</v>
      </c>
      <c r="X35" s="6">
        <v>-1098.7</v>
      </c>
      <c r="Y35" s="8">
        <v>1099</v>
      </c>
      <c r="Z35" s="15"/>
    </row>
    <row r="36" spans="1:26" ht="15.75" thickBot="1" x14ac:dyDescent="0.2">
      <c r="A36" s="134"/>
      <c r="B36" s="64" t="s">
        <v>21</v>
      </c>
      <c r="C36" s="65" t="s">
        <v>12</v>
      </c>
      <c r="D36" s="65" t="s">
        <v>187</v>
      </c>
      <c r="E36" s="123">
        <v>-235.8</v>
      </c>
      <c r="F36" s="123">
        <v>-2005.8</v>
      </c>
      <c r="G36" s="123">
        <v>-1427.4</v>
      </c>
      <c r="H36" s="123">
        <v>2461.8000000000002</v>
      </c>
      <c r="I36" s="122">
        <v>96.8</v>
      </c>
      <c r="J36" s="122">
        <v>1053.0999999999999</v>
      </c>
      <c r="K36" s="123">
        <v>-1883.2</v>
      </c>
      <c r="L36" s="123">
        <v>2157.6999999999998</v>
      </c>
      <c r="M36" s="122">
        <v>1.1000000000000001</v>
      </c>
      <c r="O36" s="3" t="s">
        <v>21</v>
      </c>
      <c r="P36" s="19" t="s">
        <v>12</v>
      </c>
      <c r="Q36" s="19" t="s">
        <v>103</v>
      </c>
      <c r="R36" s="6">
        <v>54.6</v>
      </c>
      <c r="S36" s="6">
        <v>123.2</v>
      </c>
      <c r="T36" s="6">
        <v>324.3</v>
      </c>
      <c r="U36" s="6">
        <v>347</v>
      </c>
      <c r="V36" s="8">
        <v>95.7</v>
      </c>
      <c r="W36" s="8">
        <v>534.4</v>
      </c>
      <c r="X36" s="6">
        <v>-955.3</v>
      </c>
      <c r="Y36" s="8">
        <v>1094.5999999999999</v>
      </c>
      <c r="Z36" s="15"/>
    </row>
    <row r="37" spans="1:26" ht="15.75" thickBot="1" x14ac:dyDescent="0.2">
      <c r="A37" s="134"/>
      <c r="B37" s="64" t="s">
        <v>21</v>
      </c>
      <c r="C37" s="65" t="s">
        <v>13</v>
      </c>
      <c r="D37" s="65" t="s">
        <v>188</v>
      </c>
      <c r="E37" s="123">
        <v>300.39999999999998</v>
      </c>
      <c r="F37" s="123">
        <v>-5154.8</v>
      </c>
      <c r="G37" s="123">
        <v>1714.7</v>
      </c>
      <c r="H37" s="123">
        <v>5432.5</v>
      </c>
      <c r="I37" s="122">
        <v>60.9</v>
      </c>
      <c r="J37" s="124">
        <v>-1176.0999999999999</v>
      </c>
      <c r="K37" s="125">
        <v>-1758.1</v>
      </c>
      <c r="L37" s="123">
        <v>2115.1999999999998</v>
      </c>
      <c r="M37" s="122">
        <v>1.1000000000000001</v>
      </c>
      <c r="O37" s="3" t="s">
        <v>21</v>
      </c>
      <c r="P37" s="19" t="s">
        <v>13</v>
      </c>
      <c r="Q37" s="19" t="s">
        <v>104</v>
      </c>
      <c r="R37" s="6">
        <v>93.3</v>
      </c>
      <c r="S37" s="6">
        <v>-2787.4</v>
      </c>
      <c r="T37" s="6">
        <v>801.6</v>
      </c>
      <c r="U37" s="6">
        <v>2900.4</v>
      </c>
      <c r="V37" s="8">
        <v>16.3</v>
      </c>
      <c r="W37" s="4">
        <v>-558.70000000000005</v>
      </c>
      <c r="X37" s="5">
        <v>-1168.9000000000001</v>
      </c>
      <c r="Y37" s="8">
        <v>1295.5999999999999</v>
      </c>
      <c r="Z37" s="15"/>
    </row>
    <row r="38" spans="1:26" ht="15.75" thickBot="1" x14ac:dyDescent="0.2">
      <c r="A38" s="134"/>
      <c r="B38" s="64" t="s">
        <v>22</v>
      </c>
      <c r="C38" s="65" t="s">
        <v>12</v>
      </c>
      <c r="D38" s="65" t="s">
        <v>189</v>
      </c>
      <c r="E38" s="123">
        <v>250.2</v>
      </c>
      <c r="F38" s="123">
        <v>289.10000000000002</v>
      </c>
      <c r="G38" s="123">
        <v>2629.3</v>
      </c>
      <c r="H38" s="123">
        <v>2645.2</v>
      </c>
      <c r="I38" s="123">
        <v>265</v>
      </c>
      <c r="J38" s="122">
        <v>-408.5</v>
      </c>
      <c r="K38" s="122">
        <v>-1095.7</v>
      </c>
      <c r="L38" s="123">
        <v>1169.4000000000001</v>
      </c>
      <c r="M38" s="122">
        <v>1.1000000000000001</v>
      </c>
      <c r="O38" s="3" t="s">
        <v>22</v>
      </c>
      <c r="P38" s="19" t="s">
        <v>12</v>
      </c>
      <c r="Q38" s="19" t="s">
        <v>99</v>
      </c>
      <c r="R38" s="6">
        <v>-80.5</v>
      </c>
      <c r="S38" s="6">
        <v>1009</v>
      </c>
      <c r="T38" s="6">
        <v>1380</v>
      </c>
      <c r="U38" s="6">
        <v>1709.5</v>
      </c>
      <c r="V38" s="6">
        <v>148.1</v>
      </c>
      <c r="W38" s="8">
        <v>-38.1</v>
      </c>
      <c r="X38" s="8">
        <v>-666.4</v>
      </c>
      <c r="Y38" s="8">
        <v>667.5</v>
      </c>
      <c r="Z38" s="15"/>
    </row>
    <row r="39" spans="1:26" ht="15.75" thickBot="1" x14ac:dyDescent="0.2">
      <c r="A39" s="134"/>
      <c r="B39" s="64" t="s">
        <v>22</v>
      </c>
      <c r="C39" s="65" t="s">
        <v>13</v>
      </c>
      <c r="D39" s="65" t="s">
        <v>190</v>
      </c>
      <c r="E39" s="123">
        <v>7820.1</v>
      </c>
      <c r="F39" s="123">
        <v>9508.1</v>
      </c>
      <c r="G39" s="123">
        <v>13150</v>
      </c>
      <c r="H39" s="123">
        <v>16228</v>
      </c>
      <c r="I39" s="123">
        <v>498.8</v>
      </c>
      <c r="J39" s="122">
        <v>-176.4</v>
      </c>
      <c r="K39" s="124">
        <v>-2441.6999999999998</v>
      </c>
      <c r="L39" s="125">
        <v>2448</v>
      </c>
      <c r="M39" s="122">
        <v>1.35</v>
      </c>
      <c r="O39" s="3" t="s">
        <v>22</v>
      </c>
      <c r="P39" s="19" t="s">
        <v>13</v>
      </c>
      <c r="Q39" s="19" t="s">
        <v>96</v>
      </c>
      <c r="R39" s="6">
        <v>5054.8</v>
      </c>
      <c r="S39" s="6">
        <v>3722.3</v>
      </c>
      <c r="T39" s="6">
        <v>9653.7999999999993</v>
      </c>
      <c r="U39" s="6">
        <v>10347</v>
      </c>
      <c r="V39" s="6">
        <v>620.1</v>
      </c>
      <c r="W39" s="8">
        <v>-17.600000000000001</v>
      </c>
      <c r="X39" s="4">
        <v>-1547.1</v>
      </c>
      <c r="Y39" s="4">
        <v>1547.2</v>
      </c>
      <c r="Z39" s="15"/>
    </row>
    <row r="40" spans="1:26" ht="15.75" thickBot="1" x14ac:dyDescent="0.2">
      <c r="A40" s="134"/>
      <c r="B40" s="64" t="s">
        <v>23</v>
      </c>
      <c r="C40" s="65" t="s">
        <v>12</v>
      </c>
      <c r="D40" s="65" t="s">
        <v>178</v>
      </c>
      <c r="E40" s="123">
        <v>8278.7999999999993</v>
      </c>
      <c r="F40" s="123">
        <v>-2368.5</v>
      </c>
      <c r="G40" s="123">
        <v>9268.1</v>
      </c>
      <c r="H40" s="123">
        <v>9566</v>
      </c>
      <c r="I40" s="123">
        <v>672.2</v>
      </c>
      <c r="J40" s="123">
        <v>47.9</v>
      </c>
      <c r="K40" s="122">
        <v>-2445.3000000000002</v>
      </c>
      <c r="L40" s="122">
        <v>2445.6999999999998</v>
      </c>
      <c r="M40" s="122">
        <v>1.35</v>
      </c>
      <c r="O40" s="3" t="s">
        <v>23</v>
      </c>
      <c r="P40" s="19" t="s">
        <v>12</v>
      </c>
      <c r="Q40" s="19" t="s">
        <v>96</v>
      </c>
      <c r="R40" s="6">
        <v>5054.8</v>
      </c>
      <c r="S40" s="6">
        <v>3722.3</v>
      </c>
      <c r="T40" s="6">
        <v>9653.7999999999993</v>
      </c>
      <c r="U40" s="6">
        <v>10347</v>
      </c>
      <c r="V40" s="6">
        <v>620.1</v>
      </c>
      <c r="W40" s="6">
        <v>-17.600000000000001</v>
      </c>
      <c r="X40" s="8">
        <v>-1547.1</v>
      </c>
      <c r="Y40" s="8">
        <v>1547.2</v>
      </c>
      <c r="Z40" s="15"/>
    </row>
    <row r="41" spans="1:26" ht="15.75" thickBot="1" x14ac:dyDescent="0.2">
      <c r="A41" s="134"/>
      <c r="B41" s="66" t="s">
        <v>23</v>
      </c>
      <c r="C41" s="67" t="s">
        <v>13</v>
      </c>
      <c r="D41" s="67" t="s">
        <v>182</v>
      </c>
      <c r="E41" s="125">
        <v>-2.68</v>
      </c>
      <c r="F41" s="125">
        <v>-285.7</v>
      </c>
      <c r="G41" s="125">
        <v>-3172.7</v>
      </c>
      <c r="H41" s="125">
        <v>3185.5</v>
      </c>
      <c r="I41" s="125">
        <v>353.5</v>
      </c>
      <c r="J41" s="125">
        <v>86.9</v>
      </c>
      <c r="K41" s="124">
        <v>-1170.5</v>
      </c>
      <c r="L41" s="124">
        <v>1173.7</v>
      </c>
      <c r="M41" s="124">
        <v>1.1000000000000001</v>
      </c>
      <c r="O41" s="71" t="s">
        <v>23</v>
      </c>
      <c r="P41" s="81" t="s">
        <v>13</v>
      </c>
      <c r="Q41" s="81" t="s">
        <v>99</v>
      </c>
      <c r="R41" s="5">
        <v>-80.5</v>
      </c>
      <c r="S41" s="5">
        <v>1009</v>
      </c>
      <c r="T41" s="5">
        <v>1380</v>
      </c>
      <c r="U41" s="5">
        <v>1709.5</v>
      </c>
      <c r="V41" s="5">
        <v>148.1</v>
      </c>
      <c r="W41" s="5">
        <v>-38.1</v>
      </c>
      <c r="X41" s="4">
        <v>-666.4</v>
      </c>
      <c r="Y41" s="4">
        <v>667.5</v>
      </c>
      <c r="Z41" s="16"/>
    </row>
    <row r="42" spans="1:26" ht="15.75" thickTop="1" x14ac:dyDescent="0.15">
      <c r="D42" s="12" t="s">
        <v>24</v>
      </c>
      <c r="E42" s="12">
        <f>MAX(ABS(E26),ABS(E27))</f>
        <v>9076.4</v>
      </c>
      <c r="F42" s="26">
        <f>MAX(ABS(F28),ABS(F29))</f>
        <v>20560</v>
      </c>
      <c r="G42" s="26">
        <f>MAX(ABS(G30),ABS(G31))</f>
        <v>20491</v>
      </c>
      <c r="H42" s="26">
        <f>MAX(ABS(H32),ABS(H33))</f>
        <v>22858</v>
      </c>
      <c r="I42" s="26">
        <f>MAX(ABS(I34),ABS(I35))</f>
        <v>1657.7</v>
      </c>
      <c r="J42" s="26">
        <f>MAX(ABS(J36),ABS(J37))</f>
        <v>1176.0999999999999</v>
      </c>
      <c r="K42" s="26">
        <f>MAX(ABS(K38),ABS(K39))</f>
        <v>2441.6999999999998</v>
      </c>
      <c r="L42" s="26">
        <f>MAX(ABS(L40),ABS(L41))</f>
        <v>2445.6999999999998</v>
      </c>
      <c r="M42" s="11"/>
      <c r="O42" s="1"/>
      <c r="P42" s="1"/>
      <c r="Q42" s="23" t="s">
        <v>12</v>
      </c>
      <c r="R42" s="23">
        <f>MAX(ABS(R26),ABS(R27))</f>
        <v>5737.4</v>
      </c>
      <c r="S42" s="23">
        <f>MAX(ABS(S28),ABS(S29))</f>
        <v>13855</v>
      </c>
      <c r="T42" s="23">
        <f>MAX(ABS(T30),ABS(T31))</f>
        <v>13449</v>
      </c>
      <c r="U42" s="23">
        <f>MAX(ABS(U32),ABS(U33))</f>
        <v>14870</v>
      </c>
      <c r="V42" s="23">
        <f>MAX(ABS(V34),ABS(V35))</f>
        <v>1343</v>
      </c>
      <c r="W42" s="23">
        <f>MAX(ABS(W36),ABS(W37))</f>
        <v>558.70000000000005</v>
      </c>
      <c r="X42" s="23">
        <f>MAX(ABS(X38),ABS(X39))</f>
        <v>1547.1</v>
      </c>
      <c r="Y42" s="23">
        <f>MAX(ABS(Y40),ABS(Y41))</f>
        <v>1547.2</v>
      </c>
      <c r="Z42" s="1"/>
    </row>
    <row r="43" spans="1:26" x14ac:dyDescent="0.15">
      <c r="D43" s="13" t="s">
        <v>25</v>
      </c>
      <c r="E43" s="17">
        <f>E42/R42</f>
        <v>1.5819709275978666</v>
      </c>
      <c r="F43" s="17">
        <f t="shared" ref="F43:L43" si="1">F42/S42</f>
        <v>1.4839408155900398</v>
      </c>
      <c r="G43" s="17">
        <f t="shared" si="1"/>
        <v>1.5236077031749573</v>
      </c>
      <c r="H43" s="17">
        <f t="shared" si="1"/>
        <v>1.5371889710827169</v>
      </c>
      <c r="I43" s="17">
        <f t="shared" si="1"/>
        <v>1.2343261355174981</v>
      </c>
      <c r="J43" s="17">
        <f t="shared" si="1"/>
        <v>2.1050653302308926</v>
      </c>
      <c r="K43" s="17">
        <f t="shared" si="1"/>
        <v>1.5782431646305992</v>
      </c>
      <c r="L43" s="17">
        <f t="shared" si="1"/>
        <v>1.5807264736297826</v>
      </c>
      <c r="M43" s="1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2">
      <c r="E44" s="18"/>
      <c r="F44" s="18"/>
      <c r="G44" s="18"/>
      <c r="H44" s="18"/>
      <c r="I44" s="18"/>
      <c r="J44" s="18"/>
      <c r="K44" s="18"/>
      <c r="L44" s="18"/>
      <c r="M44" s="1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s="22" customFormat="1" ht="16.5" thickTop="1" thickBot="1" x14ac:dyDescent="0.2">
      <c r="A45" s="134" t="s">
        <v>60</v>
      </c>
      <c r="B45" s="59"/>
      <c r="C45" s="60"/>
      <c r="D45" s="60"/>
      <c r="E45" s="61" t="s">
        <v>16</v>
      </c>
      <c r="F45" s="61" t="s">
        <v>17</v>
      </c>
      <c r="G45" s="61" t="s">
        <v>18</v>
      </c>
      <c r="H45" s="61" t="s">
        <v>19</v>
      </c>
      <c r="I45" s="61" t="s">
        <v>20</v>
      </c>
      <c r="J45" s="61" t="s">
        <v>21</v>
      </c>
      <c r="K45" s="61" t="s">
        <v>22</v>
      </c>
      <c r="L45" s="61" t="s">
        <v>23</v>
      </c>
      <c r="M45" s="60" t="s">
        <v>8</v>
      </c>
      <c r="N45" s="58"/>
      <c r="O45" s="68"/>
      <c r="P45" s="69"/>
      <c r="Q45" s="69"/>
      <c r="R45" s="70" t="s">
        <v>0</v>
      </c>
      <c r="S45" s="70" t="s">
        <v>1</v>
      </c>
      <c r="T45" s="70" t="s">
        <v>18</v>
      </c>
      <c r="U45" s="70" t="s">
        <v>19</v>
      </c>
      <c r="V45" s="70" t="s">
        <v>4</v>
      </c>
      <c r="W45" s="70" t="s">
        <v>5</v>
      </c>
      <c r="X45" s="70" t="s">
        <v>6</v>
      </c>
      <c r="Y45" s="69" t="s">
        <v>7</v>
      </c>
      <c r="Z45" s="2"/>
    </row>
    <row r="46" spans="1:26" s="22" customFormat="1" ht="16.5" thickTop="1" thickBot="1" x14ac:dyDescent="0.2">
      <c r="A46" s="134"/>
      <c r="B46" s="80"/>
      <c r="C46" s="62"/>
      <c r="D46" s="62" t="s">
        <v>9</v>
      </c>
      <c r="E46" s="63" t="s">
        <v>10</v>
      </c>
      <c r="F46" s="63" t="s">
        <v>10</v>
      </c>
      <c r="G46" s="63" t="s">
        <v>10</v>
      </c>
      <c r="H46" s="63" t="s">
        <v>10</v>
      </c>
      <c r="I46" s="63" t="s">
        <v>11</v>
      </c>
      <c r="J46" s="63" t="s">
        <v>11</v>
      </c>
      <c r="K46" s="63" t="s">
        <v>11</v>
      </c>
      <c r="L46" s="63" t="s">
        <v>11</v>
      </c>
      <c r="M46" s="62" t="s">
        <v>67</v>
      </c>
      <c r="N46" s="58"/>
      <c r="O46" s="71"/>
      <c r="P46" s="81"/>
      <c r="Q46" s="81" t="s">
        <v>9</v>
      </c>
      <c r="R46" s="72" t="s">
        <v>10</v>
      </c>
      <c r="S46" s="72" t="s">
        <v>10</v>
      </c>
      <c r="T46" s="72" t="s">
        <v>10</v>
      </c>
      <c r="U46" s="72" t="s">
        <v>10</v>
      </c>
      <c r="V46" s="72" t="s">
        <v>11</v>
      </c>
      <c r="W46" s="72" t="s">
        <v>11</v>
      </c>
      <c r="X46" s="72" t="s">
        <v>11</v>
      </c>
      <c r="Y46" s="81" t="s">
        <v>11</v>
      </c>
      <c r="Z46" s="59"/>
    </row>
    <row r="47" spans="1:26" s="22" customFormat="1" ht="16.5" thickTop="1" thickBot="1" x14ac:dyDescent="0.2">
      <c r="A47" s="134"/>
      <c r="B47" s="64" t="s">
        <v>16</v>
      </c>
      <c r="C47" s="65" t="s">
        <v>12</v>
      </c>
      <c r="D47" s="65" t="s">
        <v>162</v>
      </c>
      <c r="E47" s="122">
        <v>9076.4</v>
      </c>
      <c r="F47" s="123">
        <v>6817.3</v>
      </c>
      <c r="G47" s="123">
        <v>-557.9</v>
      </c>
      <c r="H47" s="123">
        <v>6840.1</v>
      </c>
      <c r="I47" s="123">
        <v>619.9</v>
      </c>
      <c r="J47" s="123">
        <v>-2161.5</v>
      </c>
      <c r="K47" s="123">
        <v>327.60000000000002</v>
      </c>
      <c r="L47" s="123">
        <v>2186.1999999999998</v>
      </c>
      <c r="M47" s="122">
        <v>1.35</v>
      </c>
      <c r="N47" s="58"/>
      <c r="O47" s="3" t="s">
        <v>16</v>
      </c>
      <c r="P47" s="19" t="s">
        <v>12</v>
      </c>
      <c r="Q47" s="19" t="s">
        <v>86</v>
      </c>
      <c r="R47" s="8">
        <v>5737.4</v>
      </c>
      <c r="S47" s="6">
        <v>4934.3999999999996</v>
      </c>
      <c r="T47" s="6">
        <v>-4349.5</v>
      </c>
      <c r="U47" s="6">
        <v>6577.7</v>
      </c>
      <c r="V47" s="6">
        <v>739.6</v>
      </c>
      <c r="W47" s="6">
        <v>-747.4</v>
      </c>
      <c r="X47" s="6">
        <v>-1131.5</v>
      </c>
      <c r="Y47" s="8">
        <v>1356</v>
      </c>
      <c r="Z47" s="14"/>
    </row>
    <row r="48" spans="1:26" s="22" customFormat="1" ht="15.75" thickBot="1" x14ac:dyDescent="0.2">
      <c r="A48" s="134"/>
      <c r="B48" s="64" t="s">
        <v>16</v>
      </c>
      <c r="C48" s="65" t="s">
        <v>13</v>
      </c>
      <c r="D48" s="65" t="s">
        <v>170</v>
      </c>
      <c r="E48" s="124">
        <v>-5199.7</v>
      </c>
      <c r="F48" s="125">
        <v>1819.1</v>
      </c>
      <c r="G48" s="123">
        <v>-244.9</v>
      </c>
      <c r="H48" s="123">
        <v>1835.5</v>
      </c>
      <c r="I48" s="123">
        <v>1187.2</v>
      </c>
      <c r="J48" s="123">
        <v>2152.3000000000002</v>
      </c>
      <c r="K48" s="123">
        <v>104.4</v>
      </c>
      <c r="L48" s="123">
        <v>2154.8000000000002</v>
      </c>
      <c r="M48" s="122">
        <v>1.35</v>
      </c>
      <c r="N48" s="58"/>
      <c r="O48" s="3" t="s">
        <v>16</v>
      </c>
      <c r="P48" s="19" t="s">
        <v>13</v>
      </c>
      <c r="Q48" s="19" t="s">
        <v>87</v>
      </c>
      <c r="R48" s="4">
        <v>-3492</v>
      </c>
      <c r="S48" s="5">
        <v>-1236.7</v>
      </c>
      <c r="T48" s="6">
        <v>-1646.8</v>
      </c>
      <c r="U48" s="6">
        <v>2059.5</v>
      </c>
      <c r="V48" s="6">
        <v>271.8</v>
      </c>
      <c r="W48" s="6">
        <v>-1097.3</v>
      </c>
      <c r="X48" s="6">
        <v>863.6</v>
      </c>
      <c r="Y48" s="8">
        <v>1396.4</v>
      </c>
      <c r="Z48" s="102"/>
    </row>
    <row r="49" spans="1:26" s="22" customFormat="1" ht="15.75" thickBot="1" x14ac:dyDescent="0.2">
      <c r="A49" s="134"/>
      <c r="B49" s="64" t="s">
        <v>17</v>
      </c>
      <c r="C49" s="65" t="s">
        <v>12</v>
      </c>
      <c r="D49" s="65" t="s">
        <v>171</v>
      </c>
      <c r="E49" s="122">
        <v>5807.8</v>
      </c>
      <c r="F49" s="122">
        <v>22754</v>
      </c>
      <c r="G49" s="123">
        <v>-1446.7</v>
      </c>
      <c r="H49" s="123">
        <v>22800</v>
      </c>
      <c r="I49" s="123">
        <v>248.9</v>
      </c>
      <c r="J49" s="123">
        <v>1620.1</v>
      </c>
      <c r="K49" s="123">
        <v>-344.2</v>
      </c>
      <c r="L49" s="123">
        <v>1656.3</v>
      </c>
      <c r="M49" s="122">
        <v>1.1000000000000001</v>
      </c>
      <c r="N49" s="58"/>
      <c r="O49" s="3" t="s">
        <v>17</v>
      </c>
      <c r="P49" s="19" t="s">
        <v>12</v>
      </c>
      <c r="Q49" s="19" t="s">
        <v>88</v>
      </c>
      <c r="R49" s="8">
        <v>2874.3</v>
      </c>
      <c r="S49" s="8">
        <v>14573</v>
      </c>
      <c r="T49" s="6">
        <v>-363.6</v>
      </c>
      <c r="U49" s="6">
        <v>14578</v>
      </c>
      <c r="V49" s="6">
        <v>152.9</v>
      </c>
      <c r="W49" s="6">
        <v>242.7</v>
      </c>
      <c r="X49" s="6">
        <v>1093.3</v>
      </c>
      <c r="Y49" s="8">
        <v>1119.9000000000001</v>
      </c>
      <c r="Z49" s="102"/>
    </row>
    <row r="50" spans="1:26" s="22" customFormat="1" ht="15.75" thickBot="1" x14ac:dyDescent="0.2">
      <c r="A50" s="134"/>
      <c r="B50" s="64" t="s">
        <v>17</v>
      </c>
      <c r="C50" s="65" t="s">
        <v>13</v>
      </c>
      <c r="D50" s="65" t="s">
        <v>172</v>
      </c>
      <c r="E50" s="122">
        <v>7216</v>
      </c>
      <c r="F50" s="124">
        <v>-22858</v>
      </c>
      <c r="G50" s="125">
        <v>157.19999999999999</v>
      </c>
      <c r="H50" s="123">
        <v>22858</v>
      </c>
      <c r="I50" s="123">
        <v>127.7</v>
      </c>
      <c r="J50" s="123">
        <v>-693.4</v>
      </c>
      <c r="K50" s="123">
        <v>-2055.6</v>
      </c>
      <c r="L50" s="123">
        <v>2169.4</v>
      </c>
      <c r="M50" s="122">
        <v>1.35</v>
      </c>
      <c r="N50" s="58"/>
      <c r="O50" s="3" t="s">
        <v>17</v>
      </c>
      <c r="P50" s="19" t="s">
        <v>13</v>
      </c>
      <c r="Q50" s="19" t="s">
        <v>89</v>
      </c>
      <c r="R50" s="8">
        <v>1890.9</v>
      </c>
      <c r="S50" s="4">
        <v>-13671</v>
      </c>
      <c r="T50" s="5">
        <v>-578.1</v>
      </c>
      <c r="U50" s="6">
        <v>13683</v>
      </c>
      <c r="V50" s="6">
        <v>136</v>
      </c>
      <c r="W50" s="6">
        <v>-1086.7</v>
      </c>
      <c r="X50" s="6">
        <v>-684.5</v>
      </c>
      <c r="Y50" s="8">
        <v>1284.3</v>
      </c>
      <c r="Z50" s="102"/>
    </row>
    <row r="51" spans="1:26" s="22" customFormat="1" ht="15.75" thickBot="1" x14ac:dyDescent="0.2">
      <c r="A51" s="134"/>
      <c r="B51" s="64" t="s">
        <v>18</v>
      </c>
      <c r="C51" s="65" t="s">
        <v>12</v>
      </c>
      <c r="D51" s="65" t="s">
        <v>173</v>
      </c>
      <c r="E51" s="123">
        <v>4064.4</v>
      </c>
      <c r="F51" s="122">
        <v>8671.1</v>
      </c>
      <c r="G51" s="122">
        <v>20253</v>
      </c>
      <c r="H51" s="123">
        <v>22031</v>
      </c>
      <c r="I51" s="123">
        <v>329.3</v>
      </c>
      <c r="J51" s="123">
        <v>-910.2</v>
      </c>
      <c r="K51" s="123">
        <v>1913.1</v>
      </c>
      <c r="L51" s="123">
        <v>2118.6</v>
      </c>
      <c r="M51" s="122">
        <v>1.35</v>
      </c>
      <c r="N51" s="58"/>
      <c r="O51" s="3" t="s">
        <v>18</v>
      </c>
      <c r="P51" s="19" t="s">
        <v>12</v>
      </c>
      <c r="Q51" s="19" t="s">
        <v>90</v>
      </c>
      <c r="R51" s="6">
        <v>1735.9</v>
      </c>
      <c r="S51" s="8">
        <v>4530.2</v>
      </c>
      <c r="T51" s="8">
        <v>13591</v>
      </c>
      <c r="U51" s="6">
        <v>14326</v>
      </c>
      <c r="V51" s="6">
        <v>122.5</v>
      </c>
      <c r="W51" s="6">
        <v>-325.2</v>
      </c>
      <c r="X51" s="6">
        <v>1231.4000000000001</v>
      </c>
      <c r="Y51" s="8">
        <v>1273.7</v>
      </c>
      <c r="Z51" s="102"/>
    </row>
    <row r="52" spans="1:26" s="22" customFormat="1" ht="15.75" thickBot="1" x14ac:dyDescent="0.2">
      <c r="A52" s="134"/>
      <c r="B52" s="64" t="s">
        <v>18</v>
      </c>
      <c r="C52" s="65" t="s">
        <v>13</v>
      </c>
      <c r="D52" s="65" t="s">
        <v>174</v>
      </c>
      <c r="E52" s="123">
        <v>7803.7</v>
      </c>
      <c r="F52" s="122">
        <v>-13812</v>
      </c>
      <c r="G52" s="124">
        <v>-18403</v>
      </c>
      <c r="H52" s="125">
        <v>23010</v>
      </c>
      <c r="I52" s="123">
        <v>733.5</v>
      </c>
      <c r="J52" s="123">
        <v>1718.3</v>
      </c>
      <c r="K52" s="123">
        <v>1583.3</v>
      </c>
      <c r="L52" s="123">
        <v>2336.5</v>
      </c>
      <c r="M52" s="122">
        <v>1.35</v>
      </c>
      <c r="N52" s="58"/>
      <c r="O52" s="3" t="s">
        <v>18</v>
      </c>
      <c r="P52" s="19" t="s">
        <v>13</v>
      </c>
      <c r="Q52" s="19" t="s">
        <v>91</v>
      </c>
      <c r="R52" s="6">
        <v>4744.7</v>
      </c>
      <c r="S52" s="8">
        <v>1109.7</v>
      </c>
      <c r="T52" s="4">
        <v>-12579</v>
      </c>
      <c r="U52" s="5">
        <v>12628</v>
      </c>
      <c r="V52" s="6">
        <v>452.5</v>
      </c>
      <c r="W52" s="6">
        <v>-1321.1</v>
      </c>
      <c r="X52" s="6">
        <v>227.5</v>
      </c>
      <c r="Y52" s="8">
        <v>1340.6</v>
      </c>
      <c r="Z52" s="102"/>
    </row>
    <row r="53" spans="1:26" s="22" customFormat="1" ht="15.75" thickBot="1" x14ac:dyDescent="0.2">
      <c r="A53" s="134"/>
      <c r="B53" s="64" t="s">
        <v>19</v>
      </c>
      <c r="C53" s="65" t="s">
        <v>12</v>
      </c>
      <c r="D53" s="65" t="s">
        <v>172</v>
      </c>
      <c r="E53" s="123">
        <v>7216</v>
      </c>
      <c r="F53" s="123">
        <v>-22858</v>
      </c>
      <c r="G53" s="122">
        <v>157.19999999999999</v>
      </c>
      <c r="H53" s="122">
        <v>22858</v>
      </c>
      <c r="I53" s="123">
        <v>127.7</v>
      </c>
      <c r="J53" s="123">
        <v>-693.4</v>
      </c>
      <c r="K53" s="123">
        <v>-2055.6</v>
      </c>
      <c r="L53" s="123">
        <v>2169.4</v>
      </c>
      <c r="M53" s="122">
        <v>1.35</v>
      </c>
      <c r="N53" s="58"/>
      <c r="O53" s="3" t="s">
        <v>19</v>
      </c>
      <c r="P53" s="19" t="s">
        <v>12</v>
      </c>
      <c r="Q53" s="19" t="s">
        <v>92</v>
      </c>
      <c r="R53" s="6">
        <v>5203.8999999999996</v>
      </c>
      <c r="S53" s="6">
        <v>3294.2</v>
      </c>
      <c r="T53" s="8">
        <v>14501</v>
      </c>
      <c r="U53" s="8">
        <v>14870</v>
      </c>
      <c r="V53" s="6">
        <v>616.79999999999995</v>
      </c>
      <c r="W53" s="6">
        <v>904.6</v>
      </c>
      <c r="X53" s="6">
        <v>-1068.5</v>
      </c>
      <c r="Y53" s="8">
        <v>1400</v>
      </c>
      <c r="Z53" s="102"/>
    </row>
    <row r="54" spans="1:26" s="22" customFormat="1" ht="15.75" thickBot="1" x14ac:dyDescent="0.2">
      <c r="A54" s="134"/>
      <c r="B54" s="64" t="s">
        <v>19</v>
      </c>
      <c r="C54" s="65" t="s">
        <v>13</v>
      </c>
      <c r="D54" s="65" t="s">
        <v>175</v>
      </c>
      <c r="E54" s="123">
        <v>-42.7</v>
      </c>
      <c r="F54" s="123">
        <v>-0.93</v>
      </c>
      <c r="G54" s="122">
        <v>-4.05</v>
      </c>
      <c r="H54" s="124">
        <v>4.1500000000000004</v>
      </c>
      <c r="I54" s="125">
        <v>223.8</v>
      </c>
      <c r="J54" s="123">
        <v>1369.8</v>
      </c>
      <c r="K54" s="123">
        <v>-1188.0999999999999</v>
      </c>
      <c r="L54" s="123">
        <v>1813.3</v>
      </c>
      <c r="M54" s="122">
        <v>1.1000000000000001</v>
      </c>
      <c r="N54" s="58"/>
      <c r="O54" s="3" t="s">
        <v>19</v>
      </c>
      <c r="P54" s="19" t="s">
        <v>13</v>
      </c>
      <c r="Q54" s="19" t="s">
        <v>93</v>
      </c>
      <c r="R54" s="6">
        <v>145.80000000000001</v>
      </c>
      <c r="S54" s="6">
        <v>-2.54</v>
      </c>
      <c r="T54" s="8">
        <v>1.63</v>
      </c>
      <c r="U54" s="4">
        <v>3.01</v>
      </c>
      <c r="V54" s="5">
        <v>140.1</v>
      </c>
      <c r="W54" s="6">
        <v>465.9</v>
      </c>
      <c r="X54" s="6">
        <v>-808.9</v>
      </c>
      <c r="Y54" s="8">
        <v>933.5</v>
      </c>
      <c r="Z54" s="102"/>
    </row>
    <row r="55" spans="1:26" s="22" customFormat="1" ht="15.75" thickBot="1" x14ac:dyDescent="0.2">
      <c r="A55" s="134"/>
      <c r="B55" s="64" t="s">
        <v>20</v>
      </c>
      <c r="C55" s="65" t="s">
        <v>12</v>
      </c>
      <c r="D55" s="65" t="s">
        <v>176</v>
      </c>
      <c r="E55" s="123">
        <v>8150.2</v>
      </c>
      <c r="F55" s="123">
        <v>613.9</v>
      </c>
      <c r="G55" s="123">
        <v>3362</v>
      </c>
      <c r="H55" s="122">
        <v>3417.6</v>
      </c>
      <c r="I55" s="122">
        <v>1657.7</v>
      </c>
      <c r="J55" s="123">
        <v>-1078.3</v>
      </c>
      <c r="K55" s="123">
        <v>1825.9</v>
      </c>
      <c r="L55" s="123">
        <v>2120.5</v>
      </c>
      <c r="M55" s="122">
        <v>1.35</v>
      </c>
      <c r="N55" s="58"/>
      <c r="O55" s="3" t="s">
        <v>20</v>
      </c>
      <c r="P55" s="19" t="s">
        <v>12</v>
      </c>
      <c r="Q55" s="19" t="s">
        <v>94</v>
      </c>
      <c r="R55" s="6">
        <v>4512.7</v>
      </c>
      <c r="S55" s="6">
        <v>470.3</v>
      </c>
      <c r="T55" s="6">
        <v>1757.3</v>
      </c>
      <c r="U55" s="8">
        <v>1819.1</v>
      </c>
      <c r="V55" s="8">
        <v>1343</v>
      </c>
      <c r="W55" s="6">
        <v>-380.1</v>
      </c>
      <c r="X55" s="6">
        <v>-1279.0999999999999</v>
      </c>
      <c r="Y55" s="8">
        <v>1334.4</v>
      </c>
      <c r="Z55" s="102"/>
    </row>
    <row r="56" spans="1:26" s="22" customFormat="1" ht="15.75" thickBot="1" x14ac:dyDescent="0.2">
      <c r="A56" s="134"/>
      <c r="B56" s="64" t="s">
        <v>20</v>
      </c>
      <c r="C56" s="65" t="s">
        <v>13</v>
      </c>
      <c r="D56" s="65" t="s">
        <v>177</v>
      </c>
      <c r="E56" s="123">
        <v>-455.7</v>
      </c>
      <c r="F56" s="123">
        <v>-5226.1000000000004</v>
      </c>
      <c r="G56" s="123">
        <v>-3059.2</v>
      </c>
      <c r="H56" s="122">
        <v>6055.7</v>
      </c>
      <c r="I56" s="124">
        <v>-656.2</v>
      </c>
      <c r="J56" s="125">
        <v>84</v>
      </c>
      <c r="K56" s="123">
        <v>-2151.1</v>
      </c>
      <c r="L56" s="123">
        <v>2152.8000000000002</v>
      </c>
      <c r="M56" s="122">
        <v>1.35</v>
      </c>
      <c r="N56" s="58"/>
      <c r="O56" s="3" t="s">
        <v>20</v>
      </c>
      <c r="P56" s="19" t="s">
        <v>13</v>
      </c>
      <c r="Q56" s="19" t="s">
        <v>95</v>
      </c>
      <c r="R56" s="6">
        <v>868.1</v>
      </c>
      <c r="S56" s="6">
        <v>992.8</v>
      </c>
      <c r="T56" s="6">
        <v>4578.5</v>
      </c>
      <c r="U56" s="8">
        <v>4684.8999999999996</v>
      </c>
      <c r="V56" s="4">
        <v>-534.1</v>
      </c>
      <c r="W56" s="5">
        <v>-593.4</v>
      </c>
      <c r="X56" s="6">
        <v>925.1</v>
      </c>
      <c r="Y56" s="8">
        <v>1099</v>
      </c>
      <c r="Z56" s="102"/>
    </row>
    <row r="57" spans="1:26" s="22" customFormat="1" ht="15.75" thickBot="1" x14ac:dyDescent="0.2">
      <c r="A57" s="134"/>
      <c r="B57" s="64" t="s">
        <v>21</v>
      </c>
      <c r="C57" s="65" t="s">
        <v>12</v>
      </c>
      <c r="D57" s="65" t="s">
        <v>178</v>
      </c>
      <c r="E57" s="123">
        <v>8503.7999999999993</v>
      </c>
      <c r="F57" s="123">
        <v>-9424.6</v>
      </c>
      <c r="G57" s="123">
        <v>11077</v>
      </c>
      <c r="H57" s="123">
        <v>14544</v>
      </c>
      <c r="I57" s="122">
        <v>872.7</v>
      </c>
      <c r="J57" s="122">
        <v>2362.6</v>
      </c>
      <c r="K57" s="123">
        <v>-366.8</v>
      </c>
      <c r="L57" s="123">
        <v>2390.9</v>
      </c>
      <c r="M57" s="122">
        <v>1.35</v>
      </c>
      <c r="N57" s="58"/>
      <c r="O57" s="3" t="s">
        <v>21</v>
      </c>
      <c r="P57" s="19" t="s">
        <v>12</v>
      </c>
      <c r="Q57" s="19" t="s">
        <v>96</v>
      </c>
      <c r="R57" s="6">
        <v>4956.1000000000004</v>
      </c>
      <c r="S57" s="6">
        <v>-6071.1</v>
      </c>
      <c r="T57" s="6">
        <v>1085.4000000000001</v>
      </c>
      <c r="U57" s="6">
        <v>6167.4</v>
      </c>
      <c r="V57" s="8">
        <v>688.6</v>
      </c>
      <c r="W57" s="8">
        <v>1503.1</v>
      </c>
      <c r="X57" s="6">
        <v>-101.1</v>
      </c>
      <c r="Y57" s="8">
        <v>1506.5</v>
      </c>
      <c r="Z57" s="102"/>
    </row>
    <row r="58" spans="1:26" s="22" customFormat="1" ht="15.75" thickBot="1" x14ac:dyDescent="0.2">
      <c r="A58" s="134"/>
      <c r="B58" s="64" t="s">
        <v>21</v>
      </c>
      <c r="C58" s="65" t="s">
        <v>13</v>
      </c>
      <c r="D58" s="65" t="s">
        <v>179</v>
      </c>
      <c r="E58" s="123">
        <v>7989.4</v>
      </c>
      <c r="F58" s="123">
        <v>2054.4</v>
      </c>
      <c r="G58" s="123">
        <v>6099.6</v>
      </c>
      <c r="H58" s="123">
        <v>6436.2</v>
      </c>
      <c r="I58" s="122">
        <v>949.7</v>
      </c>
      <c r="J58" s="124">
        <v>-2370.6999999999998</v>
      </c>
      <c r="K58" s="125">
        <v>-17.3</v>
      </c>
      <c r="L58" s="123">
        <v>2370.8000000000002</v>
      </c>
      <c r="M58" s="122">
        <v>1.35</v>
      </c>
      <c r="N58" s="58"/>
      <c r="O58" s="3" t="s">
        <v>21</v>
      </c>
      <c r="P58" s="19" t="s">
        <v>13</v>
      </c>
      <c r="Q58" s="19" t="s">
        <v>97</v>
      </c>
      <c r="R58" s="6">
        <v>5113.3999999999996</v>
      </c>
      <c r="S58" s="6">
        <v>8948</v>
      </c>
      <c r="T58" s="6">
        <v>-1896</v>
      </c>
      <c r="U58" s="6">
        <v>9146.6</v>
      </c>
      <c r="V58" s="8">
        <v>677.9</v>
      </c>
      <c r="W58" s="4">
        <v>-1503.6</v>
      </c>
      <c r="X58" s="5">
        <v>-60.5</v>
      </c>
      <c r="Y58" s="8">
        <v>1504.8</v>
      </c>
      <c r="Z58" s="102"/>
    </row>
    <row r="59" spans="1:26" s="22" customFormat="1" ht="15.75" thickBot="1" x14ac:dyDescent="0.2">
      <c r="A59" s="134"/>
      <c r="B59" s="64" t="s">
        <v>22</v>
      </c>
      <c r="C59" s="65" t="s">
        <v>12</v>
      </c>
      <c r="D59" s="65" t="s">
        <v>180</v>
      </c>
      <c r="E59" s="123">
        <v>7928</v>
      </c>
      <c r="F59" s="123">
        <v>-246.7</v>
      </c>
      <c r="G59" s="123">
        <v>-5406.1</v>
      </c>
      <c r="H59" s="123">
        <v>5411.7</v>
      </c>
      <c r="I59" s="123">
        <v>807.7</v>
      </c>
      <c r="J59" s="122">
        <v>14.3</v>
      </c>
      <c r="K59" s="122">
        <v>2367.5</v>
      </c>
      <c r="L59" s="123">
        <v>2367.6</v>
      </c>
      <c r="M59" s="122">
        <v>1.35</v>
      </c>
      <c r="N59" s="58"/>
      <c r="O59" s="3" t="s">
        <v>22</v>
      </c>
      <c r="P59" s="19" t="s">
        <v>12</v>
      </c>
      <c r="Q59" s="19" t="s">
        <v>97</v>
      </c>
      <c r="R59" s="6">
        <v>4525.2</v>
      </c>
      <c r="S59" s="6">
        <v>-1854.7</v>
      </c>
      <c r="T59" s="6">
        <v>-4918.2</v>
      </c>
      <c r="U59" s="6">
        <v>5256.3</v>
      </c>
      <c r="V59" s="6">
        <v>451.9</v>
      </c>
      <c r="W59" s="8">
        <v>111.8</v>
      </c>
      <c r="X59" s="8">
        <v>1498.7</v>
      </c>
      <c r="Y59" s="8">
        <v>1502.9</v>
      </c>
      <c r="Z59" s="102"/>
    </row>
    <row r="60" spans="1:26" s="22" customFormat="1" ht="15.75" thickBot="1" x14ac:dyDescent="0.2">
      <c r="A60" s="134"/>
      <c r="B60" s="64" t="s">
        <v>22</v>
      </c>
      <c r="C60" s="65" t="s">
        <v>13</v>
      </c>
      <c r="D60" s="65" t="s">
        <v>181</v>
      </c>
      <c r="E60" s="123">
        <v>8026.1</v>
      </c>
      <c r="F60" s="123">
        <v>-6034.4</v>
      </c>
      <c r="G60" s="123">
        <v>7641.7</v>
      </c>
      <c r="H60" s="123">
        <v>9737</v>
      </c>
      <c r="I60" s="123">
        <v>990.6</v>
      </c>
      <c r="J60" s="122">
        <v>-45.6</v>
      </c>
      <c r="K60" s="124">
        <v>-2371.1</v>
      </c>
      <c r="L60" s="125">
        <v>2371.6</v>
      </c>
      <c r="M60" s="122">
        <v>1.35</v>
      </c>
      <c r="N60" s="58"/>
      <c r="O60" s="3" t="s">
        <v>22</v>
      </c>
      <c r="P60" s="19" t="s">
        <v>13</v>
      </c>
      <c r="Q60" s="19" t="s">
        <v>98</v>
      </c>
      <c r="R60" s="6">
        <v>4675.1000000000004</v>
      </c>
      <c r="S60" s="6">
        <v>-1640.9</v>
      </c>
      <c r="T60" s="6">
        <v>510.8</v>
      </c>
      <c r="U60" s="6">
        <v>1718.6</v>
      </c>
      <c r="V60" s="6">
        <v>519.20000000000005</v>
      </c>
      <c r="W60" s="8">
        <v>80.3</v>
      </c>
      <c r="X60" s="4">
        <v>-1478.9</v>
      </c>
      <c r="Y60" s="4">
        <v>1481</v>
      </c>
      <c r="Z60" s="102"/>
    </row>
    <row r="61" spans="1:26" s="22" customFormat="1" ht="15.75" thickBot="1" x14ac:dyDescent="0.2">
      <c r="A61" s="134"/>
      <c r="B61" s="64" t="s">
        <v>23</v>
      </c>
      <c r="C61" s="65" t="s">
        <v>12</v>
      </c>
      <c r="D61" s="65" t="s">
        <v>178</v>
      </c>
      <c r="E61" s="123">
        <v>8278.7999999999993</v>
      </c>
      <c r="F61" s="123">
        <v>-6505.5</v>
      </c>
      <c r="G61" s="123">
        <v>7013.3</v>
      </c>
      <c r="H61" s="123">
        <v>9566</v>
      </c>
      <c r="I61" s="123">
        <v>672.2</v>
      </c>
      <c r="J61" s="123">
        <v>1209.4000000000001</v>
      </c>
      <c r="K61" s="122">
        <v>-2125.8000000000002</v>
      </c>
      <c r="L61" s="122">
        <v>2445.6999999999998</v>
      </c>
      <c r="M61" s="122">
        <v>1.35</v>
      </c>
      <c r="N61" s="58"/>
      <c r="O61" s="3" t="s">
        <v>23</v>
      </c>
      <c r="P61" s="19" t="s">
        <v>12</v>
      </c>
      <c r="Q61" s="19" t="s">
        <v>96</v>
      </c>
      <c r="R61" s="6">
        <v>5054.8</v>
      </c>
      <c r="S61" s="6">
        <v>8294</v>
      </c>
      <c r="T61" s="6">
        <v>6185.7</v>
      </c>
      <c r="U61" s="6">
        <v>10347</v>
      </c>
      <c r="V61" s="6">
        <v>620.1</v>
      </c>
      <c r="W61" s="6">
        <v>-839.3</v>
      </c>
      <c r="X61" s="8">
        <v>-1299.7</v>
      </c>
      <c r="Y61" s="8">
        <v>1547.2</v>
      </c>
      <c r="Z61" s="102"/>
    </row>
    <row r="62" spans="1:26" s="22" customFormat="1" ht="15.75" thickBot="1" x14ac:dyDescent="0.2">
      <c r="A62" s="134"/>
      <c r="B62" s="66" t="s">
        <v>23</v>
      </c>
      <c r="C62" s="67" t="s">
        <v>13</v>
      </c>
      <c r="D62" s="67" t="s">
        <v>182</v>
      </c>
      <c r="E62" s="125">
        <v>-2.68</v>
      </c>
      <c r="F62" s="125">
        <v>3168.2</v>
      </c>
      <c r="G62" s="125">
        <v>-331.1</v>
      </c>
      <c r="H62" s="125">
        <v>3185.5</v>
      </c>
      <c r="I62" s="125">
        <v>353.5</v>
      </c>
      <c r="J62" s="125">
        <v>1171.5999999999999</v>
      </c>
      <c r="K62" s="124">
        <v>70.2</v>
      </c>
      <c r="L62" s="124">
        <v>1173.7</v>
      </c>
      <c r="M62" s="124">
        <v>1.1000000000000001</v>
      </c>
      <c r="N62" s="58"/>
      <c r="O62" s="71" t="s">
        <v>23</v>
      </c>
      <c r="P62" s="81" t="s">
        <v>13</v>
      </c>
      <c r="Q62" s="81" t="s">
        <v>99</v>
      </c>
      <c r="R62" s="5">
        <v>-80.5</v>
      </c>
      <c r="S62" s="5">
        <v>1642.2</v>
      </c>
      <c r="T62" s="5">
        <v>475</v>
      </c>
      <c r="U62" s="5">
        <v>1709.5</v>
      </c>
      <c r="V62" s="5">
        <v>148.1</v>
      </c>
      <c r="W62" s="5">
        <v>-437.6</v>
      </c>
      <c r="X62" s="4">
        <v>-504</v>
      </c>
      <c r="Y62" s="4">
        <v>667.5</v>
      </c>
      <c r="Z62" s="103"/>
    </row>
    <row r="63" spans="1:26" s="22" customFormat="1" ht="15.75" thickTop="1" x14ac:dyDescent="0.15">
      <c r="D63" s="74" t="s">
        <v>24</v>
      </c>
      <c r="E63" s="74">
        <f>MAX(ABS(E47),ABS(E48))</f>
        <v>9076.4</v>
      </c>
      <c r="F63" s="74">
        <f>MAX(ABS(F49),ABS(F50))</f>
        <v>22858</v>
      </c>
      <c r="G63" s="74">
        <f>MAX(ABS(G51),ABS(G52))</f>
        <v>20253</v>
      </c>
      <c r="H63" s="74">
        <f>MAX(ABS(H53),ABS(H54))</f>
        <v>22858</v>
      </c>
      <c r="I63" s="74">
        <f>MAX(ABS(I55),ABS(I56))</f>
        <v>1657.7</v>
      </c>
      <c r="J63" s="74">
        <f>MAX(ABS(J57),ABS(J58))</f>
        <v>2370.6999999999998</v>
      </c>
      <c r="K63" s="74">
        <f>MAX(ABS(K59),ABS(K60))</f>
        <v>2371.1</v>
      </c>
      <c r="L63" s="74">
        <f>MAX(ABS(L61),ABS(L62))</f>
        <v>2445.6999999999998</v>
      </c>
      <c r="M63" s="73"/>
      <c r="N63" s="76"/>
      <c r="O63" s="76"/>
      <c r="P63" s="76"/>
      <c r="Q63" s="73" t="s">
        <v>12</v>
      </c>
      <c r="R63" s="73">
        <f>MAX(ABS(R47),ABS(R48))</f>
        <v>5737.4</v>
      </c>
      <c r="S63" s="73">
        <f>MAX(ABS(S49),ABS(S50))</f>
        <v>14573</v>
      </c>
      <c r="T63" s="73">
        <f>MAX(ABS(T51),ABS(T52))</f>
        <v>13591</v>
      </c>
      <c r="U63" s="73">
        <f>MAX(ABS(U53),ABS(U54))</f>
        <v>14870</v>
      </c>
      <c r="V63" s="73">
        <f>MAX(ABS(V55),ABS(V56))</f>
        <v>1343</v>
      </c>
      <c r="W63" s="73">
        <f>MAX(ABS(W57),ABS(W58))</f>
        <v>1503.6</v>
      </c>
      <c r="X63" s="73">
        <f>MAX(ABS(X59),ABS(X60))</f>
        <v>1498.7</v>
      </c>
      <c r="Y63" s="73">
        <f>MAX(ABS(Y61),ABS(Y62))</f>
        <v>1547.2</v>
      </c>
      <c r="Z63" s="1"/>
    </row>
    <row r="64" spans="1:26" s="22" customFormat="1" x14ac:dyDescent="0.25">
      <c r="D64" s="75" t="s">
        <v>25</v>
      </c>
      <c r="E64" s="77">
        <f>E63/R63</f>
        <v>1.5819709275978666</v>
      </c>
      <c r="F64" s="77">
        <f t="shared" ref="F64:L64" si="2">F63/S63</f>
        <v>1.5685171207026694</v>
      </c>
      <c r="G64" s="77">
        <f t="shared" si="2"/>
        <v>1.4901773232286071</v>
      </c>
      <c r="H64" s="77">
        <f t="shared" si="2"/>
        <v>1.5371889710827169</v>
      </c>
      <c r="I64" s="77">
        <f t="shared" si="2"/>
        <v>1.2343261355174981</v>
      </c>
      <c r="J64" s="77">
        <f t="shared" si="2"/>
        <v>1.576682628358606</v>
      </c>
      <c r="K64" s="77">
        <f t="shared" si="2"/>
        <v>1.582104490558484</v>
      </c>
      <c r="L64" s="77">
        <f t="shared" si="2"/>
        <v>1.5807264736297826</v>
      </c>
      <c r="M64" s="78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1"/>
    </row>
    <row r="65" spans="1:26" s="22" customFormat="1" ht="15.75" thickBot="1" x14ac:dyDescent="0.2">
      <c r="E65" s="18"/>
      <c r="F65" s="18"/>
      <c r="G65" s="18"/>
      <c r="H65" s="18"/>
      <c r="I65" s="18"/>
      <c r="J65" s="18"/>
      <c r="K65" s="18"/>
      <c r="L65" s="18"/>
      <c r="M65" s="1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thickTop="1" thickBot="1" x14ac:dyDescent="0.2">
      <c r="A66" s="134" t="s">
        <v>26</v>
      </c>
      <c r="B66" s="59"/>
      <c r="C66" s="60"/>
      <c r="D66" s="60"/>
      <c r="E66" s="61" t="s">
        <v>0</v>
      </c>
      <c r="F66" s="61" t="s">
        <v>1</v>
      </c>
      <c r="G66" s="61" t="s">
        <v>2</v>
      </c>
      <c r="H66" s="61" t="s">
        <v>3</v>
      </c>
      <c r="I66" s="61" t="s">
        <v>4</v>
      </c>
      <c r="J66" s="61" t="s">
        <v>5</v>
      </c>
      <c r="K66" s="61" t="s">
        <v>6</v>
      </c>
      <c r="L66" s="61" t="s">
        <v>7</v>
      </c>
      <c r="M66" s="60" t="s">
        <v>8</v>
      </c>
      <c r="O66" s="68"/>
      <c r="P66" s="69"/>
      <c r="Q66" s="69"/>
      <c r="R66" s="70" t="s">
        <v>0</v>
      </c>
      <c r="S66" s="70" t="s">
        <v>1</v>
      </c>
      <c r="T66" s="70" t="s">
        <v>2</v>
      </c>
      <c r="U66" s="70" t="s">
        <v>3</v>
      </c>
      <c r="V66" s="70" t="s">
        <v>4</v>
      </c>
      <c r="W66" s="70" t="s">
        <v>5</v>
      </c>
      <c r="X66" s="70" t="s">
        <v>6</v>
      </c>
      <c r="Y66" s="69" t="s">
        <v>7</v>
      </c>
      <c r="Z66" s="2"/>
    </row>
    <row r="67" spans="1:26" ht="16.5" thickTop="1" thickBot="1" x14ac:dyDescent="0.2">
      <c r="A67" s="134"/>
      <c r="B67" s="80"/>
      <c r="C67" s="62"/>
      <c r="D67" s="62" t="s">
        <v>9</v>
      </c>
      <c r="E67" s="63" t="s">
        <v>10</v>
      </c>
      <c r="F67" s="63" t="s">
        <v>10</v>
      </c>
      <c r="G67" s="63" t="s">
        <v>10</v>
      </c>
      <c r="H67" s="63" t="s">
        <v>10</v>
      </c>
      <c r="I67" s="63" t="s">
        <v>11</v>
      </c>
      <c r="J67" s="63" t="s">
        <v>11</v>
      </c>
      <c r="K67" s="63" t="s">
        <v>11</v>
      </c>
      <c r="L67" s="63" t="s">
        <v>11</v>
      </c>
      <c r="M67" s="62" t="s">
        <v>67</v>
      </c>
      <c r="O67" s="71"/>
      <c r="P67" s="81"/>
      <c r="Q67" s="81" t="s">
        <v>9</v>
      </c>
      <c r="R67" s="72" t="s">
        <v>10</v>
      </c>
      <c r="S67" s="72" t="s">
        <v>10</v>
      </c>
      <c r="T67" s="72" t="s">
        <v>10</v>
      </c>
      <c r="U67" s="72" t="s">
        <v>10</v>
      </c>
      <c r="V67" s="72" t="s">
        <v>11</v>
      </c>
      <c r="W67" s="72" t="s">
        <v>11</v>
      </c>
      <c r="X67" s="72" t="s">
        <v>11</v>
      </c>
      <c r="Y67" s="81" t="s">
        <v>11</v>
      </c>
      <c r="Z67" s="59"/>
    </row>
    <row r="68" spans="1:26" ht="16.5" thickTop="1" thickBot="1" x14ac:dyDescent="0.2">
      <c r="A68" s="134"/>
      <c r="B68" s="64" t="s">
        <v>0</v>
      </c>
      <c r="C68" s="65" t="s">
        <v>12</v>
      </c>
      <c r="D68" s="65" t="s">
        <v>191</v>
      </c>
      <c r="E68" s="122">
        <v>11061</v>
      </c>
      <c r="F68" s="123">
        <v>7048.8</v>
      </c>
      <c r="G68" s="123">
        <v>13116</v>
      </c>
      <c r="H68" s="123">
        <v>14350</v>
      </c>
      <c r="I68" s="123">
        <v>601.20000000000005</v>
      </c>
      <c r="J68" s="123">
        <v>-322.60000000000002</v>
      </c>
      <c r="K68" s="123">
        <v>682.3</v>
      </c>
      <c r="L68" s="123">
        <v>-4807.2</v>
      </c>
      <c r="M68" s="122">
        <v>1.35</v>
      </c>
      <c r="O68" s="3" t="s">
        <v>16</v>
      </c>
      <c r="P68" s="19" t="s">
        <v>12</v>
      </c>
      <c r="Q68" s="19" t="s">
        <v>105</v>
      </c>
      <c r="R68" s="8">
        <v>6844.7</v>
      </c>
      <c r="S68" s="6">
        <v>5515.9</v>
      </c>
      <c r="T68" s="6">
        <v>8790.7000000000007</v>
      </c>
      <c r="U68" s="6">
        <v>8660.7000000000007</v>
      </c>
      <c r="V68" s="6">
        <v>230</v>
      </c>
      <c r="W68" s="6">
        <v>-125.2</v>
      </c>
      <c r="X68" s="6">
        <v>261.89999999999998</v>
      </c>
      <c r="Y68" s="8">
        <v>-3091.6</v>
      </c>
      <c r="Z68" s="14"/>
    </row>
    <row r="69" spans="1:26" ht="15.75" thickBot="1" x14ac:dyDescent="0.2">
      <c r="A69" s="134"/>
      <c r="B69" s="64" t="s">
        <v>0</v>
      </c>
      <c r="C69" s="65" t="s">
        <v>13</v>
      </c>
      <c r="D69" s="65" t="s">
        <v>192</v>
      </c>
      <c r="E69" s="124">
        <v>-6486.9</v>
      </c>
      <c r="F69" s="125">
        <v>-13750</v>
      </c>
      <c r="G69" s="123">
        <v>15204</v>
      </c>
      <c r="H69" s="123">
        <v>-6102.3</v>
      </c>
      <c r="I69" s="123">
        <v>376</v>
      </c>
      <c r="J69" s="123">
        <v>288.10000000000002</v>
      </c>
      <c r="K69" s="123">
        <v>473.7</v>
      </c>
      <c r="L69" s="123">
        <v>-4759.3999999999996</v>
      </c>
      <c r="M69" s="122">
        <v>1.35</v>
      </c>
      <c r="O69" s="3" t="s">
        <v>16</v>
      </c>
      <c r="P69" s="19" t="s">
        <v>13</v>
      </c>
      <c r="Q69" s="19" t="s">
        <v>106</v>
      </c>
      <c r="R69" s="4">
        <v>-3710.3</v>
      </c>
      <c r="S69" s="5">
        <v>2752.5</v>
      </c>
      <c r="T69" s="6">
        <v>4619.8999999999996</v>
      </c>
      <c r="U69" s="6">
        <v>-879.7</v>
      </c>
      <c r="V69" s="6">
        <v>26.8</v>
      </c>
      <c r="W69" s="6">
        <v>33.799999999999997</v>
      </c>
      <c r="X69" s="6">
        <v>43.1</v>
      </c>
      <c r="Y69" s="8">
        <v>-2957.5</v>
      </c>
      <c r="Z69" s="15"/>
    </row>
    <row r="70" spans="1:26" ht="15.75" thickBot="1" x14ac:dyDescent="0.2">
      <c r="A70" s="134"/>
      <c r="B70" s="64" t="s">
        <v>1</v>
      </c>
      <c r="C70" s="65" t="s">
        <v>12</v>
      </c>
      <c r="D70" s="65" t="s">
        <v>193</v>
      </c>
      <c r="E70" s="122">
        <v>9399.4</v>
      </c>
      <c r="F70" s="122">
        <v>15622</v>
      </c>
      <c r="G70" s="123">
        <v>18232</v>
      </c>
      <c r="H70" s="123">
        <v>6788.6</v>
      </c>
      <c r="I70" s="123">
        <v>384.5</v>
      </c>
      <c r="J70" s="123">
        <v>-165.5</v>
      </c>
      <c r="K70" s="123">
        <v>418.6</v>
      </c>
      <c r="L70" s="123">
        <v>-4693.8</v>
      </c>
      <c r="M70" s="122">
        <v>1.35</v>
      </c>
      <c r="O70" s="3" t="s">
        <v>17</v>
      </c>
      <c r="P70" s="19" t="s">
        <v>12</v>
      </c>
      <c r="Q70" s="19" t="s">
        <v>107</v>
      </c>
      <c r="R70" s="8">
        <v>5007.7</v>
      </c>
      <c r="S70" s="8">
        <v>12141</v>
      </c>
      <c r="T70" s="6">
        <v>13133</v>
      </c>
      <c r="U70" s="6">
        <v>-3352.3</v>
      </c>
      <c r="V70" s="6">
        <v>238.6</v>
      </c>
      <c r="W70" s="6">
        <v>-113.9</v>
      </c>
      <c r="X70" s="6">
        <v>264.39999999999998</v>
      </c>
      <c r="Y70" s="8">
        <v>-2904.8</v>
      </c>
      <c r="Z70" s="15"/>
    </row>
    <row r="71" spans="1:26" ht="15.75" thickBot="1" x14ac:dyDescent="0.2">
      <c r="A71" s="134"/>
      <c r="B71" s="64" t="s">
        <v>1</v>
      </c>
      <c r="C71" s="65" t="s">
        <v>13</v>
      </c>
      <c r="D71" s="65" t="s">
        <v>184</v>
      </c>
      <c r="E71" s="122">
        <v>5523.1</v>
      </c>
      <c r="F71" s="124">
        <v>-25849</v>
      </c>
      <c r="G71" s="125">
        <v>26433</v>
      </c>
      <c r="H71" s="123">
        <v>-7378.7</v>
      </c>
      <c r="I71" s="123">
        <v>41.7</v>
      </c>
      <c r="J71" s="123">
        <v>303.39999999999998</v>
      </c>
      <c r="K71" s="123">
        <v>306.2</v>
      </c>
      <c r="L71" s="123">
        <v>-4780.2</v>
      </c>
      <c r="M71" s="122">
        <v>1.35</v>
      </c>
      <c r="O71" s="3" t="s">
        <v>17</v>
      </c>
      <c r="P71" s="19" t="s">
        <v>13</v>
      </c>
      <c r="Q71" s="19" t="s">
        <v>88</v>
      </c>
      <c r="R71" s="8">
        <v>2587.1999999999998</v>
      </c>
      <c r="S71" s="4">
        <v>-16170</v>
      </c>
      <c r="T71" s="5">
        <v>16376</v>
      </c>
      <c r="U71" s="6">
        <v>-3167.6</v>
      </c>
      <c r="V71" s="6">
        <v>-17.600000000000001</v>
      </c>
      <c r="W71" s="6">
        <v>5.38</v>
      </c>
      <c r="X71" s="6">
        <v>18.399999999999999</v>
      </c>
      <c r="Y71" s="8">
        <v>-2460.6</v>
      </c>
      <c r="Z71" s="15"/>
    </row>
    <row r="72" spans="1:26" ht="15.75" thickBot="1" x14ac:dyDescent="0.2">
      <c r="A72" s="134"/>
      <c r="B72" s="64" t="s">
        <v>2</v>
      </c>
      <c r="C72" s="65" t="s">
        <v>12</v>
      </c>
      <c r="D72" s="65" t="s">
        <v>184</v>
      </c>
      <c r="E72" s="123">
        <v>5523.1</v>
      </c>
      <c r="F72" s="122">
        <v>-25849</v>
      </c>
      <c r="G72" s="122">
        <v>26433</v>
      </c>
      <c r="H72" s="123">
        <v>-7378.7</v>
      </c>
      <c r="I72" s="123">
        <v>41.7</v>
      </c>
      <c r="J72" s="123">
        <v>303.39999999999998</v>
      </c>
      <c r="K72" s="123">
        <v>306.2</v>
      </c>
      <c r="L72" s="123">
        <v>-4780.2</v>
      </c>
      <c r="M72" s="122">
        <v>1.35</v>
      </c>
      <c r="O72" s="3" t="s">
        <v>18</v>
      </c>
      <c r="P72" s="19" t="s">
        <v>12</v>
      </c>
      <c r="Q72" s="19" t="s">
        <v>88</v>
      </c>
      <c r="R72" s="6">
        <v>2587.1999999999998</v>
      </c>
      <c r="S72" s="8">
        <v>-16170</v>
      </c>
      <c r="T72" s="8">
        <v>16376</v>
      </c>
      <c r="U72" s="6">
        <v>-3167.6</v>
      </c>
      <c r="V72" s="6">
        <v>-17.600000000000001</v>
      </c>
      <c r="W72" s="6">
        <v>5.38</v>
      </c>
      <c r="X72" s="6">
        <v>18.399999999999999</v>
      </c>
      <c r="Y72" s="8">
        <v>-2460.6</v>
      </c>
      <c r="Z72" s="15"/>
    </row>
    <row r="73" spans="1:26" ht="15.75" thickBot="1" x14ac:dyDescent="0.2">
      <c r="A73" s="134"/>
      <c r="B73" s="64" t="s">
        <v>2</v>
      </c>
      <c r="C73" s="65" t="s">
        <v>13</v>
      </c>
      <c r="D73" s="65" t="s">
        <v>194</v>
      </c>
      <c r="E73" s="123">
        <v>-12.2</v>
      </c>
      <c r="F73" s="122">
        <v>-18.100000000000001</v>
      </c>
      <c r="G73" s="124">
        <v>21.8</v>
      </c>
      <c r="H73" s="125">
        <v>-4733.1000000000004</v>
      </c>
      <c r="I73" s="123">
        <v>220.4</v>
      </c>
      <c r="J73" s="123">
        <v>-217.7</v>
      </c>
      <c r="K73" s="123">
        <v>309.8</v>
      </c>
      <c r="L73" s="123">
        <v>-3505</v>
      </c>
      <c r="M73" s="122">
        <v>1.1000000000000001</v>
      </c>
      <c r="O73" s="3" t="s">
        <v>18</v>
      </c>
      <c r="P73" s="19" t="s">
        <v>13</v>
      </c>
      <c r="Q73" s="19" t="s">
        <v>108</v>
      </c>
      <c r="R73" s="6">
        <v>4.71</v>
      </c>
      <c r="S73" s="8">
        <v>-2.73</v>
      </c>
      <c r="T73" s="4">
        <v>5.45</v>
      </c>
      <c r="U73" s="5">
        <v>-2281.4</v>
      </c>
      <c r="V73" s="6">
        <v>123.1</v>
      </c>
      <c r="W73" s="6">
        <v>-19.8</v>
      </c>
      <c r="X73" s="6">
        <v>124.7</v>
      </c>
      <c r="Y73" s="8">
        <v>-2270</v>
      </c>
      <c r="Z73" s="15"/>
    </row>
    <row r="74" spans="1:26" ht="15.75" thickBot="1" x14ac:dyDescent="0.2">
      <c r="A74" s="134"/>
      <c r="B74" s="64" t="s">
        <v>3</v>
      </c>
      <c r="C74" s="65" t="s">
        <v>12</v>
      </c>
      <c r="D74" s="65" t="s">
        <v>185</v>
      </c>
      <c r="E74" s="123">
        <v>10278</v>
      </c>
      <c r="F74" s="123">
        <v>4404.1000000000004</v>
      </c>
      <c r="G74" s="122">
        <v>11182</v>
      </c>
      <c r="H74" s="122">
        <v>19722</v>
      </c>
      <c r="I74" s="123">
        <v>619.6</v>
      </c>
      <c r="J74" s="123">
        <v>7.11</v>
      </c>
      <c r="K74" s="123">
        <v>619.6</v>
      </c>
      <c r="L74" s="123">
        <v>-4973.8999999999996</v>
      </c>
      <c r="M74" s="122">
        <v>1.35</v>
      </c>
      <c r="O74" s="3" t="s">
        <v>19</v>
      </c>
      <c r="P74" s="19" t="s">
        <v>12</v>
      </c>
      <c r="Q74" s="19" t="s">
        <v>101</v>
      </c>
      <c r="R74" s="6">
        <v>4278.5</v>
      </c>
      <c r="S74" s="6">
        <v>-1994.5</v>
      </c>
      <c r="T74" s="8">
        <v>4720.5</v>
      </c>
      <c r="U74" s="8">
        <v>13220</v>
      </c>
      <c r="V74" s="6">
        <v>221.5</v>
      </c>
      <c r="W74" s="6">
        <v>-75</v>
      </c>
      <c r="X74" s="6">
        <v>233.9</v>
      </c>
      <c r="Y74" s="8">
        <v>-2513.8000000000002</v>
      </c>
      <c r="Z74" s="15"/>
    </row>
    <row r="75" spans="1:26" ht="15.75" thickBot="1" x14ac:dyDescent="0.2">
      <c r="A75" s="134"/>
      <c r="B75" s="64" t="s">
        <v>3</v>
      </c>
      <c r="C75" s="65" t="s">
        <v>13</v>
      </c>
      <c r="D75" s="65" t="s">
        <v>186</v>
      </c>
      <c r="E75" s="123">
        <v>5494.5</v>
      </c>
      <c r="F75" s="123">
        <v>-2073.3000000000002</v>
      </c>
      <c r="G75" s="122">
        <v>5872.6</v>
      </c>
      <c r="H75" s="124">
        <v>-23145</v>
      </c>
      <c r="I75" s="125">
        <v>320.3</v>
      </c>
      <c r="J75" s="123">
        <v>35.5</v>
      </c>
      <c r="K75" s="123">
        <v>322.3</v>
      </c>
      <c r="L75" s="123">
        <v>-4686.8</v>
      </c>
      <c r="M75" s="122">
        <v>1.35</v>
      </c>
      <c r="O75" s="3" t="s">
        <v>19</v>
      </c>
      <c r="P75" s="19" t="s">
        <v>13</v>
      </c>
      <c r="Q75" s="19" t="s">
        <v>89</v>
      </c>
      <c r="R75" s="6">
        <v>-22.5</v>
      </c>
      <c r="S75" s="6">
        <v>-8440.1</v>
      </c>
      <c r="T75" s="8">
        <v>8440.1</v>
      </c>
      <c r="U75" s="4">
        <v>-13770</v>
      </c>
      <c r="V75" s="5">
        <v>-30.4</v>
      </c>
      <c r="W75" s="6">
        <v>125.5</v>
      </c>
      <c r="X75" s="6">
        <v>129.1</v>
      </c>
      <c r="Y75" s="8">
        <v>-2901.6</v>
      </c>
      <c r="Z75" s="15"/>
    </row>
    <row r="76" spans="1:26" ht="15.75" thickBot="1" x14ac:dyDescent="0.2">
      <c r="A76" s="134"/>
      <c r="B76" s="64" t="s">
        <v>4</v>
      </c>
      <c r="C76" s="65" t="s">
        <v>12</v>
      </c>
      <c r="D76" s="65" t="s">
        <v>164</v>
      </c>
      <c r="E76" s="123">
        <v>8107.4</v>
      </c>
      <c r="F76" s="123">
        <v>-966.2</v>
      </c>
      <c r="G76" s="123">
        <v>8164.8</v>
      </c>
      <c r="H76" s="122">
        <v>-521.5</v>
      </c>
      <c r="I76" s="122">
        <v>1567.6</v>
      </c>
      <c r="J76" s="123">
        <v>8.5299999999999994</v>
      </c>
      <c r="K76" s="123">
        <v>1567.6</v>
      </c>
      <c r="L76" s="123">
        <v>-4903.3</v>
      </c>
      <c r="M76" s="122">
        <v>1.35</v>
      </c>
      <c r="O76" s="3" t="s">
        <v>20</v>
      </c>
      <c r="P76" s="19" t="s">
        <v>12</v>
      </c>
      <c r="Q76" s="19" t="s">
        <v>109</v>
      </c>
      <c r="R76" s="6">
        <v>4688.7</v>
      </c>
      <c r="S76" s="6">
        <v>2055.5</v>
      </c>
      <c r="T76" s="6">
        <v>5119.5</v>
      </c>
      <c r="U76" s="8">
        <v>897.9</v>
      </c>
      <c r="V76" s="8">
        <v>1378.8</v>
      </c>
      <c r="W76" s="6">
        <v>10.1</v>
      </c>
      <c r="X76" s="6">
        <v>1378.9</v>
      </c>
      <c r="Y76" s="8">
        <v>-3101.7</v>
      </c>
      <c r="Z76" s="15"/>
    </row>
    <row r="77" spans="1:26" ht="15.75" thickBot="1" x14ac:dyDescent="0.2">
      <c r="A77" s="134"/>
      <c r="B77" s="64" t="s">
        <v>4</v>
      </c>
      <c r="C77" s="65" t="s">
        <v>13</v>
      </c>
      <c r="D77" s="65" t="s">
        <v>195</v>
      </c>
      <c r="E77" s="123">
        <v>-427.6</v>
      </c>
      <c r="F77" s="123">
        <v>-8195</v>
      </c>
      <c r="G77" s="123">
        <v>8206.2000000000007</v>
      </c>
      <c r="H77" s="122">
        <v>-193.5</v>
      </c>
      <c r="I77" s="124">
        <v>-1186.2</v>
      </c>
      <c r="J77" s="125">
        <v>-196.3</v>
      </c>
      <c r="K77" s="123">
        <v>1202.3</v>
      </c>
      <c r="L77" s="123">
        <v>-3813.3</v>
      </c>
      <c r="M77" s="122">
        <v>1.1000000000000001</v>
      </c>
      <c r="O77" s="3" t="s">
        <v>20</v>
      </c>
      <c r="P77" s="19" t="s">
        <v>13</v>
      </c>
      <c r="Q77" s="19" t="s">
        <v>110</v>
      </c>
      <c r="R77" s="6">
        <v>3079.5</v>
      </c>
      <c r="S77" s="6">
        <v>-8135.6</v>
      </c>
      <c r="T77" s="6">
        <v>8699</v>
      </c>
      <c r="U77" s="8">
        <v>-5680.4</v>
      </c>
      <c r="V77" s="4">
        <v>-1060</v>
      </c>
      <c r="W77" s="5">
        <v>32.1</v>
      </c>
      <c r="X77" s="6">
        <v>1060.5</v>
      </c>
      <c r="Y77" s="8">
        <v>-2920.7</v>
      </c>
      <c r="Z77" s="15"/>
    </row>
    <row r="78" spans="1:26" ht="15.75" thickBot="1" x14ac:dyDescent="0.2">
      <c r="A78" s="134"/>
      <c r="B78" s="64" t="s">
        <v>5</v>
      </c>
      <c r="C78" s="65" t="s">
        <v>12</v>
      </c>
      <c r="D78" s="65" t="s">
        <v>196</v>
      </c>
      <c r="E78" s="123">
        <v>-4174.1000000000004</v>
      </c>
      <c r="F78" s="123">
        <v>-4514.5</v>
      </c>
      <c r="G78" s="123">
        <v>6148.5</v>
      </c>
      <c r="H78" s="123">
        <v>-6670.7</v>
      </c>
      <c r="I78" s="122">
        <v>117.6</v>
      </c>
      <c r="J78" s="122">
        <v>1498.7</v>
      </c>
      <c r="K78" s="123">
        <v>1503.3</v>
      </c>
      <c r="L78" s="123">
        <v>-3774.2</v>
      </c>
      <c r="M78" s="122">
        <v>1.1000000000000001</v>
      </c>
      <c r="O78" s="3" t="s">
        <v>21</v>
      </c>
      <c r="P78" s="19" t="s">
        <v>12</v>
      </c>
      <c r="Q78" s="19" t="s">
        <v>103</v>
      </c>
      <c r="R78" s="6">
        <v>-1687.8</v>
      </c>
      <c r="S78" s="6">
        <v>-1031.5</v>
      </c>
      <c r="T78" s="6">
        <v>1978</v>
      </c>
      <c r="U78" s="6">
        <v>-1305.8</v>
      </c>
      <c r="V78" s="8">
        <v>61.5</v>
      </c>
      <c r="W78" s="8">
        <v>686.5</v>
      </c>
      <c r="X78" s="6">
        <v>689.2</v>
      </c>
      <c r="Y78" s="8">
        <v>-2288.1</v>
      </c>
      <c r="Z78" s="15"/>
    </row>
    <row r="79" spans="1:26" ht="15.75" thickBot="1" x14ac:dyDescent="0.2">
      <c r="A79" s="134"/>
      <c r="B79" s="64" t="s">
        <v>5</v>
      </c>
      <c r="C79" s="65" t="s">
        <v>13</v>
      </c>
      <c r="D79" s="65" t="s">
        <v>155</v>
      </c>
      <c r="E79" s="123">
        <v>4786.7</v>
      </c>
      <c r="F79" s="123">
        <v>-5537.6</v>
      </c>
      <c r="G79" s="123">
        <v>7319.7</v>
      </c>
      <c r="H79" s="123">
        <v>9154.2000000000007</v>
      </c>
      <c r="I79" s="122">
        <v>120.3</v>
      </c>
      <c r="J79" s="124">
        <v>-1584.5</v>
      </c>
      <c r="K79" s="125">
        <v>1589.1</v>
      </c>
      <c r="L79" s="123">
        <v>-3396.7</v>
      </c>
      <c r="M79" s="122">
        <v>1.1000000000000001</v>
      </c>
      <c r="O79" s="3" t="s">
        <v>21</v>
      </c>
      <c r="P79" s="19" t="s">
        <v>13</v>
      </c>
      <c r="Q79" s="19" t="s">
        <v>111</v>
      </c>
      <c r="R79" s="6">
        <v>1990</v>
      </c>
      <c r="S79" s="6">
        <v>-5541.5</v>
      </c>
      <c r="T79" s="6">
        <v>5887.9</v>
      </c>
      <c r="U79" s="6">
        <v>3265.8</v>
      </c>
      <c r="V79" s="8">
        <v>-47.6</v>
      </c>
      <c r="W79" s="4">
        <v>-704.8</v>
      </c>
      <c r="X79" s="5">
        <v>706.4</v>
      </c>
      <c r="Y79" s="8">
        <v>-2364.5</v>
      </c>
      <c r="Z79" s="15"/>
    </row>
    <row r="80" spans="1:26" ht="15.75" thickBot="1" x14ac:dyDescent="0.2">
      <c r="A80" s="134"/>
      <c r="B80" s="64" t="s">
        <v>6</v>
      </c>
      <c r="C80" s="65" t="s">
        <v>12</v>
      </c>
      <c r="D80" s="65" t="s">
        <v>155</v>
      </c>
      <c r="E80" s="123">
        <v>4786.7</v>
      </c>
      <c r="F80" s="123">
        <v>-5537.6</v>
      </c>
      <c r="G80" s="123">
        <v>7319.7</v>
      </c>
      <c r="H80" s="123">
        <v>9154.2000000000007</v>
      </c>
      <c r="I80" s="123">
        <v>120.3</v>
      </c>
      <c r="J80" s="122">
        <v>-1584.5</v>
      </c>
      <c r="K80" s="122">
        <v>1589.1</v>
      </c>
      <c r="L80" s="123">
        <v>-3396.7</v>
      </c>
      <c r="M80" s="122">
        <v>1.1000000000000001</v>
      </c>
      <c r="O80" s="3" t="s">
        <v>22</v>
      </c>
      <c r="P80" s="19" t="s">
        <v>12</v>
      </c>
      <c r="Q80" s="19" t="s">
        <v>109</v>
      </c>
      <c r="R80" s="6">
        <v>4688.7</v>
      </c>
      <c r="S80" s="6">
        <v>2055.5</v>
      </c>
      <c r="T80" s="6">
        <v>5119.5</v>
      </c>
      <c r="U80" s="6">
        <v>897.9</v>
      </c>
      <c r="V80" s="6">
        <v>1378.8</v>
      </c>
      <c r="W80" s="8">
        <v>10.1</v>
      </c>
      <c r="X80" s="8">
        <v>1378.9</v>
      </c>
      <c r="Y80" s="8">
        <v>-3101.7</v>
      </c>
      <c r="Z80" s="15"/>
    </row>
    <row r="81" spans="1:26" ht="15.75" thickBot="1" x14ac:dyDescent="0.2">
      <c r="A81" s="134"/>
      <c r="B81" s="64" t="s">
        <v>6</v>
      </c>
      <c r="C81" s="65" t="s">
        <v>13</v>
      </c>
      <c r="D81" s="65" t="s">
        <v>197</v>
      </c>
      <c r="E81" s="123">
        <v>2431.1999999999998</v>
      </c>
      <c r="F81" s="123">
        <v>-7657.5</v>
      </c>
      <c r="G81" s="123">
        <v>8034.1</v>
      </c>
      <c r="H81" s="123">
        <v>-69.5</v>
      </c>
      <c r="I81" s="123">
        <v>7.2999999999999995E-2</v>
      </c>
      <c r="J81" s="122">
        <v>-3.9E-2</v>
      </c>
      <c r="K81" s="124">
        <v>8.3000000000000004E-2</v>
      </c>
      <c r="L81" s="125">
        <v>-4795.8999999999996</v>
      </c>
      <c r="M81" s="122">
        <v>1.35</v>
      </c>
      <c r="O81" s="3" t="s">
        <v>22</v>
      </c>
      <c r="P81" s="19" t="s">
        <v>13</v>
      </c>
      <c r="Q81" s="19" t="s">
        <v>112</v>
      </c>
      <c r="R81" s="6">
        <v>29.9</v>
      </c>
      <c r="S81" s="6">
        <v>-2402.1</v>
      </c>
      <c r="T81" s="6">
        <v>2402.3000000000002</v>
      </c>
      <c r="U81" s="6">
        <v>406.8</v>
      </c>
      <c r="V81" s="6">
        <v>0.18</v>
      </c>
      <c r="W81" s="8">
        <v>8.4000000000000005E-2</v>
      </c>
      <c r="X81" s="4">
        <v>0.2</v>
      </c>
      <c r="Y81" s="4">
        <v>-2988.5</v>
      </c>
      <c r="Z81" s="15"/>
    </row>
    <row r="82" spans="1:26" ht="15.75" thickBot="1" x14ac:dyDescent="0.2">
      <c r="A82" s="134"/>
      <c r="B82" s="64" t="s">
        <v>7</v>
      </c>
      <c r="C82" s="65" t="s">
        <v>12</v>
      </c>
      <c r="D82" s="65" t="s">
        <v>189</v>
      </c>
      <c r="E82" s="123">
        <v>1722.2</v>
      </c>
      <c r="F82" s="123">
        <v>-192.9</v>
      </c>
      <c r="G82" s="123">
        <v>1733</v>
      </c>
      <c r="H82" s="123">
        <v>4491.5</v>
      </c>
      <c r="I82" s="123">
        <v>345.7</v>
      </c>
      <c r="J82" s="123">
        <v>-393.5</v>
      </c>
      <c r="K82" s="122">
        <v>523.79999999999995</v>
      </c>
      <c r="L82" s="122">
        <v>-3258.9</v>
      </c>
      <c r="M82" s="122">
        <v>1.1000000000000001</v>
      </c>
      <c r="O82" s="3" t="s">
        <v>23</v>
      </c>
      <c r="P82" s="19" t="s">
        <v>12</v>
      </c>
      <c r="Q82" s="19" t="s">
        <v>113</v>
      </c>
      <c r="R82" s="6">
        <v>739.2</v>
      </c>
      <c r="S82" s="6">
        <v>305.3</v>
      </c>
      <c r="T82" s="6">
        <v>799.8</v>
      </c>
      <c r="U82" s="6">
        <v>1578.9</v>
      </c>
      <c r="V82" s="6">
        <v>60.2</v>
      </c>
      <c r="W82" s="6">
        <v>-62.7</v>
      </c>
      <c r="X82" s="8">
        <v>86.9</v>
      </c>
      <c r="Y82" s="8">
        <v>-2013</v>
      </c>
      <c r="Z82" s="15"/>
    </row>
    <row r="83" spans="1:26" ht="15.75" thickBot="1" x14ac:dyDescent="0.2">
      <c r="A83" s="134"/>
      <c r="B83" s="66" t="s">
        <v>7</v>
      </c>
      <c r="C83" s="67" t="s">
        <v>13</v>
      </c>
      <c r="D83" s="67" t="s">
        <v>180</v>
      </c>
      <c r="E83" s="125">
        <v>9196.5</v>
      </c>
      <c r="F83" s="125">
        <v>-9173.9</v>
      </c>
      <c r="G83" s="125">
        <v>12990</v>
      </c>
      <c r="H83" s="125">
        <v>7388.3</v>
      </c>
      <c r="I83" s="125">
        <v>518.5</v>
      </c>
      <c r="J83" s="125">
        <v>-153.19999999999999</v>
      </c>
      <c r="K83" s="124">
        <v>540.70000000000005</v>
      </c>
      <c r="L83" s="124">
        <v>-5107.3999999999996</v>
      </c>
      <c r="M83" s="124">
        <v>1.35</v>
      </c>
      <c r="O83" s="71" t="s">
        <v>23</v>
      </c>
      <c r="P83" s="81" t="s">
        <v>13</v>
      </c>
      <c r="Q83" s="81" t="s">
        <v>91</v>
      </c>
      <c r="R83" s="5">
        <v>5934</v>
      </c>
      <c r="S83" s="5">
        <v>679.5</v>
      </c>
      <c r="T83" s="5">
        <v>5972.8</v>
      </c>
      <c r="U83" s="5">
        <v>6733.5</v>
      </c>
      <c r="V83" s="5">
        <v>478.1</v>
      </c>
      <c r="W83" s="5">
        <v>-69.7</v>
      </c>
      <c r="X83" s="4">
        <v>483.2</v>
      </c>
      <c r="Y83" s="4">
        <v>-3206.2</v>
      </c>
      <c r="Z83" s="16"/>
    </row>
    <row r="84" spans="1:26" ht="15.75" thickTop="1" x14ac:dyDescent="0.15">
      <c r="D84" s="11" t="s">
        <v>24</v>
      </c>
      <c r="E84" s="11">
        <f>MAX(ABS(E68),ABS(E69))</f>
        <v>11061</v>
      </c>
      <c r="F84" s="23">
        <f>MAX(ABS(F70),ABS(F71))</f>
        <v>25849</v>
      </c>
      <c r="G84" s="23">
        <f>MAX(ABS(G72),ABS(G73))</f>
        <v>26433</v>
      </c>
      <c r="H84" s="23">
        <f>MAX(ABS(H74),ABS(H75))</f>
        <v>23145</v>
      </c>
      <c r="I84" s="23">
        <f>MAX(ABS(I76),ABS(I77))</f>
        <v>1567.6</v>
      </c>
      <c r="J84" s="23">
        <f>MAX(ABS(J78),ABS(J79))</f>
        <v>1584.5</v>
      </c>
      <c r="K84" s="23">
        <f>MAX(ABS(K80),ABS(K81))</f>
        <v>1589.1</v>
      </c>
      <c r="L84" s="23">
        <f>MAX(ABS(L82),ABS(L83))</f>
        <v>5107.3999999999996</v>
      </c>
      <c r="M84" s="11"/>
      <c r="O84" s="1"/>
      <c r="P84" s="1"/>
      <c r="Q84" s="23" t="s">
        <v>12</v>
      </c>
      <c r="R84" s="23">
        <f>MAX(ABS(R68),ABS(R69))</f>
        <v>6844.7</v>
      </c>
      <c r="S84" s="23">
        <f>MAX(ABS(S70),ABS(S71))</f>
        <v>16170</v>
      </c>
      <c r="T84" s="23">
        <f>MAX(ABS(T72),ABS(T73))</f>
        <v>16376</v>
      </c>
      <c r="U84" s="23">
        <f>MAX(ABS(U74),ABS(U75))</f>
        <v>13770</v>
      </c>
      <c r="V84" s="23">
        <f>MAX(ABS(V76),ABS(V77))</f>
        <v>1378.8</v>
      </c>
      <c r="W84" s="23">
        <f>MAX(ABS(W78),ABS(W79))</f>
        <v>704.8</v>
      </c>
      <c r="X84" s="23">
        <f>MAX(ABS(X80),ABS(X81))</f>
        <v>1378.9</v>
      </c>
      <c r="Y84" s="23">
        <f>MAX(ABS(Y82),ABS(Y83))</f>
        <v>3206.2</v>
      </c>
      <c r="Z84" s="23"/>
    </row>
    <row r="85" spans="1:26" x14ac:dyDescent="0.15">
      <c r="D85" s="10" t="s">
        <v>25</v>
      </c>
      <c r="E85" s="18">
        <f>E84/R84</f>
        <v>1.6159948573348724</v>
      </c>
      <c r="F85" s="18">
        <f t="shared" ref="F85:L85" si="3">F84/S84</f>
        <v>1.5985776128633271</v>
      </c>
      <c r="G85" s="18">
        <f t="shared" si="3"/>
        <v>1.6141304347826086</v>
      </c>
      <c r="H85" s="18">
        <f t="shared" si="3"/>
        <v>1.6808278867102397</v>
      </c>
      <c r="I85" s="18">
        <f t="shared" si="3"/>
        <v>1.1369306643458079</v>
      </c>
      <c r="J85" s="18">
        <f t="shared" si="3"/>
        <v>2.2481555051078321</v>
      </c>
      <c r="K85" s="18">
        <f t="shared" si="3"/>
        <v>1.1524403510044237</v>
      </c>
      <c r="L85" s="18">
        <f t="shared" si="3"/>
        <v>1.5929761087892209</v>
      </c>
      <c r="M85" s="1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2">
      <c r="E86" s="18"/>
      <c r="F86" s="18"/>
      <c r="G86" s="18"/>
      <c r="H86" s="18"/>
      <c r="I86" s="18"/>
      <c r="J86" s="18"/>
      <c r="K86" s="18"/>
      <c r="L86" s="18"/>
      <c r="M86" s="1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thickTop="1" thickBot="1" x14ac:dyDescent="0.2">
      <c r="A87" s="134" t="s">
        <v>66</v>
      </c>
      <c r="B87" s="59"/>
      <c r="C87" s="60"/>
      <c r="D87" s="60"/>
      <c r="E87" s="61" t="s">
        <v>0</v>
      </c>
      <c r="F87" s="61" t="s">
        <v>1</v>
      </c>
      <c r="G87" s="61" t="s">
        <v>2</v>
      </c>
      <c r="H87" s="61" t="s">
        <v>3</v>
      </c>
      <c r="I87" s="61" t="s">
        <v>4</v>
      </c>
      <c r="J87" s="61" t="s">
        <v>5</v>
      </c>
      <c r="K87" s="61" t="s">
        <v>6</v>
      </c>
      <c r="L87" s="61" t="s">
        <v>7</v>
      </c>
      <c r="M87" s="60" t="s">
        <v>8</v>
      </c>
      <c r="O87" s="68"/>
      <c r="P87" s="69"/>
      <c r="Q87" s="69"/>
      <c r="R87" s="70" t="s">
        <v>0</v>
      </c>
      <c r="S87" s="70" t="s">
        <v>1</v>
      </c>
      <c r="T87" s="70" t="s">
        <v>2</v>
      </c>
      <c r="U87" s="70" t="s">
        <v>3</v>
      </c>
      <c r="V87" s="70" t="s">
        <v>4</v>
      </c>
      <c r="W87" s="70" t="s">
        <v>5</v>
      </c>
      <c r="X87" s="70" t="s">
        <v>6</v>
      </c>
      <c r="Y87" s="69" t="s">
        <v>7</v>
      </c>
      <c r="Z87" s="2"/>
    </row>
    <row r="88" spans="1:26" ht="16.5" thickTop="1" thickBot="1" x14ac:dyDescent="0.2">
      <c r="A88" s="134"/>
      <c r="B88" s="80"/>
      <c r="C88" s="62"/>
      <c r="D88" s="62" t="s">
        <v>9</v>
      </c>
      <c r="E88" s="63" t="s">
        <v>10</v>
      </c>
      <c r="F88" s="63" t="s">
        <v>10</v>
      </c>
      <c r="G88" s="63" t="s">
        <v>10</v>
      </c>
      <c r="H88" s="63" t="s">
        <v>10</v>
      </c>
      <c r="I88" s="63" t="s">
        <v>11</v>
      </c>
      <c r="J88" s="63" t="s">
        <v>11</v>
      </c>
      <c r="K88" s="63" t="s">
        <v>11</v>
      </c>
      <c r="L88" s="63" t="s">
        <v>11</v>
      </c>
      <c r="M88" s="62" t="s">
        <v>67</v>
      </c>
      <c r="O88" s="71"/>
      <c r="P88" s="81"/>
      <c r="Q88" s="81" t="s">
        <v>9</v>
      </c>
      <c r="R88" s="72" t="s">
        <v>10</v>
      </c>
      <c r="S88" s="72" t="s">
        <v>10</v>
      </c>
      <c r="T88" s="72" t="s">
        <v>10</v>
      </c>
      <c r="U88" s="72" t="s">
        <v>10</v>
      </c>
      <c r="V88" s="72" t="s">
        <v>11</v>
      </c>
      <c r="W88" s="72" t="s">
        <v>11</v>
      </c>
      <c r="X88" s="72" t="s">
        <v>11</v>
      </c>
      <c r="Y88" s="81" t="s">
        <v>11</v>
      </c>
      <c r="Z88" s="59"/>
    </row>
    <row r="89" spans="1:26" ht="16.5" thickTop="1" thickBot="1" x14ac:dyDescent="0.2">
      <c r="A89" s="134"/>
      <c r="B89" s="64" t="s">
        <v>0</v>
      </c>
      <c r="C89" s="65" t="s">
        <v>12</v>
      </c>
      <c r="D89" s="65" t="s">
        <v>155</v>
      </c>
      <c r="E89" s="122">
        <v>199932</v>
      </c>
      <c r="F89" s="123">
        <v>33673</v>
      </c>
      <c r="G89" s="123">
        <v>202748</v>
      </c>
      <c r="H89" s="123">
        <v>9648.5</v>
      </c>
      <c r="I89" s="123">
        <v>520.70000000000005</v>
      </c>
      <c r="J89" s="123">
        <v>-1920.9</v>
      </c>
      <c r="K89" s="123">
        <v>1990.3</v>
      </c>
      <c r="L89" s="123">
        <v>-9121.2999999999993</v>
      </c>
      <c r="M89" s="122">
        <v>1.1000000000000001</v>
      </c>
      <c r="O89" s="3" t="s">
        <v>0</v>
      </c>
      <c r="P89" s="19" t="s">
        <v>12</v>
      </c>
      <c r="Q89" s="19" t="s">
        <v>114</v>
      </c>
      <c r="R89" s="8">
        <v>82362</v>
      </c>
      <c r="S89" s="6">
        <v>5767.4</v>
      </c>
      <c r="T89" s="6">
        <v>82563</v>
      </c>
      <c r="U89" s="6">
        <v>1361.7</v>
      </c>
      <c r="V89" s="6">
        <v>138.5</v>
      </c>
      <c r="W89" s="6">
        <v>-920.3</v>
      </c>
      <c r="X89" s="6">
        <v>930.7</v>
      </c>
      <c r="Y89" s="8">
        <v>-5455.4</v>
      </c>
      <c r="Z89" s="14"/>
    </row>
    <row r="90" spans="1:26" ht="15.75" thickBot="1" x14ac:dyDescent="0.2">
      <c r="A90" s="134"/>
      <c r="B90" s="64" t="s">
        <v>0</v>
      </c>
      <c r="C90" s="65" t="s">
        <v>13</v>
      </c>
      <c r="D90" s="65" t="s">
        <v>198</v>
      </c>
      <c r="E90" s="124">
        <v>-197064</v>
      </c>
      <c r="F90" s="125">
        <v>7983.5</v>
      </c>
      <c r="G90" s="123">
        <v>197226</v>
      </c>
      <c r="H90" s="123">
        <v>-4799.3</v>
      </c>
      <c r="I90" s="123">
        <v>224.9</v>
      </c>
      <c r="J90" s="123">
        <v>1960.4</v>
      </c>
      <c r="K90" s="123">
        <v>1973.3</v>
      </c>
      <c r="L90" s="123">
        <v>-9509.2000000000007</v>
      </c>
      <c r="M90" s="122">
        <v>1.1000000000000001</v>
      </c>
      <c r="O90" s="3" t="s">
        <v>0</v>
      </c>
      <c r="P90" s="19" t="s">
        <v>13</v>
      </c>
      <c r="Q90" s="19" t="s">
        <v>103</v>
      </c>
      <c r="R90" s="4">
        <v>-83739</v>
      </c>
      <c r="S90" s="5">
        <v>15146</v>
      </c>
      <c r="T90" s="6">
        <v>85098</v>
      </c>
      <c r="U90" s="6">
        <v>-1809.5</v>
      </c>
      <c r="V90" s="6">
        <v>245.1</v>
      </c>
      <c r="W90" s="6">
        <v>952.4</v>
      </c>
      <c r="X90" s="6">
        <v>983.4</v>
      </c>
      <c r="Y90" s="8">
        <v>-5395.2</v>
      </c>
      <c r="Z90" s="15"/>
    </row>
    <row r="91" spans="1:26" ht="15.75" thickBot="1" x14ac:dyDescent="0.2">
      <c r="A91" s="134"/>
      <c r="B91" s="64" t="s">
        <v>1</v>
      </c>
      <c r="C91" s="65" t="s">
        <v>12</v>
      </c>
      <c r="D91" s="65" t="s">
        <v>199</v>
      </c>
      <c r="E91" s="122">
        <v>2139.6</v>
      </c>
      <c r="F91" s="122">
        <v>173473</v>
      </c>
      <c r="G91" s="123">
        <v>173486</v>
      </c>
      <c r="H91" s="123">
        <v>731.7</v>
      </c>
      <c r="I91" s="123">
        <v>1562.6</v>
      </c>
      <c r="J91" s="123">
        <v>74.900000000000006</v>
      </c>
      <c r="K91" s="123">
        <v>1564.4</v>
      </c>
      <c r="L91" s="123">
        <v>-11908</v>
      </c>
      <c r="M91" s="122">
        <v>1.35</v>
      </c>
      <c r="O91" s="3" t="s">
        <v>1</v>
      </c>
      <c r="P91" s="19" t="s">
        <v>12</v>
      </c>
      <c r="Q91" s="19" t="s">
        <v>115</v>
      </c>
      <c r="R91" s="8">
        <v>2352.6999999999998</v>
      </c>
      <c r="S91" s="8">
        <v>141470</v>
      </c>
      <c r="T91" s="6">
        <v>141490</v>
      </c>
      <c r="U91" s="6">
        <v>1033.2</v>
      </c>
      <c r="V91" s="6">
        <v>1425.9</v>
      </c>
      <c r="W91" s="6">
        <v>27.6</v>
      </c>
      <c r="X91" s="6">
        <v>1426.2</v>
      </c>
      <c r="Y91" s="8">
        <v>-6923.1</v>
      </c>
      <c r="Z91" s="15"/>
    </row>
    <row r="92" spans="1:26" ht="15.75" thickBot="1" x14ac:dyDescent="0.2">
      <c r="A92" s="134"/>
      <c r="B92" s="64" t="s">
        <v>1</v>
      </c>
      <c r="C92" s="65" t="s">
        <v>13</v>
      </c>
      <c r="D92" s="65" t="s">
        <v>195</v>
      </c>
      <c r="E92" s="122">
        <v>26023</v>
      </c>
      <c r="F92" s="124">
        <v>-147871</v>
      </c>
      <c r="G92" s="125">
        <v>150143</v>
      </c>
      <c r="H92" s="123">
        <v>-303.60000000000002</v>
      </c>
      <c r="I92" s="123">
        <v>-1279.7</v>
      </c>
      <c r="J92" s="123">
        <v>-251.5</v>
      </c>
      <c r="K92" s="123">
        <v>1304.2</v>
      </c>
      <c r="L92" s="123">
        <v>-9544.4</v>
      </c>
      <c r="M92" s="122">
        <v>1.1000000000000001</v>
      </c>
      <c r="O92" s="3" t="s">
        <v>1</v>
      </c>
      <c r="P92" s="19" t="s">
        <v>13</v>
      </c>
      <c r="Q92" s="19" t="s">
        <v>116</v>
      </c>
      <c r="R92" s="8">
        <v>-650.70000000000005</v>
      </c>
      <c r="S92" s="4">
        <v>-119635</v>
      </c>
      <c r="T92" s="5">
        <v>119637</v>
      </c>
      <c r="U92" s="6">
        <v>-5565</v>
      </c>
      <c r="V92" s="6">
        <v>-1168.3</v>
      </c>
      <c r="W92" s="6">
        <v>53</v>
      </c>
      <c r="X92" s="6">
        <v>1169.5</v>
      </c>
      <c r="Y92" s="8">
        <v>-6692</v>
      </c>
      <c r="Z92" s="15"/>
    </row>
    <row r="93" spans="1:26" ht="15.75" thickBot="1" x14ac:dyDescent="0.2">
      <c r="A93" s="134"/>
      <c r="B93" s="64" t="s">
        <v>2</v>
      </c>
      <c r="C93" s="65" t="s">
        <v>12</v>
      </c>
      <c r="D93" s="65" t="s">
        <v>198</v>
      </c>
      <c r="E93" s="123">
        <v>-197050</v>
      </c>
      <c r="F93" s="122">
        <v>8682.9</v>
      </c>
      <c r="G93" s="122">
        <v>197242</v>
      </c>
      <c r="H93" s="123">
        <v>-4821.7</v>
      </c>
      <c r="I93" s="123">
        <v>233.2</v>
      </c>
      <c r="J93" s="123">
        <v>1963.2</v>
      </c>
      <c r="K93" s="123">
        <v>1977</v>
      </c>
      <c r="L93" s="123">
        <v>-9508.1</v>
      </c>
      <c r="M93" s="122">
        <v>1.1000000000000001</v>
      </c>
      <c r="O93" s="3" t="s">
        <v>2</v>
      </c>
      <c r="P93" s="19" t="s">
        <v>12</v>
      </c>
      <c r="Q93" s="19" t="s">
        <v>115</v>
      </c>
      <c r="R93" s="6">
        <v>2352.6999999999998</v>
      </c>
      <c r="S93" s="8">
        <v>141470</v>
      </c>
      <c r="T93" s="8">
        <v>141490</v>
      </c>
      <c r="U93" s="6">
        <v>1033.2</v>
      </c>
      <c r="V93" s="6">
        <v>1425.9</v>
      </c>
      <c r="W93" s="6">
        <v>27.6</v>
      </c>
      <c r="X93" s="6">
        <v>1426.2</v>
      </c>
      <c r="Y93" s="8">
        <v>-6923.1</v>
      </c>
      <c r="Z93" s="15"/>
    </row>
    <row r="94" spans="1:26" ht="15.75" thickBot="1" x14ac:dyDescent="0.2">
      <c r="A94" s="134"/>
      <c r="B94" s="64" t="s">
        <v>2</v>
      </c>
      <c r="C94" s="65" t="s">
        <v>13</v>
      </c>
      <c r="D94" s="65" t="s">
        <v>200</v>
      </c>
      <c r="E94" s="123">
        <v>-6.9</v>
      </c>
      <c r="F94" s="122">
        <v>-8.2200000000000006</v>
      </c>
      <c r="G94" s="124">
        <v>10.7</v>
      </c>
      <c r="H94" s="125">
        <v>-233.8</v>
      </c>
      <c r="I94" s="123">
        <v>91.7</v>
      </c>
      <c r="J94" s="123">
        <v>9.59</v>
      </c>
      <c r="K94" s="123">
        <v>92.2</v>
      </c>
      <c r="L94" s="123">
        <v>-11688</v>
      </c>
      <c r="M94" s="122">
        <v>1.35</v>
      </c>
      <c r="O94" s="3" t="s">
        <v>2</v>
      </c>
      <c r="P94" s="19" t="s">
        <v>13</v>
      </c>
      <c r="Q94" s="19" t="s">
        <v>117</v>
      </c>
      <c r="R94" s="6">
        <v>-6.94</v>
      </c>
      <c r="S94" s="8">
        <v>18.399999999999999</v>
      </c>
      <c r="T94" s="4">
        <v>19.600000000000001</v>
      </c>
      <c r="U94" s="5">
        <v>228.1</v>
      </c>
      <c r="V94" s="6">
        <v>53.1</v>
      </c>
      <c r="W94" s="6">
        <v>20.8</v>
      </c>
      <c r="X94" s="6">
        <v>57.1</v>
      </c>
      <c r="Y94" s="8">
        <v>-7517.9</v>
      </c>
      <c r="Z94" s="15"/>
    </row>
    <row r="95" spans="1:26" ht="15.75" thickBot="1" x14ac:dyDescent="0.2">
      <c r="A95" s="134"/>
      <c r="B95" s="64" t="s">
        <v>3</v>
      </c>
      <c r="C95" s="65" t="s">
        <v>12</v>
      </c>
      <c r="D95" s="65" t="s">
        <v>185</v>
      </c>
      <c r="E95" s="123">
        <v>5527</v>
      </c>
      <c r="F95" s="123">
        <v>59052</v>
      </c>
      <c r="G95" s="122">
        <v>59310</v>
      </c>
      <c r="H95" s="122">
        <v>19826</v>
      </c>
      <c r="I95" s="123">
        <v>370.2</v>
      </c>
      <c r="J95" s="123">
        <v>45.2</v>
      </c>
      <c r="K95" s="123">
        <v>373</v>
      </c>
      <c r="L95" s="123">
        <v>-11946</v>
      </c>
      <c r="M95" s="122">
        <v>1.35</v>
      </c>
      <c r="O95" s="3" t="s">
        <v>3</v>
      </c>
      <c r="P95" s="19" t="s">
        <v>12</v>
      </c>
      <c r="Q95" s="19" t="s">
        <v>101</v>
      </c>
      <c r="R95" s="6">
        <v>11037</v>
      </c>
      <c r="S95" s="6">
        <v>25002</v>
      </c>
      <c r="T95" s="8">
        <v>27330</v>
      </c>
      <c r="U95" s="8">
        <v>13232</v>
      </c>
      <c r="V95" s="6">
        <v>308</v>
      </c>
      <c r="W95" s="6">
        <v>-59.1</v>
      </c>
      <c r="X95" s="6">
        <v>313.60000000000002</v>
      </c>
      <c r="Y95" s="8">
        <v>-5604.7</v>
      </c>
      <c r="Z95" s="15"/>
    </row>
    <row r="96" spans="1:26" ht="15.75" thickBot="1" x14ac:dyDescent="0.2">
      <c r="A96" s="134"/>
      <c r="B96" s="64" t="s">
        <v>3</v>
      </c>
      <c r="C96" s="65" t="s">
        <v>13</v>
      </c>
      <c r="D96" s="65" t="s">
        <v>186</v>
      </c>
      <c r="E96" s="123">
        <v>52.4</v>
      </c>
      <c r="F96" s="123">
        <v>46093</v>
      </c>
      <c r="G96" s="122">
        <v>46093</v>
      </c>
      <c r="H96" s="124">
        <v>-23388</v>
      </c>
      <c r="I96" s="125">
        <v>556.79999999999995</v>
      </c>
      <c r="J96" s="123">
        <v>53.1</v>
      </c>
      <c r="K96" s="123">
        <v>559.4</v>
      </c>
      <c r="L96" s="123">
        <v>-11655</v>
      </c>
      <c r="M96" s="122">
        <v>1.35</v>
      </c>
      <c r="O96" s="3" t="s">
        <v>3</v>
      </c>
      <c r="P96" s="19" t="s">
        <v>13</v>
      </c>
      <c r="Q96" s="19" t="s">
        <v>89</v>
      </c>
      <c r="R96" s="6">
        <v>-14421</v>
      </c>
      <c r="S96" s="6">
        <v>-6621.3</v>
      </c>
      <c r="T96" s="8">
        <v>15868</v>
      </c>
      <c r="U96" s="4">
        <v>-13780</v>
      </c>
      <c r="V96" s="5">
        <v>66.900000000000006</v>
      </c>
      <c r="W96" s="6">
        <v>172.9</v>
      </c>
      <c r="X96" s="6">
        <v>185.4</v>
      </c>
      <c r="Y96" s="8">
        <v>-6693.8</v>
      </c>
      <c r="Z96" s="15"/>
    </row>
    <row r="97" spans="1:26" ht="15.75" thickBot="1" x14ac:dyDescent="0.2">
      <c r="A97" s="134"/>
      <c r="B97" s="64" t="s">
        <v>4</v>
      </c>
      <c r="C97" s="65" t="s">
        <v>12</v>
      </c>
      <c r="D97" s="65" t="s">
        <v>164</v>
      </c>
      <c r="E97" s="123">
        <v>4377.7</v>
      </c>
      <c r="F97" s="123">
        <v>173215</v>
      </c>
      <c r="G97" s="123">
        <v>173270</v>
      </c>
      <c r="H97" s="122">
        <v>-1060.5</v>
      </c>
      <c r="I97" s="122">
        <v>1579.8</v>
      </c>
      <c r="J97" s="123">
        <v>52.1</v>
      </c>
      <c r="K97" s="123">
        <v>1580.7</v>
      </c>
      <c r="L97" s="123">
        <v>-11895</v>
      </c>
      <c r="M97" s="122">
        <v>1.35</v>
      </c>
      <c r="O97" s="3" t="s">
        <v>4</v>
      </c>
      <c r="P97" s="19" t="s">
        <v>12</v>
      </c>
      <c r="Q97" s="19" t="s">
        <v>118</v>
      </c>
      <c r="R97" s="6">
        <v>3020.4</v>
      </c>
      <c r="S97" s="6">
        <v>140906</v>
      </c>
      <c r="T97" s="6">
        <v>140939</v>
      </c>
      <c r="U97" s="8">
        <v>265</v>
      </c>
      <c r="V97" s="8">
        <v>1429.8</v>
      </c>
      <c r="W97" s="6">
        <v>20.9</v>
      </c>
      <c r="X97" s="6">
        <v>1430</v>
      </c>
      <c r="Y97" s="8">
        <v>-6914.9</v>
      </c>
      <c r="Z97" s="15"/>
    </row>
    <row r="98" spans="1:26" ht="15.75" thickBot="1" x14ac:dyDescent="0.2">
      <c r="A98" s="134"/>
      <c r="B98" s="64" t="s">
        <v>4</v>
      </c>
      <c r="C98" s="65" t="s">
        <v>13</v>
      </c>
      <c r="D98" s="65" t="s">
        <v>195</v>
      </c>
      <c r="E98" s="123">
        <v>24520</v>
      </c>
      <c r="F98" s="123">
        <v>-147731</v>
      </c>
      <c r="G98" s="123">
        <v>149752</v>
      </c>
      <c r="H98" s="122">
        <v>-454.8</v>
      </c>
      <c r="I98" s="124">
        <v>-1288.0999999999999</v>
      </c>
      <c r="J98" s="125">
        <v>-211.5</v>
      </c>
      <c r="K98" s="123">
        <v>1305.4000000000001</v>
      </c>
      <c r="L98" s="123">
        <v>-9547.7000000000007</v>
      </c>
      <c r="M98" s="122">
        <v>1.1000000000000001</v>
      </c>
      <c r="O98" s="3" t="s">
        <v>4</v>
      </c>
      <c r="P98" s="19" t="s">
        <v>13</v>
      </c>
      <c r="Q98" s="19" t="s">
        <v>119</v>
      </c>
      <c r="R98" s="6">
        <v>856.7</v>
      </c>
      <c r="S98" s="6">
        <v>-119099</v>
      </c>
      <c r="T98" s="6">
        <v>119102</v>
      </c>
      <c r="U98" s="8">
        <v>-6096.8</v>
      </c>
      <c r="V98" s="4">
        <v>-1159.0999999999999</v>
      </c>
      <c r="W98" s="5">
        <v>36.799999999999997</v>
      </c>
      <c r="X98" s="6">
        <v>1159.5999999999999</v>
      </c>
      <c r="Y98" s="8">
        <v>-6711.8</v>
      </c>
      <c r="Z98" s="15"/>
    </row>
    <row r="99" spans="1:26" ht="15.75" thickBot="1" x14ac:dyDescent="0.2">
      <c r="A99" s="134"/>
      <c r="B99" s="64" t="s">
        <v>5</v>
      </c>
      <c r="C99" s="65" t="s">
        <v>12</v>
      </c>
      <c r="D99" s="65" t="s">
        <v>201</v>
      </c>
      <c r="E99" s="123">
        <v>-198853</v>
      </c>
      <c r="F99" s="123">
        <v>-6929.5</v>
      </c>
      <c r="G99" s="123">
        <v>198973</v>
      </c>
      <c r="H99" s="123">
        <v>-5442.9</v>
      </c>
      <c r="I99" s="122">
        <v>23.4</v>
      </c>
      <c r="J99" s="122">
        <v>1945.1</v>
      </c>
      <c r="K99" s="123">
        <v>1945.2</v>
      </c>
      <c r="L99" s="123">
        <v>-9505.6</v>
      </c>
      <c r="M99" s="122">
        <v>1.1000000000000001</v>
      </c>
      <c r="O99" s="3" t="s">
        <v>5</v>
      </c>
      <c r="P99" s="19" t="s">
        <v>12</v>
      </c>
      <c r="Q99" s="19" t="s">
        <v>72</v>
      </c>
      <c r="R99" s="6">
        <v>-84052</v>
      </c>
      <c r="S99" s="6">
        <v>2552.3000000000002</v>
      </c>
      <c r="T99" s="6">
        <v>84091</v>
      </c>
      <c r="U99" s="6">
        <v>-2230.4</v>
      </c>
      <c r="V99" s="8">
        <v>86</v>
      </c>
      <c r="W99" s="8">
        <v>954.4</v>
      </c>
      <c r="X99" s="6">
        <v>958.3</v>
      </c>
      <c r="Y99" s="8">
        <v>-5455.7</v>
      </c>
      <c r="Z99" s="15"/>
    </row>
    <row r="100" spans="1:26" ht="15.75" thickBot="1" x14ac:dyDescent="0.2">
      <c r="A100" s="134"/>
      <c r="B100" s="64" t="s">
        <v>5</v>
      </c>
      <c r="C100" s="65" t="s">
        <v>13</v>
      </c>
      <c r="D100" s="65" t="s">
        <v>202</v>
      </c>
      <c r="E100" s="123">
        <v>196933</v>
      </c>
      <c r="F100" s="123">
        <v>-11010</v>
      </c>
      <c r="G100" s="123">
        <v>197241</v>
      </c>
      <c r="H100" s="123">
        <v>6319.1</v>
      </c>
      <c r="I100" s="122">
        <v>66.2</v>
      </c>
      <c r="J100" s="124">
        <v>-1885.8</v>
      </c>
      <c r="K100" s="125">
        <v>1886.9</v>
      </c>
      <c r="L100" s="123">
        <v>-9670.7000000000007</v>
      </c>
      <c r="M100" s="122">
        <v>1.1000000000000001</v>
      </c>
      <c r="O100" s="3" t="s">
        <v>5</v>
      </c>
      <c r="P100" s="19" t="s">
        <v>13</v>
      </c>
      <c r="Q100" s="19" t="s">
        <v>120</v>
      </c>
      <c r="R100" s="6">
        <v>80541</v>
      </c>
      <c r="S100" s="6">
        <v>-5372.4</v>
      </c>
      <c r="T100" s="6">
        <v>80720</v>
      </c>
      <c r="U100" s="6">
        <v>1509.7</v>
      </c>
      <c r="V100" s="8">
        <v>-24.2</v>
      </c>
      <c r="W100" s="4">
        <v>-956.1</v>
      </c>
      <c r="X100" s="5">
        <v>956.4</v>
      </c>
      <c r="Y100" s="8">
        <v>-5467.8</v>
      </c>
      <c r="Z100" s="15"/>
    </row>
    <row r="101" spans="1:26" ht="15.75" thickBot="1" x14ac:dyDescent="0.2">
      <c r="A101" s="134"/>
      <c r="B101" s="64" t="s">
        <v>6</v>
      </c>
      <c r="C101" s="65" t="s">
        <v>12</v>
      </c>
      <c r="D101" s="65" t="s">
        <v>201</v>
      </c>
      <c r="E101" s="123">
        <v>-198853</v>
      </c>
      <c r="F101" s="123">
        <v>-6929.5</v>
      </c>
      <c r="G101" s="123">
        <v>198973</v>
      </c>
      <c r="H101" s="123">
        <v>-5442.9</v>
      </c>
      <c r="I101" s="123">
        <v>23.4</v>
      </c>
      <c r="J101" s="122">
        <v>1945.1</v>
      </c>
      <c r="K101" s="122">
        <v>1945.2</v>
      </c>
      <c r="L101" s="123">
        <v>-9505.6</v>
      </c>
      <c r="M101" s="122">
        <v>1.1000000000000001</v>
      </c>
      <c r="O101" s="3" t="s">
        <v>6</v>
      </c>
      <c r="P101" s="19" t="s">
        <v>12</v>
      </c>
      <c r="Q101" s="19" t="s">
        <v>118</v>
      </c>
      <c r="R101" s="6">
        <v>3020.4</v>
      </c>
      <c r="S101" s="6">
        <v>140906</v>
      </c>
      <c r="T101" s="6">
        <v>140939</v>
      </c>
      <c r="U101" s="6">
        <v>265</v>
      </c>
      <c r="V101" s="6">
        <v>1429.8</v>
      </c>
      <c r="W101" s="8">
        <v>20.9</v>
      </c>
      <c r="X101" s="8">
        <v>1430</v>
      </c>
      <c r="Y101" s="8">
        <v>-6914.9</v>
      </c>
      <c r="Z101" s="15"/>
    </row>
    <row r="102" spans="1:26" ht="15.75" thickBot="1" x14ac:dyDescent="0.2">
      <c r="A102" s="134"/>
      <c r="B102" s="64" t="s">
        <v>6</v>
      </c>
      <c r="C102" s="65" t="s">
        <v>13</v>
      </c>
      <c r="D102" s="65" t="s">
        <v>203</v>
      </c>
      <c r="E102" s="123">
        <v>-161</v>
      </c>
      <c r="F102" s="123">
        <v>-7250.5</v>
      </c>
      <c r="G102" s="123">
        <v>7252.3</v>
      </c>
      <c r="H102" s="123">
        <v>24.6</v>
      </c>
      <c r="I102" s="123">
        <v>-7.3999999999999996E-2</v>
      </c>
      <c r="J102" s="122">
        <v>0.12</v>
      </c>
      <c r="K102" s="124">
        <v>0.14000000000000001</v>
      </c>
      <c r="L102" s="125">
        <v>-9569.1</v>
      </c>
      <c r="M102" s="122">
        <v>1.1000000000000001</v>
      </c>
      <c r="O102" s="3" t="s">
        <v>6</v>
      </c>
      <c r="P102" s="19" t="s">
        <v>13</v>
      </c>
      <c r="Q102" s="19" t="s">
        <v>121</v>
      </c>
      <c r="R102" s="6">
        <v>260.39999999999998</v>
      </c>
      <c r="S102" s="6">
        <v>-4808.7</v>
      </c>
      <c r="T102" s="6">
        <v>4815.7</v>
      </c>
      <c r="U102" s="6">
        <v>641.79999999999995</v>
      </c>
      <c r="V102" s="6">
        <v>-0.13</v>
      </c>
      <c r="W102" s="8">
        <v>-0.2</v>
      </c>
      <c r="X102" s="4">
        <v>0.24</v>
      </c>
      <c r="Y102" s="4">
        <v>-6788.3</v>
      </c>
      <c r="Z102" s="15"/>
    </row>
    <row r="103" spans="1:26" ht="15.75" thickBot="1" x14ac:dyDescent="0.2">
      <c r="A103" s="134"/>
      <c r="B103" s="64" t="s">
        <v>7</v>
      </c>
      <c r="C103" s="65" t="s">
        <v>12</v>
      </c>
      <c r="D103" s="65" t="s">
        <v>189</v>
      </c>
      <c r="E103" s="123">
        <v>48346</v>
      </c>
      <c r="F103" s="123">
        <v>66017</v>
      </c>
      <c r="G103" s="123">
        <v>81827</v>
      </c>
      <c r="H103" s="123">
        <v>4463.3999999999996</v>
      </c>
      <c r="I103" s="123">
        <v>790.8</v>
      </c>
      <c r="J103" s="123">
        <v>-460</v>
      </c>
      <c r="K103" s="122">
        <v>914.9</v>
      </c>
      <c r="L103" s="122">
        <v>-8943.2000000000007</v>
      </c>
      <c r="M103" s="122">
        <v>1.1000000000000001</v>
      </c>
      <c r="O103" s="3" t="s">
        <v>7</v>
      </c>
      <c r="P103" s="19" t="s">
        <v>12</v>
      </c>
      <c r="Q103" s="19" t="s">
        <v>113</v>
      </c>
      <c r="R103" s="6">
        <v>8088.1</v>
      </c>
      <c r="S103" s="6">
        <v>15341</v>
      </c>
      <c r="T103" s="6">
        <v>17343</v>
      </c>
      <c r="U103" s="6">
        <v>1572.7</v>
      </c>
      <c r="V103" s="6">
        <v>243.9</v>
      </c>
      <c r="W103" s="6">
        <v>-85.1</v>
      </c>
      <c r="X103" s="8">
        <v>258.3</v>
      </c>
      <c r="Y103" s="8">
        <v>-5103.3</v>
      </c>
      <c r="Z103" s="15"/>
    </row>
    <row r="104" spans="1:26" ht="15.75" thickBot="1" x14ac:dyDescent="0.2">
      <c r="A104" s="134"/>
      <c r="B104" s="66" t="s">
        <v>7</v>
      </c>
      <c r="C104" s="67" t="s">
        <v>13</v>
      </c>
      <c r="D104" s="67" t="s">
        <v>180</v>
      </c>
      <c r="E104" s="125">
        <v>28472</v>
      </c>
      <c r="F104" s="125">
        <v>51484</v>
      </c>
      <c r="G104" s="125">
        <v>58832</v>
      </c>
      <c r="H104" s="125">
        <v>7564</v>
      </c>
      <c r="I104" s="125">
        <v>594.29999999999995</v>
      </c>
      <c r="J104" s="125">
        <v>-211</v>
      </c>
      <c r="K104" s="124">
        <v>630.6</v>
      </c>
      <c r="L104" s="124">
        <v>-12077</v>
      </c>
      <c r="M104" s="124">
        <v>1.35</v>
      </c>
      <c r="O104" s="71" t="s">
        <v>7</v>
      </c>
      <c r="P104" s="81" t="s">
        <v>13</v>
      </c>
      <c r="Q104" s="81" t="s">
        <v>122</v>
      </c>
      <c r="R104" s="5">
        <v>1472.4</v>
      </c>
      <c r="S104" s="5">
        <v>3181.2</v>
      </c>
      <c r="T104" s="5">
        <v>3505.4</v>
      </c>
      <c r="U104" s="5">
        <v>1099.5</v>
      </c>
      <c r="V104" s="5">
        <v>84.4</v>
      </c>
      <c r="W104" s="5">
        <v>15.4</v>
      </c>
      <c r="X104" s="4">
        <v>85.8</v>
      </c>
      <c r="Y104" s="4">
        <v>-7630.7</v>
      </c>
      <c r="Z104" s="16"/>
    </row>
    <row r="105" spans="1:26" ht="15.75" thickTop="1" x14ac:dyDescent="0.15">
      <c r="D105" s="11" t="s">
        <v>24</v>
      </c>
      <c r="E105" s="11">
        <f>MAX(ABS(E89),ABS(E90))</f>
        <v>199932</v>
      </c>
      <c r="F105" s="23">
        <f>MAX(ABS(F91),ABS(F92))</f>
        <v>173473</v>
      </c>
      <c r="G105" s="23">
        <f>MAX(ABS(G93),ABS(G94))</f>
        <v>197242</v>
      </c>
      <c r="H105" s="23">
        <f>MAX(ABS(H95),ABS(H96))</f>
        <v>23388</v>
      </c>
      <c r="I105" s="23">
        <f>MAX(ABS(I97),ABS(I98))</f>
        <v>1579.8</v>
      </c>
      <c r="J105" s="23">
        <f>MAX(ABS(J99),ABS(J100))</f>
        <v>1945.1</v>
      </c>
      <c r="K105" s="23">
        <f>MAX(ABS(K101),ABS(K102))</f>
        <v>1945.2</v>
      </c>
      <c r="L105" s="23">
        <f>MAX(ABS(L103),ABS(L104))</f>
        <v>12077</v>
      </c>
      <c r="M105" s="11"/>
      <c r="O105" s="1"/>
      <c r="P105" s="1"/>
      <c r="Q105" s="23" t="s">
        <v>12</v>
      </c>
      <c r="R105" s="23">
        <f>MAX(ABS(R89),ABS(R90))</f>
        <v>83739</v>
      </c>
      <c r="S105" s="23">
        <f>MAX(ABS(S91),ABS(S92))</f>
        <v>141470</v>
      </c>
      <c r="T105" s="23">
        <f>MAX(ABS(T93),ABS(T94))</f>
        <v>141490</v>
      </c>
      <c r="U105" s="23">
        <f>MAX(ABS(U95),ABS(U96))</f>
        <v>13780</v>
      </c>
      <c r="V105" s="23">
        <f>MAX(ABS(V97),ABS(V98))</f>
        <v>1429.8</v>
      </c>
      <c r="W105" s="23">
        <f>MAX(ABS(W99),ABS(W100))</f>
        <v>956.1</v>
      </c>
      <c r="X105" s="23">
        <f>MAX(ABS(X101),ABS(X102))</f>
        <v>1430</v>
      </c>
      <c r="Y105" s="23">
        <f>MAX(ABS(Y103),ABS(Y104))</f>
        <v>7630.7</v>
      </c>
      <c r="Z105" s="1"/>
    </row>
    <row r="106" spans="1:26" x14ac:dyDescent="0.15">
      <c r="D106" s="10" t="s">
        <v>25</v>
      </c>
      <c r="E106" s="18">
        <f>E105/R105</f>
        <v>2.3875613513416689</v>
      </c>
      <c r="F106" s="18">
        <f t="shared" ref="F106:L106" si="4">F105/S105</f>
        <v>1.2262175726302396</v>
      </c>
      <c r="G106" s="18">
        <f t="shared" si="4"/>
        <v>1.3940349141282069</v>
      </c>
      <c r="H106" s="18">
        <f t="shared" si="4"/>
        <v>1.6972423802612482</v>
      </c>
      <c r="I106" s="18">
        <f t="shared" si="4"/>
        <v>1.1049097775912715</v>
      </c>
      <c r="J106" s="18">
        <f t="shared" si="4"/>
        <v>2.0344106265035036</v>
      </c>
      <c r="K106" s="18">
        <f t="shared" si="4"/>
        <v>1.3602797202797203</v>
      </c>
      <c r="L106" s="18">
        <f t="shared" si="4"/>
        <v>1.5826857300116635</v>
      </c>
      <c r="M106" s="18"/>
    </row>
  </sheetData>
  <mergeCells count="7">
    <mergeCell ref="Q1:Z2"/>
    <mergeCell ref="A87:A104"/>
    <mergeCell ref="A24:A41"/>
    <mergeCell ref="A66:A83"/>
    <mergeCell ref="A3:A20"/>
    <mergeCell ref="D1:M2"/>
    <mergeCell ref="A45:A62"/>
  </mergeCells>
  <phoneticPr fontId="3" type="noConversion"/>
  <conditionalFormatting sqref="E22:L22">
    <cfRule type="cellIs" dxfId="9" priority="5" operator="greaterThan">
      <formula>1</formula>
    </cfRule>
  </conditionalFormatting>
  <conditionalFormatting sqref="E43:L43">
    <cfRule type="cellIs" dxfId="8" priority="4" operator="greaterThan">
      <formula>1</formula>
    </cfRule>
  </conditionalFormatting>
  <conditionalFormatting sqref="E85:L85">
    <cfRule type="cellIs" dxfId="7" priority="3" operator="greaterThan">
      <formula>1</formula>
    </cfRule>
  </conditionalFormatting>
  <conditionalFormatting sqref="E106:L106">
    <cfRule type="cellIs" dxfId="6" priority="2" operator="greaterThan">
      <formula>1</formula>
    </cfRule>
  </conditionalFormatting>
  <conditionalFormatting sqref="E64:L64">
    <cfRule type="cellIs" dxfId="5" priority="1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topLeftCell="A16" zoomScale="85" zoomScaleNormal="85" workbookViewId="0">
      <selection activeCell="J81" sqref="J81"/>
    </sheetView>
  </sheetViews>
  <sheetFormatPr defaultRowHeight="13.5" x14ac:dyDescent="0.15"/>
  <sheetData>
    <row r="1" spans="1:28" x14ac:dyDescent="0.15">
      <c r="A1" s="144" t="s">
        <v>28</v>
      </c>
      <c r="B1" s="144"/>
      <c r="C1" s="144"/>
      <c r="D1" s="144"/>
      <c r="E1" s="144"/>
      <c r="F1" s="144"/>
      <c r="G1" s="144"/>
      <c r="H1" s="27"/>
      <c r="I1" s="142" t="s">
        <v>14</v>
      </c>
      <c r="J1" s="142"/>
      <c r="K1" s="142"/>
      <c r="L1" s="142"/>
      <c r="M1" s="142"/>
      <c r="N1" s="142"/>
      <c r="O1" s="142"/>
      <c r="P1" s="27"/>
      <c r="Q1" s="143" t="s">
        <v>29</v>
      </c>
      <c r="R1" s="143"/>
      <c r="S1" s="143"/>
      <c r="T1" s="143"/>
      <c r="U1" s="143"/>
      <c r="V1" s="143"/>
      <c r="W1" s="143"/>
    </row>
    <row r="2" spans="1:28" x14ac:dyDescent="0.15">
      <c r="A2" s="144"/>
      <c r="B2" s="144"/>
      <c r="C2" s="144"/>
      <c r="D2" s="144"/>
      <c r="E2" s="144"/>
      <c r="F2" s="144"/>
      <c r="G2" s="144"/>
      <c r="H2" s="27"/>
      <c r="I2" s="142"/>
      <c r="J2" s="142"/>
      <c r="K2" s="142"/>
      <c r="L2" s="142"/>
      <c r="M2" s="142"/>
      <c r="N2" s="142"/>
      <c r="O2" s="142"/>
      <c r="P2" s="27"/>
      <c r="Q2" s="143"/>
      <c r="R2" s="143"/>
      <c r="S2" s="143"/>
      <c r="T2" s="143"/>
      <c r="U2" s="143"/>
      <c r="V2" s="143"/>
      <c r="W2" s="143"/>
    </row>
    <row r="3" spans="1:28" ht="14.25" x14ac:dyDescent="0.15">
      <c r="A3" s="137" t="s">
        <v>65</v>
      </c>
      <c r="B3" s="137"/>
      <c r="C3" s="137"/>
      <c r="D3" s="137"/>
      <c r="E3" s="137"/>
      <c r="F3" s="137"/>
      <c r="G3" s="137"/>
      <c r="H3" s="27"/>
      <c r="I3" s="137" t="s">
        <v>30</v>
      </c>
      <c r="J3" s="137"/>
      <c r="K3" s="137"/>
      <c r="L3" s="137"/>
      <c r="M3" s="137"/>
      <c r="N3" s="137"/>
      <c r="O3" s="137"/>
      <c r="P3" s="27"/>
      <c r="Q3" s="138" t="s">
        <v>31</v>
      </c>
      <c r="R3" s="139"/>
      <c r="S3" s="139"/>
      <c r="T3" s="139"/>
      <c r="U3" s="139"/>
      <c r="V3" s="139"/>
      <c r="W3" s="140"/>
    </row>
    <row r="4" spans="1:28" ht="15" x14ac:dyDescent="0.15">
      <c r="A4" s="29" t="s">
        <v>32</v>
      </c>
      <c r="B4" s="29" t="s">
        <v>33</v>
      </c>
      <c r="C4" s="29" t="s">
        <v>34</v>
      </c>
      <c r="D4" s="29" t="s">
        <v>3</v>
      </c>
      <c r="E4" s="29" t="s">
        <v>35</v>
      </c>
      <c r="F4" s="29" t="s">
        <v>36</v>
      </c>
      <c r="G4" s="29" t="s">
        <v>37</v>
      </c>
      <c r="H4" s="27"/>
      <c r="I4" s="29" t="s">
        <v>32</v>
      </c>
      <c r="J4" s="29" t="s">
        <v>38</v>
      </c>
      <c r="K4" s="29" t="s">
        <v>39</v>
      </c>
      <c r="L4" s="29" t="s">
        <v>40</v>
      </c>
      <c r="M4" s="29" t="s">
        <v>41</v>
      </c>
      <c r="N4" s="29" t="s">
        <v>42</v>
      </c>
      <c r="O4" s="29" t="s">
        <v>43</v>
      </c>
      <c r="P4" s="27"/>
      <c r="Q4" s="31" t="s">
        <v>123</v>
      </c>
      <c r="R4" s="31" t="s">
        <v>124</v>
      </c>
      <c r="S4" s="31" t="s">
        <v>125</v>
      </c>
      <c r="T4" s="31" t="s">
        <v>126</v>
      </c>
      <c r="U4" s="31" t="s">
        <v>127</v>
      </c>
      <c r="V4" s="31" t="s">
        <v>128</v>
      </c>
      <c r="W4" s="31" t="s">
        <v>129</v>
      </c>
    </row>
    <row r="5" spans="1:28" ht="15" x14ac:dyDescent="0.15">
      <c r="A5" s="30">
        <v>3</v>
      </c>
      <c r="B5" s="28">
        <f>J5/R5</f>
        <v>3.7231217689305307</v>
      </c>
      <c r="C5" s="28">
        <f t="shared" ref="C5:G5" si="0">K5/S5</f>
        <v>3.3369065716639779</v>
      </c>
      <c r="D5" s="28">
        <f t="shared" si="0"/>
        <v>5.310689187523117</v>
      </c>
      <c r="E5" s="28">
        <f t="shared" si="0"/>
        <v>3.1677362248285021</v>
      </c>
      <c r="F5" s="28">
        <f t="shared" si="0"/>
        <v>3.3692665289256198</v>
      </c>
      <c r="G5" s="28">
        <f t="shared" si="0"/>
        <v>3.4220374220374219</v>
      </c>
      <c r="H5" s="27"/>
      <c r="I5" s="82">
        <v>3</v>
      </c>
      <c r="J5" s="82">
        <v>33157.08</v>
      </c>
      <c r="K5" s="82">
        <v>11502.05</v>
      </c>
      <c r="L5" s="82">
        <v>430.75</v>
      </c>
      <c r="M5" s="82">
        <v>286.3</v>
      </c>
      <c r="N5" s="82">
        <v>1304.58</v>
      </c>
      <c r="O5" s="82">
        <v>1218.04</v>
      </c>
      <c r="P5" s="101"/>
      <c r="Q5" s="83">
        <v>3</v>
      </c>
      <c r="R5" s="87">
        <v>8905.7199999999993</v>
      </c>
      <c r="S5" s="87">
        <v>3446.92</v>
      </c>
      <c r="T5" s="87">
        <v>81.11</v>
      </c>
      <c r="U5" s="87">
        <v>90.38</v>
      </c>
      <c r="V5" s="87">
        <v>387.2</v>
      </c>
      <c r="W5" s="87">
        <v>355.94</v>
      </c>
    </row>
    <row r="6" spans="1:28" ht="15" x14ac:dyDescent="0.15">
      <c r="A6" s="30">
        <v>4</v>
      </c>
      <c r="B6" s="28">
        <f t="shared" ref="B6:B14" si="1">J6/R6</f>
        <v>3.0255865780842655</v>
      </c>
      <c r="C6" s="28">
        <f t="shared" ref="C6:C14" si="2">K6/S6</f>
        <v>2.6544765831347035</v>
      </c>
      <c r="D6" s="28">
        <f t="shared" ref="D6:D14" si="3">L6/T6</f>
        <v>4.3582677165354333</v>
      </c>
      <c r="E6" s="28">
        <f t="shared" ref="E6:E14" si="4">M6/U6</f>
        <v>2.512882937715561</v>
      </c>
      <c r="F6" s="28">
        <f t="shared" ref="F6:F14" si="5">N6/V6</f>
        <v>2.739270058109899</v>
      </c>
      <c r="G6" s="28">
        <f t="shared" ref="G6:G14" si="6">O6/W6</f>
        <v>2.785538775848265</v>
      </c>
      <c r="H6" s="27"/>
      <c r="I6" s="82">
        <v>4</v>
      </c>
      <c r="J6" s="82">
        <v>27342.71</v>
      </c>
      <c r="K6" s="82">
        <v>10301.36</v>
      </c>
      <c r="L6" s="82">
        <v>365.31</v>
      </c>
      <c r="M6" s="82">
        <v>247.72</v>
      </c>
      <c r="N6" s="82">
        <v>1074.78</v>
      </c>
      <c r="O6" s="82">
        <v>1008.95</v>
      </c>
      <c r="P6" s="101"/>
      <c r="Q6" s="83">
        <v>4</v>
      </c>
      <c r="R6" s="87">
        <v>9037.16</v>
      </c>
      <c r="S6" s="87">
        <v>3880.75</v>
      </c>
      <c r="T6" s="87">
        <v>83.82</v>
      </c>
      <c r="U6" s="87">
        <v>98.58</v>
      </c>
      <c r="V6" s="87">
        <v>392.36</v>
      </c>
      <c r="W6" s="87">
        <v>362.21</v>
      </c>
    </row>
    <row r="7" spans="1:28" ht="15" x14ac:dyDescent="0.15">
      <c r="A7" s="30">
        <v>5</v>
      </c>
      <c r="B7" s="28">
        <f t="shared" si="1"/>
        <v>2.6705059380340943</v>
      </c>
      <c r="C7" s="28">
        <f t="shared" si="2"/>
        <v>2.3148554650958162</v>
      </c>
      <c r="D7" s="28">
        <f t="shared" si="3"/>
        <v>3.8461008384058806</v>
      </c>
      <c r="E7" s="28">
        <f t="shared" si="4"/>
        <v>2.180564553447478</v>
      </c>
      <c r="F7" s="28">
        <f t="shared" si="5"/>
        <v>2.4190002021835828</v>
      </c>
      <c r="G7" s="28">
        <f t="shared" si="6"/>
        <v>2.463275913680028</v>
      </c>
      <c r="H7" s="27"/>
      <c r="I7" s="82">
        <v>5</v>
      </c>
      <c r="J7" s="82">
        <v>24375.31</v>
      </c>
      <c r="K7" s="82">
        <v>9997.1200000000008</v>
      </c>
      <c r="L7" s="82">
        <v>334.88</v>
      </c>
      <c r="M7" s="82">
        <v>235.61</v>
      </c>
      <c r="N7" s="82">
        <v>957.15</v>
      </c>
      <c r="O7" s="82">
        <v>905.18</v>
      </c>
      <c r="P7" s="101"/>
      <c r="Q7" s="83">
        <v>5</v>
      </c>
      <c r="R7" s="87">
        <v>9127.6</v>
      </c>
      <c r="S7" s="87">
        <v>4318.68</v>
      </c>
      <c r="T7" s="87">
        <v>87.07</v>
      </c>
      <c r="U7" s="87">
        <v>108.05</v>
      </c>
      <c r="V7" s="87">
        <v>395.68</v>
      </c>
      <c r="W7" s="87">
        <v>367.47</v>
      </c>
    </row>
    <row r="8" spans="1:28" ht="15" x14ac:dyDescent="0.15">
      <c r="A8" s="30">
        <v>6</v>
      </c>
      <c r="B8" s="28">
        <f t="shared" si="1"/>
        <v>2.4564253098499673</v>
      </c>
      <c r="C8" s="28">
        <f t="shared" si="2"/>
        <v>2.1162402329111574</v>
      </c>
      <c r="D8" s="28">
        <f t="shared" si="3"/>
        <v>3.5213296398891969</v>
      </c>
      <c r="E8" s="28">
        <f t="shared" si="4"/>
        <v>1.9830522909214783</v>
      </c>
      <c r="F8" s="28">
        <f t="shared" si="5"/>
        <v>2.2263980304476712</v>
      </c>
      <c r="G8" s="28">
        <f t="shared" si="6"/>
        <v>2.2702891165584935</v>
      </c>
      <c r="H8" s="27"/>
      <c r="I8" s="82">
        <v>6</v>
      </c>
      <c r="J8" s="82">
        <v>22594.2</v>
      </c>
      <c r="K8" s="82">
        <v>10023.719999999999</v>
      </c>
      <c r="L8" s="82">
        <v>317.8</v>
      </c>
      <c r="M8" s="82">
        <v>232.85</v>
      </c>
      <c r="N8" s="82">
        <v>886.24</v>
      </c>
      <c r="O8" s="82">
        <v>846.5</v>
      </c>
      <c r="P8" s="101"/>
      <c r="Q8" s="83">
        <v>6</v>
      </c>
      <c r="R8" s="87">
        <v>9198</v>
      </c>
      <c r="S8" s="87">
        <v>4736.57</v>
      </c>
      <c r="T8" s="87">
        <v>90.25</v>
      </c>
      <c r="U8" s="87">
        <v>117.42</v>
      </c>
      <c r="V8" s="87">
        <v>398.06</v>
      </c>
      <c r="W8" s="87">
        <v>372.86</v>
      </c>
    </row>
    <row r="9" spans="1:28" ht="15" x14ac:dyDescent="0.15">
      <c r="A9" s="30">
        <v>7</v>
      </c>
      <c r="B9" s="28">
        <f t="shared" si="1"/>
        <v>2.3133477430066094</v>
      </c>
      <c r="C9" s="28">
        <f t="shared" si="2"/>
        <v>1.9887172308376193</v>
      </c>
      <c r="D9" s="28">
        <f t="shared" si="3"/>
        <v>3.2906403940886699</v>
      </c>
      <c r="E9" s="28">
        <f t="shared" si="4"/>
        <v>1.8550506649778342</v>
      </c>
      <c r="F9" s="28">
        <f t="shared" si="5"/>
        <v>2.0980446089217843</v>
      </c>
      <c r="G9" s="28">
        <f t="shared" si="6"/>
        <v>2.1421675942288925</v>
      </c>
      <c r="H9" s="27"/>
      <c r="I9" s="82">
        <v>7</v>
      </c>
      <c r="J9" s="82">
        <v>21416.21</v>
      </c>
      <c r="K9" s="82">
        <v>10200.25</v>
      </c>
      <c r="L9" s="82">
        <v>307.27999999999997</v>
      </c>
      <c r="M9" s="82">
        <v>234.33</v>
      </c>
      <c r="N9" s="82">
        <v>839.05</v>
      </c>
      <c r="O9" s="82">
        <v>812.16</v>
      </c>
      <c r="P9" s="101"/>
      <c r="Q9" s="83">
        <v>7</v>
      </c>
      <c r="R9" s="87">
        <v>9257.67</v>
      </c>
      <c r="S9" s="87">
        <v>5129.0600000000004</v>
      </c>
      <c r="T9" s="87">
        <v>93.38</v>
      </c>
      <c r="U9" s="87">
        <v>126.32</v>
      </c>
      <c r="V9" s="87">
        <v>399.92</v>
      </c>
      <c r="W9" s="87">
        <v>379.13</v>
      </c>
    </row>
    <row r="10" spans="1:28" ht="15" x14ac:dyDescent="0.15">
      <c r="A10" s="30">
        <v>8</v>
      </c>
      <c r="B10" s="28">
        <f t="shared" si="1"/>
        <v>2.2108236865873447</v>
      </c>
      <c r="C10" s="28">
        <f t="shared" si="2"/>
        <v>1.9021203348720757</v>
      </c>
      <c r="D10" s="28">
        <f t="shared" si="3"/>
        <v>3.1110881043586294</v>
      </c>
      <c r="E10" s="28">
        <f t="shared" si="4"/>
        <v>1.7678770327467144</v>
      </c>
      <c r="F10" s="28">
        <f t="shared" si="5"/>
        <v>2.0065514149063373</v>
      </c>
      <c r="G10" s="28">
        <f t="shared" si="6"/>
        <v>2.0505789310451772</v>
      </c>
      <c r="H10" s="27"/>
      <c r="I10" s="82">
        <v>8</v>
      </c>
      <c r="J10" s="82">
        <v>20585.93</v>
      </c>
      <c r="K10" s="82">
        <v>10453.73</v>
      </c>
      <c r="L10" s="82">
        <v>300.5</v>
      </c>
      <c r="M10" s="82">
        <v>238.08</v>
      </c>
      <c r="N10" s="82">
        <v>805.51</v>
      </c>
      <c r="O10" s="82">
        <v>793.41</v>
      </c>
      <c r="P10" s="101"/>
      <c r="Q10" s="83">
        <v>8</v>
      </c>
      <c r="R10" s="87">
        <v>9311.43</v>
      </c>
      <c r="S10" s="87">
        <v>5495.83</v>
      </c>
      <c r="T10" s="87">
        <v>96.59</v>
      </c>
      <c r="U10" s="87">
        <v>134.66999999999999</v>
      </c>
      <c r="V10" s="87">
        <v>401.44</v>
      </c>
      <c r="W10" s="87">
        <v>386.92</v>
      </c>
    </row>
    <row r="11" spans="1:28" ht="15" x14ac:dyDescent="0.15">
      <c r="A11" s="104">
        <v>9</v>
      </c>
      <c r="B11" s="28">
        <f t="shared" si="1"/>
        <v>2.1335461777724607</v>
      </c>
      <c r="C11" s="28">
        <f t="shared" si="2"/>
        <v>1.8417401611082658</v>
      </c>
      <c r="D11" s="28">
        <f t="shared" si="3"/>
        <v>2.9573426573426573</v>
      </c>
      <c r="E11" s="28">
        <f t="shared" si="4"/>
        <v>1.7076782706344751</v>
      </c>
      <c r="F11" s="28">
        <f t="shared" si="5"/>
        <v>1.9379764121663563</v>
      </c>
      <c r="G11" s="28">
        <f t="shared" si="6"/>
        <v>1.981520697826854</v>
      </c>
      <c r="H11" s="27"/>
      <c r="I11" s="82">
        <v>9</v>
      </c>
      <c r="J11" s="82">
        <v>19974.43</v>
      </c>
      <c r="K11" s="82">
        <v>10752.65</v>
      </c>
      <c r="L11" s="82">
        <v>296.02999999999997</v>
      </c>
      <c r="M11" s="82">
        <v>243.31</v>
      </c>
      <c r="N11" s="82">
        <v>780.52</v>
      </c>
      <c r="O11" s="82">
        <v>785.99</v>
      </c>
      <c r="P11" s="101"/>
      <c r="Q11" s="83">
        <v>9</v>
      </c>
      <c r="R11" s="87">
        <v>9362.08</v>
      </c>
      <c r="S11" s="87">
        <v>5838.31</v>
      </c>
      <c r="T11" s="87">
        <v>100.1</v>
      </c>
      <c r="U11" s="87">
        <v>142.47999999999999</v>
      </c>
      <c r="V11" s="87">
        <v>402.75</v>
      </c>
      <c r="W11" s="87">
        <v>396.66</v>
      </c>
    </row>
    <row r="12" spans="1:28" ht="15" x14ac:dyDescent="0.15">
      <c r="A12" s="105">
        <v>10</v>
      </c>
      <c r="B12" s="28">
        <f t="shared" si="1"/>
        <v>2.0729965010556337</v>
      </c>
      <c r="C12" s="28">
        <f t="shared" si="2"/>
        <v>1.7998700982382074</v>
      </c>
      <c r="D12" s="28">
        <f t="shared" si="3"/>
        <v>2.8133998848147437</v>
      </c>
      <c r="E12" s="28">
        <f t="shared" si="4"/>
        <v>1.6670226969292388</v>
      </c>
      <c r="F12" s="28">
        <f t="shared" si="5"/>
        <v>1.8846801346801345</v>
      </c>
      <c r="G12" s="28">
        <f t="shared" si="6"/>
        <v>1.927821168866146</v>
      </c>
      <c r="H12" s="27"/>
      <c r="I12" s="82">
        <v>10</v>
      </c>
      <c r="J12" s="82">
        <v>19509.82</v>
      </c>
      <c r="K12" s="82">
        <v>11084.5</v>
      </c>
      <c r="L12" s="82">
        <v>293.10000000000002</v>
      </c>
      <c r="M12" s="82">
        <v>249.72</v>
      </c>
      <c r="N12" s="82">
        <v>761.26</v>
      </c>
      <c r="O12" s="82">
        <v>787.38</v>
      </c>
      <c r="P12" s="101"/>
      <c r="Q12" s="83">
        <v>10</v>
      </c>
      <c r="R12" s="87">
        <v>9411.41</v>
      </c>
      <c r="S12" s="87">
        <v>6158.5</v>
      </c>
      <c r="T12" s="87">
        <v>104.18</v>
      </c>
      <c r="U12" s="87">
        <v>149.80000000000001</v>
      </c>
      <c r="V12" s="87">
        <v>403.92</v>
      </c>
      <c r="W12" s="87">
        <v>408.43</v>
      </c>
    </row>
    <row r="13" spans="1:28" ht="15" x14ac:dyDescent="0.15">
      <c r="A13" s="30">
        <v>11</v>
      </c>
      <c r="B13" s="28">
        <f t="shared" si="1"/>
        <v>2.0240649172467884</v>
      </c>
      <c r="C13" s="28">
        <f t="shared" si="2"/>
        <v>1.772190352323664</v>
      </c>
      <c r="D13" s="28">
        <f t="shared" si="3"/>
        <v>2.6681018688164162</v>
      </c>
      <c r="E13" s="28">
        <f t="shared" si="4"/>
        <v>1.6417767566532644</v>
      </c>
      <c r="F13" s="28">
        <f t="shared" si="5"/>
        <v>1.8419753086419752</v>
      </c>
      <c r="G13" s="28">
        <f t="shared" si="6"/>
        <v>1.8858158549591184</v>
      </c>
      <c r="H13" s="27"/>
      <c r="I13" s="82">
        <v>11</v>
      </c>
      <c r="J13" s="82">
        <v>19148.990000000002</v>
      </c>
      <c r="K13" s="82">
        <v>11445.78</v>
      </c>
      <c r="L13" s="82">
        <v>291.25</v>
      </c>
      <c r="M13" s="82">
        <v>257.25</v>
      </c>
      <c r="N13" s="82">
        <v>746</v>
      </c>
      <c r="O13" s="82">
        <v>795.72</v>
      </c>
      <c r="P13" s="101"/>
      <c r="Q13" s="83">
        <v>11</v>
      </c>
      <c r="R13" s="87">
        <v>9460.66</v>
      </c>
      <c r="S13" s="87">
        <v>6458.55</v>
      </c>
      <c r="T13" s="87">
        <v>109.16</v>
      </c>
      <c r="U13" s="87">
        <v>156.69</v>
      </c>
      <c r="V13" s="87">
        <v>405</v>
      </c>
      <c r="W13" s="87">
        <v>421.95</v>
      </c>
    </row>
    <row r="14" spans="1:28" ht="15" x14ac:dyDescent="0.15">
      <c r="A14" s="30">
        <v>12</v>
      </c>
      <c r="B14" s="28">
        <f t="shared" si="1"/>
        <v>1.9835143921806133</v>
      </c>
      <c r="C14" s="28">
        <f t="shared" si="2"/>
        <v>1.7559129878780597</v>
      </c>
      <c r="D14" s="28">
        <f t="shared" si="3"/>
        <v>2.5178308026030369</v>
      </c>
      <c r="E14" s="28">
        <f t="shared" si="4"/>
        <v>1.6286834527966676</v>
      </c>
      <c r="F14" s="28">
        <f t="shared" si="5"/>
        <v>1.8070443349753693</v>
      </c>
      <c r="G14" s="28">
        <f t="shared" si="6"/>
        <v>1.8538808602249044</v>
      </c>
      <c r="H14" s="27"/>
      <c r="I14" s="82">
        <v>12</v>
      </c>
      <c r="J14" s="82">
        <v>18864.650000000001</v>
      </c>
      <c r="K14" s="82">
        <v>11836.03</v>
      </c>
      <c r="L14" s="82">
        <v>290.18</v>
      </c>
      <c r="M14" s="82">
        <v>265.85000000000002</v>
      </c>
      <c r="N14" s="82">
        <v>733.66</v>
      </c>
      <c r="O14" s="82">
        <v>809.46</v>
      </c>
      <c r="P14" s="101"/>
      <c r="Q14" s="83">
        <v>12</v>
      </c>
      <c r="R14" s="87">
        <v>9510.7199999999993</v>
      </c>
      <c r="S14" s="87">
        <v>6740.67</v>
      </c>
      <c r="T14" s="87">
        <v>115.25</v>
      </c>
      <c r="U14" s="87">
        <v>163.22999999999999</v>
      </c>
      <c r="V14" s="87">
        <v>406</v>
      </c>
      <c r="W14" s="87">
        <v>436.63</v>
      </c>
    </row>
    <row r="15" spans="1:28" x14ac:dyDescent="0.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8" x14ac:dyDescent="0.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AA16" s="79"/>
      <c r="AB16" s="79"/>
    </row>
    <row r="17" spans="1:28" ht="14.25" x14ac:dyDescent="0.15">
      <c r="A17" s="137" t="s">
        <v>15</v>
      </c>
      <c r="B17" s="137"/>
      <c r="C17" s="137"/>
      <c r="D17" s="137"/>
      <c r="E17" s="137"/>
      <c r="F17" s="137"/>
      <c r="G17" s="137"/>
      <c r="H17" s="27"/>
      <c r="I17" s="137" t="s">
        <v>15</v>
      </c>
      <c r="J17" s="137"/>
      <c r="K17" s="137"/>
      <c r="L17" s="137"/>
      <c r="M17" s="137"/>
      <c r="N17" s="137"/>
      <c r="O17" s="137"/>
      <c r="P17" s="27"/>
      <c r="Q17" s="137" t="s">
        <v>15</v>
      </c>
      <c r="R17" s="137"/>
      <c r="S17" s="137"/>
      <c r="T17" s="137"/>
      <c r="U17" s="137"/>
      <c r="V17" s="137"/>
      <c r="W17" s="137"/>
      <c r="AA17" s="79"/>
      <c r="AB17" s="79"/>
    </row>
    <row r="18" spans="1:28" ht="15" x14ac:dyDescent="0.15">
      <c r="A18" s="29" t="s">
        <v>32</v>
      </c>
      <c r="B18" s="29" t="s">
        <v>0</v>
      </c>
      <c r="C18" s="29" t="s">
        <v>1</v>
      </c>
      <c r="D18" s="29" t="s">
        <v>3</v>
      </c>
      <c r="E18" s="29" t="s">
        <v>35</v>
      </c>
      <c r="F18" s="29" t="s">
        <v>5</v>
      </c>
      <c r="G18" s="29" t="s">
        <v>37</v>
      </c>
      <c r="H18" s="27"/>
      <c r="I18" s="29" t="s">
        <v>32</v>
      </c>
      <c r="J18" s="29" t="s">
        <v>38</v>
      </c>
      <c r="K18" s="29" t="s">
        <v>39</v>
      </c>
      <c r="L18" s="29" t="s">
        <v>40</v>
      </c>
      <c r="M18" s="29" t="s">
        <v>41</v>
      </c>
      <c r="N18" s="29" t="s">
        <v>42</v>
      </c>
      <c r="O18" s="29" t="s">
        <v>43</v>
      </c>
      <c r="P18" s="27"/>
      <c r="Q18" s="29" t="s">
        <v>123</v>
      </c>
      <c r="R18" s="29" t="s">
        <v>130</v>
      </c>
      <c r="S18" s="29" t="s">
        <v>131</v>
      </c>
      <c r="T18" s="29" t="s">
        <v>132</v>
      </c>
      <c r="U18" s="29" t="s">
        <v>133</v>
      </c>
      <c r="V18" s="29" t="s">
        <v>134</v>
      </c>
      <c r="W18" s="29" t="s">
        <v>135</v>
      </c>
    </row>
    <row r="19" spans="1:28" ht="15" x14ac:dyDescent="0.15">
      <c r="A19" s="30">
        <v>3</v>
      </c>
      <c r="B19" s="28">
        <f>J19/R19</f>
        <v>3.416251312899838</v>
      </c>
      <c r="C19" s="28">
        <f t="shared" ref="C19:G19" si="7">K19/S19</f>
        <v>3.756149275134864</v>
      </c>
      <c r="D19" s="28">
        <f t="shared" si="7"/>
        <v>3.7033789699407444</v>
      </c>
      <c r="E19" s="28">
        <f t="shared" si="7"/>
        <v>3.2023101456770968</v>
      </c>
      <c r="F19" s="28">
        <f t="shared" si="7"/>
        <v>3.4134426608153365</v>
      </c>
      <c r="G19" s="28">
        <f t="shared" si="7"/>
        <v>3.2798359025360515</v>
      </c>
      <c r="H19" s="27"/>
      <c r="I19" s="82">
        <v>3</v>
      </c>
      <c r="J19" s="82">
        <v>1788.92</v>
      </c>
      <c r="K19" s="82">
        <v>12205.87</v>
      </c>
      <c r="L19" s="82">
        <v>11674.68</v>
      </c>
      <c r="M19" s="82">
        <v>371.5</v>
      </c>
      <c r="N19" s="82">
        <v>295.57</v>
      </c>
      <c r="O19" s="82">
        <v>263.83</v>
      </c>
      <c r="P19" s="101"/>
      <c r="Q19" s="83">
        <v>3</v>
      </c>
      <c r="R19" s="83">
        <v>523.65</v>
      </c>
      <c r="S19" s="83">
        <v>3249.57</v>
      </c>
      <c r="T19" s="83">
        <v>3152.44</v>
      </c>
      <c r="U19" s="83">
        <v>116.01</v>
      </c>
      <c r="V19" s="83">
        <v>86.59</v>
      </c>
      <c r="W19" s="83">
        <v>80.44</v>
      </c>
    </row>
    <row r="20" spans="1:28" ht="15" x14ac:dyDescent="0.15">
      <c r="A20" s="30">
        <v>4</v>
      </c>
      <c r="B20" s="28">
        <f t="shared" ref="B20:B28" si="8">J20/R20</f>
        <v>2.7552534366862473</v>
      </c>
      <c r="C20" s="28">
        <f t="shared" ref="C20:C28" si="9">K20/S20</f>
        <v>3.0211854053541294</v>
      </c>
      <c r="D20" s="28">
        <f t="shared" ref="D20:D28" si="10">L20/T20</f>
        <v>2.9627472284844401</v>
      </c>
      <c r="E20" s="28">
        <f t="shared" ref="E20:E28" si="11">M20/U20</f>
        <v>2.5618864860875341</v>
      </c>
      <c r="F20" s="28">
        <f t="shared" ref="F20:F28" si="12">N20/V20</f>
        <v>2.7593919920909538</v>
      </c>
      <c r="G20" s="28">
        <f t="shared" ref="G20:G28" si="13">O20/W20</f>
        <v>2.6216321749316673</v>
      </c>
      <c r="H20" s="27"/>
      <c r="I20" s="82">
        <v>4</v>
      </c>
      <c r="J20" s="82">
        <v>1819.9</v>
      </c>
      <c r="K20" s="82">
        <v>10510.13</v>
      </c>
      <c r="L20" s="82">
        <v>10198.25</v>
      </c>
      <c r="M20" s="82">
        <v>347.11</v>
      </c>
      <c r="N20" s="82">
        <v>223.29</v>
      </c>
      <c r="O20" s="82">
        <v>201.42</v>
      </c>
      <c r="P20" s="101"/>
      <c r="Q20" s="83">
        <v>4</v>
      </c>
      <c r="R20" s="83">
        <v>660.52</v>
      </c>
      <c r="S20" s="83">
        <v>3478.81</v>
      </c>
      <c r="T20" s="83">
        <v>3442.16</v>
      </c>
      <c r="U20" s="83">
        <v>135.49</v>
      </c>
      <c r="V20" s="83">
        <v>80.92</v>
      </c>
      <c r="W20" s="83">
        <v>76.83</v>
      </c>
    </row>
    <row r="21" spans="1:28" ht="15" x14ac:dyDescent="0.15">
      <c r="A21" s="30">
        <v>5</v>
      </c>
      <c r="B21" s="28">
        <f t="shared" si="8"/>
        <v>2.4461016866470726</v>
      </c>
      <c r="C21" s="28">
        <f t="shared" si="9"/>
        <v>2.6494482389353946</v>
      </c>
      <c r="D21" s="28">
        <f t="shared" si="10"/>
        <v>2.5849195414251178</v>
      </c>
      <c r="E21" s="28">
        <f t="shared" si="11"/>
        <v>2.2466915722155383</v>
      </c>
      <c r="F21" s="28">
        <f t="shared" si="12"/>
        <v>2.4218635363169478</v>
      </c>
      <c r="G21" s="28">
        <f t="shared" si="13"/>
        <v>2.2918843164734359</v>
      </c>
      <c r="H21" s="27"/>
      <c r="I21" s="82">
        <v>5</v>
      </c>
      <c r="J21" s="82">
        <v>2005.73</v>
      </c>
      <c r="K21" s="82">
        <v>10143.81</v>
      </c>
      <c r="L21" s="82">
        <v>9943.41</v>
      </c>
      <c r="M21" s="82">
        <v>354.82</v>
      </c>
      <c r="N21" s="82">
        <v>198.06</v>
      </c>
      <c r="O21" s="82">
        <v>179.89</v>
      </c>
      <c r="P21" s="101"/>
      <c r="Q21" s="83">
        <v>5</v>
      </c>
      <c r="R21" s="83">
        <v>819.97</v>
      </c>
      <c r="S21" s="83">
        <v>3828.65</v>
      </c>
      <c r="T21" s="83">
        <v>3846.7</v>
      </c>
      <c r="U21" s="83">
        <v>157.93</v>
      </c>
      <c r="V21" s="83">
        <v>81.78</v>
      </c>
      <c r="W21" s="83">
        <v>78.489999999999995</v>
      </c>
    </row>
    <row r="22" spans="1:28" ht="15" x14ac:dyDescent="0.15">
      <c r="A22" s="30">
        <v>6</v>
      </c>
      <c r="B22" s="28">
        <f t="shared" si="8"/>
        <v>2.2535362216268138</v>
      </c>
      <c r="C22" s="28">
        <f t="shared" si="9"/>
        <v>2.4284216530150022</v>
      </c>
      <c r="D22" s="28">
        <f t="shared" si="10"/>
        <v>2.3607241074983873</v>
      </c>
      <c r="E22" s="28">
        <f t="shared" si="11"/>
        <v>2.0675091453275689</v>
      </c>
      <c r="F22" s="28">
        <f t="shared" si="12"/>
        <v>2.2191956979191021</v>
      </c>
      <c r="G22" s="28">
        <f t="shared" si="13"/>
        <v>2.1012027700157936</v>
      </c>
      <c r="H22" s="27"/>
      <c r="I22" s="82">
        <v>6</v>
      </c>
      <c r="J22" s="82">
        <v>2228.86</v>
      </c>
      <c r="K22" s="82">
        <v>10260.98</v>
      </c>
      <c r="L22" s="82">
        <v>10137.870000000001</v>
      </c>
      <c r="M22" s="82">
        <v>373.02</v>
      </c>
      <c r="N22" s="82">
        <v>189.83</v>
      </c>
      <c r="O22" s="82">
        <v>172.95</v>
      </c>
      <c r="P22" s="101"/>
      <c r="Q22" s="83">
        <v>6</v>
      </c>
      <c r="R22" s="83">
        <v>989.05</v>
      </c>
      <c r="S22" s="83">
        <v>4225.37</v>
      </c>
      <c r="T22" s="83">
        <v>4294.3900000000003</v>
      </c>
      <c r="U22" s="83">
        <v>180.42</v>
      </c>
      <c r="V22" s="83">
        <v>85.54</v>
      </c>
      <c r="W22" s="83">
        <v>82.31</v>
      </c>
    </row>
    <row r="23" spans="1:28" ht="15" x14ac:dyDescent="0.15">
      <c r="A23" s="30">
        <v>7</v>
      </c>
      <c r="B23" s="28">
        <f t="shared" si="8"/>
        <v>2.1225748130207491</v>
      </c>
      <c r="C23" s="28">
        <f t="shared" si="9"/>
        <v>2.2818797307391723</v>
      </c>
      <c r="D23" s="28">
        <f t="shared" si="10"/>
        <v>2.2159203435038912</v>
      </c>
      <c r="E23" s="28">
        <f t="shared" si="11"/>
        <v>1.9693351024620374</v>
      </c>
      <c r="F23" s="28">
        <f t="shared" si="12"/>
        <v>2.0900682669015636</v>
      </c>
      <c r="G23" s="28">
        <f t="shared" si="13"/>
        <v>1.9823455233291296</v>
      </c>
      <c r="H23" s="27"/>
      <c r="I23" s="82">
        <v>7</v>
      </c>
      <c r="J23" s="82">
        <v>2488.91</v>
      </c>
      <c r="K23" s="82">
        <v>10569.53</v>
      </c>
      <c r="L23" s="82">
        <v>10517.6</v>
      </c>
      <c r="M23" s="82">
        <v>400.74</v>
      </c>
      <c r="N23" s="82">
        <v>189.82</v>
      </c>
      <c r="O23" s="82">
        <v>172.92</v>
      </c>
      <c r="P23" s="101"/>
      <c r="Q23" s="83">
        <v>7</v>
      </c>
      <c r="R23" s="83">
        <v>1172.5899999999999</v>
      </c>
      <c r="S23" s="83">
        <v>4631.9399999999996</v>
      </c>
      <c r="T23" s="83">
        <v>4746.38</v>
      </c>
      <c r="U23" s="83">
        <v>203.49</v>
      </c>
      <c r="V23" s="83">
        <v>90.82</v>
      </c>
      <c r="W23" s="83">
        <v>87.23</v>
      </c>
    </row>
    <row r="24" spans="1:28" ht="15" x14ac:dyDescent="0.15">
      <c r="A24" s="30">
        <v>8</v>
      </c>
      <c r="B24" s="28">
        <f t="shared" si="8"/>
        <v>2.0318143047728747</v>
      </c>
      <c r="C24" s="28">
        <f t="shared" si="9"/>
        <v>2.1766426056653021</v>
      </c>
      <c r="D24" s="28">
        <f t="shared" si="10"/>
        <v>2.1172126261038002</v>
      </c>
      <c r="E24" s="28">
        <f t="shared" si="11"/>
        <v>1.9249781277340334</v>
      </c>
      <c r="F24" s="28">
        <f t="shared" si="12"/>
        <v>2.0063976885770303</v>
      </c>
      <c r="G24" s="28">
        <f t="shared" si="13"/>
        <v>1.9059635500916641</v>
      </c>
      <c r="H24" s="27"/>
      <c r="I24" s="82">
        <v>8</v>
      </c>
      <c r="J24" s="82">
        <v>2787.06</v>
      </c>
      <c r="K24" s="82">
        <v>10949.1</v>
      </c>
      <c r="L24" s="82">
        <v>10974</v>
      </c>
      <c r="M24" s="82">
        <v>440.05</v>
      </c>
      <c r="N24" s="82">
        <v>194.44</v>
      </c>
      <c r="O24" s="82">
        <v>176.74</v>
      </c>
      <c r="P24" s="101"/>
      <c r="Q24" s="83">
        <v>8</v>
      </c>
      <c r="R24" s="83">
        <v>1371.71</v>
      </c>
      <c r="S24" s="83">
        <v>5030.2700000000004</v>
      </c>
      <c r="T24" s="83">
        <v>5183.2299999999996</v>
      </c>
      <c r="U24" s="83">
        <v>228.6</v>
      </c>
      <c r="V24" s="83">
        <v>96.91</v>
      </c>
      <c r="W24" s="83">
        <v>92.73</v>
      </c>
    </row>
    <row r="25" spans="1:28" ht="15" x14ac:dyDescent="0.15">
      <c r="A25" s="32">
        <v>9</v>
      </c>
      <c r="B25" s="28">
        <f t="shared" si="8"/>
        <v>1.9688081877715429</v>
      </c>
      <c r="C25" s="28">
        <f t="shared" si="9"/>
        <v>2.0969169344125693</v>
      </c>
      <c r="D25" s="28">
        <f t="shared" si="10"/>
        <v>2.0474292269098546</v>
      </c>
      <c r="E25" s="28">
        <f t="shared" si="11"/>
        <v>1.9052594643066005</v>
      </c>
      <c r="F25" s="28">
        <f t="shared" si="12"/>
        <v>1.9524131927652579</v>
      </c>
      <c r="G25" s="28">
        <f t="shared" si="13"/>
        <v>1.8567221770917952</v>
      </c>
      <c r="H25" s="27"/>
      <c r="I25" s="82">
        <v>9</v>
      </c>
      <c r="J25" s="82">
        <v>3108.63</v>
      </c>
      <c r="K25" s="82">
        <v>11349.5</v>
      </c>
      <c r="L25" s="82">
        <v>11458.97</v>
      </c>
      <c r="M25" s="82">
        <v>488.68</v>
      </c>
      <c r="N25" s="82">
        <v>201.86</v>
      </c>
      <c r="O25" s="82">
        <v>182.85</v>
      </c>
      <c r="P25" s="101"/>
      <c r="Q25" s="83">
        <v>9</v>
      </c>
      <c r="R25" s="83">
        <v>1578.94</v>
      </c>
      <c r="S25" s="83">
        <v>5412.47</v>
      </c>
      <c r="T25" s="83">
        <v>5596.76</v>
      </c>
      <c r="U25" s="83">
        <v>256.49</v>
      </c>
      <c r="V25" s="83">
        <v>103.39</v>
      </c>
      <c r="W25" s="83">
        <v>98.48</v>
      </c>
    </row>
    <row r="26" spans="1:28" ht="15" x14ac:dyDescent="0.15">
      <c r="A26" s="30">
        <v>10</v>
      </c>
      <c r="B26" s="28">
        <f t="shared" si="8"/>
        <v>1.9240039667643418</v>
      </c>
      <c r="C26" s="28">
        <f t="shared" si="9"/>
        <v>2.0346258733085731</v>
      </c>
      <c r="D26" s="28">
        <f t="shared" si="10"/>
        <v>1.9967800204193826</v>
      </c>
      <c r="E26" s="28">
        <f t="shared" si="11"/>
        <v>1.8890712863679229</v>
      </c>
      <c r="F26" s="28">
        <f t="shared" si="12"/>
        <v>1.9176363636363636</v>
      </c>
      <c r="G26" s="28">
        <f t="shared" si="13"/>
        <v>1.8244487056567593</v>
      </c>
      <c r="H26" s="27"/>
      <c r="I26" s="82">
        <v>10</v>
      </c>
      <c r="J26" s="82">
        <v>3434.02</v>
      </c>
      <c r="K26" s="82">
        <v>11750.88</v>
      </c>
      <c r="L26" s="82">
        <v>11949.75</v>
      </c>
      <c r="M26" s="82">
        <v>540.86</v>
      </c>
      <c r="N26" s="82">
        <v>210.94</v>
      </c>
      <c r="O26" s="82">
        <v>190.29</v>
      </c>
      <c r="P26" s="101"/>
      <c r="Q26" s="83">
        <v>10</v>
      </c>
      <c r="R26" s="83">
        <v>1784.83</v>
      </c>
      <c r="S26" s="83">
        <v>5775.45</v>
      </c>
      <c r="T26" s="83">
        <v>5984.51</v>
      </c>
      <c r="U26" s="83">
        <v>286.31</v>
      </c>
      <c r="V26" s="83">
        <v>110</v>
      </c>
      <c r="W26" s="83">
        <v>104.3</v>
      </c>
    </row>
    <row r="27" spans="1:28" ht="15" x14ac:dyDescent="0.15">
      <c r="A27" s="30">
        <v>11</v>
      </c>
      <c r="B27" s="28">
        <f t="shared" si="8"/>
        <v>1.8907497339848813</v>
      </c>
      <c r="C27" s="28">
        <f t="shared" si="9"/>
        <v>1.9852590012601519</v>
      </c>
      <c r="D27" s="28">
        <f t="shared" si="10"/>
        <v>1.9592793689909338</v>
      </c>
      <c r="E27" s="28">
        <f t="shared" si="11"/>
        <v>1.8715793465208874</v>
      </c>
      <c r="F27" s="28">
        <f t="shared" si="12"/>
        <v>1.895179276033625</v>
      </c>
      <c r="G27" s="28">
        <f t="shared" si="13"/>
        <v>1.8034529759200364</v>
      </c>
      <c r="H27" s="27"/>
      <c r="I27" s="82">
        <v>11</v>
      </c>
      <c r="J27" s="82">
        <v>3749.3</v>
      </c>
      <c r="K27" s="82">
        <v>12146.43</v>
      </c>
      <c r="L27" s="82">
        <v>12434.88</v>
      </c>
      <c r="M27" s="82">
        <v>592.28</v>
      </c>
      <c r="N27" s="82">
        <v>220.94</v>
      </c>
      <c r="O27" s="82">
        <v>198.47</v>
      </c>
      <c r="P27" s="101"/>
      <c r="Q27" s="83">
        <v>11</v>
      </c>
      <c r="R27" s="83">
        <v>1982.97</v>
      </c>
      <c r="S27" s="83">
        <v>6118.31</v>
      </c>
      <c r="T27" s="83">
        <v>6346.66</v>
      </c>
      <c r="U27" s="83">
        <v>316.45999999999998</v>
      </c>
      <c r="V27" s="83">
        <v>116.58</v>
      </c>
      <c r="W27" s="83">
        <v>110.05</v>
      </c>
    </row>
    <row r="28" spans="1:28" ht="15" x14ac:dyDescent="0.15">
      <c r="A28" s="30">
        <v>12</v>
      </c>
      <c r="B28" s="28">
        <f t="shared" si="8"/>
        <v>1.8649086996788478</v>
      </c>
      <c r="C28" s="28">
        <f t="shared" si="9"/>
        <v>1.9460728757510362</v>
      </c>
      <c r="D28" s="28">
        <f t="shared" si="10"/>
        <v>1.931109488789023</v>
      </c>
      <c r="E28" s="28">
        <f t="shared" si="11"/>
        <v>1.8544565626175251</v>
      </c>
      <c r="F28" s="28">
        <f t="shared" si="12"/>
        <v>1.8805885221915135</v>
      </c>
      <c r="G28" s="28">
        <f t="shared" si="13"/>
        <v>1.7898650985818054</v>
      </c>
      <c r="H28" s="27"/>
      <c r="I28" s="82">
        <v>12</v>
      </c>
      <c r="J28" s="82">
        <v>4047.43</v>
      </c>
      <c r="K28" s="82">
        <v>12534.85</v>
      </c>
      <c r="L28" s="82">
        <v>12908.54</v>
      </c>
      <c r="M28" s="82">
        <v>641.03</v>
      </c>
      <c r="N28" s="82">
        <v>231.35</v>
      </c>
      <c r="O28" s="82">
        <v>206.98</v>
      </c>
      <c r="P28" s="101"/>
      <c r="Q28" s="83">
        <v>12</v>
      </c>
      <c r="R28" s="83">
        <v>2170.31</v>
      </c>
      <c r="S28" s="83">
        <v>6441.1</v>
      </c>
      <c r="T28" s="83">
        <v>6684.52</v>
      </c>
      <c r="U28" s="83">
        <v>345.67</v>
      </c>
      <c r="V28" s="83">
        <v>123.02</v>
      </c>
      <c r="W28" s="83">
        <v>115.64</v>
      </c>
    </row>
    <row r="29" spans="1:28" x14ac:dyDescent="0.1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8" x14ac:dyDescent="0.1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8" s="79" customFormat="1" ht="14.25" x14ac:dyDescent="0.15">
      <c r="A31" s="141" t="s">
        <v>60</v>
      </c>
      <c r="B31" s="141"/>
      <c r="C31" s="141"/>
      <c r="D31" s="141"/>
      <c r="E31" s="141"/>
      <c r="F31" s="141"/>
      <c r="G31" s="141"/>
      <c r="H31" s="95"/>
      <c r="I31" s="141" t="s">
        <v>60</v>
      </c>
      <c r="J31" s="141"/>
      <c r="K31" s="141"/>
      <c r="L31" s="141"/>
      <c r="M31" s="141"/>
      <c r="N31" s="141"/>
      <c r="O31" s="141"/>
      <c r="P31" s="95"/>
      <c r="Q31" s="141" t="s">
        <v>60</v>
      </c>
      <c r="R31" s="141"/>
      <c r="S31" s="141"/>
      <c r="T31" s="141"/>
      <c r="U31" s="141"/>
      <c r="V31" s="141"/>
      <c r="W31" s="141"/>
      <c r="AA31"/>
      <c r="AB31"/>
    </row>
    <row r="32" spans="1:28" s="79" customFormat="1" ht="15" x14ac:dyDescent="0.15">
      <c r="A32" s="97" t="s">
        <v>32</v>
      </c>
      <c r="B32" s="97" t="s">
        <v>0</v>
      </c>
      <c r="C32" s="97" t="s">
        <v>1</v>
      </c>
      <c r="D32" s="97" t="s">
        <v>3</v>
      </c>
      <c r="E32" s="97" t="s">
        <v>35</v>
      </c>
      <c r="F32" s="97" t="s">
        <v>5</v>
      </c>
      <c r="G32" s="97" t="s">
        <v>37</v>
      </c>
      <c r="H32" s="95"/>
      <c r="I32" s="97" t="s">
        <v>32</v>
      </c>
      <c r="J32" s="97" t="s">
        <v>38</v>
      </c>
      <c r="K32" s="97" t="s">
        <v>39</v>
      </c>
      <c r="L32" s="97" t="s">
        <v>40</v>
      </c>
      <c r="M32" s="97" t="s">
        <v>41</v>
      </c>
      <c r="N32" s="97" t="s">
        <v>42</v>
      </c>
      <c r="O32" s="97" t="s">
        <v>43</v>
      </c>
      <c r="P32" s="95"/>
      <c r="Q32" s="97" t="s">
        <v>123</v>
      </c>
      <c r="R32" s="97" t="s">
        <v>136</v>
      </c>
      <c r="S32" s="97" t="s">
        <v>137</v>
      </c>
      <c r="T32" s="97" t="s">
        <v>138</v>
      </c>
      <c r="U32" s="97" t="s">
        <v>139</v>
      </c>
      <c r="V32" s="97" t="s">
        <v>140</v>
      </c>
      <c r="W32" s="97" t="s">
        <v>141</v>
      </c>
      <c r="AA32"/>
      <c r="AB32"/>
    </row>
    <row r="33" spans="1:28" s="79" customFormat="1" ht="15" x14ac:dyDescent="0.15">
      <c r="A33" s="98">
        <v>3</v>
      </c>
      <c r="B33" s="96">
        <f>J33/R33</f>
        <v>3.416251312899838</v>
      </c>
      <c r="C33" s="96">
        <f t="shared" ref="C33:G33" si="14">K33/S33</f>
        <v>3.4873309573792901</v>
      </c>
      <c r="D33" s="96">
        <f t="shared" si="14"/>
        <v>3.4606960280406205</v>
      </c>
      <c r="E33" s="96">
        <f t="shared" si="14"/>
        <v>3.2023101456770968</v>
      </c>
      <c r="F33" s="96">
        <f t="shared" si="14"/>
        <v>3.5961061726602286</v>
      </c>
      <c r="G33" s="96">
        <f t="shared" si="14"/>
        <v>3.5948925177407975</v>
      </c>
      <c r="H33" s="95"/>
      <c r="I33" s="97">
        <v>3</v>
      </c>
      <c r="J33" s="97">
        <v>1788.92</v>
      </c>
      <c r="K33" s="97">
        <v>15000.51</v>
      </c>
      <c r="L33" s="97">
        <v>14987.79</v>
      </c>
      <c r="M33" s="97">
        <v>371.5</v>
      </c>
      <c r="N33" s="97">
        <v>6933.94</v>
      </c>
      <c r="O33" s="97">
        <v>6930.09</v>
      </c>
      <c r="P33" s="101"/>
      <c r="Q33" s="98">
        <v>3</v>
      </c>
      <c r="R33" s="98">
        <v>523.65</v>
      </c>
      <c r="S33" s="98">
        <v>4301.43</v>
      </c>
      <c r="T33" s="98">
        <v>4330.8599999999997</v>
      </c>
      <c r="U33" s="98">
        <v>116.01</v>
      </c>
      <c r="V33" s="98">
        <v>1928.18</v>
      </c>
      <c r="W33" s="98">
        <v>1927.76</v>
      </c>
      <c r="AA33"/>
      <c r="AB33"/>
    </row>
    <row r="34" spans="1:28" s="79" customFormat="1" ht="15" x14ac:dyDescent="0.15">
      <c r="A34" s="98">
        <v>4</v>
      </c>
      <c r="B34" s="96">
        <f t="shared" ref="B34:B42" si="15">J34/R34</f>
        <v>2.7552534366862473</v>
      </c>
      <c r="C34" s="96">
        <f t="shared" ref="C34:C42" si="16">K34/S34</f>
        <v>2.7679057097734954</v>
      </c>
      <c r="D34" s="96">
        <f t="shared" ref="D34:D42" si="17">L34/T34</f>
        <v>2.7395692160286433</v>
      </c>
      <c r="E34" s="96">
        <f t="shared" ref="E34:E42" si="18">M34/U34</f>
        <v>2.5618864860875341</v>
      </c>
      <c r="F34" s="96">
        <f t="shared" ref="F34:F42" si="19">N34/V34</f>
        <v>2.9243666914269615</v>
      </c>
      <c r="G34" s="96">
        <f t="shared" ref="G34:G42" si="20">O34/W34</f>
        <v>2.9235156073866078</v>
      </c>
      <c r="H34" s="95"/>
      <c r="I34" s="97">
        <v>4</v>
      </c>
      <c r="J34" s="97">
        <v>1819.9</v>
      </c>
      <c r="K34" s="97">
        <v>13057.18</v>
      </c>
      <c r="L34" s="97">
        <v>13038.24</v>
      </c>
      <c r="M34" s="97">
        <v>347.11</v>
      </c>
      <c r="N34" s="97">
        <v>5708.51</v>
      </c>
      <c r="O34" s="97">
        <v>5705.65</v>
      </c>
      <c r="P34" s="101"/>
      <c r="Q34" s="98">
        <v>4</v>
      </c>
      <c r="R34" s="98">
        <v>660.52</v>
      </c>
      <c r="S34" s="98">
        <v>4717.3500000000004</v>
      </c>
      <c r="T34" s="98">
        <v>4759.2299999999996</v>
      </c>
      <c r="U34" s="98">
        <v>135.49</v>
      </c>
      <c r="V34" s="98">
        <v>1952.05</v>
      </c>
      <c r="W34" s="98">
        <v>1951.64</v>
      </c>
      <c r="AA34"/>
      <c r="AB34"/>
    </row>
    <row r="35" spans="1:28" s="79" customFormat="1" ht="15" x14ac:dyDescent="0.15">
      <c r="A35" s="98">
        <v>5</v>
      </c>
      <c r="B35" s="96">
        <f t="shared" si="15"/>
        <v>2.4461016866470726</v>
      </c>
      <c r="C35" s="96">
        <f t="shared" si="16"/>
        <v>2.3940248725032696</v>
      </c>
      <c r="D35" s="96">
        <f t="shared" si="17"/>
        <v>2.3639634260694509</v>
      </c>
      <c r="E35" s="96">
        <f t="shared" si="18"/>
        <v>2.2466915722155383</v>
      </c>
      <c r="F35" s="96">
        <f t="shared" si="19"/>
        <v>2.583119346292897</v>
      </c>
      <c r="G35" s="96">
        <f t="shared" si="20"/>
        <v>2.5824365286028153</v>
      </c>
      <c r="H35" s="95"/>
      <c r="I35" s="97">
        <v>5</v>
      </c>
      <c r="J35" s="97">
        <v>2005.73</v>
      </c>
      <c r="K35" s="97">
        <v>12374.14</v>
      </c>
      <c r="L35" s="97">
        <v>12353.08</v>
      </c>
      <c r="M35" s="97">
        <v>354.82</v>
      </c>
      <c r="N35" s="97">
        <v>5080.04</v>
      </c>
      <c r="O35" s="97">
        <v>5077.6899999999996</v>
      </c>
      <c r="P35" s="101"/>
      <c r="Q35" s="98">
        <v>5</v>
      </c>
      <c r="R35" s="98">
        <v>819.97</v>
      </c>
      <c r="S35" s="98">
        <v>5168.76</v>
      </c>
      <c r="T35" s="98">
        <v>5225.58</v>
      </c>
      <c r="U35" s="98">
        <v>157.93</v>
      </c>
      <c r="V35" s="98">
        <v>1966.63</v>
      </c>
      <c r="W35" s="98">
        <v>1966.24</v>
      </c>
      <c r="AA35"/>
      <c r="AB35"/>
    </row>
    <row r="36" spans="1:28" s="79" customFormat="1" ht="15" x14ac:dyDescent="0.15">
      <c r="A36" s="98">
        <v>6</v>
      </c>
      <c r="B36" s="96">
        <f t="shared" si="15"/>
        <v>2.2535362216268138</v>
      </c>
      <c r="C36" s="96">
        <f t="shared" si="16"/>
        <v>2.1683962968493358</v>
      </c>
      <c r="D36" s="96">
        <f t="shared" si="17"/>
        <v>2.1373283067083682</v>
      </c>
      <c r="E36" s="96">
        <f t="shared" si="18"/>
        <v>2.0675091453275689</v>
      </c>
      <c r="F36" s="96">
        <f t="shared" si="19"/>
        <v>2.3780186087458071</v>
      </c>
      <c r="G36" s="96">
        <f t="shared" si="20"/>
        <v>2.3774315324980266</v>
      </c>
      <c r="H36" s="95"/>
      <c r="I36" s="97">
        <v>6</v>
      </c>
      <c r="J36" s="97">
        <v>2228.86</v>
      </c>
      <c r="K36" s="97">
        <v>12198.27</v>
      </c>
      <c r="L36" s="97">
        <v>12177.77</v>
      </c>
      <c r="M36" s="97">
        <v>373.02</v>
      </c>
      <c r="N36" s="97">
        <v>4700.13</v>
      </c>
      <c r="O36" s="97">
        <v>4698.09</v>
      </c>
      <c r="P36" s="101"/>
      <c r="Q36" s="98">
        <v>6</v>
      </c>
      <c r="R36" s="98">
        <v>989.05</v>
      </c>
      <c r="S36" s="98">
        <v>5625.48</v>
      </c>
      <c r="T36" s="98">
        <v>5697.66</v>
      </c>
      <c r="U36" s="98">
        <v>180.42</v>
      </c>
      <c r="V36" s="98">
        <v>1976.49</v>
      </c>
      <c r="W36" s="98">
        <v>1976.12</v>
      </c>
      <c r="AA36"/>
      <c r="AB36"/>
    </row>
    <row r="37" spans="1:28" s="79" customFormat="1" ht="15" x14ac:dyDescent="0.15">
      <c r="A37" s="98">
        <v>7</v>
      </c>
      <c r="B37" s="96">
        <f t="shared" si="15"/>
        <v>2.1225748130207491</v>
      </c>
      <c r="C37" s="96">
        <f t="shared" si="16"/>
        <v>2.023296785804257</v>
      </c>
      <c r="D37" s="96">
        <f t="shared" si="17"/>
        <v>1.9919171946707708</v>
      </c>
      <c r="E37" s="96">
        <f t="shared" si="18"/>
        <v>1.9693351024620374</v>
      </c>
      <c r="F37" s="96">
        <f t="shared" si="19"/>
        <v>2.2415583629929117</v>
      </c>
      <c r="G37" s="96">
        <f t="shared" si="20"/>
        <v>2.2410261840294061</v>
      </c>
      <c r="H37" s="95"/>
      <c r="I37" s="97">
        <v>7</v>
      </c>
      <c r="J37" s="97">
        <v>2488.91</v>
      </c>
      <c r="K37" s="97">
        <v>12288.23</v>
      </c>
      <c r="L37" s="97">
        <v>12270.19</v>
      </c>
      <c r="M37" s="97">
        <v>400.74</v>
      </c>
      <c r="N37" s="97">
        <v>4446.3999999999996</v>
      </c>
      <c r="O37" s="97">
        <v>4444.5600000000004</v>
      </c>
      <c r="P37" s="101"/>
      <c r="Q37" s="98">
        <v>7</v>
      </c>
      <c r="R37" s="98">
        <v>1172.5899999999999</v>
      </c>
      <c r="S37" s="98">
        <v>6073.37</v>
      </c>
      <c r="T37" s="98">
        <v>6159.99</v>
      </c>
      <c r="U37" s="98">
        <v>203.49</v>
      </c>
      <c r="V37" s="98">
        <v>1983.62</v>
      </c>
      <c r="W37" s="98">
        <v>1983.27</v>
      </c>
      <c r="AA37"/>
      <c r="AB37"/>
    </row>
    <row r="38" spans="1:28" s="79" customFormat="1" ht="15" x14ac:dyDescent="0.15">
      <c r="A38" s="98">
        <v>8</v>
      </c>
      <c r="B38" s="96">
        <f t="shared" si="15"/>
        <v>2.0318143047728747</v>
      </c>
      <c r="C38" s="96">
        <f t="shared" si="16"/>
        <v>1.928546501349035</v>
      </c>
      <c r="D38" s="96">
        <f t="shared" si="17"/>
        <v>1.8970292982057688</v>
      </c>
      <c r="E38" s="96">
        <f t="shared" si="18"/>
        <v>1.9249781277340334</v>
      </c>
      <c r="F38" s="96">
        <f t="shared" si="19"/>
        <v>2.1443776332063025</v>
      </c>
      <c r="G38" s="96">
        <f t="shared" si="20"/>
        <v>2.1438779101925878</v>
      </c>
      <c r="H38" s="95"/>
      <c r="I38" s="97">
        <v>8</v>
      </c>
      <c r="J38" s="97">
        <v>2787.06</v>
      </c>
      <c r="K38" s="97">
        <v>12544.52</v>
      </c>
      <c r="L38" s="97">
        <v>12528.93</v>
      </c>
      <c r="M38" s="97">
        <v>440.05</v>
      </c>
      <c r="N38" s="97">
        <v>4265.21</v>
      </c>
      <c r="O38" s="97">
        <v>4263.53</v>
      </c>
      <c r="P38" s="101"/>
      <c r="Q38" s="98">
        <v>8</v>
      </c>
      <c r="R38" s="98">
        <v>1371.71</v>
      </c>
      <c r="S38" s="98">
        <v>6504.65</v>
      </c>
      <c r="T38" s="98">
        <v>6604.5</v>
      </c>
      <c r="U38" s="98">
        <v>228.6</v>
      </c>
      <c r="V38" s="98">
        <v>1989.02</v>
      </c>
      <c r="W38" s="98">
        <v>1988.7</v>
      </c>
      <c r="AA38"/>
      <c r="AB38"/>
    </row>
    <row r="39" spans="1:28" s="79" customFormat="1" ht="15" x14ac:dyDescent="0.15">
      <c r="A39" s="100">
        <v>9</v>
      </c>
      <c r="B39" s="96">
        <f t="shared" si="15"/>
        <v>1.9688081877715429</v>
      </c>
      <c r="C39" s="96">
        <f t="shared" si="16"/>
        <v>1.8679753022152814</v>
      </c>
      <c r="D39" s="96">
        <f t="shared" si="17"/>
        <v>1.8357572885851414</v>
      </c>
      <c r="E39" s="96">
        <f t="shared" si="18"/>
        <v>1.9052594643066005</v>
      </c>
      <c r="F39" s="96">
        <f t="shared" si="19"/>
        <v>2.0717113085532817</v>
      </c>
      <c r="G39" s="96">
        <f t="shared" si="20"/>
        <v>2.0712353924043012</v>
      </c>
      <c r="H39" s="95"/>
      <c r="I39" s="97">
        <v>9</v>
      </c>
      <c r="J39" s="97">
        <v>3108.63</v>
      </c>
      <c r="K39" s="97">
        <v>12918.17</v>
      </c>
      <c r="L39" s="97">
        <v>12901.28</v>
      </c>
      <c r="M39" s="97">
        <v>488.68</v>
      </c>
      <c r="N39" s="97">
        <v>4129.4799999999996</v>
      </c>
      <c r="O39" s="97">
        <v>4127.91</v>
      </c>
      <c r="P39" s="101"/>
      <c r="Q39" s="98">
        <v>9</v>
      </c>
      <c r="R39" s="98">
        <v>1578.94</v>
      </c>
      <c r="S39" s="98">
        <v>6915.6</v>
      </c>
      <c r="T39" s="98">
        <v>7027.77</v>
      </c>
      <c r="U39" s="98">
        <v>256.49</v>
      </c>
      <c r="V39" s="98">
        <v>1993.27</v>
      </c>
      <c r="W39" s="98">
        <v>1992.97</v>
      </c>
      <c r="AA39"/>
      <c r="AB39"/>
    </row>
    <row r="40" spans="1:28" s="79" customFormat="1" ht="15" x14ac:dyDescent="0.15">
      <c r="A40" s="98">
        <v>10</v>
      </c>
      <c r="B40" s="96">
        <f t="shared" si="15"/>
        <v>1.9240039667643418</v>
      </c>
      <c r="C40" s="96">
        <f t="shared" si="16"/>
        <v>1.8316333584758953</v>
      </c>
      <c r="D40" s="96">
        <f t="shared" si="17"/>
        <v>1.7974088207778922</v>
      </c>
      <c r="E40" s="96">
        <f t="shared" si="18"/>
        <v>1.8890712863679229</v>
      </c>
      <c r="F40" s="96">
        <f t="shared" si="19"/>
        <v>2.0153502511631634</v>
      </c>
      <c r="G40" s="96">
        <f t="shared" si="20"/>
        <v>2.0149016739964538</v>
      </c>
      <c r="H40" s="95"/>
      <c r="I40" s="97">
        <v>10</v>
      </c>
      <c r="J40" s="97">
        <v>3434.02</v>
      </c>
      <c r="K40" s="97">
        <v>13380.1</v>
      </c>
      <c r="L40" s="97">
        <v>13353.04</v>
      </c>
      <c r="M40" s="97">
        <v>540.86</v>
      </c>
      <c r="N40" s="97">
        <v>4024.07</v>
      </c>
      <c r="O40" s="97">
        <v>4022.59</v>
      </c>
      <c r="P40" s="101"/>
      <c r="Q40" s="98">
        <v>10</v>
      </c>
      <c r="R40" s="98">
        <v>1784.83</v>
      </c>
      <c r="S40" s="98">
        <v>7305.01</v>
      </c>
      <c r="T40" s="98">
        <v>7429.05</v>
      </c>
      <c r="U40" s="98">
        <v>286.31</v>
      </c>
      <c r="V40" s="98">
        <v>1996.71</v>
      </c>
      <c r="W40" s="98">
        <v>1996.42</v>
      </c>
      <c r="AA40"/>
      <c r="AB40"/>
    </row>
    <row r="41" spans="1:28" s="79" customFormat="1" ht="15" x14ac:dyDescent="0.15">
      <c r="A41" s="98">
        <v>11</v>
      </c>
      <c r="B41" s="96">
        <f t="shared" si="15"/>
        <v>1.8907497339848813</v>
      </c>
      <c r="C41" s="96">
        <f t="shared" si="16"/>
        <v>1.8127029802584593</v>
      </c>
      <c r="D41" s="96">
        <f t="shared" si="17"/>
        <v>1.7746475807029944</v>
      </c>
      <c r="E41" s="96">
        <f t="shared" si="18"/>
        <v>1.8715793465208874</v>
      </c>
      <c r="F41" s="96">
        <f t="shared" si="19"/>
        <v>1.9703883373759095</v>
      </c>
      <c r="G41" s="96">
        <f t="shared" si="20"/>
        <v>1.969949181705414</v>
      </c>
      <c r="H41" s="95"/>
      <c r="I41" s="97">
        <v>11</v>
      </c>
      <c r="J41" s="97">
        <v>3749.3</v>
      </c>
      <c r="K41" s="97">
        <v>13909.16</v>
      </c>
      <c r="L41" s="97">
        <v>13858.01</v>
      </c>
      <c r="M41" s="97">
        <v>592.28</v>
      </c>
      <c r="N41" s="97">
        <v>3939.89</v>
      </c>
      <c r="O41" s="97">
        <v>3938.48</v>
      </c>
      <c r="P41" s="101"/>
      <c r="Q41" s="98">
        <v>11</v>
      </c>
      <c r="R41" s="98">
        <v>1982.97</v>
      </c>
      <c r="S41" s="98">
        <v>7673.16</v>
      </c>
      <c r="T41" s="98">
        <v>7808.88</v>
      </c>
      <c r="U41" s="98">
        <v>316.45999999999998</v>
      </c>
      <c r="V41" s="98">
        <v>1999.55</v>
      </c>
      <c r="W41" s="98">
        <v>1999.28</v>
      </c>
      <c r="AA41"/>
      <c r="AB41"/>
    </row>
    <row r="42" spans="1:28" s="79" customFormat="1" ht="15" x14ac:dyDescent="0.15">
      <c r="A42" s="98">
        <v>12</v>
      </c>
      <c r="B42" s="96">
        <f t="shared" si="15"/>
        <v>1.8649086996788478</v>
      </c>
      <c r="C42" s="96">
        <f t="shared" si="16"/>
        <v>1.8061700151476425</v>
      </c>
      <c r="D42" s="96">
        <f t="shared" si="17"/>
        <v>1.7623012433462124</v>
      </c>
      <c r="E42" s="96">
        <f t="shared" si="18"/>
        <v>1.8544565626175251</v>
      </c>
      <c r="F42" s="96">
        <f t="shared" si="19"/>
        <v>1.9336893213582824</v>
      </c>
      <c r="G42" s="96">
        <f t="shared" si="20"/>
        <v>1.9332563983433999</v>
      </c>
      <c r="H42" s="95"/>
      <c r="I42" s="97">
        <v>12</v>
      </c>
      <c r="J42" s="97">
        <v>4047.43</v>
      </c>
      <c r="K42" s="97">
        <v>14487.38</v>
      </c>
      <c r="L42" s="97">
        <v>14394.97</v>
      </c>
      <c r="M42" s="97">
        <v>641.03</v>
      </c>
      <c r="N42" s="97">
        <v>3871.13</v>
      </c>
      <c r="O42" s="97">
        <v>3869.78</v>
      </c>
      <c r="P42" s="101"/>
      <c r="Q42" s="98">
        <v>12</v>
      </c>
      <c r="R42" s="98">
        <v>2170.31</v>
      </c>
      <c r="S42" s="98">
        <v>8021.05</v>
      </c>
      <c r="T42" s="98">
        <v>8168.28</v>
      </c>
      <c r="U42" s="98">
        <v>345.67</v>
      </c>
      <c r="V42" s="98">
        <v>2001.94</v>
      </c>
      <c r="W42" s="98">
        <v>2001.69</v>
      </c>
      <c r="AA42"/>
      <c r="AB42"/>
    </row>
    <row r="43" spans="1:28" s="79" customFormat="1" x14ac:dyDescent="0.15">
      <c r="AA43"/>
      <c r="AB43"/>
    </row>
    <row r="44" spans="1:28" s="79" customFormat="1" x14ac:dyDescent="0.15">
      <c r="AA44"/>
      <c r="AB44"/>
    </row>
    <row r="45" spans="1:28" ht="14.25" x14ac:dyDescent="0.15">
      <c r="A45" s="138" t="s">
        <v>26</v>
      </c>
      <c r="B45" s="139"/>
      <c r="C45" s="139"/>
      <c r="D45" s="139"/>
      <c r="E45" s="139"/>
      <c r="F45" s="139"/>
      <c r="G45" s="140"/>
      <c r="H45" s="27"/>
      <c r="I45" s="138" t="s">
        <v>26</v>
      </c>
      <c r="J45" s="139"/>
      <c r="K45" s="139"/>
      <c r="L45" s="139"/>
      <c r="M45" s="139"/>
      <c r="N45" s="139"/>
      <c r="O45" s="140"/>
      <c r="P45" s="27"/>
      <c r="Q45" s="138" t="s">
        <v>26</v>
      </c>
      <c r="R45" s="139"/>
      <c r="S45" s="139"/>
      <c r="T45" s="139"/>
      <c r="U45" s="139"/>
      <c r="V45" s="139"/>
      <c r="W45" s="140"/>
    </row>
    <row r="46" spans="1:28" ht="15" x14ac:dyDescent="0.15">
      <c r="A46" s="29" t="s">
        <v>32</v>
      </c>
      <c r="B46" s="29" t="s">
        <v>0</v>
      </c>
      <c r="C46" s="29" t="s">
        <v>34</v>
      </c>
      <c r="D46" s="29" t="s">
        <v>3</v>
      </c>
      <c r="E46" s="29" t="s">
        <v>4</v>
      </c>
      <c r="F46" s="29" t="s">
        <v>5</v>
      </c>
      <c r="G46" s="29" t="s">
        <v>7</v>
      </c>
      <c r="H46" s="27"/>
      <c r="I46" s="29" t="s">
        <v>32</v>
      </c>
      <c r="J46" s="29" t="s">
        <v>38</v>
      </c>
      <c r="K46" s="29" t="s">
        <v>39</v>
      </c>
      <c r="L46" s="29" t="s">
        <v>40</v>
      </c>
      <c r="M46" s="29" t="s">
        <v>41</v>
      </c>
      <c r="N46" s="29" t="s">
        <v>42</v>
      </c>
      <c r="O46" s="29" t="s">
        <v>43</v>
      </c>
      <c r="P46" s="27"/>
      <c r="Q46" s="29" t="s">
        <v>123</v>
      </c>
      <c r="R46" s="29" t="s">
        <v>142</v>
      </c>
      <c r="S46" s="29" t="s">
        <v>143</v>
      </c>
      <c r="T46" s="29" t="s">
        <v>144</v>
      </c>
      <c r="U46" s="29" t="s">
        <v>145</v>
      </c>
      <c r="V46" s="29" t="s">
        <v>146</v>
      </c>
      <c r="W46" s="29" t="s">
        <v>147</v>
      </c>
    </row>
    <row r="47" spans="1:28" ht="15" x14ac:dyDescent="0.15">
      <c r="A47" s="30">
        <v>3</v>
      </c>
      <c r="B47" s="28">
        <f>J47/R47</f>
        <v>3.6119667590027702</v>
      </c>
      <c r="C47" s="28">
        <f t="shared" ref="C47:G47" si="21">K47/S47</f>
        <v>3.7907271029345115</v>
      </c>
      <c r="D47" s="28">
        <f t="shared" si="21"/>
        <v>3.741929936766907</v>
      </c>
      <c r="E47" s="28">
        <f t="shared" si="21"/>
        <v>3.1401625288898831</v>
      </c>
      <c r="F47" s="28">
        <f t="shared" si="21"/>
        <v>3.1096383570610375</v>
      </c>
      <c r="G47" s="28">
        <f t="shared" si="21"/>
        <v>3.1586737714624036</v>
      </c>
      <c r="H47" s="27"/>
      <c r="I47" s="82">
        <v>3</v>
      </c>
      <c r="J47" s="82">
        <v>2281.86</v>
      </c>
      <c r="K47" s="82">
        <v>12461.75</v>
      </c>
      <c r="L47" s="82">
        <v>12403.45</v>
      </c>
      <c r="M47" s="82">
        <v>421.19</v>
      </c>
      <c r="N47" s="82">
        <v>190.03</v>
      </c>
      <c r="O47" s="82">
        <v>213.4</v>
      </c>
      <c r="P47" s="101"/>
      <c r="Q47" s="83">
        <v>3</v>
      </c>
      <c r="R47" s="83">
        <v>631.75</v>
      </c>
      <c r="S47" s="83">
        <v>3287.43</v>
      </c>
      <c r="T47" s="83">
        <v>3314.72</v>
      </c>
      <c r="U47" s="83">
        <v>134.13</v>
      </c>
      <c r="V47" s="83">
        <v>61.11</v>
      </c>
      <c r="W47" s="83">
        <v>67.56</v>
      </c>
    </row>
    <row r="48" spans="1:28" ht="15" x14ac:dyDescent="0.15">
      <c r="A48" s="32">
        <v>4</v>
      </c>
      <c r="B48" s="28">
        <f t="shared" ref="B48:B56" si="22">J48/R48</f>
        <v>2.8540625578382381</v>
      </c>
      <c r="C48" s="28">
        <f t="shared" ref="C48:C56" si="23">K48/S48</f>
        <v>3.0508699221288578</v>
      </c>
      <c r="D48" s="28">
        <f t="shared" ref="D48:D56" si="24">L48/T48</f>
        <v>2.9907562720313039</v>
      </c>
      <c r="E48" s="28">
        <f t="shared" ref="E48:E56" si="25">M48/U48</f>
        <v>2.5495851442117736</v>
      </c>
      <c r="F48" s="28">
        <f t="shared" ref="F48:F56" si="26">N48/V48</f>
        <v>2.4933092768004812</v>
      </c>
      <c r="G48" s="28">
        <f t="shared" ref="G48:G56" si="27">O48/W48</f>
        <v>2.5281082688875673</v>
      </c>
      <c r="H48" s="27"/>
      <c r="I48" s="82">
        <v>4</v>
      </c>
      <c r="J48" s="82">
        <v>2158.87</v>
      </c>
      <c r="K48" s="82">
        <v>10703.55</v>
      </c>
      <c r="L48" s="82">
        <v>10715.79</v>
      </c>
      <c r="M48" s="82">
        <v>387.18</v>
      </c>
      <c r="N48" s="82">
        <v>165.83</v>
      </c>
      <c r="O48" s="82">
        <v>169.99</v>
      </c>
      <c r="P48" s="101"/>
      <c r="Q48" s="83">
        <v>4</v>
      </c>
      <c r="R48" s="83">
        <v>756.42</v>
      </c>
      <c r="S48" s="83">
        <v>3508.36</v>
      </c>
      <c r="T48" s="83">
        <v>3582.97</v>
      </c>
      <c r="U48" s="83">
        <v>151.86000000000001</v>
      </c>
      <c r="V48" s="83">
        <v>66.510000000000005</v>
      </c>
      <c r="W48" s="83">
        <v>67.239999999999995</v>
      </c>
    </row>
    <row r="49" spans="1:23" ht="15" x14ac:dyDescent="0.15">
      <c r="A49" s="30">
        <v>5</v>
      </c>
      <c r="B49" s="28">
        <f t="shared" si="22"/>
        <v>2.4888484596078606</v>
      </c>
      <c r="C49" s="28">
        <f t="shared" si="23"/>
        <v>2.6771816328330491</v>
      </c>
      <c r="D49" s="28">
        <f t="shared" si="24"/>
        <v>2.6051429763511558</v>
      </c>
      <c r="E49" s="28">
        <f t="shared" si="25"/>
        <v>2.2484354366423611</v>
      </c>
      <c r="F49" s="28">
        <f t="shared" si="26"/>
        <v>2.2181190223166842</v>
      </c>
      <c r="G49" s="28">
        <f t="shared" si="27"/>
        <v>2.2206652512384992</v>
      </c>
      <c r="H49" s="27"/>
      <c r="I49" s="82">
        <v>5</v>
      </c>
      <c r="J49" s="82">
        <v>2270.9</v>
      </c>
      <c r="K49" s="82">
        <v>10320.91</v>
      </c>
      <c r="L49" s="82">
        <v>10364.9</v>
      </c>
      <c r="M49" s="82">
        <v>391.61</v>
      </c>
      <c r="N49" s="82">
        <v>166.98</v>
      </c>
      <c r="O49" s="82">
        <v>156.88999999999999</v>
      </c>
      <c r="P49" s="101"/>
      <c r="Q49" s="83">
        <v>5</v>
      </c>
      <c r="R49" s="83">
        <v>912.43</v>
      </c>
      <c r="S49" s="83">
        <v>3855.14</v>
      </c>
      <c r="T49" s="83">
        <v>3978.63</v>
      </c>
      <c r="U49" s="83">
        <v>174.17</v>
      </c>
      <c r="V49" s="83">
        <v>75.28</v>
      </c>
      <c r="W49" s="83">
        <v>70.650000000000006</v>
      </c>
    </row>
    <row r="50" spans="1:23" ht="15" x14ac:dyDescent="0.15">
      <c r="A50" s="30">
        <v>6</v>
      </c>
      <c r="B50" s="28">
        <f t="shared" si="22"/>
        <v>2.2650112532300941</v>
      </c>
      <c r="C50" s="28">
        <f t="shared" si="23"/>
        <v>2.4554903612246912</v>
      </c>
      <c r="D50" s="28">
        <f t="shared" si="24"/>
        <v>2.3753346361079419</v>
      </c>
      <c r="E50" s="28">
        <f t="shared" si="25"/>
        <v>2.0744120032441202</v>
      </c>
      <c r="F50" s="28">
        <f t="shared" si="26"/>
        <v>2.0888393381058563</v>
      </c>
      <c r="G50" s="28">
        <f t="shared" si="27"/>
        <v>2.04613960867266</v>
      </c>
      <c r="H50" s="27"/>
      <c r="I50" s="82">
        <v>6</v>
      </c>
      <c r="J50" s="82">
        <v>2445.5100000000002</v>
      </c>
      <c r="K50" s="82">
        <v>10437.16</v>
      </c>
      <c r="L50" s="82">
        <v>10514.3</v>
      </c>
      <c r="M50" s="82">
        <v>409.24</v>
      </c>
      <c r="N50" s="82">
        <v>177.99</v>
      </c>
      <c r="O50" s="82">
        <v>154.77000000000001</v>
      </c>
      <c r="P50" s="101"/>
      <c r="Q50" s="83">
        <v>6</v>
      </c>
      <c r="R50" s="83">
        <v>1079.69</v>
      </c>
      <c r="S50" s="83">
        <v>4250.54</v>
      </c>
      <c r="T50" s="83">
        <v>4426.45</v>
      </c>
      <c r="U50" s="83">
        <v>197.28</v>
      </c>
      <c r="V50" s="83">
        <v>85.21</v>
      </c>
      <c r="W50" s="83">
        <v>75.64</v>
      </c>
    </row>
    <row r="51" spans="1:23" ht="15" x14ac:dyDescent="0.15">
      <c r="A51" s="30">
        <v>7</v>
      </c>
      <c r="B51" s="28">
        <f t="shared" si="22"/>
        <v>2.1086148863203351</v>
      </c>
      <c r="C51" s="28">
        <f t="shared" si="23"/>
        <v>2.3089267308022672</v>
      </c>
      <c r="D51" s="28">
        <f t="shared" si="24"/>
        <v>2.226769551411321</v>
      </c>
      <c r="E51" s="28">
        <f t="shared" si="25"/>
        <v>1.9805180129277222</v>
      </c>
      <c r="F51" s="28">
        <f t="shared" si="26"/>
        <v>2.0315084266722496</v>
      </c>
      <c r="G51" s="28">
        <f t="shared" si="27"/>
        <v>1.9398967551622421</v>
      </c>
      <c r="H51" s="27"/>
      <c r="I51" s="82">
        <v>7</v>
      </c>
      <c r="J51" s="82">
        <v>2656.18</v>
      </c>
      <c r="K51" s="82">
        <v>10752.21</v>
      </c>
      <c r="L51" s="82">
        <v>10876.5</v>
      </c>
      <c r="M51" s="82">
        <v>438.15</v>
      </c>
      <c r="N51" s="82">
        <v>194.07</v>
      </c>
      <c r="O51" s="82">
        <v>157.83000000000001</v>
      </c>
      <c r="P51" s="101"/>
      <c r="Q51" s="83">
        <v>7</v>
      </c>
      <c r="R51" s="83">
        <v>1259.68</v>
      </c>
      <c r="S51" s="83">
        <v>4656.8</v>
      </c>
      <c r="T51" s="83">
        <v>4884.43</v>
      </c>
      <c r="U51" s="83">
        <v>221.23</v>
      </c>
      <c r="V51" s="83">
        <v>95.53</v>
      </c>
      <c r="W51" s="83">
        <v>81.36</v>
      </c>
    </row>
    <row r="52" spans="1:23" ht="15" x14ac:dyDescent="0.15">
      <c r="A52" s="30">
        <v>8</v>
      </c>
      <c r="B52" s="28">
        <f t="shared" si="22"/>
        <v>1.9952128463303065</v>
      </c>
      <c r="C52" s="28">
        <f t="shared" si="23"/>
        <v>2.2041257138109942</v>
      </c>
      <c r="D52" s="28">
        <f t="shared" si="24"/>
        <v>2.1257077781488385</v>
      </c>
      <c r="E52" s="28">
        <f t="shared" si="25"/>
        <v>1.942676961636415</v>
      </c>
      <c r="F52" s="28">
        <f t="shared" si="26"/>
        <v>2.0087727572870482</v>
      </c>
      <c r="G52" s="28">
        <f t="shared" si="27"/>
        <v>1.8728832951945078</v>
      </c>
      <c r="H52" s="27"/>
      <c r="I52" s="82">
        <v>8</v>
      </c>
      <c r="J52" s="82">
        <v>2904.99</v>
      </c>
      <c r="K52" s="82">
        <v>11143.2</v>
      </c>
      <c r="L52" s="82">
        <v>11330.15</v>
      </c>
      <c r="M52" s="82">
        <v>480.56</v>
      </c>
      <c r="N52" s="82">
        <v>212.95</v>
      </c>
      <c r="O52" s="82">
        <v>163.69</v>
      </c>
      <c r="P52" s="101"/>
      <c r="Q52" s="83">
        <v>8</v>
      </c>
      <c r="R52" s="83">
        <v>1455.98</v>
      </c>
      <c r="S52" s="83">
        <v>5055.6099999999997</v>
      </c>
      <c r="T52" s="83">
        <v>5330.06</v>
      </c>
      <c r="U52" s="83">
        <v>247.37</v>
      </c>
      <c r="V52" s="83">
        <v>106.01</v>
      </c>
      <c r="W52" s="83">
        <v>87.4</v>
      </c>
    </row>
    <row r="53" spans="1:23" ht="15" x14ac:dyDescent="0.15">
      <c r="A53" s="30">
        <v>9</v>
      </c>
      <c r="B53" s="28">
        <f t="shared" si="22"/>
        <v>1.9151762380520394</v>
      </c>
      <c r="C53" s="28">
        <f t="shared" si="23"/>
        <v>2.1252245312192621</v>
      </c>
      <c r="D53" s="28">
        <f t="shared" si="24"/>
        <v>2.0545638162514686</v>
      </c>
      <c r="E53" s="28">
        <f t="shared" si="25"/>
        <v>1.9307539323811247</v>
      </c>
      <c r="F53" s="28">
        <f t="shared" si="26"/>
        <v>2.0024888431170615</v>
      </c>
      <c r="G53" s="28">
        <f t="shared" si="27"/>
        <v>1.8306951871657753</v>
      </c>
      <c r="H53" s="27"/>
      <c r="I53" s="82">
        <v>9</v>
      </c>
      <c r="J53" s="82">
        <v>3187.83</v>
      </c>
      <c r="K53" s="82">
        <v>11559.33</v>
      </c>
      <c r="L53" s="82">
        <v>11820.07</v>
      </c>
      <c r="M53" s="82">
        <v>533.95000000000005</v>
      </c>
      <c r="N53" s="82">
        <v>233.33</v>
      </c>
      <c r="O53" s="82">
        <v>171.17</v>
      </c>
      <c r="P53" s="101"/>
      <c r="Q53" s="83">
        <v>9</v>
      </c>
      <c r="R53" s="83">
        <v>1664.51</v>
      </c>
      <c r="S53" s="83">
        <v>5439.11</v>
      </c>
      <c r="T53" s="83">
        <v>5753.08</v>
      </c>
      <c r="U53" s="83">
        <v>276.55</v>
      </c>
      <c r="V53" s="83">
        <v>116.52</v>
      </c>
      <c r="W53" s="83">
        <v>93.5</v>
      </c>
    </row>
    <row r="54" spans="1:23" ht="15" x14ac:dyDescent="0.15">
      <c r="A54" s="30">
        <v>10</v>
      </c>
      <c r="B54" s="28">
        <f t="shared" si="22"/>
        <v>1.8597645152521411</v>
      </c>
      <c r="C54" s="28">
        <f t="shared" si="23"/>
        <v>2.0641084835934245</v>
      </c>
      <c r="D54" s="28">
        <f t="shared" si="24"/>
        <v>2.0032390296569589</v>
      </c>
      <c r="E54" s="28">
        <f t="shared" si="25"/>
        <v>1.9206323443485034</v>
      </c>
      <c r="F54" s="28">
        <f t="shared" si="26"/>
        <v>2.0041748719968493</v>
      </c>
      <c r="G54" s="28">
        <f t="shared" si="27"/>
        <v>1.8044417646467692</v>
      </c>
      <c r="H54" s="27"/>
      <c r="I54" s="82">
        <v>10</v>
      </c>
      <c r="J54" s="82">
        <v>3489.16</v>
      </c>
      <c r="K54" s="82">
        <v>11980.87</v>
      </c>
      <c r="L54" s="82">
        <v>12319.9</v>
      </c>
      <c r="M54" s="82">
        <v>591.66999999999996</v>
      </c>
      <c r="N54" s="82">
        <v>254.43</v>
      </c>
      <c r="O54" s="82">
        <v>179.56</v>
      </c>
      <c r="P54" s="101"/>
      <c r="Q54" s="83">
        <v>10</v>
      </c>
      <c r="R54" s="83">
        <v>1876.13</v>
      </c>
      <c r="S54" s="83">
        <v>5804.38</v>
      </c>
      <c r="T54" s="83">
        <v>6149.99</v>
      </c>
      <c r="U54" s="83">
        <v>308.06</v>
      </c>
      <c r="V54" s="83">
        <v>126.95</v>
      </c>
      <c r="W54" s="83">
        <v>99.51</v>
      </c>
    </row>
    <row r="55" spans="1:23" ht="15" x14ac:dyDescent="0.15">
      <c r="A55" s="30">
        <v>11</v>
      </c>
      <c r="B55" s="28">
        <f t="shared" si="22"/>
        <v>1.8205448277848726</v>
      </c>
      <c r="C55" s="28">
        <f t="shared" si="23"/>
        <v>2.0162747026737011</v>
      </c>
      <c r="D55" s="28">
        <f t="shared" si="24"/>
        <v>1.9655721338099774</v>
      </c>
      <c r="E55" s="28">
        <f t="shared" si="25"/>
        <v>1.9066192463699956</v>
      </c>
      <c r="F55" s="28">
        <f t="shared" si="26"/>
        <v>2.0099854227405247</v>
      </c>
      <c r="G55" s="28">
        <f t="shared" si="27"/>
        <v>1.7887791911904309</v>
      </c>
      <c r="H55" s="27"/>
      <c r="I55" s="82">
        <v>11</v>
      </c>
      <c r="J55" s="82">
        <v>3791.94</v>
      </c>
      <c r="K55" s="82">
        <v>12401.4</v>
      </c>
      <c r="L55" s="82">
        <v>12816.69</v>
      </c>
      <c r="M55" s="82">
        <v>648.66999999999996</v>
      </c>
      <c r="N55" s="82">
        <v>275.77</v>
      </c>
      <c r="O55" s="82">
        <v>188.43</v>
      </c>
      <c r="P55" s="101"/>
      <c r="Q55" s="83">
        <v>11</v>
      </c>
      <c r="R55" s="83">
        <v>2082.86</v>
      </c>
      <c r="S55" s="83">
        <v>6150.65</v>
      </c>
      <c r="T55" s="83">
        <v>6520.59</v>
      </c>
      <c r="U55" s="83">
        <v>340.22</v>
      </c>
      <c r="V55" s="83">
        <v>137.19999999999999</v>
      </c>
      <c r="W55" s="83">
        <v>105.34</v>
      </c>
    </row>
    <row r="56" spans="1:23" ht="15" x14ac:dyDescent="0.15">
      <c r="A56" s="30">
        <v>12</v>
      </c>
      <c r="B56" s="28">
        <f t="shared" si="22"/>
        <v>1.7914654737626909</v>
      </c>
      <c r="C56" s="28">
        <f t="shared" si="23"/>
        <v>1.9789460847497657</v>
      </c>
      <c r="D56" s="28">
        <f t="shared" si="24"/>
        <v>1.937633625586205</v>
      </c>
      <c r="E56" s="28">
        <f t="shared" si="25"/>
        <v>1.8911674471177138</v>
      </c>
      <c r="F56" s="28">
        <f t="shared" si="26"/>
        <v>2.0182794237564554</v>
      </c>
      <c r="G56" s="28">
        <f t="shared" si="27"/>
        <v>1.7797908779520462</v>
      </c>
      <c r="H56" s="27"/>
      <c r="I56" s="82">
        <v>12</v>
      </c>
      <c r="J56" s="82">
        <v>4084.81</v>
      </c>
      <c r="K56" s="82">
        <v>12819.87</v>
      </c>
      <c r="L56" s="82">
        <v>13304.18</v>
      </c>
      <c r="M56" s="82">
        <v>702.72</v>
      </c>
      <c r="N56" s="82">
        <v>297.01</v>
      </c>
      <c r="O56" s="82">
        <v>197.45</v>
      </c>
      <c r="P56" s="101"/>
      <c r="Q56" s="83">
        <v>12</v>
      </c>
      <c r="R56" s="83">
        <v>2280.15</v>
      </c>
      <c r="S56" s="83">
        <v>6478.13</v>
      </c>
      <c r="T56" s="83">
        <v>6866.2</v>
      </c>
      <c r="U56" s="83">
        <v>371.58</v>
      </c>
      <c r="V56" s="83">
        <v>147.16</v>
      </c>
      <c r="W56" s="83">
        <v>110.94</v>
      </c>
    </row>
    <row r="57" spans="1:23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14.25" x14ac:dyDescent="0.15">
      <c r="A59" s="137" t="s">
        <v>66</v>
      </c>
      <c r="B59" s="137"/>
      <c r="C59" s="137"/>
      <c r="D59" s="137"/>
      <c r="E59" s="137"/>
      <c r="F59" s="137"/>
      <c r="G59" s="137"/>
      <c r="H59" s="27"/>
      <c r="I59" s="137" t="s">
        <v>44</v>
      </c>
      <c r="J59" s="137"/>
      <c r="K59" s="137"/>
      <c r="L59" s="137"/>
      <c r="M59" s="137"/>
      <c r="N59" s="137"/>
      <c r="O59" s="137"/>
      <c r="P59" s="27"/>
      <c r="Q59" s="138" t="s">
        <v>45</v>
      </c>
      <c r="R59" s="139"/>
      <c r="S59" s="139"/>
      <c r="T59" s="139"/>
      <c r="U59" s="139"/>
      <c r="V59" s="139"/>
      <c r="W59" s="140"/>
    </row>
    <row r="60" spans="1:23" ht="15" x14ac:dyDescent="0.15">
      <c r="A60" s="29" t="s">
        <v>32</v>
      </c>
      <c r="B60" s="29" t="s">
        <v>0</v>
      </c>
      <c r="C60" s="29" t="s">
        <v>1</v>
      </c>
      <c r="D60" s="29" t="s">
        <v>3</v>
      </c>
      <c r="E60" s="29" t="s">
        <v>4</v>
      </c>
      <c r="F60" s="29" t="s">
        <v>5</v>
      </c>
      <c r="G60" s="29" t="s">
        <v>7</v>
      </c>
      <c r="H60" s="27"/>
      <c r="I60" s="29" t="s">
        <v>32</v>
      </c>
      <c r="J60" s="29" t="s">
        <v>38</v>
      </c>
      <c r="K60" s="29" t="s">
        <v>39</v>
      </c>
      <c r="L60" s="29" t="s">
        <v>40</v>
      </c>
      <c r="M60" s="29" t="s">
        <v>41</v>
      </c>
      <c r="N60" s="29" t="s">
        <v>42</v>
      </c>
      <c r="O60" s="29" t="s">
        <v>43</v>
      </c>
      <c r="P60" s="27"/>
      <c r="Q60" s="29" t="s">
        <v>123</v>
      </c>
      <c r="R60" s="29" t="s">
        <v>148</v>
      </c>
      <c r="S60" s="29" t="s">
        <v>149</v>
      </c>
      <c r="T60" s="29" t="s">
        <v>150</v>
      </c>
      <c r="U60" s="29" t="s">
        <v>151</v>
      </c>
      <c r="V60" s="29" t="s">
        <v>152</v>
      </c>
      <c r="W60" s="29" t="s">
        <v>153</v>
      </c>
    </row>
    <row r="61" spans="1:23" ht="15" x14ac:dyDescent="0.15">
      <c r="A61" s="30">
        <v>3</v>
      </c>
      <c r="B61" s="28">
        <f>J61/R61</f>
        <v>3.5908129817154384</v>
      </c>
      <c r="C61" s="28">
        <f t="shared" ref="C61:G61" si="28">K61/S61</f>
        <v>3.6247692275293715</v>
      </c>
      <c r="D61" s="28">
        <f t="shared" si="28"/>
        <v>3.7494839579530135</v>
      </c>
      <c r="E61" s="28">
        <f t="shared" si="28"/>
        <v>3.3674663011194883</v>
      </c>
      <c r="F61" s="28">
        <f t="shared" si="28"/>
        <v>3.4872667185069983</v>
      </c>
      <c r="G61" s="28">
        <f t="shared" si="28"/>
        <v>3.1488481984642647</v>
      </c>
      <c r="H61" s="27"/>
      <c r="I61" s="82">
        <v>3</v>
      </c>
      <c r="J61" s="82">
        <v>21109.42</v>
      </c>
      <c r="K61" s="82">
        <v>46473.42</v>
      </c>
      <c r="L61" s="82">
        <v>12569.92</v>
      </c>
      <c r="M61" s="82">
        <v>736.97</v>
      </c>
      <c r="N61" s="82">
        <v>358.77</v>
      </c>
      <c r="O61" s="82">
        <v>213.24</v>
      </c>
      <c r="P61" s="101"/>
      <c r="Q61" s="83">
        <v>3</v>
      </c>
      <c r="R61" s="84">
        <v>5878.73</v>
      </c>
      <c r="S61" s="99">
        <v>12821.07</v>
      </c>
      <c r="T61" s="99">
        <v>3352.44</v>
      </c>
      <c r="U61" s="99">
        <v>218.85</v>
      </c>
      <c r="V61" s="99">
        <v>102.88</v>
      </c>
      <c r="W61" s="99">
        <v>67.72</v>
      </c>
    </row>
    <row r="62" spans="1:23" ht="15" x14ac:dyDescent="0.15">
      <c r="A62" s="32">
        <v>4</v>
      </c>
      <c r="B62" s="28">
        <f t="shared" ref="B62:B70" si="29">J62/R62</f>
        <v>2.8586287665250705</v>
      </c>
      <c r="C62" s="28">
        <f t="shared" ref="C62:C70" si="30">K62/S62</f>
        <v>2.9327001680826439</v>
      </c>
      <c r="D62" s="28">
        <f t="shared" ref="D62:D70" si="31">L62/T62</f>
        <v>2.9976537252645095</v>
      </c>
      <c r="E62" s="28">
        <f t="shared" ref="E62:E70" si="32">M62/U62</f>
        <v>2.7173111080748735</v>
      </c>
      <c r="F62" s="28">
        <f t="shared" ref="F62:F70" si="33">N62/V62</f>
        <v>2.7555534185979424</v>
      </c>
      <c r="G62" s="28">
        <f t="shared" ref="G62:G70" si="34">O62/W62</f>
        <v>2.5226599526066353</v>
      </c>
      <c r="H62" s="27"/>
      <c r="I62" s="82">
        <v>4</v>
      </c>
      <c r="J62" s="82">
        <v>19441.62</v>
      </c>
      <c r="K62" s="82">
        <v>43480.33</v>
      </c>
      <c r="L62" s="82">
        <v>10834.24</v>
      </c>
      <c r="M62" s="82">
        <v>596.64</v>
      </c>
      <c r="N62" s="82">
        <v>286.55</v>
      </c>
      <c r="O62" s="82">
        <v>170.33</v>
      </c>
      <c r="P62" s="101"/>
      <c r="Q62" s="83">
        <v>4</v>
      </c>
      <c r="R62" s="85">
        <v>6801.03</v>
      </c>
      <c r="S62" s="86">
        <v>14826.04</v>
      </c>
      <c r="T62" s="86">
        <v>3614.24</v>
      </c>
      <c r="U62" s="86">
        <v>219.57</v>
      </c>
      <c r="V62" s="86">
        <v>103.99</v>
      </c>
      <c r="W62" s="86">
        <v>67.52</v>
      </c>
    </row>
    <row r="63" spans="1:23" ht="15" x14ac:dyDescent="0.15">
      <c r="A63" s="30">
        <v>5</v>
      </c>
      <c r="B63" s="28">
        <f t="shared" si="29"/>
        <v>2.5371250506688288</v>
      </c>
      <c r="C63" s="28">
        <f t="shared" si="30"/>
        <v>2.5791244429991478</v>
      </c>
      <c r="D63" s="28">
        <f t="shared" si="31"/>
        <v>2.6117805052781873</v>
      </c>
      <c r="E63" s="28">
        <f t="shared" si="32"/>
        <v>2.3813715807102671</v>
      </c>
      <c r="F63" s="28">
        <f t="shared" si="33"/>
        <v>2.4066367713004482</v>
      </c>
      <c r="G63" s="28">
        <f t="shared" si="34"/>
        <v>2.2178440754292148</v>
      </c>
      <c r="H63" s="27"/>
      <c r="I63" s="82">
        <v>5</v>
      </c>
      <c r="J63" s="82">
        <v>20029.080000000002</v>
      </c>
      <c r="K63" s="82">
        <v>44017.53</v>
      </c>
      <c r="L63" s="82">
        <v>10463.08</v>
      </c>
      <c r="M63" s="82">
        <v>554.54999999999995</v>
      </c>
      <c r="N63" s="82">
        <v>268.33999999999997</v>
      </c>
      <c r="O63" s="82">
        <v>157.6</v>
      </c>
      <c r="P63" s="101"/>
      <c r="Q63" s="83">
        <v>5</v>
      </c>
      <c r="R63" s="85">
        <v>7894.4</v>
      </c>
      <c r="S63" s="86">
        <v>17066.849999999999</v>
      </c>
      <c r="T63" s="86">
        <v>4006.11</v>
      </c>
      <c r="U63" s="86">
        <v>232.87</v>
      </c>
      <c r="V63" s="86">
        <v>111.5</v>
      </c>
      <c r="W63" s="86">
        <v>71.06</v>
      </c>
    </row>
    <row r="64" spans="1:23" ht="15" x14ac:dyDescent="0.15">
      <c r="A64" s="30">
        <v>6</v>
      </c>
      <c r="B64" s="28">
        <f t="shared" si="29"/>
        <v>2.3869807415784443</v>
      </c>
      <c r="C64" s="28">
        <f t="shared" si="30"/>
        <v>2.37335164296021</v>
      </c>
      <c r="D64" s="28">
        <f t="shared" si="31"/>
        <v>2.3818594735931748</v>
      </c>
      <c r="E64" s="28">
        <f t="shared" si="32"/>
        <v>2.1803167511070329</v>
      </c>
      <c r="F64" s="28">
        <f t="shared" si="33"/>
        <v>2.2367555116814741</v>
      </c>
      <c r="G64" s="28">
        <f t="shared" si="34"/>
        <v>2.0450485946939847</v>
      </c>
      <c r="H64" s="27"/>
      <c r="I64" s="82">
        <v>6</v>
      </c>
      <c r="J64" s="82">
        <v>21613.49</v>
      </c>
      <c r="K64" s="82">
        <v>45955.73</v>
      </c>
      <c r="L64" s="82">
        <v>10603.3</v>
      </c>
      <c r="M64" s="82">
        <v>546.54</v>
      </c>
      <c r="N64" s="82">
        <v>271.89999999999998</v>
      </c>
      <c r="O64" s="82">
        <v>155.71</v>
      </c>
      <c r="P64" s="101"/>
      <c r="Q64" s="83">
        <v>6</v>
      </c>
      <c r="R64" s="85">
        <v>9054.74</v>
      </c>
      <c r="S64" s="86">
        <v>19363.22</v>
      </c>
      <c r="T64" s="86">
        <v>4451.6899999999996</v>
      </c>
      <c r="U64" s="86">
        <v>250.67</v>
      </c>
      <c r="V64" s="86">
        <v>121.56</v>
      </c>
      <c r="W64" s="86">
        <v>76.14</v>
      </c>
    </row>
    <row r="65" spans="1:23" ht="15" x14ac:dyDescent="0.15">
      <c r="A65" s="30">
        <v>7</v>
      </c>
      <c r="B65" s="28">
        <f t="shared" si="29"/>
        <v>2.3189503064371317</v>
      </c>
      <c r="C65" s="28">
        <f t="shared" si="30"/>
        <v>2.2609092751879176</v>
      </c>
      <c r="D65" s="28">
        <f t="shared" si="31"/>
        <v>2.2333882034649668</v>
      </c>
      <c r="E65" s="28">
        <f t="shared" si="32"/>
        <v>2.0519341106792526</v>
      </c>
      <c r="F65" s="28">
        <f t="shared" si="33"/>
        <v>2.166314677930306</v>
      </c>
      <c r="G65" s="28">
        <f t="shared" si="34"/>
        <v>1.9388577007566514</v>
      </c>
      <c r="H65" s="27"/>
      <c r="I65" s="82">
        <v>7</v>
      </c>
      <c r="J65" s="82">
        <v>23761.82</v>
      </c>
      <c r="K65" s="82">
        <v>49187.37</v>
      </c>
      <c r="L65" s="82">
        <v>10962.72</v>
      </c>
      <c r="M65" s="82">
        <v>554.33000000000004</v>
      </c>
      <c r="N65" s="82">
        <v>287.20999999999998</v>
      </c>
      <c r="O65" s="82">
        <v>158.87</v>
      </c>
      <c r="P65" s="101"/>
      <c r="Q65" s="83">
        <v>7</v>
      </c>
      <c r="R65" s="85">
        <v>10246.799999999999</v>
      </c>
      <c r="S65" s="86">
        <v>21755.57</v>
      </c>
      <c r="T65" s="86">
        <v>4908.5600000000004</v>
      </c>
      <c r="U65" s="86">
        <v>270.14999999999998</v>
      </c>
      <c r="V65" s="86">
        <v>132.58000000000001</v>
      </c>
      <c r="W65" s="86">
        <v>81.94</v>
      </c>
    </row>
    <row r="66" spans="1:23" ht="15" x14ac:dyDescent="0.15">
      <c r="A66" s="30">
        <v>8</v>
      </c>
      <c r="B66" s="28">
        <f t="shared" si="29"/>
        <v>2.2893107998659445</v>
      </c>
      <c r="C66" s="28">
        <f t="shared" si="30"/>
        <v>2.2143464981240828</v>
      </c>
      <c r="D66" s="28">
        <f t="shared" si="31"/>
        <v>2.1326012772069549</v>
      </c>
      <c r="E66" s="28">
        <f t="shared" si="32"/>
        <v>1.9711515318227144</v>
      </c>
      <c r="F66" s="28">
        <f t="shared" si="33"/>
        <v>2.1510706340378198</v>
      </c>
      <c r="G66" s="28">
        <f t="shared" si="34"/>
        <v>1.8710666818130184</v>
      </c>
      <c r="H66" s="27"/>
      <c r="I66" s="82">
        <v>8</v>
      </c>
      <c r="J66" s="82">
        <v>26230.74</v>
      </c>
      <c r="K66" s="82">
        <v>53968.23</v>
      </c>
      <c r="L66" s="82">
        <v>11417.67</v>
      </c>
      <c r="M66" s="82">
        <v>573.27</v>
      </c>
      <c r="N66" s="82">
        <v>309.41000000000003</v>
      </c>
      <c r="O66" s="82">
        <v>164.71</v>
      </c>
      <c r="P66" s="101"/>
      <c r="Q66" s="83">
        <v>8</v>
      </c>
      <c r="R66" s="85">
        <v>11457.92</v>
      </c>
      <c r="S66" s="86">
        <v>24372.080000000002</v>
      </c>
      <c r="T66" s="86">
        <v>5353.87</v>
      </c>
      <c r="U66" s="86">
        <v>290.83</v>
      </c>
      <c r="V66" s="86">
        <v>143.84</v>
      </c>
      <c r="W66" s="86">
        <v>88.03</v>
      </c>
    </row>
    <row r="67" spans="1:23" ht="15" x14ac:dyDescent="0.15">
      <c r="A67" s="30">
        <v>9</v>
      </c>
      <c r="B67" s="28">
        <f t="shared" si="29"/>
        <v>2.276770425406891</v>
      </c>
      <c r="C67" s="28">
        <f t="shared" si="30"/>
        <v>2.1988707724976004</v>
      </c>
      <c r="D67" s="28">
        <f t="shared" si="31"/>
        <v>2.0618091304694017</v>
      </c>
      <c r="E67" s="28">
        <f t="shared" si="32"/>
        <v>1.926403472377366</v>
      </c>
      <c r="F67" s="28">
        <f t="shared" si="33"/>
        <v>2.1628941768233698</v>
      </c>
      <c r="G67" s="28">
        <f t="shared" si="34"/>
        <v>1.8272456997239328</v>
      </c>
      <c r="H67" s="27"/>
      <c r="I67" s="82">
        <v>9</v>
      </c>
      <c r="J67" s="82">
        <v>28865.919999999998</v>
      </c>
      <c r="K67" s="82">
        <v>59998.19</v>
      </c>
      <c r="L67" s="82">
        <v>11911.36</v>
      </c>
      <c r="M67" s="82">
        <v>603.6</v>
      </c>
      <c r="N67" s="82">
        <v>335.4</v>
      </c>
      <c r="O67" s="82">
        <v>172.09</v>
      </c>
      <c r="P67" s="101"/>
      <c r="Q67" s="83">
        <v>9</v>
      </c>
      <c r="R67" s="85">
        <v>12678.45</v>
      </c>
      <c r="S67" s="86">
        <v>27285.91</v>
      </c>
      <c r="T67" s="86">
        <v>5777.14</v>
      </c>
      <c r="U67" s="86">
        <v>313.33</v>
      </c>
      <c r="V67" s="86">
        <v>155.07</v>
      </c>
      <c r="W67" s="86">
        <v>94.18</v>
      </c>
    </row>
    <row r="68" spans="1:23" ht="15" x14ac:dyDescent="0.15">
      <c r="A68" s="30">
        <v>10</v>
      </c>
      <c r="B68" s="28">
        <f t="shared" si="29"/>
        <v>2.2721703734836405</v>
      </c>
      <c r="C68" s="28">
        <f t="shared" si="30"/>
        <v>2.186926632272411</v>
      </c>
      <c r="D68" s="28">
        <f t="shared" si="31"/>
        <v>2.0108004197733997</v>
      </c>
      <c r="E68" s="28">
        <f t="shared" si="32"/>
        <v>1.9060523671611798</v>
      </c>
      <c r="F68" s="28">
        <f t="shared" si="33"/>
        <v>2.1847014925373136</v>
      </c>
      <c r="G68" s="28">
        <f t="shared" si="34"/>
        <v>1.7993614686221688</v>
      </c>
      <c r="H68" s="27"/>
      <c r="I68" s="82">
        <v>10</v>
      </c>
      <c r="J68" s="82">
        <v>31572.080000000002</v>
      </c>
      <c r="K68" s="82">
        <v>66521.649999999994</v>
      </c>
      <c r="L68" s="82">
        <v>12416.21</v>
      </c>
      <c r="M68" s="82">
        <v>644.97</v>
      </c>
      <c r="N68" s="82">
        <v>363.01</v>
      </c>
      <c r="O68" s="82">
        <v>180.35</v>
      </c>
      <c r="P68" s="101"/>
      <c r="Q68" s="83">
        <v>10</v>
      </c>
      <c r="R68" s="85">
        <v>13895.12</v>
      </c>
      <c r="S68" s="86">
        <v>30417.87</v>
      </c>
      <c r="T68" s="86">
        <v>6174.76</v>
      </c>
      <c r="U68" s="86">
        <v>338.38</v>
      </c>
      <c r="V68" s="86">
        <v>166.16</v>
      </c>
      <c r="W68" s="86">
        <v>100.23</v>
      </c>
    </row>
    <row r="69" spans="1:23" ht="15" x14ac:dyDescent="0.15">
      <c r="A69" s="30">
        <v>11</v>
      </c>
      <c r="B69" s="28">
        <f t="shared" si="29"/>
        <v>2.2719453023075835</v>
      </c>
      <c r="C69" s="28">
        <f t="shared" si="30"/>
        <v>2.171495852195557</v>
      </c>
      <c r="D69" s="28">
        <f t="shared" si="31"/>
        <v>1.9733292191693563</v>
      </c>
      <c r="E69" s="28">
        <f t="shared" si="32"/>
        <v>1.8960588170985022</v>
      </c>
      <c r="F69" s="28">
        <f t="shared" si="33"/>
        <v>2.2075802078626299</v>
      </c>
      <c r="G69" s="28">
        <f t="shared" si="34"/>
        <v>1.782092365692743</v>
      </c>
      <c r="H69" s="27"/>
      <c r="I69" s="82">
        <v>11</v>
      </c>
      <c r="J69" s="82">
        <v>34289.129999999997</v>
      </c>
      <c r="K69" s="82">
        <v>72969.47</v>
      </c>
      <c r="L69" s="82">
        <v>12918.38</v>
      </c>
      <c r="M69" s="82">
        <v>693.73</v>
      </c>
      <c r="N69" s="82">
        <v>390.83</v>
      </c>
      <c r="O69" s="82">
        <v>189.08</v>
      </c>
      <c r="P69" s="101"/>
      <c r="Q69" s="83">
        <v>11</v>
      </c>
      <c r="R69" s="85">
        <v>15092.41</v>
      </c>
      <c r="S69" s="86">
        <v>33603.32</v>
      </c>
      <c r="T69" s="86">
        <v>6546.49</v>
      </c>
      <c r="U69" s="86">
        <v>365.88</v>
      </c>
      <c r="V69" s="86">
        <v>177.04</v>
      </c>
      <c r="W69" s="86">
        <v>106.1</v>
      </c>
    </row>
    <row r="70" spans="1:23" ht="15" x14ac:dyDescent="0.15">
      <c r="A70" s="30">
        <v>12</v>
      </c>
      <c r="B70" s="28">
        <f t="shared" si="29"/>
        <v>2.2745271005960839</v>
      </c>
      <c r="C70" s="28">
        <f t="shared" si="30"/>
        <v>2.1546729653043681</v>
      </c>
      <c r="D70" s="28">
        <f t="shared" si="31"/>
        <v>1.9454319948938146</v>
      </c>
      <c r="E70" s="28">
        <f t="shared" si="32"/>
        <v>1.8872536602664776</v>
      </c>
      <c r="F70" s="28">
        <f t="shared" si="33"/>
        <v>2.2274616368286444</v>
      </c>
      <c r="G70" s="28">
        <f t="shared" si="34"/>
        <v>1.77138511095204</v>
      </c>
      <c r="H70" s="27"/>
      <c r="I70" s="82">
        <v>12</v>
      </c>
      <c r="J70" s="82">
        <v>36974.94</v>
      </c>
      <c r="K70" s="82">
        <v>79090.179999999993</v>
      </c>
      <c r="L70" s="82">
        <v>13411.03</v>
      </c>
      <c r="M70" s="82">
        <v>745.05</v>
      </c>
      <c r="N70" s="82">
        <v>418.05</v>
      </c>
      <c r="O70" s="82">
        <v>197.97</v>
      </c>
      <c r="P70" s="101"/>
      <c r="Q70" s="83">
        <v>12</v>
      </c>
      <c r="R70" s="85">
        <v>16256.1</v>
      </c>
      <c r="S70" s="86">
        <v>36706.35</v>
      </c>
      <c r="T70" s="86">
        <v>6893.6</v>
      </c>
      <c r="U70" s="86">
        <v>394.78</v>
      </c>
      <c r="V70" s="86">
        <v>187.68</v>
      </c>
      <c r="W70" s="86">
        <v>111.76</v>
      </c>
    </row>
  </sheetData>
  <mergeCells count="18">
    <mergeCell ref="I1:O2"/>
    <mergeCell ref="Q1:W2"/>
    <mergeCell ref="A3:G3"/>
    <mergeCell ref="I3:O3"/>
    <mergeCell ref="Q3:W3"/>
    <mergeCell ref="A1:G2"/>
    <mergeCell ref="A59:G59"/>
    <mergeCell ref="I59:O59"/>
    <mergeCell ref="Q59:W59"/>
    <mergeCell ref="A17:G17"/>
    <mergeCell ref="I17:O17"/>
    <mergeCell ref="Q17:W17"/>
    <mergeCell ref="A45:G45"/>
    <mergeCell ref="I45:O45"/>
    <mergeCell ref="Q45:W45"/>
    <mergeCell ref="A31:G31"/>
    <mergeCell ref="I31:O31"/>
    <mergeCell ref="Q31:W31"/>
  </mergeCells>
  <phoneticPr fontId="3" type="noConversion"/>
  <conditionalFormatting sqref="B5:G14">
    <cfRule type="cellIs" dxfId="4" priority="6" operator="greaterThan">
      <formula>1</formula>
    </cfRule>
  </conditionalFormatting>
  <conditionalFormatting sqref="B19:G28">
    <cfRule type="cellIs" dxfId="3" priority="5" operator="greaterThan">
      <formula>1</formula>
    </cfRule>
  </conditionalFormatting>
  <conditionalFormatting sqref="B47:G56">
    <cfRule type="cellIs" dxfId="2" priority="4" operator="greaterThan">
      <formula>1</formula>
    </cfRule>
  </conditionalFormatting>
  <conditionalFormatting sqref="B61:G70">
    <cfRule type="cellIs" dxfId="1" priority="3" operator="greaterThan">
      <formula>1</formula>
    </cfRule>
  </conditionalFormatting>
  <conditionalFormatting sqref="B33:G42"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Ultimate</vt:lpstr>
      <vt:lpstr>Fatigue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2020-08-11T05:35:54Z</dcterms:modified>
</cp:coreProperties>
</file>