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ttachedToolbars.bin" ContentType="application/vnd.ms-excel.attachedToolbar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735" yWindow="1155" windowWidth="12120" windowHeight="3030" tabRatio="642" activeTab="1"/>
  </bookViews>
  <sheets>
    <sheet name="Offset Info " sheetId="16" r:id="rId1"/>
    <sheet name="Obs seq." sheetId="4" r:id="rId2"/>
    <sheet name="Front Page" sheetId="15" r:id="rId3"/>
  </sheets>
  <definedNames>
    <definedName name="cal">#REF!</definedName>
    <definedName name="_xlnm.Print_Area" localSheetId="1">'Obs seq.'!$A$1:$M$88</definedName>
    <definedName name="_xlnm.Print_Area" localSheetId="0">'Offset Info '!$A$1:$S$43</definedName>
    <definedName name="_xlnm.Print_Titles" localSheetId="1">'Obs seq.'!$1:$9</definedName>
    <definedName name="Z_0C1CC5BE_6A2B_11D2_A703_00805F59F8AD_.wvu.PrintArea" localSheetId="1" hidden="1">'Obs seq.'!$A$1:$M$88</definedName>
  </definedNames>
  <calcPr calcId="125725"/>
</workbook>
</file>

<file path=xl/calcChain.xml><?xml version="1.0" encoding="utf-8"?>
<calcChain xmlns="http://schemas.openxmlformats.org/spreadsheetml/2006/main">
  <c r="F21" i="15"/>
  <c r="M7" i="4" l="1"/>
  <c r="L7"/>
  <c r="J46" l="1"/>
  <c r="L46" s="1"/>
  <c r="L22"/>
  <c r="J22"/>
  <c r="M8" s="1"/>
  <c r="B15"/>
  <c r="F18" i="15"/>
  <c r="I18" i="4"/>
  <c r="M22" l="1"/>
  <c r="F20" i="15" l="1"/>
  <c r="F19" l="1"/>
  <c r="I22" i="4" l="1"/>
  <c r="I8" s="1"/>
  <c r="K22"/>
</calcChain>
</file>

<file path=xl/sharedStrings.xml><?xml version="1.0" encoding="utf-8"?>
<sst xmlns="http://schemas.openxmlformats.org/spreadsheetml/2006/main" count="246" uniqueCount="223">
  <si>
    <t>Line :</t>
  </si>
  <si>
    <t>Date :</t>
  </si>
  <si>
    <t>Heading :</t>
  </si>
  <si>
    <t>Vessel :</t>
  </si>
  <si>
    <t>Shot Interval:</t>
  </si>
  <si>
    <t>Heading</t>
  </si>
  <si>
    <t>Feather</t>
  </si>
  <si>
    <t>Cable Depth</t>
  </si>
  <si>
    <t>SOL</t>
  </si>
  <si>
    <t>EOL</t>
  </si>
  <si>
    <t>Total</t>
  </si>
  <si>
    <t xml:space="preserve"> </t>
  </si>
  <si>
    <t>2ms</t>
  </si>
  <si>
    <t>NAVIGATION</t>
  </si>
  <si>
    <t>SOURCE</t>
  </si>
  <si>
    <t xml:space="preserve">RECORDING </t>
  </si>
  <si>
    <t>STREAMER</t>
  </si>
  <si>
    <t>Manufacturer:</t>
  </si>
  <si>
    <t>System:</t>
  </si>
  <si>
    <t>Type:</t>
  </si>
  <si>
    <t xml:space="preserve">System:        </t>
  </si>
  <si>
    <t xml:space="preserve">GPS Recievers:       </t>
  </si>
  <si>
    <t>Sample rate:</t>
  </si>
  <si>
    <t>Digital Low cut filter:</t>
  </si>
  <si>
    <t>Gyro:</t>
  </si>
  <si>
    <t>Digital High cut filter:</t>
  </si>
  <si>
    <t>Group interval:</t>
  </si>
  <si>
    <t>No. Channels:</t>
  </si>
  <si>
    <t>Active length:</t>
  </si>
  <si>
    <t xml:space="preserve">Record Length: </t>
  </si>
  <si>
    <t>Sensitivity:</t>
  </si>
  <si>
    <t>Fold:</t>
  </si>
  <si>
    <t>Depth:</t>
  </si>
  <si>
    <t>Depth +/-:</t>
  </si>
  <si>
    <t>Tape format:</t>
  </si>
  <si>
    <t>Recording format:</t>
  </si>
  <si>
    <t>Aux. Channels</t>
  </si>
  <si>
    <t>Total SP's</t>
  </si>
  <si>
    <t>Recording Time</t>
  </si>
  <si>
    <t xml:space="preserve">Line : </t>
  </si>
  <si>
    <t>Timebreak</t>
  </si>
  <si>
    <t>Ch #</t>
  </si>
  <si>
    <t>SP</t>
  </si>
  <si>
    <t>Comments</t>
  </si>
  <si>
    <t>150ms</t>
  </si>
  <si>
    <t>M/V Discoverer</t>
    <phoneticPr fontId="18" type="noConversion"/>
  </si>
  <si>
    <t>Location :</t>
    <phoneticPr fontId="18" type="noConversion"/>
  </si>
  <si>
    <t>Sailed Km :</t>
    <phoneticPr fontId="18" type="noConversion"/>
  </si>
  <si>
    <t>Aver. Speed :</t>
    <phoneticPr fontId="18" type="noConversion"/>
  </si>
  <si>
    <t>Julian Day :</t>
    <phoneticPr fontId="18" type="noConversion"/>
  </si>
  <si>
    <t>Client :</t>
    <phoneticPr fontId="18" type="noConversion"/>
  </si>
  <si>
    <t>Survey Name :</t>
    <phoneticPr fontId="18" type="noConversion"/>
  </si>
  <si>
    <t>Rec. Media :</t>
    <phoneticPr fontId="18" type="noConversion"/>
  </si>
  <si>
    <t>SP Source :</t>
    <phoneticPr fontId="18" type="noConversion"/>
  </si>
  <si>
    <t>Sample Rate :</t>
    <phoneticPr fontId="18" type="noConversion"/>
  </si>
  <si>
    <t xml:space="preserve">Trace Interval : </t>
    <phoneticPr fontId="18" type="noConversion"/>
  </si>
  <si>
    <t>Digital Low Cut Filter :</t>
    <phoneticPr fontId="18" type="noConversion"/>
  </si>
  <si>
    <t>Traces :</t>
    <phoneticPr fontId="18" type="noConversion"/>
  </si>
  <si>
    <t>Format :</t>
    <phoneticPr fontId="18" type="noConversion"/>
  </si>
  <si>
    <t>Shot Interval :</t>
    <phoneticPr fontId="18" type="noConversion"/>
  </si>
  <si>
    <t xml:space="preserve">Record Length : </t>
    <phoneticPr fontId="18" type="noConversion"/>
  </si>
  <si>
    <t>Water Depth</t>
    <phoneticPr fontId="18" type="noConversion"/>
  </si>
  <si>
    <t>Wind Dir.</t>
    <phoneticPr fontId="18" type="noConversion"/>
  </si>
  <si>
    <t>Wind Speed</t>
    <phoneticPr fontId="18" type="noConversion"/>
  </si>
  <si>
    <t>Swell Dir.</t>
    <phoneticPr fontId="18" type="noConversion"/>
  </si>
  <si>
    <t xml:space="preserve">Swell Height  </t>
    <phoneticPr fontId="18" type="noConversion"/>
  </si>
  <si>
    <t>Process SP's</t>
    <phoneticPr fontId="18" type="noConversion"/>
  </si>
  <si>
    <r>
      <t xml:space="preserve">Shanghai Offshore Petroleum Geophysical Corporation (SOPGC) </t>
    </r>
    <r>
      <rPr>
        <b/>
        <sz val="24"/>
        <rFont val="Times New Roman"/>
        <family val="1"/>
      </rPr>
      <t>OBSERVER'S LOG</t>
    </r>
    <phoneticPr fontId="18" type="noConversion"/>
  </si>
  <si>
    <t>GMT</t>
    <phoneticPr fontId="18" type="noConversion"/>
  </si>
  <si>
    <r>
      <t>File</t>
    </r>
    <r>
      <rPr>
        <b/>
        <sz val="8"/>
        <rFont val="Times New Roman"/>
        <family val="1"/>
      </rPr>
      <t xml:space="preserve"> No.</t>
    </r>
    <phoneticPr fontId="18" type="noConversion"/>
  </si>
  <si>
    <t>Reel No.</t>
    <phoneticPr fontId="18" type="noConversion"/>
  </si>
  <si>
    <t>Feather</t>
    <phoneticPr fontId="18" type="noConversion"/>
  </si>
  <si>
    <r>
      <t>W/D (</t>
    </r>
    <r>
      <rPr>
        <b/>
        <sz val="8"/>
        <rFont val="Times New Roman"/>
        <family val="1"/>
      </rPr>
      <t>m</t>
    </r>
    <r>
      <rPr>
        <b/>
        <sz val="8"/>
        <rFont val="Times New Roman"/>
        <family val="1"/>
      </rPr>
      <t>)</t>
    </r>
    <phoneticPr fontId="18" type="noConversion"/>
  </si>
  <si>
    <r>
      <t>SB</t>
    </r>
    <r>
      <rPr>
        <b/>
        <sz val="8"/>
        <rFont val="Times New Roman"/>
        <family val="1"/>
      </rPr>
      <t xml:space="preserve"> (knot)</t>
    </r>
    <phoneticPr fontId="18" type="noConversion"/>
  </si>
  <si>
    <t>Deck</t>
    <phoneticPr fontId="18" type="noConversion"/>
  </si>
  <si>
    <t>Bad SP's Statistics :</t>
    <phoneticPr fontId="18" type="noConversion"/>
  </si>
  <si>
    <t>Shots</t>
    <phoneticPr fontId="18" type="noConversion"/>
  </si>
  <si>
    <t>Total</t>
    <phoneticPr fontId="18" type="noConversion"/>
  </si>
  <si>
    <t>Bad%</t>
    <phoneticPr fontId="18" type="noConversion"/>
  </si>
  <si>
    <t>Source Information :</t>
    <phoneticPr fontId="18" type="noConversion"/>
  </si>
  <si>
    <r>
      <t>Survey Specifications</t>
    </r>
    <r>
      <rPr>
        <b/>
        <sz val="10"/>
        <rFont val="Times New Roman"/>
        <family val="1"/>
      </rPr>
      <t xml:space="preserve"> :</t>
    </r>
    <r>
      <rPr>
        <b/>
        <sz val="10"/>
        <rFont val="Times New Roman"/>
        <family val="1"/>
      </rPr>
      <t xml:space="preserve">       </t>
    </r>
    <phoneticPr fontId="18" type="noConversion"/>
  </si>
  <si>
    <t>Navigation :</t>
    <phoneticPr fontId="18" type="noConversion"/>
  </si>
  <si>
    <t>Weather :</t>
    <phoneticPr fontId="18" type="noConversion"/>
  </si>
  <si>
    <t>Survey No. :</t>
    <phoneticPr fontId="18" type="noConversion"/>
  </si>
  <si>
    <t xml:space="preserve">Seq No. </t>
    <phoneticPr fontId="18" type="noConversion"/>
  </si>
  <si>
    <t>From :</t>
    <phoneticPr fontId="18" type="noConversion"/>
  </si>
  <si>
    <r>
      <t xml:space="preserve">All </t>
    </r>
    <r>
      <rPr>
        <sz val="8"/>
        <rFont val="Times New Roman"/>
        <family val="1"/>
      </rPr>
      <t>Files</t>
    </r>
    <phoneticPr fontId="18" type="noConversion"/>
  </si>
  <si>
    <t>PRIME</t>
    <phoneticPr fontId="18" type="noConversion"/>
  </si>
  <si>
    <t>OBSERVER'S LOG</t>
    <phoneticPr fontId="18" type="noConversion"/>
  </si>
  <si>
    <t xml:space="preserve">Seq No. : </t>
    <phoneticPr fontId="18" type="noConversion"/>
  </si>
  <si>
    <t xml:space="preserve">Heading : </t>
    <phoneticPr fontId="18" type="noConversion"/>
  </si>
  <si>
    <t xml:space="preserve">Date : </t>
    <phoneticPr fontId="18" type="noConversion"/>
  </si>
  <si>
    <t xml:space="preserve">SP Not Or Bad Recorded : </t>
    <phoneticPr fontId="18" type="noConversion"/>
  </si>
  <si>
    <t xml:space="preserve"> </t>
    <phoneticPr fontId="18" type="noConversion"/>
  </si>
  <si>
    <t>Type :</t>
    <phoneticPr fontId="18" type="noConversion"/>
  </si>
  <si>
    <t>IBM 3592</t>
    <phoneticPr fontId="18" type="noConversion"/>
  </si>
  <si>
    <t>SEG-D 8058</t>
    <phoneticPr fontId="18" type="noConversion"/>
  </si>
  <si>
    <t>To :</t>
    <phoneticPr fontId="18" type="noConversion"/>
  </si>
  <si>
    <t>SingleSource</t>
    <phoneticPr fontId="18" type="noConversion"/>
  </si>
  <si>
    <t>Tape</t>
    <phoneticPr fontId="18" type="noConversion"/>
  </si>
  <si>
    <t>Bad Traces:</t>
    <phoneticPr fontId="18" type="noConversion"/>
  </si>
  <si>
    <t>Gun Out Of  Window ( Misfires ) SP's :</t>
    <phoneticPr fontId="18" type="noConversion"/>
  </si>
  <si>
    <t>Gun Out Of  Window (Autofires ) SP's :</t>
    <phoneticPr fontId="18" type="noConversion"/>
  </si>
  <si>
    <t>Digital High Cut Filter :</t>
    <phoneticPr fontId="18" type="noConversion"/>
  </si>
  <si>
    <t>SOL</t>
    <phoneticPr fontId="18" type="noConversion"/>
  </si>
  <si>
    <t>EOL</t>
    <phoneticPr fontId="18" type="noConversion"/>
  </si>
  <si>
    <t>STBD OUTER</t>
    <phoneticPr fontId="18" type="noConversion"/>
  </si>
  <si>
    <t>VOL:</t>
    <phoneticPr fontId="18" type="noConversion"/>
  </si>
  <si>
    <t>DEPTH:</t>
    <phoneticPr fontId="18" type="noConversion"/>
  </si>
  <si>
    <t>STBD INNER</t>
    <phoneticPr fontId="18" type="noConversion"/>
  </si>
  <si>
    <t>PORT INNER</t>
    <phoneticPr fontId="18" type="noConversion"/>
  </si>
  <si>
    <t>PORT OUTER</t>
    <phoneticPr fontId="18" type="noConversion"/>
  </si>
  <si>
    <t>Charge Time</t>
    <phoneticPr fontId="18" type="noConversion"/>
  </si>
  <si>
    <t>H/Ph Array 3 Head</t>
    <phoneticPr fontId="18" type="noConversion"/>
  </si>
  <si>
    <t>H/Ph Array 3 Middle</t>
    <phoneticPr fontId="18" type="noConversion"/>
  </si>
  <si>
    <t>General Comments</t>
    <phoneticPr fontId="18" type="noConversion"/>
  </si>
  <si>
    <t>OUT(3Hz,6dB/oct)</t>
    <phoneticPr fontId="18" type="noConversion"/>
  </si>
  <si>
    <t>200Hz @ 370dB</t>
    <phoneticPr fontId="18" type="noConversion"/>
  </si>
  <si>
    <t>OUT</t>
    <phoneticPr fontId="18" type="noConversion"/>
  </si>
  <si>
    <t>Birds :</t>
    <phoneticPr fontId="18" type="noConversion"/>
  </si>
  <si>
    <t>Orca Ver 1.10.1</t>
    <phoneticPr fontId="18" type="noConversion"/>
  </si>
  <si>
    <t>Concept U.K.</t>
    <phoneticPr fontId="18" type="noConversion"/>
  </si>
  <si>
    <t>TOTAL:0</t>
    <phoneticPr fontId="18" type="noConversion"/>
  </si>
  <si>
    <t xml:space="preserve">                     Client: Murphy Oil</t>
    <phoneticPr fontId="18" type="noConversion"/>
  </si>
  <si>
    <t>Shanghai Offshore Petroleum Geophysical Corporation (SOPGC)</t>
    <phoneticPr fontId="18" type="noConversion"/>
  </si>
  <si>
    <t>OFFSET INFORMATION</t>
    <phoneticPr fontId="18" type="noConversion"/>
  </si>
  <si>
    <t>Bolt &amp; Sleeve Airgun</t>
    <phoneticPr fontId="18" type="noConversion"/>
  </si>
  <si>
    <t>Sercel  Inc</t>
    <phoneticPr fontId="18" type="noConversion"/>
  </si>
  <si>
    <t>Sercel Inc</t>
    <phoneticPr fontId="18" type="noConversion"/>
  </si>
  <si>
    <t>Number of source arrays:</t>
    <phoneticPr fontId="18" type="noConversion"/>
  </si>
  <si>
    <t>SEAL</t>
    <phoneticPr fontId="18" type="noConversion"/>
  </si>
  <si>
    <t>Hydrophone type:</t>
    <phoneticPr fontId="18" type="noConversion"/>
  </si>
  <si>
    <t>ESF</t>
    <phoneticPr fontId="18" type="noConversion"/>
  </si>
  <si>
    <t>C-Nav 2050G</t>
    <phoneticPr fontId="18" type="noConversion"/>
  </si>
  <si>
    <t>No. of guns per string:</t>
    <phoneticPr fontId="18" type="noConversion"/>
  </si>
  <si>
    <t>S.O.R. to Shot:</t>
    <phoneticPr fontId="18" type="noConversion"/>
  </si>
  <si>
    <t>Phones/group</t>
    <phoneticPr fontId="18" type="noConversion"/>
  </si>
  <si>
    <t>RGPS:</t>
    <phoneticPr fontId="18" type="noConversion"/>
  </si>
  <si>
    <t>SEAMAP Buoylink</t>
    <phoneticPr fontId="18" type="noConversion"/>
  </si>
  <si>
    <t>No. of strings per Array:</t>
    <phoneticPr fontId="18" type="noConversion"/>
  </si>
  <si>
    <t>No. of streamer:</t>
    <phoneticPr fontId="18" type="noConversion"/>
  </si>
  <si>
    <t>Litton/marine System</t>
    <phoneticPr fontId="18" type="noConversion"/>
  </si>
  <si>
    <t>Total volume :</t>
    <phoneticPr fontId="18" type="noConversion"/>
  </si>
  <si>
    <t>Distance between streamer:</t>
    <phoneticPr fontId="18" type="noConversion"/>
  </si>
  <si>
    <t>Echo Sounder:</t>
    <phoneticPr fontId="18" type="noConversion"/>
  </si>
  <si>
    <t>Simrad EA500</t>
    <phoneticPr fontId="18" type="noConversion"/>
  </si>
  <si>
    <t>Pressure:</t>
    <phoneticPr fontId="18" type="noConversion"/>
  </si>
  <si>
    <t>2000 psi</t>
    <phoneticPr fontId="18" type="noConversion"/>
  </si>
  <si>
    <t>Digicourse:</t>
    <phoneticPr fontId="18" type="noConversion"/>
  </si>
  <si>
    <t>1.0m</t>
    <phoneticPr fontId="18" type="noConversion"/>
  </si>
  <si>
    <t>19.7V/B</t>
    <phoneticPr fontId="18" type="noConversion"/>
  </si>
  <si>
    <t>Distance between Arrays:</t>
    <phoneticPr fontId="18" type="noConversion"/>
  </si>
  <si>
    <t>10/12/10m</t>
    <phoneticPr fontId="18" type="noConversion"/>
  </si>
  <si>
    <t>3592</t>
    <phoneticPr fontId="18" type="noConversion"/>
  </si>
  <si>
    <t>1m</t>
    <phoneticPr fontId="18" type="noConversion"/>
  </si>
  <si>
    <t xml:space="preserve">SEG D 8058 </t>
    <phoneticPr fontId="18" type="noConversion"/>
  </si>
  <si>
    <t>No. of compasses / streamer:</t>
    <phoneticPr fontId="18" type="noConversion"/>
  </si>
  <si>
    <t>H/Ph Array 1 Head</t>
    <phoneticPr fontId="18" type="noConversion"/>
  </si>
  <si>
    <t>H/Ph Array 2 Head</t>
    <phoneticPr fontId="18" type="noConversion"/>
  </si>
  <si>
    <t>H/Ph Array 1 Middle</t>
    <phoneticPr fontId="18" type="noConversion"/>
  </si>
  <si>
    <t>H/Ph Array 2 Middle</t>
    <phoneticPr fontId="18" type="noConversion"/>
  </si>
  <si>
    <t>H/Ph Array 1 Tail</t>
    <phoneticPr fontId="18" type="noConversion"/>
  </si>
  <si>
    <t>H/Ph Array 2 Tail</t>
    <phoneticPr fontId="18" type="noConversion"/>
  </si>
  <si>
    <t>H/Ph Array 4 Head</t>
    <phoneticPr fontId="18" type="noConversion"/>
  </si>
  <si>
    <t>H/Ph Array 4 Middle</t>
    <phoneticPr fontId="18" type="noConversion"/>
  </si>
  <si>
    <t>H/Ph Array 3 Tail</t>
    <phoneticPr fontId="18" type="noConversion"/>
  </si>
  <si>
    <t>H/Ph Array 4 Tail</t>
    <phoneticPr fontId="18" type="noConversion"/>
  </si>
  <si>
    <t xml:space="preserve">        Survey Name: MOC2013Block48-2D</t>
    <phoneticPr fontId="18" type="noConversion"/>
  </si>
  <si>
    <t xml:space="preserve">    Client:</t>
    <phoneticPr fontId="18" type="noConversion"/>
  </si>
  <si>
    <t>M/V Discoverer</t>
    <phoneticPr fontId="18" type="noConversion"/>
  </si>
  <si>
    <t xml:space="preserve">                    Vessel:  M/V Discoverer</t>
    <phoneticPr fontId="18" type="noConversion"/>
  </si>
  <si>
    <t xml:space="preserve">  Vessel:</t>
    <phoneticPr fontId="18" type="noConversion"/>
  </si>
  <si>
    <t xml:space="preserve">    Survey Name:   </t>
    <phoneticPr fontId="18" type="noConversion"/>
  </si>
  <si>
    <t>Gun(vol&gt;200cu.in) Delta Errors SP's (DELTA&gt;2ms):</t>
    <phoneticPr fontId="18" type="noConversion"/>
  </si>
  <si>
    <t>18s</t>
    <phoneticPr fontId="18" type="noConversion"/>
  </si>
  <si>
    <t>50.0m</t>
    <phoneticPr fontId="18" type="noConversion"/>
  </si>
  <si>
    <t>18sec.</t>
    <phoneticPr fontId="18" type="noConversion"/>
  </si>
  <si>
    <t>FSP/FGSP/FCSP</t>
    <phoneticPr fontId="18" type="noConversion"/>
  </si>
  <si>
    <t>System 3 Ver 7.2</t>
    <phoneticPr fontId="18" type="noConversion"/>
  </si>
  <si>
    <t>9</t>
    <phoneticPr fontId="18" type="noConversion"/>
  </si>
  <si>
    <t>GX Technology</t>
    <phoneticPr fontId="18" type="noConversion"/>
  </si>
  <si>
    <t>TOTAL:</t>
    <phoneticPr fontId="18" type="noConversion"/>
  </si>
  <si>
    <r>
      <t>Gun(vol</t>
    </r>
    <r>
      <rPr>
        <b/>
        <sz val="10"/>
        <rFont val="宋体"/>
        <family val="3"/>
        <charset val="134"/>
      </rPr>
      <t>≤</t>
    </r>
    <r>
      <rPr>
        <b/>
        <sz val="10"/>
        <rFont val="Times New Roman"/>
        <family val="1"/>
      </rPr>
      <t>200cu.in)Delta Errors SP's (DELTA</t>
    </r>
    <r>
      <rPr>
        <b/>
        <sz val="10"/>
        <rFont val="宋体"/>
        <family val="3"/>
        <charset val="134"/>
      </rPr>
      <t>＞</t>
    </r>
    <r>
      <rPr>
        <b/>
        <sz val="10"/>
        <rFont val="Times New Roman"/>
        <family val="1"/>
      </rPr>
      <t>1.3ms):</t>
    </r>
    <phoneticPr fontId="18" type="noConversion"/>
  </si>
  <si>
    <t>Offshore Comoros</t>
    <phoneticPr fontId="18" type="noConversion"/>
  </si>
  <si>
    <t>ComorosSPAN</t>
    <phoneticPr fontId="18" type="noConversion"/>
  </si>
  <si>
    <t>25m</t>
    <phoneticPr fontId="18" type="noConversion"/>
  </si>
  <si>
    <r>
      <rPr>
        <b/>
        <sz val="10"/>
        <rFont val="Times New Roman"/>
        <family val="1"/>
      </rPr>
      <t>Gun(vol</t>
    </r>
    <r>
      <rPr>
        <b/>
        <sz val="10"/>
        <rFont val="宋体"/>
        <family val="3"/>
        <charset val="134"/>
      </rPr>
      <t>≤</t>
    </r>
    <r>
      <rPr>
        <b/>
        <sz val="10"/>
        <rFont val="Times New Roman"/>
        <family val="1"/>
      </rPr>
      <t xml:space="preserve">200cu.in)Delta Errors SP's </t>
    </r>
    <r>
      <rPr>
        <b/>
        <sz val="9"/>
        <rFont val="Times New Roman"/>
        <family val="1"/>
      </rPr>
      <t>(1.3ms</t>
    </r>
    <r>
      <rPr>
        <b/>
        <sz val="9"/>
        <rFont val="宋体"/>
        <family val="3"/>
        <charset val="134"/>
      </rPr>
      <t>≥</t>
    </r>
    <r>
      <rPr>
        <b/>
        <sz val="9"/>
        <rFont val="Times New Roman"/>
        <family val="1"/>
      </rPr>
      <t>DELTA</t>
    </r>
    <r>
      <rPr>
        <b/>
        <sz val="9"/>
        <rFont val="宋体"/>
        <family val="3"/>
        <charset val="134"/>
      </rPr>
      <t>＞</t>
    </r>
    <r>
      <rPr>
        <b/>
        <sz val="9"/>
        <rFont val="Times New Roman"/>
        <family val="1"/>
      </rPr>
      <t>1ms)</t>
    </r>
    <phoneticPr fontId="18" type="noConversion"/>
  </si>
  <si>
    <t>1-5</t>
    <phoneticPr fontId="18" type="noConversion"/>
  </si>
  <si>
    <t>6420CI</t>
    <phoneticPr fontId="18" type="noConversion"/>
  </si>
  <si>
    <t>8.5M</t>
    <phoneticPr fontId="18" type="noConversion"/>
  </si>
  <si>
    <t>25M</t>
    <phoneticPr fontId="18" type="noConversion"/>
  </si>
  <si>
    <t>10050M</t>
    <phoneticPr fontId="18" type="noConversion"/>
  </si>
  <si>
    <t>9.5M</t>
    <phoneticPr fontId="18" type="noConversion"/>
  </si>
  <si>
    <t>KM1-8775P01-001</t>
    <phoneticPr fontId="18" type="noConversion"/>
  </si>
  <si>
    <r>
      <t>Line annotation in BIGSHOT  "</t>
    </r>
    <r>
      <rPr>
        <sz val="10"/>
        <color rgb="FFFF0000"/>
        <rFont val="Times New Roman"/>
        <family val="1"/>
      </rPr>
      <t>5P01-001</t>
    </r>
    <r>
      <rPr>
        <sz val="10"/>
        <rFont val="Times New Roman"/>
        <family val="1"/>
      </rPr>
      <t xml:space="preserve">"(limited to 8 characters).   </t>
    </r>
    <phoneticPr fontId="18" type="noConversion"/>
  </si>
  <si>
    <t>SE</t>
    <phoneticPr fontId="18" type="noConversion"/>
  </si>
  <si>
    <r>
      <t xml:space="preserve">Source soft-start commenced </t>
    </r>
    <r>
      <rPr>
        <sz val="10"/>
        <color indexed="10"/>
        <rFont val="Times New Roman"/>
        <family val="1"/>
      </rPr>
      <t>@15:54</t>
    </r>
    <phoneticPr fontId="18" type="noConversion"/>
  </si>
  <si>
    <r>
      <t xml:space="preserve">Full energy </t>
    </r>
    <r>
      <rPr>
        <sz val="10"/>
        <color indexed="10"/>
        <rFont val="Times New Roman"/>
        <family val="1"/>
      </rPr>
      <t>@16:16</t>
    </r>
    <phoneticPr fontId="18" type="noConversion"/>
  </si>
  <si>
    <t xml:space="preserve">SP18788 rms noise about 7.5uB </t>
    <phoneticPr fontId="18" type="noConversion"/>
  </si>
  <si>
    <t>1060-1064</t>
    <phoneticPr fontId="18" type="noConversion"/>
  </si>
  <si>
    <t>LCSP</t>
    <phoneticPr fontId="18" type="noConversion"/>
  </si>
  <si>
    <t>LSP/LGSP</t>
    <phoneticPr fontId="18" type="noConversion"/>
  </si>
  <si>
    <t>Gun1-6(70):19564,19400,19396,18808,17720,17672,17668</t>
    <phoneticPr fontId="18" type="noConversion"/>
  </si>
  <si>
    <t xml:space="preserve">SP16788 rms noise about 8.5uB </t>
    <phoneticPr fontId="18" type="noConversion"/>
  </si>
  <si>
    <t xml:space="preserve">SP17788 rms noise about 7.8uB </t>
    <phoneticPr fontId="18" type="noConversion"/>
  </si>
  <si>
    <t>Gun3-5(115):16876</t>
    <phoneticPr fontId="18" type="noConversion"/>
  </si>
  <si>
    <t>Gun1-7(70):18484,18296,17688,16696</t>
    <phoneticPr fontId="18" type="noConversion"/>
  </si>
  <si>
    <t>TOTAL:0</t>
    <phoneticPr fontId="18" type="noConversion"/>
  </si>
  <si>
    <t>SOL-EOL,swell noise on record.</t>
    <phoneticPr fontId="18" type="noConversion"/>
  </si>
  <si>
    <t>Gun3-5(115):19020,19004,19000,18996,18644,16604,16324,16292</t>
    <phoneticPr fontId="18" type="noConversion"/>
  </si>
  <si>
    <t xml:space="preserve">SOL NOISE REC @5.8uB/BOT </t>
    <phoneticPr fontId="18" type="noConversion"/>
  </si>
  <si>
    <t xml:space="preserve">SP15788 rms noise about 7.4uB </t>
    <phoneticPr fontId="18" type="noConversion"/>
  </si>
  <si>
    <t xml:space="preserve">EOL NOISE REC @6.3uB/EOT </t>
    <phoneticPr fontId="18" type="noConversion"/>
  </si>
  <si>
    <t>SP15760-LSP,F/A&gt;10°,MAX@10.6°</t>
    <phoneticPr fontId="18" type="noConversion"/>
  </si>
  <si>
    <t>Gun2-5(115):18724,18568,18560</t>
    <phoneticPr fontId="18" type="noConversion"/>
  </si>
  <si>
    <t>Gun1-7(70):19764,18292,18288,17696,17692,17456,17452,17300</t>
    <phoneticPr fontId="18" type="noConversion"/>
  </si>
  <si>
    <t>Gun2-5(115):18572,18564,18116,18108</t>
    <phoneticPr fontId="18" type="noConversion"/>
  </si>
  <si>
    <t>TOTAL:31</t>
    <phoneticPr fontId="18" type="noConversion"/>
  </si>
  <si>
    <t>TOTAL:19</t>
    <phoneticPr fontId="18" type="noConversion"/>
  </si>
  <si>
    <t>50</t>
    <phoneticPr fontId="18" type="noConversion"/>
  </si>
  <si>
    <t>17716,17712,17108,16744,15804,15796,15792</t>
    <phoneticPr fontId="18" type="noConversion"/>
  </si>
  <si>
    <t>FSP-SP19104,F/A&gt;10°,MAX@14.4°</t>
    <phoneticPr fontId="18" type="noConversion"/>
  </si>
  <si>
    <t>Gun1-6(70):19292,19288,19028,18924,18920,18284,18220,17724</t>
    <phoneticPr fontId="18" type="noConversion"/>
  </si>
</sst>
</file>

<file path=xl/styles.xml><?xml version="1.0" encoding="utf-8"?>
<styleSheet xmlns="http://schemas.openxmlformats.org/spreadsheetml/2006/main">
  <numFmts count="26">
    <numFmt numFmtId="176" formatCode="&quot;FR&quot;0000"/>
    <numFmt numFmtId="177" formatCode="0&quot; deg&quot;"/>
    <numFmt numFmtId="178" formatCode="0&quot; m&quot;"/>
    <numFmt numFmtId="179" formatCode="0.0&quot; m&quot;"/>
    <numFmt numFmtId="180" formatCode="0&quot; º&quot;"/>
    <numFmt numFmtId="181" formatCode="0&quot; µbars&quot;"/>
    <numFmt numFmtId="182" formatCode="0&quot; tapes&quot;"/>
    <numFmt numFmtId="183" formatCode="0&quot; knots&quot;"/>
    <numFmt numFmtId="184" formatCode="0.000&quot; km&quot;"/>
    <numFmt numFmtId="185" formatCode="0.0&quot; knot&quot;"/>
    <numFmt numFmtId="186" formatCode="000"/>
    <numFmt numFmtId="187" formatCode="000&quot; º&quot;"/>
    <numFmt numFmtId="188" formatCode="0&quot; cu. in.&quot;"/>
    <numFmt numFmtId="189" formatCode="000.0&quot;°&quot;"/>
    <numFmt numFmtId="190" formatCode="0.00&quot;m&quot;"/>
    <numFmt numFmtId="191" formatCode="dd/mmm/yy"/>
    <numFmt numFmtId="192" formatCode="0;[Red]0"/>
    <numFmt numFmtId="193" formatCode="0.0"/>
    <numFmt numFmtId="194" formatCode="0.0&quot; º&quot;"/>
    <numFmt numFmtId="195" formatCode="0000000000000000"/>
    <numFmt numFmtId="196" formatCode="0.000;[Red]0.000"/>
    <numFmt numFmtId="197" formatCode="0000&quot;psi&quot;"/>
    <numFmt numFmtId="198" formatCode="000.00&quot; º&quot;"/>
    <numFmt numFmtId="199" formatCode="000.00&quot;°&quot;"/>
    <numFmt numFmtId="200" formatCode="000.00&quot;º&quot;"/>
    <numFmt numFmtId="201" formatCode="0&quot; cu.in.&quot;"/>
  </numFmts>
  <fonts count="75"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indexed="10"/>
      <name val="Times New Roman"/>
      <family val="1"/>
    </font>
    <font>
      <b/>
      <sz val="14"/>
      <name val="Times New Roman"/>
      <family val="1"/>
    </font>
    <font>
      <b/>
      <sz val="14"/>
      <name val="Times New Roman"/>
      <family val="1"/>
    </font>
    <font>
      <b/>
      <sz val="12"/>
      <color indexed="10"/>
      <name val="Times New Roman"/>
      <family val="1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8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sz val="8"/>
      <color indexed="8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  <font>
      <sz val="10"/>
      <color indexed="10"/>
      <name val="Times New Roman"/>
      <family val="1"/>
    </font>
    <font>
      <b/>
      <sz val="8"/>
      <name val="Times New Roman"/>
      <family val="1"/>
    </font>
    <font>
      <b/>
      <sz val="8"/>
      <color indexed="12"/>
      <name val="Times New Roman"/>
      <family val="1"/>
    </font>
    <font>
      <b/>
      <sz val="18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6"/>
      <color indexed="12"/>
      <name val="Times New Roman"/>
      <family val="1"/>
    </font>
    <font>
      <b/>
      <sz val="6"/>
      <color indexed="39"/>
      <name val="Times New Roman"/>
      <family val="1"/>
    </font>
    <font>
      <b/>
      <sz val="8"/>
      <name val="Arial"/>
      <family val="2"/>
    </font>
    <font>
      <sz val="9"/>
      <name val="Arial"/>
      <family val="2"/>
    </font>
    <font>
      <b/>
      <vertAlign val="subscript"/>
      <sz val="20"/>
      <name val="Times New Roman"/>
      <family val="1"/>
    </font>
    <font>
      <sz val="7"/>
      <name val="Times New Roman"/>
      <family val="1"/>
    </font>
    <font>
      <b/>
      <i/>
      <sz val="8"/>
      <color indexed="10"/>
      <name val="Times New Roman"/>
      <family val="1"/>
    </font>
    <font>
      <i/>
      <sz val="8"/>
      <color indexed="10"/>
      <name val="Times New Roman"/>
      <family val="1"/>
    </font>
    <font>
      <sz val="6"/>
      <color indexed="8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24"/>
      <name val="Times New Roman"/>
      <family val="1"/>
    </font>
    <font>
      <b/>
      <sz val="24"/>
      <name val="Arial"/>
      <family val="2"/>
    </font>
    <font>
      <b/>
      <sz val="7"/>
      <name val="Times New Roman"/>
      <family val="1"/>
    </font>
    <font>
      <b/>
      <sz val="28"/>
      <name val="Times New Roman"/>
      <family val="1"/>
    </font>
    <font>
      <sz val="20"/>
      <name val="Times New Roman"/>
      <family val="1"/>
    </font>
    <font>
      <b/>
      <vertAlign val="subscript"/>
      <sz val="22"/>
      <name val="Times New Roman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36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48"/>
      <name val="Times New Roman"/>
      <family val="1"/>
    </font>
    <font>
      <sz val="48"/>
      <name val="Times New Roman"/>
      <family val="1"/>
    </font>
    <font>
      <b/>
      <vertAlign val="subscript"/>
      <sz val="14"/>
      <color indexed="12"/>
      <name val="Times New Roman"/>
      <family val="1"/>
    </font>
    <font>
      <sz val="6.5"/>
      <name val="Arial"/>
      <family val="2"/>
    </font>
    <font>
      <b/>
      <sz val="8"/>
      <color indexed="8"/>
      <name val="Times New Roman"/>
      <family val="1"/>
    </font>
    <font>
      <sz val="9"/>
      <color indexed="10"/>
      <name val="Times New Roman"/>
      <family val="1"/>
    </font>
    <font>
      <b/>
      <sz val="10"/>
      <name val="宋体"/>
      <family val="3"/>
      <charset val="134"/>
    </font>
    <font>
      <b/>
      <vertAlign val="subscript"/>
      <sz val="22"/>
      <color indexed="10"/>
      <name val="宋体"/>
      <family val="3"/>
      <charset val="134"/>
    </font>
    <font>
      <b/>
      <sz val="8"/>
      <color indexed="12"/>
      <name val="宋体"/>
      <family val="3"/>
      <charset val="134"/>
    </font>
    <font>
      <b/>
      <vertAlign val="subscript"/>
      <sz val="14"/>
      <color indexed="12"/>
      <name val="宋体"/>
      <family val="3"/>
      <charset val="134"/>
    </font>
    <font>
      <sz val="8"/>
      <color indexed="12"/>
      <name val="宋体"/>
      <family val="3"/>
      <charset val="134"/>
    </font>
    <font>
      <sz val="8"/>
      <color rgb="FF00B050"/>
      <name val="Times New Roman"/>
      <family val="1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Times New Roman"/>
      <family val="1"/>
    </font>
    <font>
      <sz val="8"/>
      <color theme="1"/>
      <name val="Times New Roman"/>
      <family val="1"/>
    </font>
    <font>
      <sz val="6"/>
      <color indexed="12"/>
      <name val="Times New Roman"/>
      <family val="1"/>
    </font>
    <font>
      <b/>
      <sz val="8"/>
      <color theme="1"/>
      <name val="Times New Roman"/>
      <family val="1"/>
    </font>
    <font>
      <b/>
      <vertAlign val="subscript"/>
      <sz val="22"/>
      <color indexed="10"/>
      <name val="宋体"/>
      <family val="3"/>
      <charset val="134"/>
      <scheme val="minor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29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1" applyBorder="0"/>
    <xf numFmtId="0" fontId="1" fillId="0" borderId="0" applyFill="0"/>
    <xf numFmtId="0" fontId="1" fillId="0" borderId="0"/>
  </cellStyleXfs>
  <cellXfs count="392">
    <xf numFmtId="0" fontId="0" fillId="0" borderId="0" xfId="0"/>
    <xf numFmtId="0" fontId="3" fillId="2" borderId="0" xfId="2" applyFont="1" applyFill="1"/>
    <xf numFmtId="0" fontId="4" fillId="0" borderId="0" xfId="2" applyFont="1" applyBorder="1" applyAlignment="1">
      <alignment horizontal="right" vertical="center"/>
    </xf>
    <xf numFmtId="0" fontId="4" fillId="0" borderId="0" xfId="2" applyFont="1" applyBorder="1" applyAlignment="1">
      <alignment horizontal="center" vertical="center"/>
    </xf>
    <xf numFmtId="0" fontId="3" fillId="0" borderId="0" xfId="2" applyFont="1"/>
    <xf numFmtId="0" fontId="5" fillId="0" borderId="0" xfId="2" applyFont="1" applyBorder="1" applyAlignment="1">
      <alignment horizontal="center" vertical="center"/>
    </xf>
    <xf numFmtId="0" fontId="9" fillId="0" borderId="0" xfId="2" applyFont="1"/>
    <xf numFmtId="0" fontId="3" fillId="0" borderId="0" xfId="2" applyFont="1" applyBorder="1" applyAlignment="1">
      <alignment horizontal="right"/>
    </xf>
    <xf numFmtId="0" fontId="4" fillId="0" borderId="2" xfId="2" applyFont="1" applyBorder="1" applyAlignment="1">
      <alignment horizontal="right" vertical="center"/>
    </xf>
    <xf numFmtId="0" fontId="12" fillId="0" borderId="0" xfId="2" applyFont="1" applyBorder="1" applyAlignment="1" applyProtection="1">
      <alignment vertical="center"/>
    </xf>
    <xf numFmtId="0" fontId="3" fillId="0" borderId="0" xfId="2" applyFont="1" applyBorder="1" applyAlignment="1">
      <alignment horizontal="center" vertical="center"/>
    </xf>
    <xf numFmtId="177" fontId="15" fillId="0" borderId="0" xfId="2" applyNumberFormat="1" applyFont="1" applyBorder="1" applyAlignment="1">
      <alignment horizontal="left"/>
    </xf>
    <xf numFmtId="0" fontId="3" fillId="0" borderId="0" xfId="2" applyFont="1" applyBorder="1"/>
    <xf numFmtId="0" fontId="20" fillId="0" borderId="0" xfId="2" applyFont="1" applyBorder="1" applyAlignment="1">
      <alignment horizontal="right"/>
    </xf>
    <xf numFmtId="0" fontId="13" fillId="0" borderId="0" xfId="2" applyNumberFormat="1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19" fillId="0" borderId="3" xfId="2" applyFont="1" applyFill="1" applyBorder="1" applyAlignment="1">
      <alignment horizontal="center"/>
    </xf>
    <xf numFmtId="176" fontId="19" fillId="0" borderId="3" xfId="2" applyNumberFormat="1" applyFont="1" applyFill="1" applyBorder="1" applyAlignment="1">
      <alignment horizontal="center"/>
    </xf>
    <xf numFmtId="180" fontId="13" fillId="0" borderId="0" xfId="2" applyNumberFormat="1" applyFont="1" applyBorder="1" applyAlignment="1">
      <alignment horizontal="center"/>
    </xf>
    <xf numFmtId="178" fontId="13" fillId="0" borderId="0" xfId="2" applyNumberFormat="1" applyFont="1" applyBorder="1" applyAlignment="1">
      <alignment horizontal="center"/>
    </xf>
    <xf numFmtId="179" fontId="13" fillId="0" borderId="0" xfId="2" applyNumberFormat="1" applyFont="1" applyBorder="1" applyAlignment="1">
      <alignment horizontal="center"/>
    </xf>
    <xf numFmtId="0" fontId="21" fillId="0" borderId="4" xfId="2" applyFont="1" applyFill="1" applyBorder="1" applyAlignment="1">
      <alignment horizontal="center"/>
    </xf>
    <xf numFmtId="176" fontId="19" fillId="0" borderId="4" xfId="2" applyNumberFormat="1" applyFont="1" applyFill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0" fillId="0" borderId="0" xfId="0" applyBorder="1"/>
    <xf numFmtId="0" fontId="27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right"/>
    </xf>
    <xf numFmtId="0" fontId="27" fillId="0" borderId="3" xfId="2" applyFont="1" applyBorder="1" applyAlignment="1">
      <alignment horizontal="left"/>
    </xf>
    <xf numFmtId="1" fontId="13" fillId="0" borderId="0" xfId="2" applyNumberFormat="1" applyFont="1" applyBorder="1" applyAlignment="1">
      <alignment horizontal="center"/>
    </xf>
    <xf numFmtId="0" fontId="0" fillId="0" borderId="0" xfId="0" applyNumberFormat="1" applyBorder="1"/>
    <xf numFmtId="0" fontId="32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/>
    <xf numFmtId="22" fontId="19" fillId="0" borderId="5" xfId="2" applyNumberFormat="1" applyFont="1" applyBorder="1" applyAlignment="1">
      <alignment horizontal="right"/>
    </xf>
    <xf numFmtId="2" fontId="13" fillId="0" borderId="0" xfId="2" applyNumberFormat="1" applyFont="1" applyBorder="1" applyAlignment="1">
      <alignment horizontal="center"/>
    </xf>
    <xf numFmtId="1" fontId="24" fillId="0" borderId="0" xfId="2" applyNumberFormat="1" applyFont="1" applyFill="1" applyBorder="1" applyAlignment="1" applyProtection="1">
      <alignment horizontal="center" vertical="center"/>
    </xf>
    <xf numFmtId="190" fontId="27" fillId="0" borderId="5" xfId="2" applyNumberFormat="1" applyFont="1" applyFill="1" applyBorder="1" applyAlignment="1">
      <alignment horizontal="left"/>
    </xf>
    <xf numFmtId="0" fontId="0" fillId="2" borderId="0" xfId="0" applyFill="1"/>
    <xf numFmtId="0" fontId="3" fillId="0" borderId="0" xfId="2" applyFont="1" applyBorder="1" applyProtection="1"/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184" fontId="24" fillId="0" borderId="5" xfId="2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right" vertical="center"/>
    </xf>
    <xf numFmtId="0" fontId="6" fillId="0" borderId="0" xfId="2" applyFont="1" applyBorder="1" applyAlignment="1">
      <alignment horizontal="right" vertical="center"/>
    </xf>
    <xf numFmtId="49" fontId="7" fillId="0" borderId="0" xfId="2" applyNumberFormat="1" applyFont="1" applyBorder="1" applyAlignment="1" applyProtection="1">
      <alignment horizontal="left" vertical="center"/>
      <protection locked="0"/>
    </xf>
    <xf numFmtId="0" fontId="9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49" fontId="35" fillId="0" borderId="0" xfId="2" applyNumberFormat="1" applyFont="1" applyBorder="1" applyAlignment="1" applyProtection="1">
      <alignment horizontal="center" vertical="center"/>
    </xf>
    <xf numFmtId="0" fontId="36" fillId="0" borderId="2" xfId="2" applyFont="1" applyBorder="1" applyAlignment="1">
      <alignment horizontal="right"/>
    </xf>
    <xf numFmtId="0" fontId="3" fillId="0" borderId="6" xfId="0" applyFont="1" applyBorder="1" applyAlignment="1"/>
    <xf numFmtId="0" fontId="21" fillId="0" borderId="3" xfId="2" applyFont="1" applyFill="1" applyBorder="1" applyAlignment="1">
      <alignment horizontal="center"/>
    </xf>
    <xf numFmtId="0" fontId="0" fillId="0" borderId="3" xfId="0" applyNumberFormat="1" applyBorder="1"/>
    <xf numFmtId="0" fontId="0" fillId="0" borderId="8" xfId="0" applyNumberFormat="1" applyBorder="1"/>
    <xf numFmtId="0" fontId="0" fillId="0" borderId="2" xfId="0" applyNumberFormat="1" applyBorder="1"/>
    <xf numFmtId="0" fontId="0" fillId="0" borderId="9" xfId="0" applyNumberFormat="1" applyBorder="1"/>
    <xf numFmtId="0" fontId="32" fillId="0" borderId="2" xfId="0" applyNumberFormat="1" applyFont="1" applyBorder="1" applyAlignment="1">
      <alignment horizontal="left"/>
    </xf>
    <xf numFmtId="0" fontId="32" fillId="0" borderId="10" xfId="0" applyNumberFormat="1" applyFont="1" applyBorder="1" applyAlignment="1">
      <alignment horizontal="left"/>
    </xf>
    <xf numFmtId="0" fontId="32" fillId="0" borderId="5" xfId="0" applyNumberFormat="1" applyFont="1" applyBorder="1" applyAlignment="1">
      <alignment horizontal="left"/>
    </xf>
    <xf numFmtId="0" fontId="0" fillId="0" borderId="5" xfId="0" applyNumberFormat="1" applyBorder="1"/>
    <xf numFmtId="0" fontId="0" fillId="0" borderId="11" xfId="0" applyNumberFormat="1" applyBorder="1"/>
    <xf numFmtId="0" fontId="45" fillId="0" borderId="3" xfId="2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85" fontId="24" fillId="0" borderId="5" xfId="2" applyNumberFormat="1" applyFont="1" applyBorder="1" applyAlignment="1">
      <alignment horizontal="left" vertical="center"/>
    </xf>
    <xf numFmtId="0" fontId="3" fillId="0" borderId="0" xfId="2" applyFont="1" applyBorder="1" applyAlignment="1">
      <alignment horizontal="center"/>
    </xf>
    <xf numFmtId="20" fontId="8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Font="1" applyBorder="1" applyAlignment="1">
      <alignment horizontal="center"/>
    </xf>
    <xf numFmtId="0" fontId="3" fillId="0" borderId="0" xfId="2" applyFont="1" applyBorder="1" applyAlignment="1" applyProtection="1">
      <alignment horizontal="center"/>
    </xf>
    <xf numFmtId="0" fontId="3" fillId="0" borderId="3" xfId="2" applyFont="1" applyBorder="1" applyAlignment="1" applyProtection="1">
      <alignment horizontal="center"/>
    </xf>
    <xf numFmtId="0" fontId="14" fillId="0" borderId="0" xfId="2" applyFont="1" applyBorder="1" applyAlignment="1">
      <alignment horizontal="center" vertical="center"/>
    </xf>
    <xf numFmtId="0" fontId="20" fillId="0" borderId="0" xfId="2" applyFont="1" applyBorder="1" applyAlignment="1">
      <alignment horizontal="center"/>
    </xf>
    <xf numFmtId="0" fontId="7" fillId="0" borderId="0" xfId="2" applyFont="1" applyBorder="1" applyAlignment="1" applyProtection="1">
      <alignment horizontal="center" vertical="center"/>
      <protection locked="0"/>
    </xf>
    <xf numFmtId="0" fontId="12" fillId="0" borderId="0" xfId="2" applyFont="1" applyBorder="1" applyAlignment="1" applyProtection="1">
      <alignment horizontal="center" vertical="center"/>
      <protection locked="0"/>
    </xf>
    <xf numFmtId="177" fontId="12" fillId="0" borderId="0" xfId="2" applyNumberFormat="1" applyFont="1" applyBorder="1" applyAlignment="1" applyProtection="1">
      <alignment horizontal="center" vertical="center"/>
      <protection locked="0"/>
    </xf>
    <xf numFmtId="1" fontId="12" fillId="0" borderId="5" xfId="2" applyNumberFormat="1" applyFont="1" applyFill="1" applyBorder="1" applyAlignment="1" applyProtection="1">
      <alignment horizontal="center" vertical="center"/>
    </xf>
    <xf numFmtId="1" fontId="10" fillId="0" borderId="0" xfId="2" applyNumberFormat="1" applyFont="1" applyFill="1" applyBorder="1" applyAlignment="1" applyProtection="1">
      <alignment horizontal="center"/>
    </xf>
    <xf numFmtId="0" fontId="37" fillId="0" borderId="3" xfId="2" applyFont="1" applyBorder="1" applyAlignment="1">
      <alignment horizontal="center"/>
    </xf>
    <xf numFmtId="0" fontId="27" fillId="0" borderId="0" xfId="2" applyFont="1" applyBorder="1" applyAlignment="1">
      <alignment horizontal="left"/>
    </xf>
    <xf numFmtId="0" fontId="27" fillId="0" borderId="5" xfId="2" applyFont="1" applyBorder="1" applyAlignment="1">
      <alignment horizontal="left"/>
    </xf>
    <xf numFmtId="49" fontId="27" fillId="0" borderId="0" xfId="2" applyNumberFormat="1" applyFont="1" applyFill="1" applyBorder="1" applyAlignment="1"/>
    <xf numFmtId="49" fontId="27" fillId="0" borderId="5" xfId="2" applyNumberFormat="1" applyFont="1" applyFill="1" applyBorder="1" applyAlignment="1"/>
    <xf numFmtId="186" fontId="4" fillId="2" borderId="7" xfId="2" applyNumberFormat="1" applyFont="1" applyFill="1" applyBorder="1" applyAlignment="1" applyProtection="1">
      <alignment horizontal="center" vertical="center"/>
    </xf>
    <xf numFmtId="49" fontId="13" fillId="0" borderId="5" xfId="2" applyNumberFormat="1" applyFont="1" applyBorder="1" applyAlignment="1" applyProtection="1">
      <alignment horizontal="left" vertical="top" wrapText="1"/>
      <protection locked="0"/>
    </xf>
    <xf numFmtId="0" fontId="32" fillId="0" borderId="0" xfId="0" applyNumberFormat="1" applyFont="1" applyBorder="1" applyAlignment="1">
      <alignment horizontal="center"/>
    </xf>
    <xf numFmtId="0" fontId="1" fillId="0" borderId="0" xfId="3"/>
    <xf numFmtId="0" fontId="1" fillId="0" borderId="0" xfId="3" applyBorder="1"/>
    <xf numFmtId="14" fontId="1" fillId="0" borderId="0" xfId="3" applyNumberFormat="1"/>
    <xf numFmtId="0" fontId="49" fillId="0" borderId="0" xfId="3" applyFont="1"/>
    <xf numFmtId="0" fontId="3" fillId="0" borderId="0" xfId="3" applyFont="1" applyBorder="1"/>
    <xf numFmtId="0" fontId="43" fillId="0" borderId="0" xfId="3" applyFont="1" applyBorder="1" applyAlignment="1">
      <alignment horizontal="center"/>
    </xf>
    <xf numFmtId="0" fontId="8" fillId="0" borderId="0" xfId="3" applyFont="1" applyBorder="1" applyAlignment="1">
      <alignment horizontal="center"/>
    </xf>
    <xf numFmtId="0" fontId="8" fillId="2" borderId="0" xfId="3" applyFont="1" applyFill="1" applyBorder="1" applyAlignment="1">
      <alignment horizontal="center"/>
    </xf>
    <xf numFmtId="15" fontId="26" fillId="0" borderId="0" xfId="3" applyNumberFormat="1" applyFont="1" applyFill="1" applyBorder="1" applyAlignment="1" applyProtection="1">
      <alignment horizontal="center" vertical="center"/>
    </xf>
    <xf numFmtId="0" fontId="42" fillId="0" borderId="0" xfId="3" applyFont="1" applyBorder="1"/>
    <xf numFmtId="0" fontId="34" fillId="0" borderId="0" xfId="3" applyFont="1" applyBorder="1"/>
    <xf numFmtId="0" fontId="4" fillId="0" borderId="0" xfId="3" applyFont="1" applyBorder="1"/>
    <xf numFmtId="0" fontId="11" fillId="0" borderId="0" xfId="3" applyFont="1" applyBorder="1" applyAlignment="1"/>
    <xf numFmtId="0" fontId="3" fillId="0" borderId="0" xfId="3" applyFont="1" applyBorder="1" applyAlignment="1"/>
    <xf numFmtId="192" fontId="13" fillId="2" borderId="5" xfId="2" applyNumberFormat="1" applyFont="1" applyFill="1" applyBorder="1" applyAlignment="1" applyProtection="1">
      <alignment horizontal="center" vertical="top" wrapText="1"/>
      <protection locked="0"/>
    </xf>
    <xf numFmtId="10" fontId="13" fillId="2" borderId="5" xfId="2" applyNumberFormat="1" applyFont="1" applyFill="1" applyBorder="1" applyAlignment="1" applyProtection="1">
      <alignment horizontal="center" vertical="top" wrapText="1"/>
      <protection locked="0"/>
    </xf>
    <xf numFmtId="182" fontId="27" fillId="0" borderId="4" xfId="2" applyNumberFormat="1" applyFont="1" applyFill="1" applyBorder="1" applyAlignment="1">
      <alignment horizontal="center"/>
    </xf>
    <xf numFmtId="14" fontId="21" fillId="0" borderId="0" xfId="2" applyNumberFormat="1" applyFont="1" applyBorder="1" applyAlignment="1" applyProtection="1">
      <alignment horizontal="right" vertical="center"/>
    </xf>
    <xf numFmtId="0" fontId="21" fillId="0" borderId="0" xfId="2" applyFont="1" applyBorder="1" applyAlignment="1" applyProtection="1">
      <alignment horizontal="right" vertical="center"/>
    </xf>
    <xf numFmtId="0" fontId="21" fillId="0" borderId="5" xfId="2" applyFont="1" applyBorder="1" applyAlignment="1">
      <alignment horizontal="right" vertical="center"/>
    </xf>
    <xf numFmtId="0" fontId="27" fillId="3" borderId="0" xfId="2" applyFont="1" applyFill="1" applyBorder="1" applyAlignment="1" applyProtection="1">
      <alignment horizontal="center"/>
      <protection locked="0"/>
    </xf>
    <xf numFmtId="180" fontId="13" fillId="0" borderId="5" xfId="2" applyNumberFormat="1" applyFont="1" applyBorder="1" applyAlignment="1">
      <alignment horizontal="center"/>
    </xf>
    <xf numFmtId="0" fontId="33" fillId="0" borderId="3" xfId="2" applyFont="1" applyBorder="1" applyAlignment="1" applyProtection="1">
      <alignment horizontal="center"/>
    </xf>
    <xf numFmtId="0" fontId="3" fillId="0" borderId="0" xfId="0" applyFont="1" applyBorder="1" applyAlignment="1"/>
    <xf numFmtId="193" fontId="4" fillId="2" borderId="7" xfId="2" applyNumberFormat="1" applyFont="1" applyFill="1" applyBorder="1" applyAlignment="1" applyProtection="1">
      <alignment horizontal="center" vertical="center"/>
    </xf>
    <xf numFmtId="194" fontId="4" fillId="2" borderId="7" xfId="2" applyNumberFormat="1" applyFont="1" applyFill="1" applyBorder="1" applyAlignment="1" applyProtection="1">
      <alignment horizontal="center" vertical="center"/>
    </xf>
    <xf numFmtId="188" fontId="27" fillId="2" borderId="0" xfId="2" applyNumberFormat="1" applyFont="1" applyFill="1" applyBorder="1" applyAlignment="1" applyProtection="1">
      <alignment horizontal="center"/>
      <protection locked="0"/>
    </xf>
    <xf numFmtId="186" fontId="27" fillId="5" borderId="4" xfId="2" applyNumberFormat="1" applyFont="1" applyFill="1" applyBorder="1" applyAlignment="1" applyProtection="1">
      <alignment horizontal="center"/>
    </xf>
    <xf numFmtId="0" fontId="4" fillId="0" borderId="7" xfId="1" applyFont="1" applyFill="1" applyBorder="1" applyAlignment="1" applyProtection="1">
      <alignment horizontal="center" vertical="center"/>
    </xf>
    <xf numFmtId="0" fontId="4" fillId="0" borderId="7" xfId="2" applyNumberFormat="1" applyFont="1" applyFill="1" applyBorder="1" applyAlignment="1" applyProtection="1">
      <alignment horizontal="center" vertical="center"/>
    </xf>
    <xf numFmtId="0" fontId="51" fillId="0" borderId="0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29" fillId="0" borderId="0" xfId="3" applyFont="1" applyBorder="1" applyAlignment="1">
      <alignment horizontal="center"/>
    </xf>
    <xf numFmtId="0" fontId="30" fillId="0" borderId="0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189" fontId="28" fillId="0" borderId="0" xfId="3" applyNumberFormat="1" applyFont="1" applyBorder="1" applyAlignment="1" applyProtection="1">
      <alignment horizontal="center"/>
      <protection locked="0"/>
    </xf>
    <xf numFmtId="187" fontId="3" fillId="0" borderId="0" xfId="3" applyNumberFormat="1" applyFont="1" applyBorder="1" applyAlignment="1">
      <alignment horizontal="center"/>
    </xf>
    <xf numFmtId="181" fontId="36" fillId="0" borderId="0" xfId="2" applyNumberFormat="1" applyFont="1" applyBorder="1" applyAlignment="1">
      <alignment horizontal="center"/>
    </xf>
    <xf numFmtId="0" fontId="14" fillId="0" borderId="6" xfId="2" applyFont="1" applyFill="1" applyBorder="1" applyAlignment="1">
      <alignment horizontal="left"/>
    </xf>
    <xf numFmtId="0" fontId="36" fillId="0" borderId="10" xfId="2" applyFont="1" applyBorder="1" applyAlignment="1">
      <alignment horizontal="right"/>
    </xf>
    <xf numFmtId="0" fontId="3" fillId="0" borderId="2" xfId="2" applyFont="1" applyBorder="1" applyAlignment="1" applyProtection="1">
      <alignment horizontal="center"/>
    </xf>
    <xf numFmtId="0" fontId="4" fillId="0" borderId="9" xfId="2" applyFont="1" applyBorder="1" applyAlignment="1">
      <alignment horizontal="center" vertical="center"/>
    </xf>
    <xf numFmtId="0" fontId="33" fillId="0" borderId="6" xfId="2" applyFont="1" applyBorder="1" applyAlignment="1" applyProtection="1">
      <alignment horizontal="right"/>
    </xf>
    <xf numFmtId="0" fontId="4" fillId="0" borderId="2" xfId="2" applyFont="1" applyBorder="1" applyAlignment="1" applyProtection="1">
      <alignment horizontal="right" vertical="center"/>
    </xf>
    <xf numFmtId="49" fontId="35" fillId="0" borderId="9" xfId="2" applyNumberFormat="1" applyFont="1" applyBorder="1" applyAlignment="1" applyProtection="1">
      <alignment horizontal="center" vertical="center"/>
    </xf>
    <xf numFmtId="0" fontId="4" fillId="0" borderId="10" xfId="2" applyFont="1" applyBorder="1" applyAlignment="1" applyProtection="1">
      <alignment horizontal="right" vertical="center"/>
    </xf>
    <xf numFmtId="0" fontId="3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horizontal="right"/>
    </xf>
    <xf numFmtId="0" fontId="4" fillId="0" borderId="10" xfId="2" applyFont="1" applyFill="1" applyBorder="1" applyAlignment="1">
      <alignment horizontal="right"/>
    </xf>
    <xf numFmtId="0" fontId="3" fillId="0" borderId="2" xfId="2" applyFont="1" applyBorder="1" applyAlignment="1">
      <alignment horizontal="center"/>
    </xf>
    <xf numFmtId="20" fontId="19" fillId="0" borderId="7" xfId="2" applyNumberFormat="1" applyFont="1" applyFill="1" applyBorder="1" applyAlignment="1" applyProtection="1">
      <alignment horizontal="center" vertical="center"/>
    </xf>
    <xf numFmtId="186" fontId="11" fillId="2" borderId="7" xfId="2" applyNumberFormat="1" applyFont="1" applyFill="1" applyBorder="1" applyAlignment="1" applyProtection="1">
      <alignment horizontal="center" vertical="center"/>
    </xf>
    <xf numFmtId="0" fontId="11" fillId="0" borderId="7" xfId="1" applyFont="1" applyFill="1" applyBorder="1" applyAlignment="1" applyProtection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9" fontId="13" fillId="3" borderId="5" xfId="2" applyNumberFormat="1" applyFont="1" applyFill="1" applyBorder="1" applyAlignment="1" applyProtection="1">
      <alignment horizontal="center" vertical="top" wrapText="1"/>
      <protection locked="0"/>
    </xf>
    <xf numFmtId="0" fontId="44" fillId="0" borderId="0" xfId="3" applyFont="1" applyBorder="1" applyAlignment="1">
      <alignment horizontal="center"/>
    </xf>
    <xf numFmtId="20" fontId="27" fillId="3" borderId="0" xfId="2" applyNumberFormat="1" applyFont="1" applyFill="1" applyBorder="1" applyAlignment="1" applyProtection="1">
      <alignment horizontal="center"/>
      <protection locked="0"/>
    </xf>
    <xf numFmtId="0" fontId="27" fillId="3" borderId="9" xfId="2" applyFont="1" applyFill="1" applyBorder="1" applyAlignment="1" applyProtection="1">
      <alignment horizontal="center"/>
      <protection locked="0"/>
    </xf>
    <xf numFmtId="49" fontId="24" fillId="0" borderId="0" xfId="2" applyNumberFormat="1" applyFont="1" applyBorder="1" applyAlignment="1" applyProtection="1">
      <alignment horizontal="left" vertical="center"/>
    </xf>
    <xf numFmtId="20" fontId="57" fillId="0" borderId="7" xfId="2" applyNumberFormat="1" applyFont="1" applyFill="1" applyBorder="1" applyAlignment="1" applyProtection="1">
      <alignment horizontal="center" vertical="center"/>
    </xf>
    <xf numFmtId="0" fontId="11" fillId="0" borderId="7" xfId="2" applyNumberFormat="1" applyFont="1" applyFill="1" applyBorder="1" applyAlignment="1" applyProtection="1">
      <alignment horizontal="center" vertical="center"/>
    </xf>
    <xf numFmtId="194" fontId="11" fillId="2" borderId="7" xfId="2" applyNumberFormat="1" applyFont="1" applyFill="1" applyBorder="1" applyAlignment="1" applyProtection="1">
      <alignment horizontal="center" vertical="center"/>
    </xf>
    <xf numFmtId="193" fontId="11" fillId="2" borderId="7" xfId="2" applyNumberFormat="1" applyFont="1" applyFill="1" applyBorder="1" applyAlignment="1" applyProtection="1">
      <alignment horizontal="center" vertical="center"/>
    </xf>
    <xf numFmtId="0" fontId="14" fillId="0" borderId="0" xfId="2" applyFont="1"/>
    <xf numFmtId="0" fontId="11" fillId="0" borderId="4" xfId="2" applyFont="1" applyFill="1" applyBorder="1" applyAlignment="1">
      <alignment horizontal="center"/>
    </xf>
    <xf numFmtId="1" fontId="24" fillId="0" borderId="9" xfId="2" applyNumberFormat="1" applyFont="1" applyFill="1" applyBorder="1" applyAlignment="1" applyProtection="1">
      <alignment horizontal="center" vertical="center"/>
    </xf>
    <xf numFmtId="49" fontId="14" fillId="0" borderId="6" xfId="2" applyNumberFormat="1" applyFont="1" applyBorder="1" applyAlignment="1">
      <alignment horizontal="left" vertical="top"/>
    </xf>
    <xf numFmtId="49" fontId="14" fillId="0" borderId="3" xfId="2" applyNumberFormat="1" applyFont="1" applyBorder="1" applyAlignment="1">
      <alignment horizontal="left" vertical="top"/>
    </xf>
    <xf numFmtId="49" fontId="14" fillId="0" borderId="8" xfId="2" applyNumberFormat="1" applyFont="1" applyBorder="1" applyAlignment="1">
      <alignment horizontal="left" vertical="top"/>
    </xf>
    <xf numFmtId="0" fontId="1" fillId="0" borderId="7" xfId="0" applyFont="1" applyBorder="1" applyAlignment="1">
      <alignment horizontal="center"/>
    </xf>
    <xf numFmtId="1" fontId="16" fillId="0" borderId="9" xfId="2" applyNumberFormat="1" applyFont="1" applyFill="1" applyBorder="1" applyAlignment="1" applyProtection="1">
      <alignment horizontal="center" vertical="center"/>
    </xf>
    <xf numFmtId="176" fontId="27" fillId="0" borderId="8" xfId="2" applyNumberFormat="1" applyFont="1" applyFill="1" applyBorder="1" applyAlignment="1">
      <alignment horizontal="left" vertical="center"/>
    </xf>
    <xf numFmtId="0" fontId="13" fillId="0" borderId="9" xfId="2" applyFont="1" applyBorder="1" applyAlignment="1">
      <alignment horizontal="center" vertical="center"/>
    </xf>
    <xf numFmtId="176" fontId="19" fillId="0" borderId="8" xfId="2" applyNumberFormat="1" applyFont="1" applyFill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186" fontId="27" fillId="5" borderId="13" xfId="2" applyNumberFormat="1" applyFont="1" applyFill="1" applyBorder="1" applyAlignment="1" applyProtection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27" fillId="3" borderId="9" xfId="2" applyFont="1" applyFill="1" applyBorder="1" applyAlignment="1" applyProtection="1">
      <alignment horizontal="center" vertical="center"/>
      <protection locked="0"/>
    </xf>
    <xf numFmtId="1" fontId="13" fillId="0" borderId="12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179" fontId="27" fillId="0" borderId="9" xfId="2" applyNumberFormat="1" applyFont="1" applyFill="1" applyBorder="1" applyAlignment="1" applyProtection="1">
      <alignment horizontal="center" vertical="center"/>
      <protection locked="0"/>
    </xf>
    <xf numFmtId="0" fontId="14" fillId="0" borderId="8" xfId="2" applyFont="1" applyBorder="1" applyAlignment="1" applyProtection="1">
      <alignment horizontal="left" vertical="center"/>
    </xf>
    <xf numFmtId="49" fontId="13" fillId="0" borderId="11" xfId="2" applyNumberFormat="1" applyFont="1" applyBorder="1" applyAlignment="1" applyProtection="1">
      <alignment horizontal="left" vertical="center" wrapText="1"/>
      <protection locked="0"/>
    </xf>
    <xf numFmtId="2" fontId="11" fillId="2" borderId="7" xfId="2" applyNumberFormat="1" applyFont="1" applyFill="1" applyBorder="1" applyAlignment="1" applyProtection="1">
      <alignment horizontal="center" vertical="center"/>
    </xf>
    <xf numFmtId="2" fontId="4" fillId="2" borderId="7" xfId="2" applyNumberFormat="1" applyFont="1" applyFill="1" applyBorder="1" applyAlignment="1" applyProtection="1">
      <alignment horizontal="center" vertical="center"/>
    </xf>
    <xf numFmtId="0" fontId="3" fillId="0" borderId="0" xfId="2" applyFont="1" applyAlignment="1">
      <alignment horizontal="center" vertical="center"/>
    </xf>
    <xf numFmtId="196" fontId="24" fillId="0" borderId="11" xfId="2" applyNumberFormat="1" applyFont="1" applyBorder="1" applyAlignment="1">
      <alignment horizontal="center" vertical="center"/>
    </xf>
    <xf numFmtId="186" fontId="60" fillId="3" borderId="8" xfId="2" applyNumberFormat="1" applyFont="1" applyFill="1" applyBorder="1" applyAlignment="1" applyProtection="1">
      <alignment horizontal="center"/>
      <protection locked="0"/>
    </xf>
    <xf numFmtId="15" fontId="61" fillId="3" borderId="0" xfId="2" applyNumberFormat="1" applyFont="1" applyFill="1" applyBorder="1" applyAlignment="1" applyProtection="1">
      <alignment horizontal="center" vertical="center"/>
      <protection locked="0"/>
    </xf>
    <xf numFmtId="49" fontId="13" fillId="3" borderId="0" xfId="2" applyNumberFormat="1" applyFont="1" applyFill="1" applyBorder="1" applyAlignment="1" applyProtection="1">
      <alignment horizontal="center" vertical="top" wrapText="1"/>
      <protection locked="0"/>
    </xf>
    <xf numFmtId="197" fontId="64" fillId="3" borderId="0" xfId="2" applyNumberFormat="1" applyFont="1" applyFill="1" applyBorder="1" applyAlignment="1" applyProtection="1">
      <alignment horizontal="center" vertical="top" wrapText="1"/>
      <protection locked="0"/>
    </xf>
    <xf numFmtId="183" fontId="27" fillId="3" borderId="0" xfId="2" applyNumberFormat="1" applyFont="1" applyFill="1" applyBorder="1" applyAlignment="1" applyProtection="1">
      <alignment horizontal="center"/>
      <protection locked="0"/>
    </xf>
    <xf numFmtId="179" fontId="27" fillId="3" borderId="9" xfId="2" applyNumberFormat="1" applyFont="1" applyFill="1" applyBorder="1" applyAlignment="1" applyProtection="1">
      <alignment horizontal="center" vertical="center"/>
      <protection locked="0"/>
    </xf>
    <xf numFmtId="179" fontId="27" fillId="3" borderId="11" xfId="2" applyNumberFormat="1" applyFont="1" applyFill="1" applyBorder="1" applyAlignment="1" applyProtection="1">
      <alignment horizontal="center" vertical="center"/>
      <protection locked="0"/>
    </xf>
    <xf numFmtId="179" fontId="64" fillId="3" borderId="0" xfId="2" applyNumberFormat="1" applyFont="1" applyFill="1" applyBorder="1" applyAlignment="1" applyProtection="1">
      <alignment horizontal="center" vertical="top" wrapText="1"/>
      <protection locked="0"/>
    </xf>
    <xf numFmtId="184" fontId="69" fillId="0" borderId="9" xfId="2" applyNumberFormat="1" applyFont="1" applyFill="1" applyBorder="1" applyAlignment="1">
      <alignment horizontal="left" vertical="center"/>
    </xf>
    <xf numFmtId="184" fontId="69" fillId="0" borderId="11" xfId="2" applyNumberFormat="1" applyFont="1" applyFill="1" applyBorder="1" applyAlignment="1">
      <alignment horizontal="left" vertical="center"/>
    </xf>
    <xf numFmtId="198" fontId="24" fillId="3" borderId="0" xfId="2" applyNumberFormat="1" applyFont="1" applyFill="1" applyBorder="1" applyAlignment="1" applyProtection="1">
      <alignment horizontal="center" vertical="center"/>
      <protection locked="0"/>
    </xf>
    <xf numFmtId="200" fontId="61" fillId="3" borderId="0" xfId="2" applyNumberFormat="1" applyFont="1" applyFill="1" applyBorder="1" applyAlignment="1" applyProtection="1">
      <alignment horizontal="left" vertical="center"/>
      <protection locked="0"/>
    </xf>
    <xf numFmtId="198" fontId="24" fillId="3" borderId="5" xfId="2" applyNumberFormat="1" applyFont="1" applyFill="1" applyBorder="1" applyAlignment="1" applyProtection="1">
      <alignment horizontal="center" vertical="center"/>
      <protection locked="0"/>
    </xf>
    <xf numFmtId="0" fontId="68" fillId="0" borderId="1" xfId="0" applyFont="1" applyBorder="1" applyAlignment="1">
      <alignment horizontal="center" vertical="center"/>
    </xf>
    <xf numFmtId="0" fontId="68" fillId="0" borderId="4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15" fontId="61" fillId="3" borderId="9" xfId="2" applyNumberFormat="1" applyFont="1" applyFill="1" applyBorder="1" applyAlignment="1" applyProtection="1">
      <alignment horizontal="center" vertical="center"/>
      <protection locked="0"/>
    </xf>
    <xf numFmtId="0" fontId="27" fillId="3" borderId="5" xfId="2" applyFont="1" applyFill="1" applyBorder="1" applyAlignment="1" applyProtection="1">
      <alignment horizontal="center"/>
      <protection locked="0"/>
    </xf>
    <xf numFmtId="183" fontId="27" fillId="3" borderId="5" xfId="2" applyNumberFormat="1" applyFont="1" applyFill="1" applyBorder="1" applyAlignment="1" applyProtection="1">
      <alignment horizontal="center"/>
      <protection locked="0"/>
    </xf>
    <xf numFmtId="0" fontId="18" fillId="0" borderId="7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0" fontId="31" fillId="2" borderId="7" xfId="0" applyFont="1" applyFill="1" applyBorder="1" applyAlignment="1">
      <alignment horizontal="center"/>
    </xf>
    <xf numFmtId="194" fontId="27" fillId="3" borderId="5" xfId="2" applyNumberFormat="1" applyFont="1" applyFill="1" applyBorder="1" applyAlignment="1" applyProtection="1">
      <alignment horizontal="center" vertical="center"/>
      <protection locked="0"/>
    </xf>
    <xf numFmtId="194" fontId="27" fillId="3" borderId="0" xfId="2" applyNumberFormat="1" applyFont="1" applyFill="1" applyBorder="1" applyAlignment="1" applyProtection="1">
      <alignment horizontal="center" vertical="center"/>
      <protection locked="0"/>
    </xf>
    <xf numFmtId="49" fontId="25" fillId="0" borderId="0" xfId="3" applyNumberFormat="1" applyFont="1" applyBorder="1" applyAlignment="1"/>
    <xf numFmtId="0" fontId="4" fillId="0" borderId="3" xfId="2" applyFont="1" applyBorder="1" applyAlignment="1">
      <alignment horizontal="center"/>
    </xf>
    <xf numFmtId="201" fontId="64" fillId="3" borderId="0" xfId="2" applyNumberFormat="1" applyFont="1" applyFill="1" applyBorder="1" applyAlignment="1" applyProtection="1">
      <alignment horizontal="center" vertical="top" wrapText="1"/>
      <protection locked="0"/>
    </xf>
    <xf numFmtId="49" fontId="11" fillId="0" borderId="7" xfId="2" applyNumberFormat="1" applyFont="1" applyFill="1" applyBorder="1" applyAlignment="1" applyProtection="1">
      <alignment horizontal="center" vertical="center"/>
    </xf>
    <xf numFmtId="0" fontId="73" fillId="2" borderId="2" xfId="2" applyFont="1" applyFill="1" applyBorder="1" applyAlignment="1">
      <alignment horizontal="left" vertical="top"/>
    </xf>
    <xf numFmtId="0" fontId="73" fillId="2" borderId="0" xfId="2" applyFont="1" applyFill="1" applyBorder="1" applyAlignment="1">
      <alignment horizontal="left" vertical="top"/>
    </xf>
    <xf numFmtId="0" fontId="73" fillId="2" borderId="9" xfId="2" applyFont="1" applyFill="1" applyBorder="1" applyAlignment="1">
      <alignment horizontal="left" vertical="top"/>
    </xf>
    <xf numFmtId="49" fontId="25" fillId="0" borderId="0" xfId="3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4" borderId="15" xfId="1" applyFont="1" applyFill="1" applyBorder="1" applyAlignment="1" applyProtection="1">
      <alignment horizontal="center" vertical="center"/>
    </xf>
    <xf numFmtId="0" fontId="11" fillId="4" borderId="15" xfId="2" applyFont="1" applyFill="1" applyBorder="1" applyAlignment="1" applyProtection="1">
      <alignment horizontal="center" vertical="center"/>
    </xf>
    <xf numFmtId="0" fontId="23" fillId="4" borderId="15" xfId="2" applyFont="1" applyFill="1" applyBorder="1" applyAlignment="1" applyProtection="1">
      <alignment horizontal="center" vertical="center"/>
    </xf>
    <xf numFmtId="0" fontId="18" fillId="0" borderId="7" xfId="0" applyNumberFormat="1" applyFont="1" applyBorder="1" applyAlignment="1"/>
    <xf numFmtId="0" fontId="0" fillId="0" borderId="7" xfId="0" applyBorder="1" applyAlignment="1"/>
    <xf numFmtId="0" fontId="0" fillId="2" borderId="7" xfId="0" applyFill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7" xfId="0" applyNumberFormat="1" applyFont="1" applyBorder="1" applyAlignment="1">
      <alignment horizontal="left"/>
    </xf>
    <xf numFmtId="0" fontId="0" fillId="0" borderId="7" xfId="0" applyBorder="1" applyAlignment="1">
      <alignment horizontal="left"/>
    </xf>
    <xf numFmtId="0" fontId="18" fillId="0" borderId="7" xfId="0" applyFont="1" applyBorder="1"/>
    <xf numFmtId="49" fontId="18" fillId="0" borderId="7" xfId="0" applyNumberFormat="1" applyFont="1" applyBorder="1" applyAlignment="1">
      <alignment horizontal="left"/>
    </xf>
    <xf numFmtId="0" fontId="18" fillId="0" borderId="0" xfId="0" applyFont="1" applyBorder="1" applyAlignment="1"/>
    <xf numFmtId="0" fontId="18" fillId="0" borderId="7" xfId="0" applyFont="1" applyBorder="1" applyAlignment="1"/>
    <xf numFmtId="0" fontId="18" fillId="2" borderId="7" xfId="0" applyFont="1" applyFill="1" applyBorder="1" applyAlignment="1"/>
    <xf numFmtId="0" fontId="18" fillId="0" borderId="0" xfId="0" applyNumberFormat="1" applyFont="1" applyBorder="1" applyAlignment="1"/>
    <xf numFmtId="0" fontId="0" fillId="0" borderId="0" xfId="0" applyBorder="1" applyAlignment="1"/>
    <xf numFmtId="0" fontId="18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18" fillId="0" borderId="7" xfId="0" applyNumberFormat="1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48" fillId="0" borderId="7" xfId="0" applyFont="1" applyBorder="1" applyAlignment="1">
      <alignment horizontal="left"/>
    </xf>
    <xf numFmtId="0" fontId="46" fillId="0" borderId="7" xfId="0" applyNumberFormat="1" applyFont="1" applyBorder="1" applyAlignment="1"/>
    <xf numFmtId="0" fontId="48" fillId="0" borderId="7" xfId="0" applyFont="1" applyBorder="1" applyAlignment="1"/>
    <xf numFmtId="0" fontId="18" fillId="8" borderId="7" xfId="0" applyNumberFormat="1" applyFont="1" applyFill="1" applyBorder="1" applyAlignment="1">
      <alignment horizontal="left"/>
    </xf>
    <xf numFmtId="0" fontId="0" fillId="8" borderId="7" xfId="0" applyFill="1" applyBorder="1" applyAlignment="1"/>
    <xf numFmtId="49" fontId="0" fillId="0" borderId="7" xfId="0" applyNumberFormat="1" applyBorder="1" applyAlignment="1"/>
    <xf numFmtId="0" fontId="18" fillId="0" borderId="1" xfId="0" applyNumberFormat="1" applyFont="1" applyBorder="1" applyAlignment="1">
      <alignment horizontal="left"/>
    </xf>
    <xf numFmtId="0" fontId="18" fillId="0" borderId="13" xfId="0" applyNumberFormat="1" applyFont="1" applyBorder="1" applyAlignment="1">
      <alignment horizontal="left"/>
    </xf>
    <xf numFmtId="0" fontId="31" fillId="6" borderId="7" xfId="0" applyNumberFormat="1" applyFont="1" applyFill="1" applyBorder="1" applyAlignment="1">
      <alignment horizontal="left"/>
    </xf>
    <xf numFmtId="0" fontId="31" fillId="2" borderId="7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0" fillId="0" borderId="7" xfId="0" applyNumberFormat="1" applyBorder="1" applyAlignment="1">
      <alignment horizontal="center"/>
    </xf>
    <xf numFmtId="0" fontId="31" fillId="6" borderId="1" xfId="0" applyNumberFormat="1" applyFont="1" applyFill="1" applyBorder="1" applyAlignment="1">
      <alignment horizontal="left"/>
    </xf>
    <xf numFmtId="0" fontId="31" fillId="6" borderId="4" xfId="0" applyNumberFormat="1" applyFont="1" applyFill="1" applyBorder="1" applyAlignment="1">
      <alignment horizontal="left"/>
    </xf>
    <xf numFmtId="0" fontId="31" fillId="6" borderId="13" xfId="0" applyNumberFormat="1" applyFont="1" applyFill="1" applyBorder="1" applyAlignment="1">
      <alignment horizontal="left"/>
    </xf>
    <xf numFmtId="0" fontId="0" fillId="6" borderId="7" xfId="0" applyFill="1" applyBorder="1" applyAlignment="1"/>
    <xf numFmtId="0" fontId="31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Border="1" applyAlignment="1"/>
    <xf numFmtId="0" fontId="18" fillId="2" borderId="7" xfId="0" applyNumberFormat="1" applyFont="1" applyFill="1" applyBorder="1" applyAlignment="1"/>
    <xf numFmtId="0" fontId="0" fillId="2" borderId="7" xfId="0" applyFill="1" applyBorder="1" applyAlignment="1"/>
    <xf numFmtId="0" fontId="47" fillId="0" borderId="7" xfId="0" applyFont="1" applyBorder="1" applyAlignment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46" fillId="0" borderId="7" xfId="0" applyFont="1" applyBorder="1" applyAlignment="1">
      <alignment horizontal="left"/>
    </xf>
    <xf numFmtId="0" fontId="47" fillId="0" borderId="7" xfId="0" applyFont="1" applyBorder="1" applyAlignment="1">
      <alignment horizontal="left"/>
    </xf>
    <xf numFmtId="0" fontId="46" fillId="0" borderId="1" xfId="0" applyNumberFormat="1" applyFont="1" applyBorder="1" applyAlignment="1">
      <alignment horizontal="left"/>
    </xf>
    <xf numFmtId="0" fontId="46" fillId="0" borderId="13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49" fontId="3" fillId="0" borderId="2" xfId="2" applyNumberFormat="1" applyFont="1" applyBorder="1" applyAlignment="1" applyProtection="1">
      <alignment horizontal="left" wrapText="1"/>
      <protection locked="0"/>
    </xf>
    <xf numFmtId="49" fontId="3" fillId="0" borderId="0" xfId="2" applyNumberFormat="1" applyFont="1" applyBorder="1" applyAlignment="1" applyProtection="1">
      <alignment horizontal="left" wrapText="1"/>
      <protection locked="0"/>
    </xf>
    <xf numFmtId="49" fontId="3" fillId="0" borderId="9" xfId="2" applyNumberFormat="1" applyFont="1" applyBorder="1" applyAlignment="1" applyProtection="1">
      <alignment horizontal="left" wrapText="1"/>
      <protection locked="0"/>
    </xf>
    <xf numFmtId="49" fontId="3" fillId="0" borderId="6" xfId="2" applyNumberFormat="1" applyFont="1" applyBorder="1" applyAlignment="1" applyProtection="1">
      <alignment horizontal="left" wrapText="1"/>
      <protection locked="0"/>
    </xf>
    <xf numFmtId="49" fontId="3" fillId="0" borderId="3" xfId="2" applyNumberFormat="1" applyFont="1" applyBorder="1" applyAlignment="1" applyProtection="1">
      <alignment horizontal="left" wrapText="1"/>
      <protection locked="0"/>
    </xf>
    <xf numFmtId="49" fontId="3" fillId="0" borderId="8" xfId="2" applyNumberFormat="1" applyFont="1" applyBorder="1" applyAlignment="1" applyProtection="1">
      <alignment horizontal="left" wrapText="1"/>
      <protection locked="0"/>
    </xf>
    <xf numFmtId="0" fontId="14" fillId="7" borderId="1" xfId="2" applyFont="1" applyFill="1" applyBorder="1" applyAlignment="1" applyProtection="1">
      <alignment horizontal="center"/>
      <protection locked="0"/>
    </xf>
    <xf numFmtId="0" fontId="14" fillId="7" borderId="4" xfId="2" applyFont="1" applyFill="1" applyBorder="1" applyAlignment="1" applyProtection="1">
      <alignment horizontal="center"/>
      <protection locked="0"/>
    </xf>
    <xf numFmtId="0" fontId="14" fillId="7" borderId="13" xfId="2" applyFont="1" applyFill="1" applyBorder="1" applyAlignment="1" applyProtection="1">
      <alignment horizontal="center"/>
      <protection locked="0"/>
    </xf>
    <xf numFmtId="49" fontId="66" fillId="0" borderId="2" xfId="2" applyNumberFormat="1" applyFont="1" applyBorder="1" applyAlignment="1">
      <alignment horizontal="left" wrapText="1"/>
    </xf>
    <xf numFmtId="49" fontId="66" fillId="0" borderId="0" xfId="2" applyNumberFormat="1" applyFont="1" applyBorder="1" applyAlignment="1">
      <alignment horizontal="left" wrapText="1"/>
    </xf>
    <xf numFmtId="49" fontId="66" fillId="0" borderId="9" xfId="2" applyNumberFormat="1" applyFont="1" applyBorder="1" applyAlignment="1">
      <alignment horizontal="left" wrapText="1"/>
    </xf>
    <xf numFmtId="0" fontId="4" fillId="0" borderId="3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0" borderId="9" xfId="2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6" fillId="0" borderId="2" xfId="2" applyFont="1" applyBorder="1" applyAlignment="1">
      <alignment horizontal="center"/>
    </xf>
    <xf numFmtId="0" fontId="36" fillId="0" borderId="0" xfId="2" applyFont="1" applyBorder="1" applyAlignment="1">
      <alignment horizontal="center"/>
    </xf>
    <xf numFmtId="49" fontId="58" fillId="2" borderId="2" xfId="2" applyNumberFormat="1" applyFont="1" applyFill="1" applyBorder="1" applyAlignment="1">
      <alignment horizontal="left" vertical="center" wrapText="1"/>
    </xf>
    <xf numFmtId="49" fontId="56" fillId="0" borderId="0" xfId="0" applyNumberFormat="1" applyFont="1" applyBorder="1"/>
    <xf numFmtId="49" fontId="56" fillId="0" borderId="9" xfId="0" applyNumberFormat="1" applyFont="1" applyBorder="1"/>
    <xf numFmtId="0" fontId="56" fillId="0" borderId="0" xfId="0" applyFont="1" applyBorder="1"/>
    <xf numFmtId="0" fontId="56" fillId="0" borderId="9" xfId="0" applyFont="1" applyBorder="1"/>
    <xf numFmtId="0" fontId="68" fillId="0" borderId="1" xfId="0" applyFont="1" applyBorder="1" applyAlignment="1">
      <alignment horizontal="center" vertical="center"/>
    </xf>
    <xf numFmtId="0" fontId="68" fillId="0" borderId="4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49" fontId="3" fillId="0" borderId="10" xfId="2" applyNumberFormat="1" applyFont="1" applyBorder="1" applyAlignment="1" applyProtection="1">
      <alignment horizontal="left" wrapText="1"/>
      <protection locked="0"/>
    </xf>
    <xf numFmtId="49" fontId="3" fillId="0" borderId="5" xfId="2" applyNumberFormat="1" applyFont="1" applyBorder="1" applyAlignment="1" applyProtection="1">
      <alignment horizontal="left" wrapText="1"/>
      <protection locked="0"/>
    </xf>
    <xf numFmtId="49" fontId="3" fillId="0" borderId="11" xfId="2" applyNumberFormat="1" applyFont="1" applyBorder="1" applyAlignment="1" applyProtection="1">
      <alignment horizontal="left" wrapText="1"/>
      <protection locked="0"/>
    </xf>
    <xf numFmtId="0" fontId="11" fillId="4" borderId="1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4" fillId="0" borderId="6" xfId="2" applyFont="1" applyBorder="1" applyAlignment="1">
      <alignment horizontal="left" wrapText="1"/>
    </xf>
    <xf numFmtId="0" fontId="14" fillId="0" borderId="3" xfId="2" applyFont="1" applyBorder="1" applyAlignment="1">
      <alignment horizontal="left" wrapText="1"/>
    </xf>
    <xf numFmtId="0" fontId="4" fillId="0" borderId="0" xfId="2" applyFont="1" applyFill="1" applyBorder="1" applyAlignment="1">
      <alignment horizontal="right"/>
    </xf>
    <xf numFmtId="0" fontId="4" fillId="0" borderId="0" xfId="2" applyFont="1" applyBorder="1" applyAlignment="1">
      <alignment horizontal="right"/>
    </xf>
    <xf numFmtId="0" fontId="14" fillId="0" borderId="3" xfId="2" applyFont="1" applyBorder="1" applyAlignment="1" applyProtection="1">
      <alignment horizontal="left"/>
    </xf>
    <xf numFmtId="49" fontId="14" fillId="0" borderId="6" xfId="2" applyNumberFormat="1" applyFont="1" applyBorder="1" applyAlignment="1">
      <alignment horizontal="left" vertical="top"/>
    </xf>
    <xf numFmtId="49" fontId="14" fillId="0" borderId="3" xfId="2" applyNumberFormat="1" applyFont="1" applyBorder="1" applyAlignment="1">
      <alignment horizontal="left" vertical="top"/>
    </xf>
    <xf numFmtId="49" fontId="14" fillId="0" borderId="8" xfId="2" applyNumberFormat="1" applyFont="1" applyBorder="1" applyAlignment="1">
      <alignment horizontal="left" vertical="top"/>
    </xf>
    <xf numFmtId="0" fontId="65" fillId="0" borderId="2" xfId="2" applyFont="1" applyBorder="1" applyAlignment="1" applyProtection="1">
      <alignment horizontal="left"/>
    </xf>
    <xf numFmtId="0" fontId="65" fillId="0" borderId="0" xfId="2" applyFont="1" applyBorder="1" applyAlignment="1" applyProtection="1">
      <alignment horizontal="left"/>
    </xf>
    <xf numFmtId="0" fontId="65" fillId="0" borderId="9" xfId="2" applyFont="1" applyBorder="1" applyAlignment="1" applyProtection="1">
      <alignment horizontal="left"/>
    </xf>
    <xf numFmtId="3" fontId="66" fillId="2" borderId="2" xfId="2" applyNumberFormat="1" applyFont="1" applyFill="1" applyBorder="1" applyAlignment="1">
      <alignment horizontal="left" vertical="top"/>
    </xf>
    <xf numFmtId="0" fontId="66" fillId="2" borderId="0" xfId="2" applyFont="1" applyFill="1" applyBorder="1" applyAlignment="1">
      <alignment horizontal="left" vertical="top"/>
    </xf>
    <xf numFmtId="0" fontId="66" fillId="2" borderId="9" xfId="2" applyFont="1" applyFill="1" applyBorder="1" applyAlignment="1">
      <alignment horizontal="left" vertical="top"/>
    </xf>
    <xf numFmtId="0" fontId="73" fillId="2" borderId="2" xfId="2" applyFont="1" applyFill="1" applyBorder="1" applyAlignment="1">
      <alignment horizontal="left" vertical="top"/>
    </xf>
    <xf numFmtId="0" fontId="73" fillId="2" borderId="0" xfId="2" applyFont="1" applyFill="1" applyBorder="1" applyAlignment="1">
      <alignment horizontal="left" vertical="top"/>
    </xf>
    <xf numFmtId="0" fontId="73" fillId="2" borderId="9" xfId="2" applyFont="1" applyFill="1" applyBorder="1" applyAlignment="1">
      <alignment horizontal="left" vertical="top"/>
    </xf>
    <xf numFmtId="179" fontId="63" fillId="3" borderId="0" xfId="2" applyNumberFormat="1" applyFont="1" applyFill="1" applyBorder="1" applyAlignment="1" applyProtection="1">
      <alignment horizontal="center"/>
      <protection locked="0"/>
    </xf>
    <xf numFmtId="179" fontId="27" fillId="3" borderId="0" xfId="2" applyNumberFormat="1" applyFont="1" applyFill="1" applyBorder="1" applyAlignment="1" applyProtection="1">
      <alignment horizontal="center"/>
      <protection locked="0"/>
    </xf>
    <xf numFmtId="0" fontId="39" fillId="4" borderId="6" xfId="2" applyFont="1" applyFill="1" applyBorder="1" applyAlignment="1" applyProtection="1">
      <alignment horizontal="center" vertical="center" wrapText="1"/>
    </xf>
    <xf numFmtId="0" fontId="38" fillId="4" borderId="3" xfId="2" applyFont="1" applyFill="1" applyBorder="1" applyAlignment="1" applyProtection="1">
      <alignment horizontal="center" vertical="center" wrapText="1"/>
    </xf>
    <xf numFmtId="0" fontId="38" fillId="4" borderId="8" xfId="2" applyFont="1" applyFill="1" applyBorder="1" applyAlignment="1" applyProtection="1">
      <alignment horizontal="center" vertical="center" wrapText="1"/>
    </xf>
    <xf numFmtId="0" fontId="38" fillId="4" borderId="10" xfId="2" applyFont="1" applyFill="1" applyBorder="1" applyAlignment="1" applyProtection="1">
      <alignment horizontal="center" vertical="center" wrapText="1"/>
    </xf>
    <xf numFmtId="0" fontId="38" fillId="4" borderId="5" xfId="2" applyFont="1" applyFill="1" applyBorder="1" applyAlignment="1" applyProtection="1">
      <alignment horizontal="center" vertical="center" wrapText="1"/>
    </xf>
    <xf numFmtId="0" fontId="38" fillId="4" borderId="11" xfId="2" applyFont="1" applyFill="1" applyBorder="1" applyAlignment="1" applyProtection="1">
      <alignment horizontal="center" vertical="center" wrapText="1"/>
    </xf>
    <xf numFmtId="49" fontId="24" fillId="0" borderId="5" xfId="2" applyNumberFormat="1" applyFont="1" applyBorder="1" applyAlignment="1" applyProtection="1">
      <alignment horizontal="left" vertical="center"/>
    </xf>
    <xf numFmtId="49" fontId="24" fillId="0" borderId="11" xfId="2" applyNumberFormat="1" applyFont="1" applyBorder="1" applyAlignment="1" applyProtection="1">
      <alignment horizontal="left" vertical="center"/>
    </xf>
    <xf numFmtId="49" fontId="61" fillId="0" borderId="0" xfId="2" applyNumberFormat="1" applyFont="1" applyBorder="1" applyAlignment="1" applyProtection="1">
      <alignment horizontal="left" vertical="center"/>
    </xf>
    <xf numFmtId="49" fontId="24" fillId="0" borderId="0" xfId="2" applyNumberFormat="1" applyFont="1" applyBorder="1" applyAlignment="1" applyProtection="1">
      <alignment horizontal="left" vertical="center"/>
    </xf>
    <xf numFmtId="49" fontId="24" fillId="0" borderId="9" xfId="2" applyNumberFormat="1" applyFont="1" applyBorder="1" applyAlignment="1" applyProtection="1">
      <alignment horizontal="left" vertical="center"/>
    </xf>
    <xf numFmtId="49" fontId="71" fillId="3" borderId="3" xfId="2" applyNumberFormat="1" applyFont="1" applyFill="1" applyBorder="1" applyAlignment="1" applyProtection="1">
      <alignment horizontal="left"/>
      <protection locked="0"/>
    </xf>
    <xf numFmtId="0" fontId="62" fillId="0" borderId="3" xfId="2" applyFont="1" applyBorder="1" applyAlignment="1" applyProtection="1">
      <alignment horizontal="left"/>
    </xf>
    <xf numFmtId="0" fontId="55" fillId="0" borderId="3" xfId="2" applyFont="1" applyBorder="1" applyAlignment="1" applyProtection="1">
      <alignment horizontal="left"/>
    </xf>
    <xf numFmtId="0" fontId="55" fillId="0" borderId="8" xfId="2" applyFont="1" applyBorder="1" applyAlignment="1" applyProtection="1">
      <alignment horizontal="left"/>
    </xf>
    <xf numFmtId="0" fontId="4" fillId="0" borderId="10" xfId="2" applyFont="1" applyBorder="1" applyAlignment="1">
      <alignment horizontal="right" vertical="center"/>
    </xf>
    <xf numFmtId="0" fontId="3" fillId="0" borderId="5" xfId="2" applyFont="1" applyBorder="1" applyAlignment="1">
      <alignment horizontal="right" vertical="center"/>
    </xf>
    <xf numFmtId="0" fontId="14" fillId="0" borderId="6" xfId="2" applyFont="1" applyBorder="1" applyAlignment="1" applyProtection="1">
      <alignment horizontal="left"/>
    </xf>
    <xf numFmtId="0" fontId="14" fillId="0" borderId="8" xfId="2" applyFont="1" applyBorder="1" applyAlignment="1" applyProtection="1">
      <alignment horizontal="left"/>
    </xf>
    <xf numFmtId="183" fontId="4" fillId="0" borderId="0" xfId="2" applyNumberFormat="1" applyFont="1" applyFill="1" applyBorder="1" applyAlignment="1">
      <alignment horizontal="right"/>
    </xf>
    <xf numFmtId="0" fontId="3" fillId="0" borderId="0" xfId="2" applyFont="1" applyBorder="1" applyAlignment="1">
      <alignment horizontal="right"/>
    </xf>
    <xf numFmtId="0" fontId="4" fillId="0" borderId="3" xfId="2" applyFont="1" applyFill="1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4" fillId="0" borderId="5" xfId="2" applyFont="1" applyFill="1" applyBorder="1" applyAlignment="1">
      <alignment horizontal="right"/>
    </xf>
    <xf numFmtId="0" fontId="14" fillId="0" borderId="6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left"/>
    </xf>
    <xf numFmtId="176" fontId="19" fillId="0" borderId="3" xfId="2" applyNumberFormat="1" applyFont="1" applyFill="1" applyBorder="1" applyAlignment="1">
      <alignment horizontal="right"/>
    </xf>
    <xf numFmtId="0" fontId="3" fillId="0" borderId="3" xfId="2" applyFont="1" applyBorder="1" applyAlignment="1">
      <alignment horizontal="right"/>
    </xf>
    <xf numFmtId="0" fontId="36" fillId="0" borderId="5" xfId="2" applyFont="1" applyBorder="1" applyAlignment="1">
      <alignment horizontal="right"/>
    </xf>
    <xf numFmtId="0" fontId="36" fillId="0" borderId="2" xfId="2" applyFont="1" applyBorder="1" applyAlignment="1">
      <alignment horizontal="right"/>
    </xf>
    <xf numFmtId="0" fontId="36" fillId="0" borderId="0" xfId="2" applyFont="1" applyBorder="1" applyAlignment="1">
      <alignment horizontal="right"/>
    </xf>
    <xf numFmtId="179" fontId="63" fillId="3" borderId="5" xfId="2" applyNumberFormat="1" applyFont="1" applyFill="1" applyBorder="1" applyAlignment="1" applyProtection="1">
      <alignment horizontal="center"/>
      <protection locked="0"/>
    </xf>
    <xf numFmtId="179" fontId="27" fillId="3" borderId="5" xfId="2" applyNumberFormat="1" applyFont="1" applyFill="1" applyBorder="1" applyAlignment="1" applyProtection="1">
      <alignment horizontal="center"/>
      <protection locked="0"/>
    </xf>
    <xf numFmtId="179" fontId="63" fillId="3" borderId="11" xfId="2" applyNumberFormat="1" applyFont="1" applyFill="1" applyBorder="1" applyAlignment="1" applyProtection="1">
      <alignment horizontal="center"/>
      <protection locked="0"/>
    </xf>
    <xf numFmtId="0" fontId="17" fillId="0" borderId="6" xfId="2" applyFont="1" applyBorder="1" applyAlignment="1">
      <alignment horizontal="left"/>
    </xf>
    <xf numFmtId="0" fontId="17" fillId="0" borderId="3" xfId="2" applyFont="1" applyBorder="1" applyAlignment="1">
      <alignment horizontal="left"/>
    </xf>
    <xf numFmtId="0" fontId="4" fillId="0" borderId="5" xfId="2" applyFont="1" applyBorder="1" applyAlignment="1">
      <alignment horizontal="right"/>
    </xf>
    <xf numFmtId="0" fontId="21" fillId="0" borderId="3" xfId="2" applyFont="1" applyFill="1" applyBorder="1" applyAlignment="1">
      <alignment horizontal="center"/>
    </xf>
    <xf numFmtId="49" fontId="4" fillId="0" borderId="0" xfId="2" applyNumberFormat="1" applyFont="1" applyFill="1" applyBorder="1" applyAlignment="1">
      <alignment horizontal="right"/>
    </xf>
    <xf numFmtId="49" fontId="4" fillId="0" borderId="5" xfId="2" applyNumberFormat="1" applyFont="1" applyFill="1" applyBorder="1" applyAlignment="1">
      <alignment horizontal="right"/>
    </xf>
    <xf numFmtId="0" fontId="21" fillId="0" borderId="3" xfId="2" applyFont="1" applyFill="1" applyBorder="1" applyAlignment="1"/>
    <xf numFmtId="0" fontId="3" fillId="0" borderId="8" xfId="2" applyFont="1" applyFill="1" applyBorder="1" applyAlignment="1"/>
    <xf numFmtId="0" fontId="72" fillId="0" borderId="6" xfId="2" applyFont="1" applyBorder="1" applyAlignment="1">
      <alignment horizontal="left" wrapText="1"/>
    </xf>
    <xf numFmtId="0" fontId="14" fillId="0" borderId="8" xfId="2" applyFont="1" applyBorder="1" applyAlignment="1">
      <alignment horizontal="left" wrapText="1"/>
    </xf>
    <xf numFmtId="49" fontId="58" fillId="2" borderId="0" xfId="2" applyNumberFormat="1" applyFont="1" applyFill="1" applyBorder="1" applyAlignment="1">
      <alignment horizontal="left" vertical="center" wrapText="1"/>
    </xf>
    <xf numFmtId="49" fontId="58" fillId="2" borderId="9" xfId="2" applyNumberFormat="1" applyFont="1" applyFill="1" applyBorder="1" applyAlignment="1">
      <alignment horizontal="left" vertical="center" wrapText="1"/>
    </xf>
    <xf numFmtId="49" fontId="58" fillId="2" borderId="10" xfId="2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 wrapText="1"/>
    </xf>
    <xf numFmtId="49" fontId="58" fillId="2" borderId="11" xfId="2" applyNumberFormat="1" applyFont="1" applyFill="1" applyBorder="1" applyAlignment="1">
      <alignment horizontal="left" vertical="center" wrapText="1"/>
    </xf>
    <xf numFmtId="179" fontId="63" fillId="3" borderId="9" xfId="2" applyNumberFormat="1" applyFont="1" applyFill="1" applyBorder="1" applyAlignment="1" applyProtection="1">
      <alignment horizontal="center"/>
      <protection locked="0"/>
    </xf>
    <xf numFmtId="0" fontId="14" fillId="2" borderId="3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center"/>
    </xf>
    <xf numFmtId="0" fontId="14" fillId="2" borderId="3" xfId="2" applyFont="1" applyFill="1" applyBorder="1" applyAlignment="1">
      <alignment horizontal="left" vertical="center"/>
    </xf>
    <xf numFmtId="0" fontId="14" fillId="2" borderId="8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top"/>
    </xf>
    <xf numFmtId="0" fontId="3" fillId="2" borderId="0" xfId="2" applyFont="1" applyFill="1" applyBorder="1" applyAlignment="1">
      <alignment horizontal="left" vertical="top"/>
    </xf>
    <xf numFmtId="0" fontId="3" fillId="2" borderId="9" xfId="2" applyFont="1" applyFill="1" applyBorder="1" applyAlignment="1">
      <alignment horizontal="left" vertical="top"/>
    </xf>
    <xf numFmtId="0" fontId="44" fillId="0" borderId="0" xfId="3" applyFont="1" applyBorder="1" applyAlignment="1">
      <alignment horizontal="center" wrapText="1"/>
    </xf>
    <xf numFmtId="0" fontId="50" fillId="0" borderId="0" xfId="3" applyFont="1" applyBorder="1" applyAlignment="1">
      <alignment horizontal="center"/>
    </xf>
    <xf numFmtId="0" fontId="51" fillId="0" borderId="0" xfId="3" applyFont="1" applyBorder="1" applyAlignment="1">
      <alignment horizontal="center"/>
    </xf>
    <xf numFmtId="49" fontId="25" fillId="0" borderId="0" xfId="3" applyNumberFormat="1" applyFont="1" applyBorder="1" applyAlignment="1">
      <alignment horizontal="center"/>
    </xf>
    <xf numFmtId="0" fontId="39" fillId="0" borderId="0" xfId="3" applyFont="1" applyBorder="1" applyAlignment="1">
      <alignment horizontal="left"/>
    </xf>
    <xf numFmtId="0" fontId="53" fillId="0" borderId="0" xfId="3" applyFont="1" applyBorder="1" applyAlignment="1">
      <alignment horizontal="center"/>
    </xf>
    <xf numFmtId="0" fontId="54" fillId="0" borderId="0" xfId="3" applyFont="1" applyBorder="1" applyAlignment="1">
      <alignment horizontal="center"/>
    </xf>
    <xf numFmtId="0" fontId="39" fillId="0" borderId="0" xfId="3" applyFont="1" applyBorder="1" applyAlignment="1">
      <alignment horizontal="center"/>
    </xf>
    <xf numFmtId="186" fontId="52" fillId="0" borderId="0" xfId="3" applyNumberFormat="1" applyFont="1" applyBorder="1" applyAlignment="1" applyProtection="1">
      <alignment horizontal="left"/>
      <protection locked="0"/>
    </xf>
    <xf numFmtId="199" fontId="52" fillId="0" borderId="0" xfId="3" applyNumberFormat="1" applyFont="1" applyBorder="1" applyAlignment="1" applyProtection="1">
      <alignment horizontal="left"/>
      <protection locked="0"/>
    </xf>
    <xf numFmtId="191" fontId="52" fillId="2" borderId="0" xfId="3" applyNumberFormat="1" applyFont="1" applyFill="1" applyBorder="1" applyAlignment="1" applyProtection="1">
      <alignment horizontal="left"/>
      <protection locked="0"/>
    </xf>
    <xf numFmtId="195" fontId="52" fillId="0" borderId="0" xfId="3" applyNumberFormat="1" applyFont="1" applyBorder="1" applyAlignment="1" applyProtection="1">
      <alignment horizontal="left"/>
      <protection locked="0"/>
    </xf>
  </cellXfs>
  <cellStyles count="4">
    <cellStyle name="cadre simple" xfId="1"/>
    <cellStyle name="Normal_NewObsMaster" xfId="2"/>
    <cellStyle name="常规" xfId="0" builtinId="0"/>
    <cellStyle name="常规_SEQ058" xfId="3"/>
  </cellStyles>
  <dxfs count="0"/>
  <tableStyles count="0" defaultTableStyle="TableStyleMedium9" defaultPivotStyle="PivotStyleLight16"/>
  <colors>
    <mruColors>
      <color rgb="FFFFFF99"/>
      <color rgb="FF6C713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microsoft.com/office/2006/relationships/attachedToolbars" Target="attachedToolbars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433" name="Text Box 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35" name="Text Box 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436" name="Text Box 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8437" name="Text Box 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8438" name="Text Box 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8439" name="Text Box 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18440" name="Text Box 8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8441" name="Text Box 9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8442" name="Line 10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443" name="Text Box 1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8444" name="Text Box 12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8445" name="Text Box 13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446" name="Text Box 1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8447" name="Text Box 15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8448" name="Text Box 16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8449" name="Text Box 17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50" name="Text Box 1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451" name="Text Box 1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452" name="Text Box 2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53" name="Text Box 2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54" name="Text Box 2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455" name="Text Box 23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8456" name="Text Box 24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57" name="Text Box 2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458" name="Text Box 26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8459" name="Text Box 27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8460" name="Text Box 28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8461" name="Text Box 29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8462" name="Text Box 30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18463" name="Line 31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464" name="Text Box 3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8465" name="Text Box 33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8466" name="Text Box 34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467" name="Text Box 35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8468" name="Text Box 36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8469" name="Text Box 37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8470" name="Text Box 38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71" name="Text Box 3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472" name="Text Box 4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473" name="Text Box 41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74" name="Text Box 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75" name="Text Box 4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476" name="Text Box 4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18477" name="Text Box 45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8478" name="Text Box 46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79" name="Text Box 4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480" name="Text Box 48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8481" name="Text Box 49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8482" name="Text Box 50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8483" name="Text Box 51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8484" name="Text Box 5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18485" name="Line 53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486" name="Text Box 5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8487" name="Text Box 55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8488" name="Text Box 56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489" name="Text Box 5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18490" name="Text Box 58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8491" name="Text Box 59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8492" name="Text Box 60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8493" name="Text Box 61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180975</xdr:colOff>
      <xdr:row>9</xdr:row>
      <xdr:rowOff>28575</xdr:rowOff>
    </xdr:from>
    <xdr:to>
      <xdr:col>1</xdr:col>
      <xdr:colOff>180975</xdr:colOff>
      <xdr:row>12</xdr:row>
      <xdr:rowOff>104775</xdr:rowOff>
    </xdr:to>
    <xdr:sp macro="" textlink="">
      <xdr:nvSpPr>
        <xdr:cNvPr id="18494" name="Line 62"/>
        <xdr:cNvSpPr>
          <a:spLocks noChangeShapeType="1"/>
        </xdr:cNvSpPr>
      </xdr:nvSpPr>
      <xdr:spPr bwMode="auto">
        <a:xfrm>
          <a:off x="790575" y="1485900"/>
          <a:ext cx="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95" name="Text Box 6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496" name="Text Box 6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497" name="Text Box 6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98" name="Text Box 6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499" name="Text Box 6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500" name="Text Box 6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18501" name="Text Box 69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02" name="Text Box 7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8503" name="Text Box 71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8504" name="Text Box 72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8505" name="Text Box 73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8506" name="Text Box 74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600075</xdr:colOff>
      <xdr:row>8</xdr:row>
      <xdr:rowOff>28575</xdr:rowOff>
    </xdr:from>
    <xdr:to>
      <xdr:col>3</xdr:col>
      <xdr:colOff>409575</xdr:colOff>
      <xdr:row>9</xdr:row>
      <xdr:rowOff>57150</xdr:rowOff>
    </xdr:to>
    <xdr:sp macro="" textlink="">
      <xdr:nvSpPr>
        <xdr:cNvPr id="18507" name="Text Box 75"/>
        <xdr:cNvSpPr txBox="1">
          <a:spLocks noChangeArrowheads="1"/>
        </xdr:cNvSpPr>
      </xdr:nvSpPr>
      <xdr:spPr bwMode="auto">
        <a:xfrm>
          <a:off x="1209675" y="1323975"/>
          <a:ext cx="1028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8508" name="Line 76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509" name="Text Box 7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8510" name="Text Box 7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8511" name="Text Box 7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8512" name="Text Box 8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8513" name="Text Box 8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8514" name="Text Box 8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18515" name="Line 83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18516" name="Line 84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17" name="Text Box 8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518" name="Text Box 8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519" name="Text Box 87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20" name="Text Box 8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21" name="Text Box 8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18522" name="Text Box 90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104775</xdr:colOff>
      <xdr:row>8</xdr:row>
      <xdr:rowOff>76200</xdr:rowOff>
    </xdr:to>
    <xdr:sp macro="" textlink="">
      <xdr:nvSpPr>
        <xdr:cNvPr id="18523" name="Text Box 91"/>
        <xdr:cNvSpPr txBox="1">
          <a:spLocks noChangeArrowheads="1"/>
        </xdr:cNvSpPr>
      </xdr:nvSpPr>
      <xdr:spPr bwMode="auto">
        <a:xfrm>
          <a:off x="6962775" y="1190625"/>
          <a:ext cx="3333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115.4m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18524" name="Text Box 92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204.7m</a:t>
          </a:r>
        </a:p>
      </xdr:txBody>
    </xdr:sp>
    <xdr:clientData/>
  </xdr:twoCellAnchor>
  <xdr:oneCellAnchor>
    <xdr:from>
      <xdr:col>12</xdr:col>
      <xdr:colOff>381000</xdr:colOff>
      <xdr:row>10</xdr:row>
      <xdr:rowOff>66675</xdr:rowOff>
    </xdr:from>
    <xdr:ext cx="76200" cy="200025"/>
    <xdr:sp macro="" textlink="">
      <xdr:nvSpPr>
        <xdr:cNvPr id="18525" name="Text Box 93"/>
        <xdr:cNvSpPr txBox="1">
          <a:spLocks noChangeArrowheads="1"/>
        </xdr:cNvSpPr>
      </xdr:nvSpPr>
      <xdr:spPr bwMode="auto">
        <a:xfrm>
          <a:off x="7181850" y="1685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526" name="Text Box 9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8527" name="Text Box 95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28" name="Text Box 9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529" name="Text Box 9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8530" name="Text Box 98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8531" name="Text Box 99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8532" name="Text Box 100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18533" name="Text Box 101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8534" name="Text Box 10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409575</xdr:colOff>
      <xdr:row>10</xdr:row>
      <xdr:rowOff>38100</xdr:rowOff>
    </xdr:from>
    <xdr:to>
      <xdr:col>1</xdr:col>
      <xdr:colOff>161925</xdr:colOff>
      <xdr:row>11</xdr:row>
      <xdr:rowOff>85725</xdr:rowOff>
    </xdr:to>
    <xdr:sp macro="" textlink="">
      <xdr:nvSpPr>
        <xdr:cNvPr id="18535" name="Text Box 103"/>
        <xdr:cNvSpPr txBox="1">
          <a:spLocks noChangeArrowheads="1"/>
        </xdr:cNvSpPr>
      </xdr:nvSpPr>
      <xdr:spPr bwMode="auto">
        <a:xfrm>
          <a:off x="409575" y="1657350"/>
          <a:ext cx="361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NRP</a:t>
          </a:r>
        </a:p>
      </xdr:txBody>
    </xdr:sp>
    <xdr:clientData/>
  </xdr:twoCellAnchor>
  <xdr:twoCellAnchor>
    <xdr:from>
      <xdr:col>1</xdr:col>
      <xdr:colOff>171450</xdr:colOff>
      <xdr:row>10</xdr:row>
      <xdr:rowOff>114300</xdr:rowOff>
    </xdr:from>
    <xdr:to>
      <xdr:col>13</xdr:col>
      <xdr:colOff>180975</xdr:colOff>
      <xdr:row>10</xdr:row>
      <xdr:rowOff>114300</xdr:rowOff>
    </xdr:to>
    <xdr:sp macro="" textlink="" fLocksText="0">
      <xdr:nvSpPr>
        <xdr:cNvPr id="18536" name="Line 104"/>
        <xdr:cNvSpPr>
          <a:spLocks noChangeShapeType="1"/>
        </xdr:cNvSpPr>
      </xdr:nvSpPr>
      <xdr:spPr bwMode="auto">
        <a:xfrm>
          <a:off x="781050" y="1733550"/>
          <a:ext cx="659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 fLocksWithSheet="0"/>
  </xdr:two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8537" name="Line 105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538" name="Text Box 106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8539" name="Text Box 107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8540" name="Text Box 108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541" name="Text Box 109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8542" name="Text Box 11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8543" name="Text Box 11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8544" name="Text Box 11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45" name="Text Box 11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546" name="Text Box 11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547" name="Text Box 11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48" name="Text Box 11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49" name="Text Box 11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550" name="Text Box 11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8551" name="Text Box 119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52" name="Text Box 12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553" name="Text Box 121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8554" name="Text Box 122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8555" name="Text Box 123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8556" name="Text Box 124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8557" name="Text Box 125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18558" name="Line 126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559" name="Text Box 12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8560" name="Text Box 12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8561" name="Text Box 12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562" name="Text Box 130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8563" name="Text Box 131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8564" name="Text Box 132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8565" name="Text Box 133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66" name="Text Box 13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567" name="Text Box 13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568" name="Text Box 13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69" name="Text Box 13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70" name="Text Box 13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571" name="Text Box 13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18572" name="Text Box 140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8573" name="Text Box 141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74" name="Text Box 1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575" name="Text Box 143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8576" name="Text Box 144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8577" name="Text Box 145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8578" name="Text Box 146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8579" name="Text Box 147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18580" name="Line 148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581" name="Text Box 14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8582" name="Text Box 150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8583" name="Text Box 151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8584" name="Text Box 152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18585" name="Text Box 153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8586" name="Text Box 154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8587" name="Text Box 155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8588" name="Text Box 156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89" name="Text Box 15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590" name="Text Box 158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591" name="Text Box 15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92" name="Text Box 16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93" name="Text Box 16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594" name="Text Box 16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18595" name="Text Box 163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596" name="Text Box 16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8597" name="Text Box 16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8598" name="Text Box 16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8599" name="Text Box 16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495300</xdr:colOff>
      <xdr:row>11</xdr:row>
      <xdr:rowOff>114300</xdr:rowOff>
    </xdr:from>
    <xdr:ext cx="76200" cy="200025"/>
    <xdr:sp macro="" textlink="">
      <xdr:nvSpPr>
        <xdr:cNvPr id="18600" name="Text Box 168"/>
        <xdr:cNvSpPr txBox="1">
          <a:spLocks noChangeArrowheads="1"/>
        </xdr:cNvSpPr>
      </xdr:nvSpPr>
      <xdr:spPr bwMode="auto">
        <a:xfrm>
          <a:off x="495300" y="1895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8601" name="Line 169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602" name="Text Box 170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8603" name="Text Box 171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8604" name="Text Box 172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8605" name="Text Box 173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8606" name="Text Box 174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8607" name="Text Box 175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18608" name="Line 176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18609" name="Line 177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610" name="Text Box 17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611" name="Text Box 17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8612" name="Text Box 18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613" name="Text Box 18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8614" name="Text Box 18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18615" name="Text Box 183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152400</xdr:colOff>
      <xdr:row>8</xdr:row>
      <xdr:rowOff>85725</xdr:rowOff>
    </xdr:to>
    <xdr:sp macro="" textlink="">
      <xdr:nvSpPr>
        <xdr:cNvPr id="18616" name="Text Box 184"/>
        <xdr:cNvSpPr txBox="1">
          <a:spLocks noChangeArrowheads="1"/>
        </xdr:cNvSpPr>
      </xdr:nvSpPr>
      <xdr:spPr bwMode="auto">
        <a:xfrm>
          <a:off x="6962775" y="1190625"/>
          <a:ext cx="3810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121.0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18617" name="Text Box 185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203.5</a:t>
          </a:r>
        </a:p>
      </xdr:txBody>
    </xdr:sp>
    <xdr:clientData/>
  </xdr:twoCellAnchor>
  <xdr:twoCellAnchor>
    <xdr:from>
      <xdr:col>13</xdr:col>
      <xdr:colOff>190500</xdr:colOff>
      <xdr:row>9</xdr:row>
      <xdr:rowOff>85725</xdr:rowOff>
    </xdr:from>
    <xdr:to>
      <xdr:col>13</xdr:col>
      <xdr:colOff>190500</xdr:colOff>
      <xdr:row>12</xdr:row>
      <xdr:rowOff>38100</xdr:rowOff>
    </xdr:to>
    <xdr:sp macro="" textlink="">
      <xdr:nvSpPr>
        <xdr:cNvPr id="18618" name="Line 186"/>
        <xdr:cNvSpPr>
          <a:spLocks noChangeShapeType="1"/>
        </xdr:cNvSpPr>
      </xdr:nvSpPr>
      <xdr:spPr bwMode="auto">
        <a:xfrm flipV="1">
          <a:off x="7381875" y="1543050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13</xdr:col>
      <xdr:colOff>219075</xdr:colOff>
      <xdr:row>10</xdr:row>
      <xdr:rowOff>66675</xdr:rowOff>
    </xdr:from>
    <xdr:ext cx="352425" cy="200025"/>
    <xdr:sp macro="" textlink="">
      <xdr:nvSpPr>
        <xdr:cNvPr id="18619" name="Text Box 187"/>
        <xdr:cNvSpPr txBox="1">
          <a:spLocks noChangeArrowheads="1"/>
        </xdr:cNvSpPr>
      </xdr:nvSpPr>
      <xdr:spPr bwMode="auto">
        <a:xfrm>
          <a:off x="7410450" y="1685925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CMP</a:t>
          </a:r>
        </a:p>
      </xdr:txBody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90" name="Text Box 2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91" name="Text Box 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92" name="Text Box 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93" name="Text Box 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94" name="Text Box 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95" name="Text Box 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196" name="Text Box 8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97" name="Text Box 9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8" name="Line 10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99" name="Text Box 1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200" name="Text Box 12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201" name="Text Box 13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202" name="Text Box 1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203" name="Text Box 15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204" name="Text Box 16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205" name="Text Box 17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06" name="Text Box 1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207" name="Text Box 1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208" name="Text Box 2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09" name="Text Box 2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10" name="Text Box 2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211" name="Text Box 23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212" name="Text Box 24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13" name="Text Box 2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214" name="Text Box 26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215" name="Text Box 27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216" name="Text Box 28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217" name="Text Box 29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218" name="Text Box 30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219" name="Line 31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220" name="Text Box 3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221" name="Text Box 33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222" name="Text Box 34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223" name="Text Box 35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224" name="Text Box 36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225" name="Text Box 37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226" name="Text Box 38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27" name="Text Box 3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228" name="Text Box 4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229" name="Text Box 41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30" name="Text Box 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31" name="Text Box 4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232" name="Text Box 4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233" name="Text Box 45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234" name="Text Box 46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35" name="Text Box 4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236" name="Text Box 48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237" name="Text Box 49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238" name="Text Box 50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239" name="Text Box 51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240" name="Text Box 5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241" name="Line 53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242" name="Text Box 5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243" name="Text Box 55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244" name="Text Box 56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245" name="Text Box 5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246" name="Text Box 58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247" name="Text Box 59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248" name="Text Box 60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249" name="Text Box 61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180975</xdr:colOff>
      <xdr:row>9</xdr:row>
      <xdr:rowOff>28575</xdr:rowOff>
    </xdr:from>
    <xdr:to>
      <xdr:col>1</xdr:col>
      <xdr:colOff>180975</xdr:colOff>
      <xdr:row>12</xdr:row>
      <xdr:rowOff>104775</xdr:rowOff>
    </xdr:to>
    <xdr:sp macro="" textlink="">
      <xdr:nvSpPr>
        <xdr:cNvPr id="250" name="Line 62"/>
        <xdr:cNvSpPr>
          <a:spLocks noChangeShapeType="1"/>
        </xdr:cNvSpPr>
      </xdr:nvSpPr>
      <xdr:spPr bwMode="auto">
        <a:xfrm>
          <a:off x="790575" y="1485900"/>
          <a:ext cx="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51" name="Text Box 6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252" name="Text Box 6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253" name="Text Box 6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54" name="Text Box 6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55" name="Text Box 6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256" name="Text Box 6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257" name="Text Box 69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58" name="Text Box 7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259" name="Text Box 71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260" name="Text Box 72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261" name="Text Box 73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262" name="Text Box 74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600075</xdr:colOff>
      <xdr:row>8</xdr:row>
      <xdr:rowOff>28575</xdr:rowOff>
    </xdr:from>
    <xdr:to>
      <xdr:col>3</xdr:col>
      <xdr:colOff>409575</xdr:colOff>
      <xdr:row>9</xdr:row>
      <xdr:rowOff>57150</xdr:rowOff>
    </xdr:to>
    <xdr:sp macro="" textlink="">
      <xdr:nvSpPr>
        <xdr:cNvPr id="263" name="Text Box 75"/>
        <xdr:cNvSpPr txBox="1">
          <a:spLocks noChangeArrowheads="1"/>
        </xdr:cNvSpPr>
      </xdr:nvSpPr>
      <xdr:spPr bwMode="auto">
        <a:xfrm>
          <a:off x="1209675" y="1323975"/>
          <a:ext cx="1028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264" name="Line 76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265" name="Text Box 7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266" name="Text Box 7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267" name="Text Box 7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268" name="Text Box 8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269" name="Text Box 8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270" name="Text Box 8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271" name="Line 83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272" name="Line 84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73" name="Text Box 8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274" name="Text Box 8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275" name="Text Box 87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76" name="Text Box 8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77" name="Text Box 8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278" name="Text Box 90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104775</xdr:colOff>
      <xdr:row>8</xdr:row>
      <xdr:rowOff>76200</xdr:rowOff>
    </xdr:to>
    <xdr:sp macro="" textlink="">
      <xdr:nvSpPr>
        <xdr:cNvPr id="279" name="Text Box 91"/>
        <xdr:cNvSpPr txBox="1">
          <a:spLocks noChangeArrowheads="1"/>
        </xdr:cNvSpPr>
      </xdr:nvSpPr>
      <xdr:spPr bwMode="auto">
        <a:xfrm>
          <a:off x="6962775" y="1190625"/>
          <a:ext cx="3333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115.4m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280" name="Text Box 92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204.7m</a:t>
          </a:r>
        </a:p>
      </xdr:txBody>
    </xdr:sp>
    <xdr:clientData/>
  </xdr:twoCellAnchor>
  <xdr:oneCellAnchor>
    <xdr:from>
      <xdr:col>12</xdr:col>
      <xdr:colOff>381000</xdr:colOff>
      <xdr:row>10</xdr:row>
      <xdr:rowOff>66675</xdr:rowOff>
    </xdr:from>
    <xdr:ext cx="76200" cy="200025"/>
    <xdr:sp macro="" textlink="">
      <xdr:nvSpPr>
        <xdr:cNvPr id="281" name="Text Box 93"/>
        <xdr:cNvSpPr txBox="1">
          <a:spLocks noChangeArrowheads="1"/>
        </xdr:cNvSpPr>
      </xdr:nvSpPr>
      <xdr:spPr bwMode="auto">
        <a:xfrm>
          <a:off x="7181850" y="1685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282" name="Text Box 9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283" name="Text Box 95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284" name="Text Box 9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285" name="Text Box 9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286" name="Text Box 98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287" name="Text Box 99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288" name="Text Box 100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289" name="Text Box 101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290" name="Text Box 10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409575</xdr:colOff>
      <xdr:row>10</xdr:row>
      <xdr:rowOff>38100</xdr:rowOff>
    </xdr:from>
    <xdr:to>
      <xdr:col>1</xdr:col>
      <xdr:colOff>161925</xdr:colOff>
      <xdr:row>11</xdr:row>
      <xdr:rowOff>85725</xdr:rowOff>
    </xdr:to>
    <xdr:sp macro="" textlink="">
      <xdr:nvSpPr>
        <xdr:cNvPr id="291" name="Text Box 103"/>
        <xdr:cNvSpPr txBox="1">
          <a:spLocks noChangeArrowheads="1"/>
        </xdr:cNvSpPr>
      </xdr:nvSpPr>
      <xdr:spPr bwMode="auto">
        <a:xfrm>
          <a:off x="409575" y="1657350"/>
          <a:ext cx="361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NRP</a:t>
          </a:r>
        </a:p>
      </xdr:txBody>
    </xdr:sp>
    <xdr:clientData/>
  </xdr:twoCellAnchor>
  <xdr:twoCellAnchor>
    <xdr:from>
      <xdr:col>1</xdr:col>
      <xdr:colOff>171450</xdr:colOff>
      <xdr:row>10</xdr:row>
      <xdr:rowOff>114300</xdr:rowOff>
    </xdr:from>
    <xdr:to>
      <xdr:col>13</xdr:col>
      <xdr:colOff>180975</xdr:colOff>
      <xdr:row>10</xdr:row>
      <xdr:rowOff>114300</xdr:rowOff>
    </xdr:to>
    <xdr:sp macro="" textlink="" fLocksText="0">
      <xdr:nvSpPr>
        <xdr:cNvPr id="292" name="Line 104"/>
        <xdr:cNvSpPr>
          <a:spLocks noChangeShapeType="1"/>
        </xdr:cNvSpPr>
      </xdr:nvSpPr>
      <xdr:spPr bwMode="auto">
        <a:xfrm>
          <a:off x="781050" y="1733550"/>
          <a:ext cx="659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 fLocksWithSheet="0"/>
  </xdr:two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293" name="Line 105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294" name="Text Box 106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295" name="Text Box 107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296" name="Text Box 108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297" name="Text Box 109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298" name="Text Box 11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299" name="Text Box 11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300" name="Text Box 11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01" name="Text Box 11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02" name="Text Box 11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03" name="Text Box 11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04" name="Text Box 11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05" name="Text Box 11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306" name="Text Box 11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307" name="Text Box 119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08" name="Text Box 12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309" name="Text Box 121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310" name="Text Box 122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311" name="Text Box 123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312" name="Text Box 124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313" name="Text Box 125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314" name="Line 126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315" name="Text Box 12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316" name="Text Box 12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317" name="Text Box 12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318" name="Text Box 130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319" name="Text Box 131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320" name="Text Box 132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321" name="Text Box 133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22" name="Text Box 13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23" name="Text Box 13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24" name="Text Box 13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25" name="Text Box 13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26" name="Text Box 13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327" name="Text Box 13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328" name="Text Box 140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329" name="Text Box 141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30" name="Text Box 1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331" name="Text Box 143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332" name="Text Box 144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333" name="Text Box 145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334" name="Text Box 146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335" name="Text Box 147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336" name="Line 148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337" name="Text Box 14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338" name="Text Box 150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339" name="Text Box 151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340" name="Text Box 152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341" name="Text Box 153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342" name="Text Box 154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343" name="Text Box 155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344" name="Text Box 156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45" name="Text Box 15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46" name="Text Box 158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47" name="Text Box 15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48" name="Text Box 16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49" name="Text Box 16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350" name="Text Box 16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351" name="Text Box 163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52" name="Text Box 16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353" name="Text Box 16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354" name="Text Box 16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355" name="Text Box 16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495300</xdr:colOff>
      <xdr:row>11</xdr:row>
      <xdr:rowOff>114300</xdr:rowOff>
    </xdr:from>
    <xdr:ext cx="76200" cy="200025"/>
    <xdr:sp macro="" textlink="">
      <xdr:nvSpPr>
        <xdr:cNvPr id="356" name="Text Box 168"/>
        <xdr:cNvSpPr txBox="1">
          <a:spLocks noChangeArrowheads="1"/>
        </xdr:cNvSpPr>
      </xdr:nvSpPr>
      <xdr:spPr bwMode="auto">
        <a:xfrm>
          <a:off x="495300" y="1895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57" name="Line 169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358" name="Text Box 170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359" name="Text Box 171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360" name="Text Box 172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361" name="Text Box 173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362" name="Text Box 174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363" name="Text Box 175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364" name="Line 176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365" name="Line 177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66" name="Text Box 17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67" name="Text Box 17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68" name="Text Box 18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69" name="Text Box 18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70" name="Text Box 18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371" name="Text Box 183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152400</xdr:colOff>
      <xdr:row>8</xdr:row>
      <xdr:rowOff>85725</xdr:rowOff>
    </xdr:to>
    <xdr:sp macro="" textlink="">
      <xdr:nvSpPr>
        <xdr:cNvPr id="372" name="Text Box 184"/>
        <xdr:cNvSpPr txBox="1">
          <a:spLocks noChangeArrowheads="1"/>
        </xdr:cNvSpPr>
      </xdr:nvSpPr>
      <xdr:spPr bwMode="auto">
        <a:xfrm>
          <a:off x="6962775" y="1190625"/>
          <a:ext cx="3810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128.0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373" name="Text Box 185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207</a:t>
          </a:r>
        </a:p>
      </xdr:txBody>
    </xdr:sp>
    <xdr:clientData/>
  </xdr:twoCellAnchor>
  <xdr:twoCellAnchor>
    <xdr:from>
      <xdr:col>13</xdr:col>
      <xdr:colOff>190500</xdr:colOff>
      <xdr:row>9</xdr:row>
      <xdr:rowOff>85725</xdr:rowOff>
    </xdr:from>
    <xdr:to>
      <xdr:col>13</xdr:col>
      <xdr:colOff>190500</xdr:colOff>
      <xdr:row>12</xdr:row>
      <xdr:rowOff>38100</xdr:rowOff>
    </xdr:to>
    <xdr:sp macro="" textlink="">
      <xdr:nvSpPr>
        <xdr:cNvPr id="374" name="Line 186"/>
        <xdr:cNvSpPr>
          <a:spLocks noChangeShapeType="1"/>
        </xdr:cNvSpPr>
      </xdr:nvSpPr>
      <xdr:spPr bwMode="auto">
        <a:xfrm flipV="1">
          <a:off x="7381875" y="1543050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13</xdr:col>
      <xdr:colOff>219075</xdr:colOff>
      <xdr:row>10</xdr:row>
      <xdr:rowOff>66675</xdr:rowOff>
    </xdr:from>
    <xdr:ext cx="352425" cy="200025"/>
    <xdr:sp macro="" textlink="">
      <xdr:nvSpPr>
        <xdr:cNvPr id="375" name="Text Box 187"/>
        <xdr:cNvSpPr txBox="1">
          <a:spLocks noChangeArrowheads="1"/>
        </xdr:cNvSpPr>
      </xdr:nvSpPr>
      <xdr:spPr bwMode="auto">
        <a:xfrm>
          <a:off x="7410450" y="1685925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CMP</a:t>
          </a:r>
        </a:p>
      </xdr:txBody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376" name="Text Box 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377" name="Text Box 2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78" name="Text Box 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379" name="Text Box 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380" name="Text Box 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381" name="Text Box 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382" name="Text Box 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383" name="Text Box 8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384" name="Text Box 9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385" name="Line 10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386" name="Text Box 1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387" name="Text Box 12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388" name="Text Box 13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389" name="Text Box 1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390" name="Text Box 15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391" name="Text Box 16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392" name="Text Box 17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93" name="Text Box 1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94" name="Text Box 1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395" name="Text Box 2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96" name="Text Box 2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397" name="Text Box 2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398" name="Text Box 23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399" name="Text Box 24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00" name="Text Box 2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401" name="Text Box 26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402" name="Text Box 27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403" name="Text Box 28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404" name="Text Box 29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405" name="Text Box 30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406" name="Line 31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407" name="Text Box 3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408" name="Text Box 33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409" name="Text Box 34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410" name="Text Box 35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411" name="Text Box 36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412" name="Text Box 37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413" name="Text Box 38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14" name="Text Box 3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415" name="Text Box 4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416" name="Text Box 41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17" name="Text Box 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18" name="Text Box 4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419" name="Text Box 4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420" name="Text Box 45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421" name="Text Box 46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22" name="Text Box 4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423" name="Text Box 48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424" name="Text Box 49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425" name="Text Box 50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426" name="Text Box 51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427" name="Text Box 5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428" name="Line 53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429" name="Text Box 5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430" name="Text Box 55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431" name="Text Box 56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432" name="Text Box 5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433" name="Text Box 58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434" name="Text Box 59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435" name="Text Box 60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436" name="Text Box 61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180975</xdr:colOff>
      <xdr:row>9</xdr:row>
      <xdr:rowOff>28575</xdr:rowOff>
    </xdr:from>
    <xdr:to>
      <xdr:col>1</xdr:col>
      <xdr:colOff>180975</xdr:colOff>
      <xdr:row>12</xdr:row>
      <xdr:rowOff>104775</xdr:rowOff>
    </xdr:to>
    <xdr:sp macro="" textlink="">
      <xdr:nvSpPr>
        <xdr:cNvPr id="437" name="Line 62"/>
        <xdr:cNvSpPr>
          <a:spLocks noChangeShapeType="1"/>
        </xdr:cNvSpPr>
      </xdr:nvSpPr>
      <xdr:spPr bwMode="auto">
        <a:xfrm>
          <a:off x="790575" y="1485900"/>
          <a:ext cx="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38" name="Text Box 6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439" name="Text Box 6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440" name="Text Box 6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41" name="Text Box 6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42" name="Text Box 6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443" name="Text Box 6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444" name="Text Box 69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45" name="Text Box 7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446" name="Text Box 71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447" name="Text Box 72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448" name="Text Box 73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449" name="Text Box 74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600075</xdr:colOff>
      <xdr:row>8</xdr:row>
      <xdr:rowOff>28575</xdr:rowOff>
    </xdr:from>
    <xdr:to>
      <xdr:col>3</xdr:col>
      <xdr:colOff>409575</xdr:colOff>
      <xdr:row>9</xdr:row>
      <xdr:rowOff>57150</xdr:rowOff>
    </xdr:to>
    <xdr:sp macro="" textlink="">
      <xdr:nvSpPr>
        <xdr:cNvPr id="450" name="Text Box 75"/>
        <xdr:cNvSpPr txBox="1">
          <a:spLocks noChangeArrowheads="1"/>
        </xdr:cNvSpPr>
      </xdr:nvSpPr>
      <xdr:spPr bwMode="auto">
        <a:xfrm>
          <a:off x="1209675" y="1323975"/>
          <a:ext cx="1028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451" name="Line 76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452" name="Text Box 7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453" name="Text Box 7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454" name="Text Box 7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455" name="Text Box 8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456" name="Text Box 8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457" name="Text Box 8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458" name="Line 83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459" name="Line 84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60" name="Text Box 8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461" name="Text Box 8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462" name="Text Box 87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63" name="Text Box 8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64" name="Text Box 8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465" name="Text Box 90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104775</xdr:colOff>
      <xdr:row>8</xdr:row>
      <xdr:rowOff>76200</xdr:rowOff>
    </xdr:to>
    <xdr:sp macro="" textlink="">
      <xdr:nvSpPr>
        <xdr:cNvPr id="466" name="Text Box 91"/>
        <xdr:cNvSpPr txBox="1">
          <a:spLocks noChangeArrowheads="1"/>
        </xdr:cNvSpPr>
      </xdr:nvSpPr>
      <xdr:spPr bwMode="auto">
        <a:xfrm>
          <a:off x="6962775" y="1190625"/>
          <a:ext cx="3333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115.4m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467" name="Text Box 92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204.7m</a:t>
          </a:r>
        </a:p>
      </xdr:txBody>
    </xdr:sp>
    <xdr:clientData/>
  </xdr:twoCellAnchor>
  <xdr:oneCellAnchor>
    <xdr:from>
      <xdr:col>12</xdr:col>
      <xdr:colOff>381000</xdr:colOff>
      <xdr:row>10</xdr:row>
      <xdr:rowOff>66675</xdr:rowOff>
    </xdr:from>
    <xdr:ext cx="76200" cy="200025"/>
    <xdr:sp macro="" textlink="">
      <xdr:nvSpPr>
        <xdr:cNvPr id="468" name="Text Box 93"/>
        <xdr:cNvSpPr txBox="1">
          <a:spLocks noChangeArrowheads="1"/>
        </xdr:cNvSpPr>
      </xdr:nvSpPr>
      <xdr:spPr bwMode="auto">
        <a:xfrm>
          <a:off x="7181850" y="1685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469" name="Text Box 9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470" name="Text Box 95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71" name="Text Box 9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472" name="Text Box 9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473" name="Text Box 98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474" name="Text Box 99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475" name="Text Box 100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476" name="Text Box 101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477" name="Text Box 10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409575</xdr:colOff>
      <xdr:row>10</xdr:row>
      <xdr:rowOff>38100</xdr:rowOff>
    </xdr:from>
    <xdr:to>
      <xdr:col>1</xdr:col>
      <xdr:colOff>161925</xdr:colOff>
      <xdr:row>11</xdr:row>
      <xdr:rowOff>85725</xdr:rowOff>
    </xdr:to>
    <xdr:sp macro="" textlink="">
      <xdr:nvSpPr>
        <xdr:cNvPr id="478" name="Text Box 103"/>
        <xdr:cNvSpPr txBox="1">
          <a:spLocks noChangeArrowheads="1"/>
        </xdr:cNvSpPr>
      </xdr:nvSpPr>
      <xdr:spPr bwMode="auto">
        <a:xfrm>
          <a:off x="409575" y="1657350"/>
          <a:ext cx="361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NRP</a:t>
          </a:r>
        </a:p>
      </xdr:txBody>
    </xdr:sp>
    <xdr:clientData/>
  </xdr:twoCellAnchor>
  <xdr:twoCellAnchor>
    <xdr:from>
      <xdr:col>1</xdr:col>
      <xdr:colOff>171450</xdr:colOff>
      <xdr:row>10</xdr:row>
      <xdr:rowOff>114300</xdr:rowOff>
    </xdr:from>
    <xdr:to>
      <xdr:col>13</xdr:col>
      <xdr:colOff>180975</xdr:colOff>
      <xdr:row>10</xdr:row>
      <xdr:rowOff>114300</xdr:rowOff>
    </xdr:to>
    <xdr:sp macro="" textlink="" fLocksText="0">
      <xdr:nvSpPr>
        <xdr:cNvPr id="479" name="Line 104"/>
        <xdr:cNvSpPr>
          <a:spLocks noChangeShapeType="1"/>
        </xdr:cNvSpPr>
      </xdr:nvSpPr>
      <xdr:spPr bwMode="auto">
        <a:xfrm>
          <a:off x="781050" y="1733550"/>
          <a:ext cx="659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 fLocksWithSheet="0"/>
  </xdr:two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480" name="Line 105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481" name="Text Box 106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482" name="Text Box 107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483" name="Text Box 108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484" name="Text Box 109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485" name="Text Box 11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486" name="Text Box 11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487" name="Text Box 11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88" name="Text Box 11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489" name="Text Box 11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490" name="Text Box 11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91" name="Text Box 11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92" name="Text Box 11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493" name="Text Box 11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494" name="Text Box 119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495" name="Text Box 12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496" name="Text Box 121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497" name="Text Box 122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498" name="Text Box 123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499" name="Text Box 124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500" name="Text Box 125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501" name="Line 126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502" name="Text Box 12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503" name="Text Box 12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504" name="Text Box 12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505" name="Text Box 130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506" name="Text Box 131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507" name="Text Box 132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508" name="Text Box 133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09" name="Text Box 13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510" name="Text Box 13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511" name="Text Box 13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12" name="Text Box 13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13" name="Text Box 13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514" name="Text Box 13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515" name="Text Box 140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516" name="Text Box 141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17" name="Text Box 1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518" name="Text Box 143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519" name="Text Box 144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520" name="Text Box 145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521" name="Text Box 146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522" name="Text Box 147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523" name="Line 148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524" name="Text Box 14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525" name="Text Box 150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526" name="Text Box 151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527" name="Text Box 152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528" name="Text Box 153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529" name="Text Box 154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530" name="Text Box 155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531" name="Text Box 156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32" name="Text Box 15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533" name="Text Box 158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534" name="Text Box 15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35" name="Text Box 16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36" name="Text Box 16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537" name="Text Box 16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538" name="Text Box 163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39" name="Text Box 16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540" name="Text Box 16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541" name="Text Box 16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542" name="Text Box 16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495300</xdr:colOff>
      <xdr:row>11</xdr:row>
      <xdr:rowOff>114300</xdr:rowOff>
    </xdr:from>
    <xdr:ext cx="76200" cy="200025"/>
    <xdr:sp macro="" textlink="">
      <xdr:nvSpPr>
        <xdr:cNvPr id="543" name="Text Box 168"/>
        <xdr:cNvSpPr txBox="1">
          <a:spLocks noChangeArrowheads="1"/>
        </xdr:cNvSpPr>
      </xdr:nvSpPr>
      <xdr:spPr bwMode="auto">
        <a:xfrm>
          <a:off x="495300" y="1895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44" name="Line 169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545" name="Text Box 170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546" name="Text Box 171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547" name="Text Box 172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548" name="Text Box 173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549" name="Text Box 174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550" name="Text Box 175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551" name="Line 176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552" name="Line 177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53" name="Text Box 17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554" name="Text Box 17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555" name="Text Box 18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56" name="Text Box 18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57" name="Text Box 18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558" name="Text Box 183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152400</xdr:colOff>
      <xdr:row>8</xdr:row>
      <xdr:rowOff>85725</xdr:rowOff>
    </xdr:to>
    <xdr:sp macro="" textlink="">
      <xdr:nvSpPr>
        <xdr:cNvPr id="559" name="Text Box 184"/>
        <xdr:cNvSpPr txBox="1">
          <a:spLocks noChangeArrowheads="1"/>
        </xdr:cNvSpPr>
      </xdr:nvSpPr>
      <xdr:spPr bwMode="auto">
        <a:xfrm>
          <a:off x="6962775" y="1190625"/>
          <a:ext cx="3810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121.0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560" name="Text Box 185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203.5</a:t>
          </a:r>
        </a:p>
      </xdr:txBody>
    </xdr:sp>
    <xdr:clientData/>
  </xdr:twoCellAnchor>
  <xdr:twoCellAnchor>
    <xdr:from>
      <xdr:col>13</xdr:col>
      <xdr:colOff>190500</xdr:colOff>
      <xdr:row>9</xdr:row>
      <xdr:rowOff>85725</xdr:rowOff>
    </xdr:from>
    <xdr:to>
      <xdr:col>13</xdr:col>
      <xdr:colOff>190500</xdr:colOff>
      <xdr:row>12</xdr:row>
      <xdr:rowOff>38100</xdr:rowOff>
    </xdr:to>
    <xdr:sp macro="" textlink="">
      <xdr:nvSpPr>
        <xdr:cNvPr id="561" name="Line 186"/>
        <xdr:cNvSpPr>
          <a:spLocks noChangeShapeType="1"/>
        </xdr:cNvSpPr>
      </xdr:nvSpPr>
      <xdr:spPr bwMode="auto">
        <a:xfrm flipV="1">
          <a:off x="7381875" y="1543050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13</xdr:col>
      <xdr:colOff>219075</xdr:colOff>
      <xdr:row>10</xdr:row>
      <xdr:rowOff>66675</xdr:rowOff>
    </xdr:from>
    <xdr:ext cx="352425" cy="200025"/>
    <xdr:sp macro="" textlink="">
      <xdr:nvSpPr>
        <xdr:cNvPr id="562" name="Text Box 187"/>
        <xdr:cNvSpPr txBox="1">
          <a:spLocks noChangeArrowheads="1"/>
        </xdr:cNvSpPr>
      </xdr:nvSpPr>
      <xdr:spPr bwMode="auto">
        <a:xfrm>
          <a:off x="7410450" y="1685925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CMP</a:t>
          </a:r>
        </a:p>
      </xdr:txBody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563" name="Text Box 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564" name="Text Box 2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65" name="Text Box 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566" name="Text Box 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567" name="Text Box 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568" name="Text Box 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569" name="Text Box 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570" name="Text Box 8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571" name="Text Box 9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572" name="Line 10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573" name="Text Box 1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574" name="Text Box 12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575" name="Text Box 13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576" name="Text Box 1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577" name="Text Box 15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578" name="Text Box 16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579" name="Text Box 17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80" name="Text Box 1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581" name="Text Box 1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582" name="Text Box 2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83" name="Text Box 2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84" name="Text Box 2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585" name="Text Box 23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586" name="Text Box 24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587" name="Text Box 2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588" name="Text Box 26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589" name="Text Box 27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590" name="Text Box 28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591" name="Text Box 29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592" name="Text Box 30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593" name="Line 31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594" name="Text Box 3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595" name="Text Box 33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596" name="Text Box 34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597" name="Text Box 35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598" name="Text Box 36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599" name="Text Box 37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600" name="Text Box 38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01" name="Text Box 3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02" name="Text Box 4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03" name="Text Box 41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04" name="Text Box 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05" name="Text Box 4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606" name="Text Box 4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607" name="Text Box 45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608" name="Text Box 46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09" name="Text Box 4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610" name="Text Box 48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611" name="Text Box 49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612" name="Text Box 50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613" name="Text Box 51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614" name="Text Box 5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615" name="Line 53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616" name="Text Box 5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617" name="Text Box 55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618" name="Text Box 56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619" name="Text Box 5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620" name="Text Box 58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621" name="Text Box 59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622" name="Text Box 60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623" name="Text Box 61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180975</xdr:colOff>
      <xdr:row>9</xdr:row>
      <xdr:rowOff>28575</xdr:rowOff>
    </xdr:from>
    <xdr:to>
      <xdr:col>1</xdr:col>
      <xdr:colOff>180975</xdr:colOff>
      <xdr:row>12</xdr:row>
      <xdr:rowOff>104775</xdr:rowOff>
    </xdr:to>
    <xdr:sp macro="" textlink="">
      <xdr:nvSpPr>
        <xdr:cNvPr id="624" name="Line 62"/>
        <xdr:cNvSpPr>
          <a:spLocks noChangeShapeType="1"/>
        </xdr:cNvSpPr>
      </xdr:nvSpPr>
      <xdr:spPr bwMode="auto">
        <a:xfrm>
          <a:off x="790575" y="1485900"/>
          <a:ext cx="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25" name="Text Box 6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26" name="Text Box 6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27" name="Text Box 6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28" name="Text Box 6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29" name="Text Box 6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630" name="Text Box 6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631" name="Text Box 69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32" name="Text Box 7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633" name="Text Box 71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634" name="Text Box 72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635" name="Text Box 73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636" name="Text Box 74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600075</xdr:colOff>
      <xdr:row>8</xdr:row>
      <xdr:rowOff>28575</xdr:rowOff>
    </xdr:from>
    <xdr:to>
      <xdr:col>3</xdr:col>
      <xdr:colOff>409575</xdr:colOff>
      <xdr:row>9</xdr:row>
      <xdr:rowOff>57150</xdr:rowOff>
    </xdr:to>
    <xdr:sp macro="" textlink="">
      <xdr:nvSpPr>
        <xdr:cNvPr id="637" name="Text Box 75"/>
        <xdr:cNvSpPr txBox="1">
          <a:spLocks noChangeArrowheads="1"/>
        </xdr:cNvSpPr>
      </xdr:nvSpPr>
      <xdr:spPr bwMode="auto">
        <a:xfrm>
          <a:off x="1209675" y="1323975"/>
          <a:ext cx="1028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638" name="Line 76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639" name="Text Box 7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640" name="Text Box 7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641" name="Text Box 7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642" name="Text Box 8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643" name="Text Box 8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644" name="Text Box 8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645" name="Line 83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646" name="Line 84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47" name="Text Box 8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48" name="Text Box 8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49" name="Text Box 87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50" name="Text Box 8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51" name="Text Box 8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652" name="Text Box 90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104775</xdr:colOff>
      <xdr:row>8</xdr:row>
      <xdr:rowOff>76200</xdr:rowOff>
    </xdr:to>
    <xdr:sp macro="" textlink="">
      <xdr:nvSpPr>
        <xdr:cNvPr id="653" name="Text Box 91"/>
        <xdr:cNvSpPr txBox="1">
          <a:spLocks noChangeArrowheads="1"/>
        </xdr:cNvSpPr>
      </xdr:nvSpPr>
      <xdr:spPr bwMode="auto">
        <a:xfrm>
          <a:off x="6962775" y="1190625"/>
          <a:ext cx="3333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115.4m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654" name="Text Box 92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204.7m</a:t>
          </a:r>
        </a:p>
      </xdr:txBody>
    </xdr:sp>
    <xdr:clientData/>
  </xdr:twoCellAnchor>
  <xdr:oneCellAnchor>
    <xdr:from>
      <xdr:col>12</xdr:col>
      <xdr:colOff>381000</xdr:colOff>
      <xdr:row>10</xdr:row>
      <xdr:rowOff>66675</xdr:rowOff>
    </xdr:from>
    <xdr:ext cx="76200" cy="200025"/>
    <xdr:sp macro="" textlink="">
      <xdr:nvSpPr>
        <xdr:cNvPr id="655" name="Text Box 93"/>
        <xdr:cNvSpPr txBox="1">
          <a:spLocks noChangeArrowheads="1"/>
        </xdr:cNvSpPr>
      </xdr:nvSpPr>
      <xdr:spPr bwMode="auto">
        <a:xfrm>
          <a:off x="7181850" y="1685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656" name="Text Box 9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657" name="Text Box 95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58" name="Text Box 9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659" name="Text Box 9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660" name="Text Box 98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661" name="Text Box 99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662" name="Text Box 100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663" name="Text Box 101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664" name="Text Box 10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409575</xdr:colOff>
      <xdr:row>10</xdr:row>
      <xdr:rowOff>38100</xdr:rowOff>
    </xdr:from>
    <xdr:to>
      <xdr:col>1</xdr:col>
      <xdr:colOff>161925</xdr:colOff>
      <xdr:row>11</xdr:row>
      <xdr:rowOff>85725</xdr:rowOff>
    </xdr:to>
    <xdr:sp macro="" textlink="">
      <xdr:nvSpPr>
        <xdr:cNvPr id="665" name="Text Box 103"/>
        <xdr:cNvSpPr txBox="1">
          <a:spLocks noChangeArrowheads="1"/>
        </xdr:cNvSpPr>
      </xdr:nvSpPr>
      <xdr:spPr bwMode="auto">
        <a:xfrm>
          <a:off x="409575" y="1657350"/>
          <a:ext cx="361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NRP</a:t>
          </a:r>
        </a:p>
      </xdr:txBody>
    </xdr:sp>
    <xdr:clientData/>
  </xdr:twoCellAnchor>
  <xdr:twoCellAnchor>
    <xdr:from>
      <xdr:col>1</xdr:col>
      <xdr:colOff>171450</xdr:colOff>
      <xdr:row>10</xdr:row>
      <xdr:rowOff>114300</xdr:rowOff>
    </xdr:from>
    <xdr:to>
      <xdr:col>13</xdr:col>
      <xdr:colOff>180975</xdr:colOff>
      <xdr:row>10</xdr:row>
      <xdr:rowOff>114300</xdr:rowOff>
    </xdr:to>
    <xdr:sp macro="" textlink="" fLocksText="0">
      <xdr:nvSpPr>
        <xdr:cNvPr id="666" name="Line 104"/>
        <xdr:cNvSpPr>
          <a:spLocks noChangeShapeType="1"/>
        </xdr:cNvSpPr>
      </xdr:nvSpPr>
      <xdr:spPr bwMode="auto">
        <a:xfrm>
          <a:off x="781050" y="1733550"/>
          <a:ext cx="659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 fLocksWithSheet="0"/>
  </xdr:two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667" name="Line 105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668" name="Text Box 106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669" name="Text Box 107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670" name="Text Box 108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671" name="Text Box 109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672" name="Text Box 11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673" name="Text Box 11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674" name="Text Box 11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75" name="Text Box 11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76" name="Text Box 11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77" name="Text Box 11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78" name="Text Box 11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79" name="Text Box 11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680" name="Text Box 11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681" name="Text Box 119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82" name="Text Box 12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683" name="Text Box 121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684" name="Text Box 122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685" name="Text Box 123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686" name="Text Box 124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687" name="Text Box 125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688" name="Line 126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689" name="Text Box 12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690" name="Text Box 12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691" name="Text Box 12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692" name="Text Box 130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693" name="Text Box 131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694" name="Text Box 132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695" name="Text Box 133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96" name="Text Box 13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97" name="Text Box 13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698" name="Text Box 13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699" name="Text Box 13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00" name="Text Box 13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701" name="Text Box 13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702" name="Text Box 140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703" name="Text Box 141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04" name="Text Box 1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705" name="Text Box 143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706" name="Text Box 144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707" name="Text Box 145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708" name="Text Box 146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709" name="Text Box 147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710" name="Line 148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711" name="Text Box 14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712" name="Text Box 150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713" name="Text Box 151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714" name="Text Box 152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715" name="Text Box 153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716" name="Text Box 154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717" name="Text Box 155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718" name="Text Box 156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19" name="Text Box 15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720" name="Text Box 158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721" name="Text Box 15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22" name="Text Box 16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23" name="Text Box 16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724" name="Text Box 16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725" name="Text Box 163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26" name="Text Box 16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727" name="Text Box 16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728" name="Text Box 16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729" name="Text Box 16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495300</xdr:colOff>
      <xdr:row>11</xdr:row>
      <xdr:rowOff>114300</xdr:rowOff>
    </xdr:from>
    <xdr:ext cx="76200" cy="200025"/>
    <xdr:sp macro="" textlink="">
      <xdr:nvSpPr>
        <xdr:cNvPr id="730" name="Text Box 168"/>
        <xdr:cNvSpPr txBox="1">
          <a:spLocks noChangeArrowheads="1"/>
        </xdr:cNvSpPr>
      </xdr:nvSpPr>
      <xdr:spPr bwMode="auto">
        <a:xfrm>
          <a:off x="495300" y="1895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731" name="Line 169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732" name="Text Box 170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733" name="Text Box 171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734" name="Text Box 172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735" name="Text Box 173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736" name="Text Box 174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737" name="Text Box 175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738" name="Line 176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739" name="Line 177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40" name="Text Box 17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741" name="Text Box 17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742" name="Text Box 18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43" name="Text Box 18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44" name="Text Box 18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745" name="Text Box 183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152400</xdr:colOff>
      <xdr:row>8</xdr:row>
      <xdr:rowOff>85725</xdr:rowOff>
    </xdr:to>
    <xdr:sp macro="" textlink="">
      <xdr:nvSpPr>
        <xdr:cNvPr id="746" name="Text Box 184"/>
        <xdr:cNvSpPr txBox="1">
          <a:spLocks noChangeArrowheads="1"/>
        </xdr:cNvSpPr>
      </xdr:nvSpPr>
      <xdr:spPr bwMode="auto">
        <a:xfrm>
          <a:off x="6962775" y="1190625"/>
          <a:ext cx="3810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124.0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747" name="Text Box 185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205</a:t>
          </a:r>
        </a:p>
      </xdr:txBody>
    </xdr:sp>
    <xdr:clientData/>
  </xdr:twoCellAnchor>
  <xdr:twoCellAnchor>
    <xdr:from>
      <xdr:col>13</xdr:col>
      <xdr:colOff>190500</xdr:colOff>
      <xdr:row>9</xdr:row>
      <xdr:rowOff>85725</xdr:rowOff>
    </xdr:from>
    <xdr:to>
      <xdr:col>13</xdr:col>
      <xdr:colOff>190500</xdr:colOff>
      <xdr:row>12</xdr:row>
      <xdr:rowOff>38100</xdr:rowOff>
    </xdr:to>
    <xdr:sp macro="" textlink="">
      <xdr:nvSpPr>
        <xdr:cNvPr id="748" name="Line 186"/>
        <xdr:cNvSpPr>
          <a:spLocks noChangeShapeType="1"/>
        </xdr:cNvSpPr>
      </xdr:nvSpPr>
      <xdr:spPr bwMode="auto">
        <a:xfrm flipV="1">
          <a:off x="7381875" y="1543050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13</xdr:col>
      <xdr:colOff>219075</xdr:colOff>
      <xdr:row>10</xdr:row>
      <xdr:rowOff>66675</xdr:rowOff>
    </xdr:from>
    <xdr:ext cx="352425" cy="200025"/>
    <xdr:sp macro="" textlink="">
      <xdr:nvSpPr>
        <xdr:cNvPr id="749" name="Text Box 187"/>
        <xdr:cNvSpPr txBox="1">
          <a:spLocks noChangeArrowheads="1"/>
        </xdr:cNvSpPr>
      </xdr:nvSpPr>
      <xdr:spPr bwMode="auto">
        <a:xfrm>
          <a:off x="7410450" y="1685925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CMP</a:t>
          </a:r>
        </a:p>
      </xdr:txBody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750" name="Text Box 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751" name="Text Box 2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52" name="Text Box 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753" name="Text Box 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754" name="Text Box 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755" name="Text Box 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756" name="Text Box 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757" name="Text Box 8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758" name="Text Box 9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759" name="Line 10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760" name="Text Box 1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761" name="Text Box 12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762" name="Text Box 13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763" name="Text Box 1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764" name="Text Box 15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765" name="Text Box 16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766" name="Text Box 17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67" name="Text Box 1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768" name="Text Box 1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769" name="Text Box 2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70" name="Text Box 2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71" name="Text Box 2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772" name="Text Box 23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773" name="Text Box 24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74" name="Text Box 2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775" name="Text Box 26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776" name="Text Box 27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777" name="Text Box 28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778" name="Text Box 29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779" name="Text Box 30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780" name="Line 31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781" name="Text Box 3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782" name="Text Box 33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783" name="Text Box 34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784" name="Text Box 35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785" name="Text Box 36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786" name="Text Box 37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787" name="Text Box 38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88" name="Text Box 3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789" name="Text Box 4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790" name="Text Box 41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91" name="Text Box 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92" name="Text Box 4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793" name="Text Box 4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794" name="Text Box 45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795" name="Text Box 46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796" name="Text Box 4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797" name="Text Box 48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798" name="Text Box 49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799" name="Text Box 50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800" name="Text Box 51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801" name="Text Box 5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802" name="Line 53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803" name="Text Box 5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804" name="Text Box 55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805" name="Text Box 56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806" name="Text Box 5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807" name="Text Box 58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808" name="Text Box 59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809" name="Text Box 60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810" name="Text Box 61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180975</xdr:colOff>
      <xdr:row>9</xdr:row>
      <xdr:rowOff>28575</xdr:rowOff>
    </xdr:from>
    <xdr:to>
      <xdr:col>1</xdr:col>
      <xdr:colOff>180975</xdr:colOff>
      <xdr:row>12</xdr:row>
      <xdr:rowOff>104775</xdr:rowOff>
    </xdr:to>
    <xdr:sp macro="" textlink="">
      <xdr:nvSpPr>
        <xdr:cNvPr id="811" name="Line 62"/>
        <xdr:cNvSpPr>
          <a:spLocks noChangeShapeType="1"/>
        </xdr:cNvSpPr>
      </xdr:nvSpPr>
      <xdr:spPr bwMode="auto">
        <a:xfrm>
          <a:off x="790575" y="1485900"/>
          <a:ext cx="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12" name="Text Box 6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813" name="Text Box 6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814" name="Text Box 6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15" name="Text Box 6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16" name="Text Box 6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817" name="Text Box 6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818" name="Text Box 69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19" name="Text Box 7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820" name="Text Box 71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821" name="Text Box 72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822" name="Text Box 73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823" name="Text Box 74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600075</xdr:colOff>
      <xdr:row>8</xdr:row>
      <xdr:rowOff>28575</xdr:rowOff>
    </xdr:from>
    <xdr:to>
      <xdr:col>3</xdr:col>
      <xdr:colOff>409575</xdr:colOff>
      <xdr:row>9</xdr:row>
      <xdr:rowOff>57150</xdr:rowOff>
    </xdr:to>
    <xdr:sp macro="" textlink="">
      <xdr:nvSpPr>
        <xdr:cNvPr id="824" name="Text Box 75"/>
        <xdr:cNvSpPr txBox="1">
          <a:spLocks noChangeArrowheads="1"/>
        </xdr:cNvSpPr>
      </xdr:nvSpPr>
      <xdr:spPr bwMode="auto">
        <a:xfrm>
          <a:off x="1209675" y="1323975"/>
          <a:ext cx="1028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825" name="Line 76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826" name="Text Box 7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827" name="Text Box 7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828" name="Text Box 7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829" name="Text Box 8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830" name="Text Box 8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831" name="Text Box 8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832" name="Line 83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833" name="Line 84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34" name="Text Box 8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835" name="Text Box 8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836" name="Text Box 87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37" name="Text Box 8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38" name="Text Box 8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839" name="Text Box 90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104775</xdr:colOff>
      <xdr:row>8</xdr:row>
      <xdr:rowOff>76200</xdr:rowOff>
    </xdr:to>
    <xdr:sp macro="" textlink="">
      <xdr:nvSpPr>
        <xdr:cNvPr id="840" name="Text Box 91"/>
        <xdr:cNvSpPr txBox="1">
          <a:spLocks noChangeArrowheads="1"/>
        </xdr:cNvSpPr>
      </xdr:nvSpPr>
      <xdr:spPr bwMode="auto">
        <a:xfrm>
          <a:off x="6962775" y="1190625"/>
          <a:ext cx="3333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115.4m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841" name="Text Box 92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204.7m</a:t>
          </a:r>
        </a:p>
      </xdr:txBody>
    </xdr:sp>
    <xdr:clientData/>
  </xdr:twoCellAnchor>
  <xdr:oneCellAnchor>
    <xdr:from>
      <xdr:col>12</xdr:col>
      <xdr:colOff>381000</xdr:colOff>
      <xdr:row>10</xdr:row>
      <xdr:rowOff>66675</xdr:rowOff>
    </xdr:from>
    <xdr:ext cx="76200" cy="200025"/>
    <xdr:sp macro="" textlink="">
      <xdr:nvSpPr>
        <xdr:cNvPr id="842" name="Text Box 93"/>
        <xdr:cNvSpPr txBox="1">
          <a:spLocks noChangeArrowheads="1"/>
        </xdr:cNvSpPr>
      </xdr:nvSpPr>
      <xdr:spPr bwMode="auto">
        <a:xfrm>
          <a:off x="7181850" y="1685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843" name="Text Box 9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844" name="Text Box 95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45" name="Text Box 9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846" name="Text Box 9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847" name="Text Box 98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848" name="Text Box 99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849" name="Text Box 100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850" name="Text Box 101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851" name="Text Box 10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409575</xdr:colOff>
      <xdr:row>10</xdr:row>
      <xdr:rowOff>38100</xdr:rowOff>
    </xdr:from>
    <xdr:to>
      <xdr:col>1</xdr:col>
      <xdr:colOff>161925</xdr:colOff>
      <xdr:row>11</xdr:row>
      <xdr:rowOff>85725</xdr:rowOff>
    </xdr:to>
    <xdr:sp macro="" textlink="">
      <xdr:nvSpPr>
        <xdr:cNvPr id="852" name="Text Box 103"/>
        <xdr:cNvSpPr txBox="1">
          <a:spLocks noChangeArrowheads="1"/>
        </xdr:cNvSpPr>
      </xdr:nvSpPr>
      <xdr:spPr bwMode="auto">
        <a:xfrm>
          <a:off x="409575" y="1657350"/>
          <a:ext cx="361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NRP</a:t>
          </a:r>
        </a:p>
      </xdr:txBody>
    </xdr:sp>
    <xdr:clientData/>
  </xdr:twoCellAnchor>
  <xdr:twoCellAnchor>
    <xdr:from>
      <xdr:col>1</xdr:col>
      <xdr:colOff>171450</xdr:colOff>
      <xdr:row>10</xdr:row>
      <xdr:rowOff>114300</xdr:rowOff>
    </xdr:from>
    <xdr:to>
      <xdr:col>13</xdr:col>
      <xdr:colOff>180975</xdr:colOff>
      <xdr:row>10</xdr:row>
      <xdr:rowOff>114300</xdr:rowOff>
    </xdr:to>
    <xdr:sp macro="" textlink="" fLocksText="0">
      <xdr:nvSpPr>
        <xdr:cNvPr id="853" name="Line 104"/>
        <xdr:cNvSpPr>
          <a:spLocks noChangeShapeType="1"/>
        </xdr:cNvSpPr>
      </xdr:nvSpPr>
      <xdr:spPr bwMode="auto">
        <a:xfrm>
          <a:off x="781050" y="1733550"/>
          <a:ext cx="659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 fLocksWithSheet="0"/>
  </xdr:two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854" name="Line 105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855" name="Text Box 106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856" name="Text Box 107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857" name="Text Box 108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858" name="Text Box 109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859" name="Text Box 11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860" name="Text Box 11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861" name="Text Box 11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62" name="Text Box 11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863" name="Text Box 11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864" name="Text Box 11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65" name="Text Box 11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66" name="Text Box 11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867" name="Text Box 11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868" name="Text Box 119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69" name="Text Box 12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870" name="Text Box 121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871" name="Text Box 122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872" name="Text Box 123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873" name="Text Box 124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874" name="Text Box 125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875" name="Line 126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876" name="Text Box 12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877" name="Text Box 12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878" name="Text Box 12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879" name="Text Box 130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880" name="Text Box 131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881" name="Text Box 132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882" name="Text Box 133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83" name="Text Box 13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884" name="Text Box 13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885" name="Text Box 13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86" name="Text Box 13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87" name="Text Box 13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888" name="Text Box 13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889" name="Text Box 140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890" name="Text Box 141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891" name="Text Box 1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892" name="Text Box 143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893" name="Text Box 144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894" name="Text Box 145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895" name="Text Box 146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896" name="Text Box 147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897" name="Line 148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898" name="Text Box 14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899" name="Text Box 150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900" name="Text Box 151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901" name="Text Box 152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902" name="Text Box 153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903" name="Text Box 154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904" name="Text Box 155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905" name="Text Box 156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06" name="Text Box 15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907" name="Text Box 158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908" name="Text Box 15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09" name="Text Box 16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10" name="Text Box 16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911" name="Text Box 16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912" name="Text Box 163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13" name="Text Box 16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914" name="Text Box 16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915" name="Text Box 16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916" name="Text Box 16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495300</xdr:colOff>
      <xdr:row>11</xdr:row>
      <xdr:rowOff>114300</xdr:rowOff>
    </xdr:from>
    <xdr:ext cx="76200" cy="200025"/>
    <xdr:sp macro="" textlink="">
      <xdr:nvSpPr>
        <xdr:cNvPr id="917" name="Text Box 168"/>
        <xdr:cNvSpPr txBox="1">
          <a:spLocks noChangeArrowheads="1"/>
        </xdr:cNvSpPr>
      </xdr:nvSpPr>
      <xdr:spPr bwMode="auto">
        <a:xfrm>
          <a:off x="495300" y="1895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918" name="Line 169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919" name="Text Box 170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920" name="Text Box 171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921" name="Text Box 172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922" name="Text Box 173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923" name="Text Box 174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924" name="Text Box 175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925" name="Line 176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926" name="Line 177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27" name="Text Box 17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928" name="Text Box 17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929" name="Text Box 18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30" name="Text Box 18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31" name="Text Box 18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932" name="Text Box 183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152400</xdr:colOff>
      <xdr:row>8</xdr:row>
      <xdr:rowOff>85725</xdr:rowOff>
    </xdr:to>
    <xdr:sp macro="" textlink="">
      <xdr:nvSpPr>
        <xdr:cNvPr id="933" name="Text Box 184"/>
        <xdr:cNvSpPr txBox="1">
          <a:spLocks noChangeArrowheads="1"/>
        </xdr:cNvSpPr>
      </xdr:nvSpPr>
      <xdr:spPr bwMode="auto">
        <a:xfrm>
          <a:off x="6962775" y="1190625"/>
          <a:ext cx="3810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121.0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934" name="Text Box 185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203.5</a:t>
          </a:r>
        </a:p>
      </xdr:txBody>
    </xdr:sp>
    <xdr:clientData/>
  </xdr:twoCellAnchor>
  <xdr:twoCellAnchor>
    <xdr:from>
      <xdr:col>13</xdr:col>
      <xdr:colOff>190500</xdr:colOff>
      <xdr:row>9</xdr:row>
      <xdr:rowOff>85725</xdr:rowOff>
    </xdr:from>
    <xdr:to>
      <xdr:col>13</xdr:col>
      <xdr:colOff>190500</xdr:colOff>
      <xdr:row>12</xdr:row>
      <xdr:rowOff>38100</xdr:rowOff>
    </xdr:to>
    <xdr:sp macro="" textlink="">
      <xdr:nvSpPr>
        <xdr:cNvPr id="935" name="Line 186"/>
        <xdr:cNvSpPr>
          <a:spLocks noChangeShapeType="1"/>
        </xdr:cNvSpPr>
      </xdr:nvSpPr>
      <xdr:spPr bwMode="auto">
        <a:xfrm flipV="1">
          <a:off x="7381875" y="1543050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13</xdr:col>
      <xdr:colOff>219075</xdr:colOff>
      <xdr:row>10</xdr:row>
      <xdr:rowOff>66675</xdr:rowOff>
    </xdr:from>
    <xdr:ext cx="352425" cy="200025"/>
    <xdr:sp macro="" textlink="">
      <xdr:nvSpPr>
        <xdr:cNvPr id="936" name="Text Box 187"/>
        <xdr:cNvSpPr txBox="1">
          <a:spLocks noChangeArrowheads="1"/>
        </xdr:cNvSpPr>
      </xdr:nvSpPr>
      <xdr:spPr bwMode="auto">
        <a:xfrm>
          <a:off x="7410450" y="1685925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CMP</a:t>
          </a:r>
        </a:p>
      </xdr:txBody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937" name="Text Box 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938" name="Text Box 2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39" name="Text Box 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940" name="Text Box 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941" name="Text Box 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942" name="Text Box 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943" name="Text Box 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944" name="Text Box 8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945" name="Text Box 9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946" name="Line 10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947" name="Text Box 1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948" name="Text Box 12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949" name="Text Box 13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950" name="Text Box 1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951" name="Text Box 15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952" name="Text Box 16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953" name="Text Box 17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54" name="Text Box 1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955" name="Text Box 1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956" name="Text Box 2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57" name="Text Box 2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58" name="Text Box 2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959" name="Text Box 23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960" name="Text Box 24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61" name="Text Box 2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962" name="Text Box 26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963" name="Text Box 27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964" name="Text Box 28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965" name="Text Box 29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966" name="Text Box 30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967" name="Line 31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968" name="Text Box 3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969" name="Text Box 33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970" name="Text Box 34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971" name="Text Box 35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972" name="Text Box 36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973" name="Text Box 37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974" name="Text Box 38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75" name="Text Box 3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976" name="Text Box 4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977" name="Text Box 41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78" name="Text Box 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79" name="Text Box 4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980" name="Text Box 4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981" name="Text Box 45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982" name="Text Box 46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83" name="Text Box 4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984" name="Text Box 48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985" name="Text Box 49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986" name="Text Box 50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987" name="Text Box 51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988" name="Text Box 5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989" name="Line 53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990" name="Text Box 5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991" name="Text Box 55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992" name="Text Box 56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993" name="Text Box 5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994" name="Text Box 58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995" name="Text Box 59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996" name="Text Box 60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997" name="Text Box 61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180975</xdr:colOff>
      <xdr:row>9</xdr:row>
      <xdr:rowOff>28575</xdr:rowOff>
    </xdr:from>
    <xdr:to>
      <xdr:col>1</xdr:col>
      <xdr:colOff>180975</xdr:colOff>
      <xdr:row>12</xdr:row>
      <xdr:rowOff>104775</xdr:rowOff>
    </xdr:to>
    <xdr:sp macro="" textlink="">
      <xdr:nvSpPr>
        <xdr:cNvPr id="998" name="Line 62"/>
        <xdr:cNvSpPr>
          <a:spLocks noChangeShapeType="1"/>
        </xdr:cNvSpPr>
      </xdr:nvSpPr>
      <xdr:spPr bwMode="auto">
        <a:xfrm>
          <a:off x="790575" y="1485900"/>
          <a:ext cx="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999" name="Text Box 6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00" name="Text Box 6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01" name="Text Box 6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02" name="Text Box 6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03" name="Text Box 6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004" name="Text Box 6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1005" name="Text Box 69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06" name="Text Box 7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007" name="Text Box 71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008" name="Text Box 72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009" name="Text Box 73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010" name="Text Box 74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600075</xdr:colOff>
      <xdr:row>8</xdr:row>
      <xdr:rowOff>28575</xdr:rowOff>
    </xdr:from>
    <xdr:to>
      <xdr:col>3</xdr:col>
      <xdr:colOff>409575</xdr:colOff>
      <xdr:row>9</xdr:row>
      <xdr:rowOff>57150</xdr:rowOff>
    </xdr:to>
    <xdr:sp macro="" textlink="">
      <xdr:nvSpPr>
        <xdr:cNvPr id="1011" name="Text Box 75"/>
        <xdr:cNvSpPr txBox="1">
          <a:spLocks noChangeArrowheads="1"/>
        </xdr:cNvSpPr>
      </xdr:nvSpPr>
      <xdr:spPr bwMode="auto">
        <a:xfrm>
          <a:off x="1209675" y="1323975"/>
          <a:ext cx="1028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012" name="Line 76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013" name="Text Box 7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014" name="Text Box 7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015" name="Text Box 7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016" name="Text Box 8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017" name="Text Box 8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018" name="Text Box 8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1019" name="Line 83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1020" name="Line 84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21" name="Text Box 8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22" name="Text Box 8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23" name="Text Box 87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24" name="Text Box 8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25" name="Text Box 8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1026" name="Text Box 90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104775</xdr:colOff>
      <xdr:row>8</xdr:row>
      <xdr:rowOff>76200</xdr:rowOff>
    </xdr:to>
    <xdr:sp macro="" textlink="">
      <xdr:nvSpPr>
        <xdr:cNvPr id="1027" name="Text Box 91"/>
        <xdr:cNvSpPr txBox="1">
          <a:spLocks noChangeArrowheads="1"/>
        </xdr:cNvSpPr>
      </xdr:nvSpPr>
      <xdr:spPr bwMode="auto">
        <a:xfrm>
          <a:off x="6962775" y="1190625"/>
          <a:ext cx="3333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115.4m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1028" name="Text Box 92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204.7m</a:t>
          </a:r>
        </a:p>
      </xdr:txBody>
    </xdr:sp>
    <xdr:clientData/>
  </xdr:twoCellAnchor>
  <xdr:oneCellAnchor>
    <xdr:from>
      <xdr:col>12</xdr:col>
      <xdr:colOff>381000</xdr:colOff>
      <xdr:row>10</xdr:row>
      <xdr:rowOff>66675</xdr:rowOff>
    </xdr:from>
    <xdr:ext cx="76200" cy="200025"/>
    <xdr:sp macro="" textlink="">
      <xdr:nvSpPr>
        <xdr:cNvPr id="1029" name="Text Box 93"/>
        <xdr:cNvSpPr txBox="1">
          <a:spLocks noChangeArrowheads="1"/>
        </xdr:cNvSpPr>
      </xdr:nvSpPr>
      <xdr:spPr bwMode="auto">
        <a:xfrm>
          <a:off x="7181850" y="1685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030" name="Text Box 9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031" name="Text Box 95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32" name="Text Box 9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033" name="Text Box 9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034" name="Text Box 98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035" name="Text Box 99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036" name="Text Box 100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1037" name="Text Box 101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038" name="Text Box 10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409575</xdr:colOff>
      <xdr:row>10</xdr:row>
      <xdr:rowOff>38100</xdr:rowOff>
    </xdr:from>
    <xdr:to>
      <xdr:col>1</xdr:col>
      <xdr:colOff>161925</xdr:colOff>
      <xdr:row>11</xdr:row>
      <xdr:rowOff>85725</xdr:rowOff>
    </xdr:to>
    <xdr:sp macro="" textlink="">
      <xdr:nvSpPr>
        <xdr:cNvPr id="1039" name="Text Box 103"/>
        <xdr:cNvSpPr txBox="1">
          <a:spLocks noChangeArrowheads="1"/>
        </xdr:cNvSpPr>
      </xdr:nvSpPr>
      <xdr:spPr bwMode="auto">
        <a:xfrm>
          <a:off x="409575" y="1657350"/>
          <a:ext cx="361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NRP</a:t>
          </a:r>
        </a:p>
      </xdr:txBody>
    </xdr:sp>
    <xdr:clientData/>
  </xdr:twoCellAnchor>
  <xdr:twoCellAnchor>
    <xdr:from>
      <xdr:col>1</xdr:col>
      <xdr:colOff>171450</xdr:colOff>
      <xdr:row>10</xdr:row>
      <xdr:rowOff>114300</xdr:rowOff>
    </xdr:from>
    <xdr:to>
      <xdr:col>13</xdr:col>
      <xdr:colOff>180975</xdr:colOff>
      <xdr:row>10</xdr:row>
      <xdr:rowOff>114300</xdr:rowOff>
    </xdr:to>
    <xdr:sp macro="" textlink="" fLocksText="0">
      <xdr:nvSpPr>
        <xdr:cNvPr id="1040" name="Line 104"/>
        <xdr:cNvSpPr>
          <a:spLocks noChangeShapeType="1"/>
        </xdr:cNvSpPr>
      </xdr:nvSpPr>
      <xdr:spPr bwMode="auto">
        <a:xfrm>
          <a:off x="781050" y="1733550"/>
          <a:ext cx="659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 fLocksWithSheet="0"/>
  </xdr:two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041" name="Line 105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042" name="Text Box 106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043" name="Text Box 107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044" name="Text Box 108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045" name="Text Box 109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046" name="Text Box 11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047" name="Text Box 11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048" name="Text Box 11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49" name="Text Box 11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50" name="Text Box 11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51" name="Text Box 11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52" name="Text Box 11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53" name="Text Box 11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054" name="Text Box 11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055" name="Text Box 119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56" name="Text Box 12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057" name="Text Box 121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058" name="Text Box 122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059" name="Text Box 123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060" name="Text Box 124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061" name="Text Box 125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1062" name="Line 126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063" name="Text Box 12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064" name="Text Box 12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065" name="Text Box 12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066" name="Text Box 130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067" name="Text Box 131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068" name="Text Box 132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069" name="Text Box 133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70" name="Text Box 13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71" name="Text Box 13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72" name="Text Box 13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73" name="Text Box 13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74" name="Text Box 13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075" name="Text Box 13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1076" name="Text Box 140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077" name="Text Box 141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78" name="Text Box 1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079" name="Text Box 143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080" name="Text Box 144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081" name="Text Box 145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082" name="Text Box 146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083" name="Text Box 147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1084" name="Line 148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085" name="Text Box 14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086" name="Text Box 150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087" name="Text Box 151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088" name="Text Box 152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1089" name="Text Box 153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090" name="Text Box 154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091" name="Text Box 155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092" name="Text Box 156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93" name="Text Box 15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94" name="Text Box 158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095" name="Text Box 15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96" name="Text Box 16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097" name="Text Box 16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098" name="Text Box 16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1099" name="Text Box 163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00" name="Text Box 16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101" name="Text Box 16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102" name="Text Box 16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103" name="Text Box 16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495300</xdr:colOff>
      <xdr:row>11</xdr:row>
      <xdr:rowOff>114300</xdr:rowOff>
    </xdr:from>
    <xdr:ext cx="76200" cy="200025"/>
    <xdr:sp macro="" textlink="">
      <xdr:nvSpPr>
        <xdr:cNvPr id="1104" name="Text Box 168"/>
        <xdr:cNvSpPr txBox="1">
          <a:spLocks noChangeArrowheads="1"/>
        </xdr:cNvSpPr>
      </xdr:nvSpPr>
      <xdr:spPr bwMode="auto">
        <a:xfrm>
          <a:off x="495300" y="1895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105" name="Line 169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106" name="Text Box 170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107" name="Text Box 171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108" name="Text Box 172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109" name="Text Box 173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110" name="Text Box 174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111" name="Text Box 175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1112" name="Line 176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1113" name="Line 177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14" name="Text Box 17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115" name="Text Box 17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116" name="Text Box 18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17" name="Text Box 18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18" name="Text Box 18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1119" name="Text Box 183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152400</xdr:colOff>
      <xdr:row>8</xdr:row>
      <xdr:rowOff>85725</xdr:rowOff>
    </xdr:to>
    <xdr:sp macro="" textlink="">
      <xdr:nvSpPr>
        <xdr:cNvPr id="1120" name="Text Box 184"/>
        <xdr:cNvSpPr txBox="1">
          <a:spLocks noChangeArrowheads="1"/>
        </xdr:cNvSpPr>
      </xdr:nvSpPr>
      <xdr:spPr bwMode="auto">
        <a:xfrm>
          <a:off x="6962775" y="1190625"/>
          <a:ext cx="3810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128.0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1121" name="Text Box 185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207</a:t>
          </a:r>
        </a:p>
      </xdr:txBody>
    </xdr:sp>
    <xdr:clientData/>
  </xdr:twoCellAnchor>
  <xdr:twoCellAnchor>
    <xdr:from>
      <xdr:col>13</xdr:col>
      <xdr:colOff>190500</xdr:colOff>
      <xdr:row>9</xdr:row>
      <xdr:rowOff>85725</xdr:rowOff>
    </xdr:from>
    <xdr:to>
      <xdr:col>13</xdr:col>
      <xdr:colOff>190500</xdr:colOff>
      <xdr:row>12</xdr:row>
      <xdr:rowOff>38100</xdr:rowOff>
    </xdr:to>
    <xdr:sp macro="" textlink="">
      <xdr:nvSpPr>
        <xdr:cNvPr id="1122" name="Line 186"/>
        <xdr:cNvSpPr>
          <a:spLocks noChangeShapeType="1"/>
        </xdr:cNvSpPr>
      </xdr:nvSpPr>
      <xdr:spPr bwMode="auto">
        <a:xfrm flipV="1">
          <a:off x="7381875" y="1543050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13</xdr:col>
      <xdr:colOff>219075</xdr:colOff>
      <xdr:row>10</xdr:row>
      <xdr:rowOff>66675</xdr:rowOff>
    </xdr:from>
    <xdr:ext cx="352425" cy="200025"/>
    <xdr:sp macro="" textlink="">
      <xdr:nvSpPr>
        <xdr:cNvPr id="1123" name="Text Box 187"/>
        <xdr:cNvSpPr txBox="1">
          <a:spLocks noChangeArrowheads="1"/>
        </xdr:cNvSpPr>
      </xdr:nvSpPr>
      <xdr:spPr bwMode="auto">
        <a:xfrm>
          <a:off x="7410450" y="1685925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CMP</a:t>
          </a:r>
        </a:p>
      </xdr:txBody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124" name="Text Box 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125" name="Text Box 2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26" name="Text Box 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127" name="Text Box 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128" name="Text Box 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129" name="Text Box 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130" name="Text Box 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1131" name="Text Box 8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132" name="Text Box 9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133" name="Line 10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134" name="Text Box 1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135" name="Text Box 12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136" name="Text Box 13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137" name="Text Box 1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138" name="Text Box 15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139" name="Text Box 16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140" name="Text Box 17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41" name="Text Box 1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142" name="Text Box 1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143" name="Text Box 2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44" name="Text Box 2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45" name="Text Box 2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146" name="Text Box 23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147" name="Text Box 24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48" name="Text Box 2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149" name="Text Box 26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150" name="Text Box 27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151" name="Text Box 28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152" name="Text Box 29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153" name="Text Box 30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1154" name="Line 31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155" name="Text Box 3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156" name="Text Box 33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157" name="Text Box 34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158" name="Text Box 35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159" name="Text Box 36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160" name="Text Box 37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161" name="Text Box 38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62" name="Text Box 3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163" name="Text Box 4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164" name="Text Box 41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65" name="Text Box 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66" name="Text Box 4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167" name="Text Box 4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1168" name="Text Box 45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169" name="Text Box 46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70" name="Text Box 4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171" name="Text Box 48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172" name="Text Box 49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173" name="Text Box 50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174" name="Text Box 51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175" name="Text Box 5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1176" name="Line 53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177" name="Text Box 5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178" name="Text Box 55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179" name="Text Box 56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180" name="Text Box 5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1181" name="Text Box 58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182" name="Text Box 59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183" name="Text Box 60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184" name="Text Box 61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180975</xdr:colOff>
      <xdr:row>9</xdr:row>
      <xdr:rowOff>28575</xdr:rowOff>
    </xdr:from>
    <xdr:to>
      <xdr:col>1</xdr:col>
      <xdr:colOff>180975</xdr:colOff>
      <xdr:row>12</xdr:row>
      <xdr:rowOff>104775</xdr:rowOff>
    </xdr:to>
    <xdr:sp macro="" textlink="">
      <xdr:nvSpPr>
        <xdr:cNvPr id="1185" name="Line 62"/>
        <xdr:cNvSpPr>
          <a:spLocks noChangeShapeType="1"/>
        </xdr:cNvSpPr>
      </xdr:nvSpPr>
      <xdr:spPr bwMode="auto">
        <a:xfrm>
          <a:off x="790575" y="1485900"/>
          <a:ext cx="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86" name="Text Box 6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187" name="Text Box 6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188" name="Text Box 6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89" name="Text Box 6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90" name="Text Box 6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191" name="Text Box 6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1192" name="Text Box 69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193" name="Text Box 7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194" name="Text Box 71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195" name="Text Box 72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196" name="Text Box 73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197" name="Text Box 74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600075</xdr:colOff>
      <xdr:row>8</xdr:row>
      <xdr:rowOff>28575</xdr:rowOff>
    </xdr:from>
    <xdr:to>
      <xdr:col>3</xdr:col>
      <xdr:colOff>409575</xdr:colOff>
      <xdr:row>9</xdr:row>
      <xdr:rowOff>57150</xdr:rowOff>
    </xdr:to>
    <xdr:sp macro="" textlink="">
      <xdr:nvSpPr>
        <xdr:cNvPr id="1198" name="Text Box 75"/>
        <xdr:cNvSpPr txBox="1">
          <a:spLocks noChangeArrowheads="1"/>
        </xdr:cNvSpPr>
      </xdr:nvSpPr>
      <xdr:spPr bwMode="auto">
        <a:xfrm>
          <a:off x="1209675" y="1323975"/>
          <a:ext cx="1028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199" name="Line 76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200" name="Text Box 7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201" name="Text Box 7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202" name="Text Box 7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203" name="Text Box 8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204" name="Text Box 8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205" name="Text Box 8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1206" name="Line 83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1207" name="Line 84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08" name="Text Box 8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209" name="Text Box 8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210" name="Text Box 87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11" name="Text Box 8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12" name="Text Box 8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1213" name="Text Box 90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104775</xdr:colOff>
      <xdr:row>8</xdr:row>
      <xdr:rowOff>76200</xdr:rowOff>
    </xdr:to>
    <xdr:sp macro="" textlink="">
      <xdr:nvSpPr>
        <xdr:cNvPr id="1214" name="Text Box 91"/>
        <xdr:cNvSpPr txBox="1">
          <a:spLocks noChangeArrowheads="1"/>
        </xdr:cNvSpPr>
      </xdr:nvSpPr>
      <xdr:spPr bwMode="auto">
        <a:xfrm>
          <a:off x="6962775" y="1190625"/>
          <a:ext cx="3333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115.4m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1215" name="Text Box 92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204.7m</a:t>
          </a:r>
        </a:p>
      </xdr:txBody>
    </xdr:sp>
    <xdr:clientData/>
  </xdr:twoCellAnchor>
  <xdr:oneCellAnchor>
    <xdr:from>
      <xdr:col>12</xdr:col>
      <xdr:colOff>381000</xdr:colOff>
      <xdr:row>10</xdr:row>
      <xdr:rowOff>66675</xdr:rowOff>
    </xdr:from>
    <xdr:ext cx="76200" cy="200025"/>
    <xdr:sp macro="" textlink="">
      <xdr:nvSpPr>
        <xdr:cNvPr id="1216" name="Text Box 93"/>
        <xdr:cNvSpPr txBox="1">
          <a:spLocks noChangeArrowheads="1"/>
        </xdr:cNvSpPr>
      </xdr:nvSpPr>
      <xdr:spPr bwMode="auto">
        <a:xfrm>
          <a:off x="7181850" y="1685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217" name="Text Box 9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218" name="Text Box 95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19" name="Text Box 9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220" name="Text Box 9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221" name="Text Box 98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222" name="Text Box 99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223" name="Text Box 100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1224" name="Text Box 101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225" name="Text Box 10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409575</xdr:colOff>
      <xdr:row>10</xdr:row>
      <xdr:rowOff>38100</xdr:rowOff>
    </xdr:from>
    <xdr:to>
      <xdr:col>1</xdr:col>
      <xdr:colOff>161925</xdr:colOff>
      <xdr:row>11</xdr:row>
      <xdr:rowOff>85725</xdr:rowOff>
    </xdr:to>
    <xdr:sp macro="" textlink="">
      <xdr:nvSpPr>
        <xdr:cNvPr id="1226" name="Text Box 103"/>
        <xdr:cNvSpPr txBox="1">
          <a:spLocks noChangeArrowheads="1"/>
        </xdr:cNvSpPr>
      </xdr:nvSpPr>
      <xdr:spPr bwMode="auto">
        <a:xfrm>
          <a:off x="409575" y="1657350"/>
          <a:ext cx="361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NRP</a:t>
          </a:r>
        </a:p>
      </xdr:txBody>
    </xdr:sp>
    <xdr:clientData/>
  </xdr:twoCellAnchor>
  <xdr:twoCellAnchor>
    <xdr:from>
      <xdr:col>1</xdr:col>
      <xdr:colOff>171450</xdr:colOff>
      <xdr:row>10</xdr:row>
      <xdr:rowOff>114300</xdr:rowOff>
    </xdr:from>
    <xdr:to>
      <xdr:col>13</xdr:col>
      <xdr:colOff>180975</xdr:colOff>
      <xdr:row>10</xdr:row>
      <xdr:rowOff>114300</xdr:rowOff>
    </xdr:to>
    <xdr:sp macro="" textlink="" fLocksText="0">
      <xdr:nvSpPr>
        <xdr:cNvPr id="1227" name="Line 104"/>
        <xdr:cNvSpPr>
          <a:spLocks noChangeShapeType="1"/>
        </xdr:cNvSpPr>
      </xdr:nvSpPr>
      <xdr:spPr bwMode="auto">
        <a:xfrm>
          <a:off x="781050" y="1733550"/>
          <a:ext cx="659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 fLocksWithSheet="0"/>
  </xdr:two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228" name="Line 105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229" name="Text Box 106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230" name="Text Box 107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231" name="Text Box 108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232" name="Text Box 109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233" name="Text Box 11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234" name="Text Box 11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235" name="Text Box 11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36" name="Text Box 11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237" name="Text Box 11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238" name="Text Box 11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39" name="Text Box 11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40" name="Text Box 11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241" name="Text Box 11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242" name="Text Box 119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43" name="Text Box 12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244" name="Text Box 121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245" name="Text Box 122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246" name="Text Box 123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247" name="Text Box 124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248" name="Text Box 125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1249" name="Line 126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250" name="Text Box 12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251" name="Text Box 12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252" name="Text Box 12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253" name="Text Box 130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254" name="Text Box 131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255" name="Text Box 132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256" name="Text Box 133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57" name="Text Box 13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258" name="Text Box 13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259" name="Text Box 13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60" name="Text Box 13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61" name="Text Box 13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262" name="Text Box 13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1263" name="Text Box 140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264" name="Text Box 141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65" name="Text Box 1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266" name="Text Box 143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267" name="Text Box 144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268" name="Text Box 145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269" name="Text Box 146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270" name="Text Box 147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1271" name="Line 148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272" name="Text Box 14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273" name="Text Box 150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274" name="Text Box 151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275" name="Text Box 152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1276" name="Text Box 153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277" name="Text Box 154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278" name="Text Box 155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279" name="Text Box 156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80" name="Text Box 15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281" name="Text Box 158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282" name="Text Box 15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83" name="Text Box 16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84" name="Text Box 16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285" name="Text Box 16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1286" name="Text Box 163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287" name="Text Box 16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288" name="Text Box 16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289" name="Text Box 16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290" name="Text Box 16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495300</xdr:colOff>
      <xdr:row>11</xdr:row>
      <xdr:rowOff>114300</xdr:rowOff>
    </xdr:from>
    <xdr:ext cx="76200" cy="200025"/>
    <xdr:sp macro="" textlink="">
      <xdr:nvSpPr>
        <xdr:cNvPr id="1291" name="Text Box 168"/>
        <xdr:cNvSpPr txBox="1">
          <a:spLocks noChangeArrowheads="1"/>
        </xdr:cNvSpPr>
      </xdr:nvSpPr>
      <xdr:spPr bwMode="auto">
        <a:xfrm>
          <a:off x="495300" y="1895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292" name="Line 169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293" name="Text Box 170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294" name="Text Box 171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295" name="Text Box 172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296" name="Text Box 173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297" name="Text Box 174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298" name="Text Box 175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1299" name="Line 176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1300" name="Line 177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01" name="Text Box 17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02" name="Text Box 17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03" name="Text Box 18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04" name="Text Box 18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05" name="Text Box 18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1306" name="Text Box 183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152400</xdr:colOff>
      <xdr:row>8</xdr:row>
      <xdr:rowOff>85725</xdr:rowOff>
    </xdr:to>
    <xdr:sp macro="" textlink="">
      <xdr:nvSpPr>
        <xdr:cNvPr id="1307" name="Text Box 184"/>
        <xdr:cNvSpPr txBox="1">
          <a:spLocks noChangeArrowheads="1"/>
        </xdr:cNvSpPr>
      </xdr:nvSpPr>
      <xdr:spPr bwMode="auto">
        <a:xfrm>
          <a:off x="6962775" y="1190625"/>
          <a:ext cx="3810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121.0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1308" name="Text Box 185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203.5</a:t>
          </a:r>
        </a:p>
      </xdr:txBody>
    </xdr:sp>
    <xdr:clientData/>
  </xdr:twoCellAnchor>
  <xdr:twoCellAnchor>
    <xdr:from>
      <xdr:col>13</xdr:col>
      <xdr:colOff>190500</xdr:colOff>
      <xdr:row>9</xdr:row>
      <xdr:rowOff>85725</xdr:rowOff>
    </xdr:from>
    <xdr:to>
      <xdr:col>13</xdr:col>
      <xdr:colOff>190500</xdr:colOff>
      <xdr:row>12</xdr:row>
      <xdr:rowOff>38100</xdr:rowOff>
    </xdr:to>
    <xdr:sp macro="" textlink="">
      <xdr:nvSpPr>
        <xdr:cNvPr id="1309" name="Line 186"/>
        <xdr:cNvSpPr>
          <a:spLocks noChangeShapeType="1"/>
        </xdr:cNvSpPr>
      </xdr:nvSpPr>
      <xdr:spPr bwMode="auto">
        <a:xfrm flipV="1">
          <a:off x="7381875" y="1543050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13</xdr:col>
      <xdr:colOff>219075</xdr:colOff>
      <xdr:row>10</xdr:row>
      <xdr:rowOff>66675</xdr:rowOff>
    </xdr:from>
    <xdr:ext cx="352425" cy="200025"/>
    <xdr:sp macro="" textlink="">
      <xdr:nvSpPr>
        <xdr:cNvPr id="1310" name="Text Box 187"/>
        <xdr:cNvSpPr txBox="1">
          <a:spLocks noChangeArrowheads="1"/>
        </xdr:cNvSpPr>
      </xdr:nvSpPr>
      <xdr:spPr bwMode="auto">
        <a:xfrm>
          <a:off x="7410450" y="1685925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CMP</a:t>
          </a:r>
        </a:p>
      </xdr:txBody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311" name="Text Box 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312" name="Text Box 2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13" name="Text Box 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314" name="Text Box 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315" name="Text Box 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316" name="Text Box 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317" name="Text Box 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1318" name="Text Box 8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319" name="Text Box 9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320" name="Line 10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321" name="Text Box 11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322" name="Text Box 12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323" name="Text Box 13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324" name="Text Box 14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325" name="Text Box 15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326" name="Text Box 16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327" name="Text Box 17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28" name="Text Box 1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29" name="Text Box 1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30" name="Text Box 2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31" name="Text Box 2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32" name="Text Box 2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333" name="Text Box 23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334" name="Text Box 24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35" name="Text Box 2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336" name="Text Box 26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337" name="Text Box 27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338" name="Text Box 28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339" name="Text Box 29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340" name="Text Box 30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1341" name="Line 31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342" name="Text Box 3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343" name="Text Box 33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344" name="Text Box 34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345" name="Text Box 35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346" name="Text Box 36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347" name="Text Box 37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348" name="Text Box 38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49" name="Text Box 3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50" name="Text Box 4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51" name="Text Box 41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52" name="Text Box 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53" name="Text Box 4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354" name="Text Box 4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1355" name="Text Box 45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356" name="Text Box 46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57" name="Text Box 4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358" name="Text Box 48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359" name="Text Box 49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360" name="Text Box 50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361" name="Text Box 51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362" name="Text Box 5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1363" name="Line 53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364" name="Text Box 5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365" name="Text Box 55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366" name="Text Box 56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367" name="Text Box 5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1368" name="Text Box 58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369" name="Text Box 59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370" name="Text Box 60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371" name="Text Box 61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180975</xdr:colOff>
      <xdr:row>9</xdr:row>
      <xdr:rowOff>28575</xdr:rowOff>
    </xdr:from>
    <xdr:to>
      <xdr:col>1</xdr:col>
      <xdr:colOff>180975</xdr:colOff>
      <xdr:row>12</xdr:row>
      <xdr:rowOff>104775</xdr:rowOff>
    </xdr:to>
    <xdr:sp macro="" textlink="">
      <xdr:nvSpPr>
        <xdr:cNvPr id="1372" name="Line 62"/>
        <xdr:cNvSpPr>
          <a:spLocks noChangeShapeType="1"/>
        </xdr:cNvSpPr>
      </xdr:nvSpPr>
      <xdr:spPr bwMode="auto">
        <a:xfrm>
          <a:off x="790575" y="1485900"/>
          <a:ext cx="0" cy="56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73" name="Text Box 6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74" name="Text Box 6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75" name="Text Box 6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76" name="Text Box 6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77" name="Text Box 6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378" name="Text Box 6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1379" name="Text Box 69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80" name="Text Box 7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381" name="Text Box 71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382" name="Text Box 72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383" name="Text Box 73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384" name="Text Box 74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600075</xdr:colOff>
      <xdr:row>8</xdr:row>
      <xdr:rowOff>28575</xdr:rowOff>
    </xdr:from>
    <xdr:to>
      <xdr:col>3</xdr:col>
      <xdr:colOff>409575</xdr:colOff>
      <xdr:row>9</xdr:row>
      <xdr:rowOff>57150</xdr:rowOff>
    </xdr:to>
    <xdr:sp macro="" textlink="">
      <xdr:nvSpPr>
        <xdr:cNvPr id="1385" name="Text Box 75"/>
        <xdr:cNvSpPr txBox="1">
          <a:spLocks noChangeArrowheads="1"/>
        </xdr:cNvSpPr>
      </xdr:nvSpPr>
      <xdr:spPr bwMode="auto">
        <a:xfrm>
          <a:off x="1209675" y="1323975"/>
          <a:ext cx="10287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386" name="Line 76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387" name="Text Box 7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388" name="Text Box 7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389" name="Text Box 7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390" name="Text Box 8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391" name="Text Box 8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392" name="Text Box 8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1393" name="Line 83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1394" name="Line 84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95" name="Text Box 85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96" name="Text Box 8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397" name="Text Box 87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98" name="Text Box 8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399" name="Text Box 89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1400" name="Text Box 90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104775</xdr:colOff>
      <xdr:row>8</xdr:row>
      <xdr:rowOff>76200</xdr:rowOff>
    </xdr:to>
    <xdr:sp macro="" textlink="">
      <xdr:nvSpPr>
        <xdr:cNvPr id="1401" name="Text Box 91"/>
        <xdr:cNvSpPr txBox="1">
          <a:spLocks noChangeArrowheads="1"/>
        </xdr:cNvSpPr>
      </xdr:nvSpPr>
      <xdr:spPr bwMode="auto">
        <a:xfrm>
          <a:off x="6962775" y="1190625"/>
          <a:ext cx="3333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115.4m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1402" name="Text Box 92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204.7m</a:t>
          </a:r>
        </a:p>
      </xdr:txBody>
    </xdr:sp>
    <xdr:clientData/>
  </xdr:twoCellAnchor>
  <xdr:oneCellAnchor>
    <xdr:from>
      <xdr:col>12</xdr:col>
      <xdr:colOff>381000</xdr:colOff>
      <xdr:row>10</xdr:row>
      <xdr:rowOff>66675</xdr:rowOff>
    </xdr:from>
    <xdr:ext cx="76200" cy="200025"/>
    <xdr:sp macro="" textlink="">
      <xdr:nvSpPr>
        <xdr:cNvPr id="1403" name="Text Box 93"/>
        <xdr:cNvSpPr txBox="1">
          <a:spLocks noChangeArrowheads="1"/>
        </xdr:cNvSpPr>
      </xdr:nvSpPr>
      <xdr:spPr bwMode="auto">
        <a:xfrm>
          <a:off x="7181850" y="16859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404" name="Text Box 94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405" name="Text Box 95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06" name="Text Box 9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407" name="Text Box 97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408" name="Text Box 98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409" name="Text Box 99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410" name="Text Box 100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</xdr:col>
      <xdr:colOff>333375</xdr:colOff>
      <xdr:row>6</xdr:row>
      <xdr:rowOff>85725</xdr:rowOff>
    </xdr:from>
    <xdr:to>
      <xdr:col>3</xdr:col>
      <xdr:colOff>371475</xdr:colOff>
      <xdr:row>7</xdr:row>
      <xdr:rowOff>114300</xdr:rowOff>
    </xdr:to>
    <xdr:sp macro="" textlink="">
      <xdr:nvSpPr>
        <xdr:cNvPr id="1411" name="Text Box 101"/>
        <xdr:cNvSpPr txBox="1">
          <a:spLocks noChangeArrowheads="1"/>
        </xdr:cNvSpPr>
      </xdr:nvSpPr>
      <xdr:spPr bwMode="auto">
        <a:xfrm>
          <a:off x="942975" y="1057275"/>
          <a:ext cx="12573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412" name="Text Box 102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409575</xdr:colOff>
      <xdr:row>10</xdr:row>
      <xdr:rowOff>38100</xdr:rowOff>
    </xdr:from>
    <xdr:to>
      <xdr:col>1</xdr:col>
      <xdr:colOff>161925</xdr:colOff>
      <xdr:row>11</xdr:row>
      <xdr:rowOff>85725</xdr:rowOff>
    </xdr:to>
    <xdr:sp macro="" textlink="">
      <xdr:nvSpPr>
        <xdr:cNvPr id="1413" name="Text Box 103"/>
        <xdr:cNvSpPr txBox="1">
          <a:spLocks noChangeArrowheads="1"/>
        </xdr:cNvSpPr>
      </xdr:nvSpPr>
      <xdr:spPr bwMode="auto">
        <a:xfrm>
          <a:off x="409575" y="1657350"/>
          <a:ext cx="3619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NRP</a:t>
          </a:r>
        </a:p>
      </xdr:txBody>
    </xdr:sp>
    <xdr:clientData/>
  </xdr:twoCellAnchor>
  <xdr:twoCellAnchor>
    <xdr:from>
      <xdr:col>1</xdr:col>
      <xdr:colOff>171450</xdr:colOff>
      <xdr:row>10</xdr:row>
      <xdr:rowOff>114300</xdr:rowOff>
    </xdr:from>
    <xdr:to>
      <xdr:col>13</xdr:col>
      <xdr:colOff>180975</xdr:colOff>
      <xdr:row>10</xdr:row>
      <xdr:rowOff>114300</xdr:rowOff>
    </xdr:to>
    <xdr:sp macro="" textlink="" fLocksText="0">
      <xdr:nvSpPr>
        <xdr:cNvPr id="1414" name="Line 104"/>
        <xdr:cNvSpPr>
          <a:spLocks noChangeShapeType="1"/>
        </xdr:cNvSpPr>
      </xdr:nvSpPr>
      <xdr:spPr bwMode="auto">
        <a:xfrm>
          <a:off x="781050" y="1733550"/>
          <a:ext cx="659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 fLocksWithSheet="0"/>
  </xdr:twoCellAnchor>
  <xdr:twoCellAnchor>
    <xdr:from>
      <xdr:col>10</xdr:col>
      <xdr:colOff>0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415" name="Line 105"/>
        <xdr:cNvSpPr>
          <a:spLocks noChangeShapeType="1"/>
        </xdr:cNvSpPr>
      </xdr:nvSpPr>
      <xdr:spPr bwMode="auto">
        <a:xfrm flipV="1">
          <a:off x="5953125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416" name="Text Box 106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417" name="Text Box 107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418" name="Text Box 108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419" name="Text Box 109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420" name="Text Box 110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421" name="Text Box 111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422" name="Text Box 112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23" name="Text Box 113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424" name="Text Box 114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425" name="Text Box 11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26" name="Text Box 116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27" name="Text Box 11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428" name="Text Box 118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429" name="Text Box 119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30" name="Text Box 12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431" name="Text Box 121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432" name="Text Box 122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433" name="Text Box 123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434" name="Text Box 124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435" name="Text Box 125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9525</xdr:colOff>
      <xdr:row>7</xdr:row>
      <xdr:rowOff>0</xdr:rowOff>
    </xdr:to>
    <xdr:sp macro="" textlink="">
      <xdr:nvSpPr>
        <xdr:cNvPr id="1436" name="Line 126"/>
        <xdr:cNvSpPr>
          <a:spLocks noChangeShapeType="1"/>
        </xdr:cNvSpPr>
      </xdr:nvSpPr>
      <xdr:spPr bwMode="auto">
        <a:xfrm flipV="1">
          <a:off x="596265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437" name="Text Box 127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438" name="Text Box 128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439" name="Text Box 129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440" name="Text Box 130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441" name="Text Box 131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442" name="Text Box 132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443" name="Text Box 133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44" name="Text Box 13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445" name="Text Box 135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446" name="Text Box 136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47" name="Text Box 13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48" name="Text Box 13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449" name="Text Box 13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5</xdr:col>
      <xdr:colOff>0</xdr:colOff>
      <xdr:row>7</xdr:row>
      <xdr:rowOff>28575</xdr:rowOff>
    </xdr:from>
    <xdr:ext cx="76200" cy="200025"/>
    <xdr:sp macro="" textlink="">
      <xdr:nvSpPr>
        <xdr:cNvPr id="1450" name="Text Box 140"/>
        <xdr:cNvSpPr txBox="1">
          <a:spLocks noChangeArrowheads="1"/>
        </xdr:cNvSpPr>
      </xdr:nvSpPr>
      <xdr:spPr bwMode="auto">
        <a:xfrm>
          <a:off x="2867025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0</xdr:colOff>
      <xdr:row>9</xdr:row>
      <xdr:rowOff>28575</xdr:rowOff>
    </xdr:from>
    <xdr:ext cx="76200" cy="200025"/>
    <xdr:sp macro="" textlink="">
      <xdr:nvSpPr>
        <xdr:cNvPr id="1451" name="Text Box 141"/>
        <xdr:cNvSpPr txBox="1">
          <a:spLocks noChangeArrowheads="1"/>
        </xdr:cNvSpPr>
      </xdr:nvSpPr>
      <xdr:spPr bwMode="auto">
        <a:xfrm>
          <a:off x="59531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52" name="Text Box 14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453" name="Text Box 143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454" name="Text Box 144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455" name="Text Box 145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456" name="Text Box 146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10</xdr:row>
      <xdr:rowOff>28575</xdr:rowOff>
    </xdr:from>
    <xdr:ext cx="76200" cy="200025"/>
    <xdr:sp macro="" textlink="">
      <xdr:nvSpPr>
        <xdr:cNvPr id="1457" name="Text Box 147"/>
        <xdr:cNvSpPr txBox="1">
          <a:spLocks noChangeArrowheads="1"/>
        </xdr:cNvSpPr>
      </xdr:nvSpPr>
      <xdr:spPr bwMode="auto">
        <a:xfrm>
          <a:off x="609600" y="16478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28575</xdr:colOff>
      <xdr:row>7</xdr:row>
      <xdr:rowOff>0</xdr:rowOff>
    </xdr:from>
    <xdr:to>
      <xdr:col>15</xdr:col>
      <xdr:colOff>28575</xdr:colOff>
      <xdr:row>7</xdr:row>
      <xdr:rowOff>0</xdr:rowOff>
    </xdr:to>
    <xdr:sp macro="" textlink="">
      <xdr:nvSpPr>
        <xdr:cNvPr id="1458" name="Line 148"/>
        <xdr:cNvSpPr>
          <a:spLocks noChangeShapeType="1"/>
        </xdr:cNvSpPr>
      </xdr:nvSpPr>
      <xdr:spPr bwMode="auto">
        <a:xfrm flipV="1">
          <a:off x="5981700" y="1133475"/>
          <a:ext cx="2676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459" name="Text Box 149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460" name="Text Box 150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461" name="Text Box 151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0</xdr:colOff>
      <xdr:row>8</xdr:row>
      <xdr:rowOff>28575</xdr:rowOff>
    </xdr:from>
    <xdr:ext cx="76200" cy="200025"/>
    <xdr:sp macro="" textlink="">
      <xdr:nvSpPr>
        <xdr:cNvPr id="1462" name="Text Box 152"/>
        <xdr:cNvSpPr txBox="1">
          <a:spLocks noChangeArrowheads="1"/>
        </xdr:cNvSpPr>
      </xdr:nvSpPr>
      <xdr:spPr bwMode="auto">
        <a:xfrm>
          <a:off x="4162425" y="13239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66675</xdr:colOff>
      <xdr:row>6</xdr:row>
      <xdr:rowOff>76200</xdr:rowOff>
    </xdr:from>
    <xdr:ext cx="1238250" cy="200025"/>
    <xdr:sp macro="" textlink="">
      <xdr:nvSpPr>
        <xdr:cNvPr id="1463" name="Text Box 153"/>
        <xdr:cNvSpPr txBox="1">
          <a:spLocks noChangeArrowheads="1"/>
        </xdr:cNvSpPr>
      </xdr:nvSpPr>
      <xdr:spPr bwMode="auto">
        <a:xfrm>
          <a:off x="8696325" y="1047750"/>
          <a:ext cx="1238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NEAR GROUP (MID)</a:t>
          </a:r>
        </a:p>
      </xdr:txBody>
    </xdr:sp>
    <xdr:clientData/>
  </xdr:one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464" name="Text Box 154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465" name="Text Box 155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466" name="Text Box 156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67" name="Text Box 157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468" name="Text Box 158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469" name="Text Box 15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70" name="Text Box 160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71" name="Text Box 16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472" name="Text Box 162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9</xdr:col>
      <xdr:colOff>304800</xdr:colOff>
      <xdr:row>9</xdr:row>
      <xdr:rowOff>28575</xdr:rowOff>
    </xdr:from>
    <xdr:ext cx="76200" cy="200025"/>
    <xdr:sp macro="" textlink="">
      <xdr:nvSpPr>
        <xdr:cNvPr id="1473" name="Text Box 163"/>
        <xdr:cNvSpPr txBox="1">
          <a:spLocks noChangeArrowheads="1"/>
        </xdr:cNvSpPr>
      </xdr:nvSpPr>
      <xdr:spPr bwMode="auto">
        <a:xfrm>
          <a:off x="5648325" y="14859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74" name="Text Box 164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0</xdr:colOff>
      <xdr:row>10</xdr:row>
      <xdr:rowOff>0</xdr:rowOff>
    </xdr:from>
    <xdr:ext cx="76200" cy="200025"/>
    <xdr:sp macro="" textlink="">
      <xdr:nvSpPr>
        <xdr:cNvPr id="1475" name="Text Box 165"/>
        <xdr:cNvSpPr txBox="1">
          <a:spLocks noChangeArrowheads="1"/>
        </xdr:cNvSpPr>
      </xdr:nvSpPr>
      <xdr:spPr bwMode="auto">
        <a:xfrm>
          <a:off x="6800850" y="16192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28575</xdr:colOff>
      <xdr:row>7</xdr:row>
      <xdr:rowOff>76200</xdr:rowOff>
    </xdr:from>
    <xdr:ext cx="76200" cy="200025"/>
    <xdr:sp macro="" textlink="">
      <xdr:nvSpPr>
        <xdr:cNvPr id="1476" name="Text Box 166"/>
        <xdr:cNvSpPr txBox="1">
          <a:spLocks noChangeArrowheads="1"/>
        </xdr:cNvSpPr>
      </xdr:nvSpPr>
      <xdr:spPr bwMode="auto">
        <a:xfrm>
          <a:off x="4762500" y="12096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6</xdr:col>
      <xdr:colOff>0</xdr:colOff>
      <xdr:row>6</xdr:row>
      <xdr:rowOff>76200</xdr:rowOff>
    </xdr:from>
    <xdr:ext cx="76200" cy="200025"/>
    <xdr:sp macro="" textlink="">
      <xdr:nvSpPr>
        <xdr:cNvPr id="1477" name="Text Box 167"/>
        <xdr:cNvSpPr txBox="1">
          <a:spLocks noChangeArrowheads="1"/>
        </xdr:cNvSpPr>
      </xdr:nvSpPr>
      <xdr:spPr bwMode="auto">
        <a:xfrm>
          <a:off x="3552825" y="10477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495300</xdr:colOff>
      <xdr:row>11</xdr:row>
      <xdr:rowOff>114300</xdr:rowOff>
    </xdr:from>
    <xdr:ext cx="76200" cy="200025"/>
    <xdr:sp macro="" textlink="">
      <xdr:nvSpPr>
        <xdr:cNvPr id="1478" name="Text Box 168"/>
        <xdr:cNvSpPr txBox="1">
          <a:spLocks noChangeArrowheads="1"/>
        </xdr:cNvSpPr>
      </xdr:nvSpPr>
      <xdr:spPr bwMode="auto">
        <a:xfrm>
          <a:off x="495300" y="18954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10</xdr:col>
      <xdr:colOff>9525</xdr:colOff>
      <xdr:row>7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479" name="Line 169"/>
        <xdr:cNvSpPr>
          <a:spLocks noChangeShapeType="1"/>
        </xdr:cNvSpPr>
      </xdr:nvSpPr>
      <xdr:spPr bwMode="auto">
        <a:xfrm>
          <a:off x="5962650" y="1133475"/>
          <a:ext cx="2667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</xdr:spPr>
    </xdr:sp>
    <xdr:clientData/>
  </xdr:twoCellAnchor>
  <xdr:oneCellAnchor>
    <xdr:from>
      <xdr:col>3</xdr:col>
      <xdr:colOff>381000</xdr:colOff>
      <xdr:row>10</xdr:row>
      <xdr:rowOff>76200</xdr:rowOff>
    </xdr:from>
    <xdr:ext cx="76200" cy="200025"/>
    <xdr:sp macro="" textlink="">
      <xdr:nvSpPr>
        <xdr:cNvPr id="1480" name="Text Box 170"/>
        <xdr:cNvSpPr txBox="1">
          <a:spLocks noChangeArrowheads="1"/>
        </xdr:cNvSpPr>
      </xdr:nvSpPr>
      <xdr:spPr bwMode="auto">
        <a:xfrm>
          <a:off x="2209800" y="16954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28575</xdr:colOff>
      <xdr:row>7</xdr:row>
      <xdr:rowOff>28575</xdr:rowOff>
    </xdr:from>
    <xdr:ext cx="76200" cy="200025"/>
    <xdr:sp macro="" textlink="">
      <xdr:nvSpPr>
        <xdr:cNvPr id="1481" name="Text Box 171"/>
        <xdr:cNvSpPr txBox="1">
          <a:spLocks noChangeArrowheads="1"/>
        </xdr:cNvSpPr>
      </xdr:nvSpPr>
      <xdr:spPr bwMode="auto">
        <a:xfrm>
          <a:off x="2286000" y="11620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542925</xdr:colOff>
      <xdr:row>9</xdr:row>
      <xdr:rowOff>28575</xdr:rowOff>
    </xdr:from>
    <xdr:to>
      <xdr:col>4</xdr:col>
      <xdr:colOff>514350</xdr:colOff>
      <xdr:row>10</xdr:row>
      <xdr:rowOff>66675</xdr:rowOff>
    </xdr:to>
    <xdr:sp macro="" textlink="">
      <xdr:nvSpPr>
        <xdr:cNvPr id="1482" name="Text Box 172"/>
        <xdr:cNvSpPr txBox="1">
          <a:spLocks noChangeArrowheads="1"/>
        </xdr:cNvSpPr>
      </xdr:nvSpPr>
      <xdr:spPr bwMode="auto">
        <a:xfrm>
          <a:off x="2257425" y="14859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85725</xdr:colOff>
      <xdr:row>7</xdr:row>
      <xdr:rowOff>57150</xdr:rowOff>
    </xdr:from>
    <xdr:to>
      <xdr:col>12</xdr:col>
      <xdr:colOff>47625</xdr:colOff>
      <xdr:row>8</xdr:row>
      <xdr:rowOff>104775</xdr:rowOff>
    </xdr:to>
    <xdr:sp macro="" textlink="">
      <xdr:nvSpPr>
        <xdr:cNvPr id="1483" name="Text Box 173"/>
        <xdr:cNvSpPr txBox="1">
          <a:spLocks noChangeArrowheads="1"/>
        </xdr:cNvSpPr>
      </xdr:nvSpPr>
      <xdr:spPr bwMode="auto">
        <a:xfrm>
          <a:off x="6038850" y="1190625"/>
          <a:ext cx="8096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GUNS (COS)</a:t>
          </a:r>
        </a:p>
      </xdr:txBody>
    </xdr:sp>
    <xdr:clientData/>
  </xdr:twoCellAnchor>
  <xdr:oneCellAnchor>
    <xdr:from>
      <xdr:col>7</xdr:col>
      <xdr:colOff>142875</xdr:colOff>
      <xdr:row>6</xdr:row>
      <xdr:rowOff>28575</xdr:rowOff>
    </xdr:from>
    <xdr:ext cx="76200" cy="200025"/>
    <xdr:sp macro="" textlink="">
      <xdr:nvSpPr>
        <xdr:cNvPr id="1484" name="Text Box 174"/>
        <xdr:cNvSpPr txBox="1">
          <a:spLocks noChangeArrowheads="1"/>
        </xdr:cNvSpPr>
      </xdr:nvSpPr>
      <xdr:spPr bwMode="auto">
        <a:xfrm>
          <a:off x="4305300" y="10001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504825</xdr:colOff>
      <xdr:row>6</xdr:row>
      <xdr:rowOff>85725</xdr:rowOff>
    </xdr:from>
    <xdr:to>
      <xdr:col>2</xdr:col>
      <xdr:colOff>123825</xdr:colOff>
      <xdr:row>7</xdr:row>
      <xdr:rowOff>152400</xdr:rowOff>
    </xdr:to>
    <xdr:sp macro="" textlink="">
      <xdr:nvSpPr>
        <xdr:cNvPr id="1485" name="Text Box 175"/>
        <xdr:cNvSpPr txBox="1">
          <a:spLocks noChangeArrowheads="1"/>
        </xdr:cNvSpPr>
      </xdr:nvSpPr>
      <xdr:spPr bwMode="auto">
        <a:xfrm>
          <a:off x="504825" y="1057275"/>
          <a:ext cx="838200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5</xdr:row>
      <xdr:rowOff>57150</xdr:rowOff>
    </xdr:from>
    <xdr:to>
      <xdr:col>15</xdr:col>
      <xdr:colOff>0</xdr:colOff>
      <xdr:row>8</xdr:row>
      <xdr:rowOff>9525</xdr:rowOff>
    </xdr:to>
    <xdr:sp macro="" textlink="">
      <xdr:nvSpPr>
        <xdr:cNvPr id="1486" name="Line 176"/>
        <xdr:cNvSpPr>
          <a:spLocks noChangeShapeType="1"/>
        </xdr:cNvSpPr>
      </xdr:nvSpPr>
      <xdr:spPr bwMode="auto">
        <a:xfrm>
          <a:off x="8629650" y="866775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5</xdr:row>
      <xdr:rowOff>57150</xdr:rowOff>
    </xdr:from>
    <xdr:to>
      <xdr:col>10</xdr:col>
      <xdr:colOff>0</xdr:colOff>
      <xdr:row>8</xdr:row>
      <xdr:rowOff>57150</xdr:rowOff>
    </xdr:to>
    <xdr:sp macro="" textlink="">
      <xdr:nvSpPr>
        <xdr:cNvPr id="1487" name="Line 177"/>
        <xdr:cNvSpPr>
          <a:spLocks noChangeShapeType="1"/>
        </xdr:cNvSpPr>
      </xdr:nvSpPr>
      <xdr:spPr bwMode="auto">
        <a:xfrm>
          <a:off x="5953125" y="86677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88" name="Text Box 178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489" name="Text Box 179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28575</xdr:colOff>
      <xdr:row>9</xdr:row>
      <xdr:rowOff>0</xdr:rowOff>
    </xdr:from>
    <xdr:ext cx="76200" cy="200025"/>
    <xdr:sp macro="" textlink="">
      <xdr:nvSpPr>
        <xdr:cNvPr id="1490" name="Text Box 180"/>
        <xdr:cNvSpPr txBox="1">
          <a:spLocks noChangeArrowheads="1"/>
        </xdr:cNvSpPr>
      </xdr:nvSpPr>
      <xdr:spPr bwMode="auto">
        <a:xfrm>
          <a:off x="68294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91" name="Text Box 181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7</xdr:col>
      <xdr:colOff>28575</xdr:colOff>
      <xdr:row>11</xdr:row>
      <xdr:rowOff>0</xdr:rowOff>
    </xdr:from>
    <xdr:ext cx="76200" cy="200025"/>
    <xdr:sp macro="" textlink="">
      <xdr:nvSpPr>
        <xdr:cNvPr id="1492" name="Text Box 182"/>
        <xdr:cNvSpPr txBox="1">
          <a:spLocks noChangeArrowheads="1"/>
        </xdr:cNvSpPr>
      </xdr:nvSpPr>
      <xdr:spPr bwMode="auto">
        <a:xfrm>
          <a:off x="4191000" y="1781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571500</xdr:colOff>
      <xdr:row>9</xdr:row>
      <xdr:rowOff>0</xdr:rowOff>
    </xdr:from>
    <xdr:ext cx="76200" cy="200025"/>
    <xdr:sp macro="" textlink="">
      <xdr:nvSpPr>
        <xdr:cNvPr id="1493" name="Text Box 183"/>
        <xdr:cNvSpPr txBox="1">
          <a:spLocks noChangeArrowheads="1"/>
        </xdr:cNvSpPr>
      </xdr:nvSpPr>
      <xdr:spPr bwMode="auto">
        <a:xfrm>
          <a:off x="2828925" y="14573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12</xdr:col>
      <xdr:colOff>161925</xdr:colOff>
      <xdr:row>7</xdr:row>
      <xdr:rowOff>57150</xdr:rowOff>
    </xdr:from>
    <xdr:to>
      <xdr:col>13</xdr:col>
      <xdr:colOff>152400</xdr:colOff>
      <xdr:row>8</xdr:row>
      <xdr:rowOff>85725</xdr:rowOff>
    </xdr:to>
    <xdr:sp macro="" textlink="">
      <xdr:nvSpPr>
        <xdr:cNvPr id="1494" name="Text Box 184"/>
        <xdr:cNvSpPr txBox="1">
          <a:spLocks noChangeArrowheads="1"/>
        </xdr:cNvSpPr>
      </xdr:nvSpPr>
      <xdr:spPr bwMode="auto">
        <a:xfrm>
          <a:off x="6962775" y="1190625"/>
          <a:ext cx="3810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146</a:t>
          </a:r>
        </a:p>
      </xdr:txBody>
    </xdr:sp>
    <xdr:clientData/>
  </xdr:twoCellAnchor>
  <xdr:twoCellAnchor>
    <xdr:from>
      <xdr:col>6</xdr:col>
      <xdr:colOff>104775</xdr:colOff>
      <xdr:row>9</xdr:row>
      <xdr:rowOff>19050</xdr:rowOff>
    </xdr:from>
    <xdr:to>
      <xdr:col>7</xdr:col>
      <xdr:colOff>28575</xdr:colOff>
      <xdr:row>10</xdr:row>
      <xdr:rowOff>38100</xdr:rowOff>
    </xdr:to>
    <xdr:sp macro="" textlink="">
      <xdr:nvSpPr>
        <xdr:cNvPr id="1495" name="Text Box 185"/>
        <xdr:cNvSpPr txBox="1">
          <a:spLocks noChangeArrowheads="1"/>
        </xdr:cNvSpPr>
      </xdr:nvSpPr>
      <xdr:spPr bwMode="auto">
        <a:xfrm>
          <a:off x="3657600" y="1476375"/>
          <a:ext cx="533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216</a:t>
          </a:r>
        </a:p>
      </xdr:txBody>
    </xdr:sp>
    <xdr:clientData/>
  </xdr:twoCellAnchor>
  <xdr:twoCellAnchor>
    <xdr:from>
      <xdr:col>13</xdr:col>
      <xdr:colOff>190500</xdr:colOff>
      <xdr:row>9</xdr:row>
      <xdr:rowOff>85725</xdr:rowOff>
    </xdr:from>
    <xdr:to>
      <xdr:col>13</xdr:col>
      <xdr:colOff>190500</xdr:colOff>
      <xdr:row>12</xdr:row>
      <xdr:rowOff>38100</xdr:rowOff>
    </xdr:to>
    <xdr:sp macro="" textlink="">
      <xdr:nvSpPr>
        <xdr:cNvPr id="1496" name="Line 186"/>
        <xdr:cNvSpPr>
          <a:spLocks noChangeShapeType="1"/>
        </xdr:cNvSpPr>
      </xdr:nvSpPr>
      <xdr:spPr bwMode="auto">
        <a:xfrm flipV="1">
          <a:off x="7381875" y="1543050"/>
          <a:ext cx="0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ffectLst/>
      </xdr:spPr>
    </xdr:sp>
    <xdr:clientData/>
  </xdr:twoCellAnchor>
  <xdr:oneCellAnchor>
    <xdr:from>
      <xdr:col>13</xdr:col>
      <xdr:colOff>219075</xdr:colOff>
      <xdr:row>10</xdr:row>
      <xdr:rowOff>66675</xdr:rowOff>
    </xdr:from>
    <xdr:ext cx="352425" cy="200025"/>
    <xdr:sp macro="" textlink="">
      <xdr:nvSpPr>
        <xdr:cNvPr id="1497" name="Text Box 187"/>
        <xdr:cNvSpPr txBox="1">
          <a:spLocks noChangeArrowheads="1"/>
        </xdr:cNvSpPr>
      </xdr:nvSpPr>
      <xdr:spPr bwMode="auto">
        <a:xfrm>
          <a:off x="7410450" y="1685925"/>
          <a:ext cx="3524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altLang="zh-C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CMP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R42"/>
  <sheetViews>
    <sheetView view="pageBreakPreview" topLeftCell="A13" workbookViewId="0">
      <selection activeCell="P28" sqref="P28:Q28"/>
    </sheetView>
  </sheetViews>
  <sheetFormatPr defaultRowHeight="12.75"/>
  <cols>
    <col min="4" max="4" width="6.42578125" customWidth="1"/>
    <col min="6" max="6" width="10.28515625" customWidth="1"/>
    <col min="8" max="8" width="8.5703125" customWidth="1"/>
    <col min="11" max="11" width="3.5703125" customWidth="1"/>
    <col min="13" max="13" width="5.85546875" customWidth="1"/>
    <col min="14" max="14" width="8.7109375" customWidth="1"/>
    <col min="15" max="15" width="12.85546875" customWidth="1"/>
    <col min="16" max="16" width="8.140625" customWidth="1"/>
    <col min="17" max="17" width="10.5703125" customWidth="1"/>
    <col min="18" max="18" width="9.140625" hidden="1" customWidth="1"/>
  </cols>
  <sheetData>
    <row r="1" spans="1:17" ht="12.75" customHeight="1">
      <c r="A1" s="239" t="s">
        <v>124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17" ht="12.75" customHeight="1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17" ht="12.75" customHeight="1">
      <c r="A3" s="239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17" ht="12.75" customHeight="1">
      <c r="A4" s="239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6" spans="1:17">
      <c r="A6" s="241" t="s">
        <v>125</v>
      </c>
      <c r="B6" s="242"/>
      <c r="C6" s="243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</row>
    <row r="7" spans="1:17">
      <c r="A7" s="54"/>
      <c r="B7" s="30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0"/>
      <c r="P7" s="30"/>
      <c r="Q7" s="55"/>
    </row>
    <row r="8" spans="1:17">
      <c r="A8" s="56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0"/>
      <c r="P8" s="30"/>
      <c r="Q8" s="55"/>
    </row>
    <row r="9" spans="1:17">
      <c r="A9" s="56"/>
      <c r="B9" s="31"/>
      <c r="C9" s="31"/>
      <c r="D9" s="31"/>
      <c r="E9" s="31"/>
      <c r="F9" s="31"/>
      <c r="G9" s="31"/>
      <c r="H9" s="31"/>
      <c r="I9" s="40"/>
      <c r="J9" s="31"/>
      <c r="K9" s="31"/>
      <c r="L9" s="31"/>
      <c r="M9" s="31"/>
      <c r="N9" s="31"/>
      <c r="O9" s="30"/>
      <c r="P9" s="30"/>
      <c r="Q9" s="55"/>
    </row>
    <row r="10" spans="1:17">
      <c r="A10" s="5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41"/>
      <c r="N10" s="31"/>
      <c r="O10" s="30"/>
      <c r="P10" s="30"/>
      <c r="Q10" s="55"/>
    </row>
    <row r="11" spans="1:17">
      <c r="A11" s="5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83"/>
      <c r="O11" s="30"/>
      <c r="P11" s="30"/>
      <c r="Q11" s="55"/>
    </row>
    <row r="12" spans="1:17">
      <c r="A12" s="56"/>
      <c r="B12" s="31"/>
      <c r="C12" s="31"/>
      <c r="D12" s="31"/>
      <c r="E12" s="31"/>
      <c r="F12" s="31"/>
      <c r="G12" s="31"/>
      <c r="H12" s="40"/>
      <c r="I12" s="31"/>
      <c r="J12" s="31"/>
      <c r="K12" s="31"/>
      <c r="L12" s="31"/>
      <c r="M12" s="31"/>
      <c r="N12" s="83"/>
      <c r="O12" s="30"/>
      <c r="P12" s="30"/>
      <c r="Q12" s="55"/>
    </row>
    <row r="13" spans="1:17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9"/>
      <c r="P13" s="59"/>
      <c r="Q13" s="60"/>
    </row>
    <row r="14" spans="1:17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0"/>
      <c r="P14" s="30"/>
      <c r="Q14" s="30"/>
    </row>
    <row r="15" spans="1:17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0"/>
      <c r="P15" s="30"/>
      <c r="Q15" s="30"/>
    </row>
    <row r="16" spans="1:17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  <c r="P16" s="33"/>
      <c r="Q16" s="33"/>
    </row>
    <row r="17" spans="1:17">
      <c r="A17" s="237" t="s">
        <v>13</v>
      </c>
      <c r="B17" s="244"/>
      <c r="C17" s="245"/>
      <c r="D17" s="246"/>
      <c r="E17" s="237" t="s">
        <v>14</v>
      </c>
      <c r="F17" s="244"/>
      <c r="G17" s="245"/>
      <c r="H17" s="211"/>
      <c r="I17" s="237" t="s">
        <v>15</v>
      </c>
      <c r="J17" s="237"/>
      <c r="K17" s="237"/>
      <c r="L17" s="245"/>
      <c r="M17" s="245"/>
      <c r="N17" s="237" t="s">
        <v>16</v>
      </c>
      <c r="O17" s="237"/>
      <c r="P17" s="247"/>
      <c r="Q17" s="247"/>
    </row>
    <row r="18" spans="1:17">
      <c r="A18" s="210" t="s">
        <v>17</v>
      </c>
      <c r="B18" s="211"/>
      <c r="C18" s="232" t="s">
        <v>121</v>
      </c>
      <c r="D18" s="233"/>
      <c r="E18" s="210" t="s">
        <v>19</v>
      </c>
      <c r="F18" s="211"/>
      <c r="G18" s="210" t="s">
        <v>126</v>
      </c>
      <c r="H18" s="211"/>
      <c r="I18" s="210" t="s">
        <v>17</v>
      </c>
      <c r="J18" s="211"/>
      <c r="K18" s="211"/>
      <c r="L18" s="215" t="s">
        <v>127</v>
      </c>
      <c r="M18" s="216"/>
      <c r="N18" s="215" t="s">
        <v>17</v>
      </c>
      <c r="O18" s="216"/>
      <c r="P18" s="215" t="s">
        <v>128</v>
      </c>
      <c r="Q18" s="216"/>
    </row>
    <row r="19" spans="1:17">
      <c r="A19" s="210" t="s">
        <v>18</v>
      </c>
      <c r="B19" s="211"/>
      <c r="C19" s="232" t="s">
        <v>120</v>
      </c>
      <c r="D19" s="233"/>
      <c r="E19" s="210" t="s">
        <v>129</v>
      </c>
      <c r="F19" s="211"/>
      <c r="G19" s="215">
        <v>1</v>
      </c>
      <c r="H19" s="211"/>
      <c r="I19" s="210" t="s">
        <v>20</v>
      </c>
      <c r="J19" s="211"/>
      <c r="K19" s="211"/>
      <c r="L19" s="215" t="s">
        <v>130</v>
      </c>
      <c r="M19" s="216"/>
      <c r="N19" s="215" t="s">
        <v>131</v>
      </c>
      <c r="O19" s="215"/>
      <c r="P19" s="215" t="s">
        <v>132</v>
      </c>
      <c r="Q19" s="215"/>
    </row>
    <row r="20" spans="1:17">
      <c r="A20" s="210" t="s">
        <v>21</v>
      </c>
      <c r="B20" s="211"/>
      <c r="C20" s="215" t="s">
        <v>133</v>
      </c>
      <c r="D20" s="211"/>
      <c r="E20" s="210" t="s">
        <v>134</v>
      </c>
      <c r="F20" s="211"/>
      <c r="G20" s="218" t="s">
        <v>179</v>
      </c>
      <c r="H20" s="234"/>
      <c r="I20" s="248" t="s">
        <v>135</v>
      </c>
      <c r="J20" s="249"/>
      <c r="K20" s="249"/>
      <c r="L20" s="230" t="s">
        <v>44</v>
      </c>
      <c r="M20" s="250"/>
      <c r="N20" s="235" t="s">
        <v>136</v>
      </c>
      <c r="O20" s="236"/>
      <c r="P20" s="215">
        <v>8</v>
      </c>
      <c r="Q20" s="215"/>
    </row>
    <row r="21" spans="1:17">
      <c r="A21" s="215" t="s">
        <v>137</v>
      </c>
      <c r="B21" s="215"/>
      <c r="C21" s="215" t="s">
        <v>138</v>
      </c>
      <c r="D21" s="216"/>
      <c r="E21" s="210" t="s">
        <v>139</v>
      </c>
      <c r="F21" s="211"/>
      <c r="G21" s="215">
        <v>4</v>
      </c>
      <c r="H21" s="211"/>
      <c r="I21" s="210" t="s">
        <v>22</v>
      </c>
      <c r="J21" s="211"/>
      <c r="K21" s="211"/>
      <c r="L21" s="215" t="s">
        <v>12</v>
      </c>
      <c r="M21" s="216"/>
      <c r="N21" s="235" t="s">
        <v>140</v>
      </c>
      <c r="O21" s="236"/>
      <c r="P21" s="215">
        <v>1</v>
      </c>
      <c r="Q21" s="215"/>
    </row>
    <row r="22" spans="1:17">
      <c r="A22" s="210" t="s">
        <v>24</v>
      </c>
      <c r="B22" s="210"/>
      <c r="C22" s="215" t="s">
        <v>141</v>
      </c>
      <c r="D22" s="216"/>
      <c r="E22" s="210" t="s">
        <v>142</v>
      </c>
      <c r="F22" s="211"/>
      <c r="G22" s="215" t="s">
        <v>188</v>
      </c>
      <c r="H22" s="211"/>
      <c r="I22" s="210" t="s">
        <v>23</v>
      </c>
      <c r="J22" s="211"/>
      <c r="K22" s="211"/>
      <c r="L22" s="217" t="s">
        <v>116</v>
      </c>
      <c r="M22" s="217"/>
      <c r="N22" s="210" t="s">
        <v>143</v>
      </c>
      <c r="O22" s="211"/>
      <c r="P22" s="215"/>
      <c r="Q22" s="215"/>
    </row>
    <row r="23" spans="1:17">
      <c r="A23" s="210" t="s">
        <v>144</v>
      </c>
      <c r="B23" s="210"/>
      <c r="C23" s="215" t="s">
        <v>145</v>
      </c>
      <c r="D23" s="216"/>
      <c r="E23" s="210" t="s">
        <v>146</v>
      </c>
      <c r="F23" s="211"/>
      <c r="G23" s="210" t="s">
        <v>147</v>
      </c>
      <c r="H23" s="211"/>
      <c r="I23" s="210" t="s">
        <v>25</v>
      </c>
      <c r="J23" s="211"/>
      <c r="K23" s="211"/>
      <c r="L23" s="217" t="s">
        <v>117</v>
      </c>
      <c r="M23" s="217"/>
      <c r="N23" s="215" t="s">
        <v>26</v>
      </c>
      <c r="O23" s="215"/>
      <c r="P23" s="215" t="s">
        <v>190</v>
      </c>
      <c r="Q23" s="215"/>
    </row>
    <row r="24" spans="1:17">
      <c r="A24" s="210" t="s">
        <v>148</v>
      </c>
      <c r="B24" s="210"/>
      <c r="C24" s="215" t="s">
        <v>178</v>
      </c>
      <c r="D24" s="226"/>
      <c r="E24" s="210" t="s">
        <v>32</v>
      </c>
      <c r="F24" s="211"/>
      <c r="G24" s="227" t="s">
        <v>189</v>
      </c>
      <c r="H24" s="228"/>
      <c r="I24" s="210" t="s">
        <v>27</v>
      </c>
      <c r="J24" s="211"/>
      <c r="K24" s="211"/>
      <c r="L24" s="215">
        <v>402</v>
      </c>
      <c r="M24" s="216"/>
      <c r="N24" s="191" t="s">
        <v>28</v>
      </c>
      <c r="O24" s="191"/>
      <c r="P24" s="215" t="s">
        <v>191</v>
      </c>
      <c r="Q24" s="215"/>
    </row>
    <row r="25" spans="1:17">
      <c r="A25" s="210"/>
      <c r="B25" s="210"/>
      <c r="C25" s="215"/>
      <c r="D25" s="216"/>
      <c r="E25" s="210" t="s">
        <v>33</v>
      </c>
      <c r="F25" s="211"/>
      <c r="G25" s="215" t="s">
        <v>149</v>
      </c>
      <c r="H25" s="229"/>
      <c r="I25" s="210" t="s">
        <v>29</v>
      </c>
      <c r="J25" s="211"/>
      <c r="K25" s="211"/>
      <c r="L25" s="215" t="s">
        <v>174</v>
      </c>
      <c r="M25" s="216"/>
      <c r="N25" s="215" t="s">
        <v>30</v>
      </c>
      <c r="O25" s="215"/>
      <c r="P25" s="215" t="s">
        <v>150</v>
      </c>
      <c r="Q25" s="215"/>
    </row>
    <row r="26" spans="1:17">
      <c r="A26" s="247"/>
      <c r="B26" s="247"/>
      <c r="C26" s="240"/>
      <c r="D26" s="240"/>
      <c r="E26" s="210" t="s">
        <v>4</v>
      </c>
      <c r="F26" s="211"/>
      <c r="G26" s="215">
        <v>50</v>
      </c>
      <c r="H26" s="211"/>
      <c r="I26" s="221" t="s">
        <v>31</v>
      </c>
      <c r="J26" s="221"/>
      <c r="K26" s="221"/>
      <c r="L26" s="253">
        <v>101</v>
      </c>
      <c r="M26" s="254"/>
      <c r="N26" s="215" t="s">
        <v>32</v>
      </c>
      <c r="O26" s="215"/>
      <c r="P26" s="215" t="s">
        <v>192</v>
      </c>
      <c r="Q26" s="215"/>
    </row>
    <row r="27" spans="1:17">
      <c r="A27" s="247"/>
      <c r="B27" s="247"/>
      <c r="C27" s="240"/>
      <c r="D27" s="240"/>
      <c r="E27" s="210" t="s">
        <v>151</v>
      </c>
      <c r="F27" s="211"/>
      <c r="G27" s="230" t="s">
        <v>152</v>
      </c>
      <c r="H27" s="231"/>
      <c r="I27" s="220" t="s">
        <v>34</v>
      </c>
      <c r="J27" s="220"/>
      <c r="K27" s="220"/>
      <c r="L27" s="218" t="s">
        <v>153</v>
      </c>
      <c r="M27" s="218"/>
      <c r="N27" s="215" t="s">
        <v>33</v>
      </c>
      <c r="O27" s="215"/>
      <c r="P27" s="215" t="s">
        <v>154</v>
      </c>
      <c r="Q27" s="215"/>
    </row>
    <row r="28" spans="1:17">
      <c r="A28" s="247"/>
      <c r="B28" s="247"/>
      <c r="C28" s="240"/>
      <c r="D28" s="240"/>
      <c r="E28" s="210" t="s">
        <v>11</v>
      </c>
      <c r="F28" s="211"/>
      <c r="G28" s="215" t="s">
        <v>11</v>
      </c>
      <c r="H28" s="216"/>
      <c r="I28" s="220" t="s">
        <v>35</v>
      </c>
      <c r="J28" s="220"/>
      <c r="K28" s="220"/>
      <c r="L28" s="214" t="s">
        <v>155</v>
      </c>
      <c r="M28" s="214"/>
      <c r="N28" s="235" t="s">
        <v>156</v>
      </c>
      <c r="O28" s="236"/>
      <c r="P28" s="255">
        <v>37</v>
      </c>
      <c r="Q28" s="256"/>
    </row>
    <row r="29" spans="1:17">
      <c r="A29" s="252"/>
      <c r="B29" s="252"/>
      <c r="C29" s="251"/>
      <c r="D29" s="251"/>
      <c r="E29" s="222"/>
      <c r="F29" s="223"/>
      <c r="G29" s="224"/>
      <c r="H29" s="225"/>
      <c r="I29" s="219"/>
      <c r="J29" s="219"/>
      <c r="K29" s="219"/>
      <c r="L29" s="213"/>
      <c r="M29" s="213"/>
      <c r="N29" s="224"/>
      <c r="O29" s="224"/>
      <c r="P29" s="224"/>
      <c r="Q29" s="224"/>
    </row>
    <row r="30" spans="1:17">
      <c r="A30" s="25"/>
      <c r="B30" s="25"/>
      <c r="C30" s="25"/>
      <c r="D30" s="25"/>
      <c r="E30" s="222" t="s">
        <v>11</v>
      </c>
      <c r="F30" s="223"/>
      <c r="G30" s="224" t="s">
        <v>11</v>
      </c>
      <c r="H30" s="223"/>
      <c r="I30" s="25"/>
      <c r="J30" s="25"/>
      <c r="K30" s="25"/>
      <c r="N30" s="25"/>
      <c r="O30" s="25"/>
      <c r="P30" s="25"/>
      <c r="Q30" s="25"/>
    </row>
    <row r="31" spans="1:17">
      <c r="E31" s="237" t="s">
        <v>36</v>
      </c>
      <c r="F31" s="237"/>
      <c r="G31" s="237"/>
      <c r="H31" s="237"/>
      <c r="I31" s="237"/>
      <c r="J31" s="237"/>
    </row>
    <row r="32" spans="1:17">
      <c r="D32" s="38"/>
      <c r="E32" s="238"/>
      <c r="F32" s="238"/>
      <c r="G32" s="193" t="s">
        <v>41</v>
      </c>
      <c r="H32" s="212"/>
      <c r="I32" s="212"/>
      <c r="J32" s="193" t="s">
        <v>41</v>
      </c>
    </row>
    <row r="33" spans="5:10">
      <c r="E33" s="211" t="s">
        <v>40</v>
      </c>
      <c r="F33" s="211"/>
      <c r="G33" s="192">
        <v>1</v>
      </c>
      <c r="H33" s="211"/>
      <c r="I33" s="211"/>
      <c r="J33" s="192"/>
    </row>
    <row r="34" spans="5:10">
      <c r="E34" s="246"/>
      <c r="F34" s="246"/>
      <c r="G34" s="192"/>
      <c r="H34" s="246"/>
      <c r="I34" s="246"/>
      <c r="J34" s="192"/>
    </row>
    <row r="35" spans="5:10">
      <c r="E35" s="211" t="s">
        <v>157</v>
      </c>
      <c r="F35" s="211"/>
      <c r="G35" s="192">
        <v>2</v>
      </c>
      <c r="H35" s="211" t="s">
        <v>158</v>
      </c>
      <c r="I35" s="211"/>
      <c r="J35" s="192">
        <v>5</v>
      </c>
    </row>
    <row r="36" spans="5:10">
      <c r="E36" s="211" t="s">
        <v>159</v>
      </c>
      <c r="F36" s="211"/>
      <c r="G36" s="192">
        <v>3</v>
      </c>
      <c r="H36" s="211" t="s">
        <v>160</v>
      </c>
      <c r="I36" s="211"/>
      <c r="J36" s="192">
        <v>6</v>
      </c>
    </row>
    <row r="37" spans="5:10">
      <c r="E37" s="211" t="s">
        <v>161</v>
      </c>
      <c r="F37" s="211"/>
      <c r="G37" s="192">
        <v>4</v>
      </c>
      <c r="H37" s="211" t="s">
        <v>162</v>
      </c>
      <c r="I37" s="211"/>
      <c r="J37" s="192">
        <v>7</v>
      </c>
    </row>
    <row r="38" spans="5:10">
      <c r="E38" s="211"/>
      <c r="F38" s="211"/>
      <c r="G38" s="192"/>
      <c r="H38" s="211"/>
      <c r="I38" s="211"/>
      <c r="J38" s="192"/>
    </row>
    <row r="39" spans="5:10">
      <c r="E39" s="211" t="s">
        <v>113</v>
      </c>
      <c r="F39" s="211"/>
      <c r="G39" s="192">
        <v>8</v>
      </c>
      <c r="H39" s="211" t="s">
        <v>163</v>
      </c>
      <c r="I39" s="211"/>
      <c r="J39" s="192">
        <v>11</v>
      </c>
    </row>
    <row r="40" spans="5:10">
      <c r="E40" s="211" t="s">
        <v>114</v>
      </c>
      <c r="F40" s="211"/>
      <c r="G40" s="192">
        <v>9</v>
      </c>
      <c r="H40" s="211" t="s">
        <v>164</v>
      </c>
      <c r="I40" s="211"/>
      <c r="J40" s="192">
        <v>12</v>
      </c>
    </row>
    <row r="41" spans="5:10">
      <c r="E41" s="211" t="s">
        <v>165</v>
      </c>
      <c r="F41" s="211"/>
      <c r="G41" s="192">
        <v>10</v>
      </c>
      <c r="H41" s="211" t="s">
        <v>166</v>
      </c>
      <c r="I41" s="211"/>
      <c r="J41" s="154">
        <v>13</v>
      </c>
    </row>
    <row r="42" spans="5:10">
      <c r="E42" s="211"/>
      <c r="F42" s="211"/>
      <c r="G42" s="192"/>
      <c r="H42" s="211"/>
      <c r="I42" s="211"/>
      <c r="J42" s="192"/>
    </row>
  </sheetData>
  <mergeCells count="130">
    <mergeCell ref="N26:O26"/>
    <mergeCell ref="N27:O27"/>
    <mergeCell ref="N29:O29"/>
    <mergeCell ref="N23:O23"/>
    <mergeCell ref="N28:O28"/>
    <mergeCell ref="P20:Q20"/>
    <mergeCell ref="P21:Q21"/>
    <mergeCell ref="P22:Q22"/>
    <mergeCell ref="N22:O22"/>
    <mergeCell ref="P28:Q28"/>
    <mergeCell ref="E42:F42"/>
    <mergeCell ref="H42:I42"/>
    <mergeCell ref="P29:Q29"/>
    <mergeCell ref="C29:D29"/>
    <mergeCell ref="A27:B27"/>
    <mergeCell ref="A28:B28"/>
    <mergeCell ref="A29:B29"/>
    <mergeCell ref="P23:Q23"/>
    <mergeCell ref="P24:Q24"/>
    <mergeCell ref="P25:Q25"/>
    <mergeCell ref="P26:Q26"/>
    <mergeCell ref="A26:B26"/>
    <mergeCell ref="A25:B25"/>
    <mergeCell ref="C25:D25"/>
    <mergeCell ref="E25:F25"/>
    <mergeCell ref="L26:M26"/>
    <mergeCell ref="E26:F26"/>
    <mergeCell ref="G26:H26"/>
    <mergeCell ref="E34:F34"/>
    <mergeCell ref="H34:I34"/>
    <mergeCell ref="E35:F35"/>
    <mergeCell ref="H40:I40"/>
    <mergeCell ref="H36:I36"/>
    <mergeCell ref="H37:I37"/>
    <mergeCell ref="A1:Q4"/>
    <mergeCell ref="C26:D26"/>
    <mergeCell ref="C27:D27"/>
    <mergeCell ref="C28:D28"/>
    <mergeCell ref="P27:Q27"/>
    <mergeCell ref="A6:C6"/>
    <mergeCell ref="A17:B17"/>
    <mergeCell ref="C17:D17"/>
    <mergeCell ref="E17:F17"/>
    <mergeCell ref="G17:H17"/>
    <mergeCell ref="I17:K17"/>
    <mergeCell ref="L17:M17"/>
    <mergeCell ref="N17:O17"/>
    <mergeCell ref="P17:Q17"/>
    <mergeCell ref="N18:O18"/>
    <mergeCell ref="G18:H18"/>
    <mergeCell ref="I18:K18"/>
    <mergeCell ref="L18:M18"/>
    <mergeCell ref="I20:K20"/>
    <mergeCell ref="L20:M20"/>
    <mergeCell ref="A19:B19"/>
    <mergeCell ref="C19:D19"/>
    <mergeCell ref="E19:F19"/>
    <mergeCell ref="N25:O25"/>
    <mergeCell ref="E41:F41"/>
    <mergeCell ref="E31:J31"/>
    <mergeCell ref="H41:I41"/>
    <mergeCell ref="E36:F36"/>
    <mergeCell ref="E37:F37"/>
    <mergeCell ref="E38:F38"/>
    <mergeCell ref="E39:F39"/>
    <mergeCell ref="E40:F40"/>
    <mergeCell ref="E33:F33"/>
    <mergeCell ref="E32:F32"/>
    <mergeCell ref="H39:I39"/>
    <mergeCell ref="P18:Q18"/>
    <mergeCell ref="A18:B18"/>
    <mergeCell ref="C18:D18"/>
    <mergeCell ref="E18:F18"/>
    <mergeCell ref="P19:Q19"/>
    <mergeCell ref="A21:B21"/>
    <mergeCell ref="C21:D21"/>
    <mergeCell ref="E21:F21"/>
    <mergeCell ref="I19:K19"/>
    <mergeCell ref="G19:H19"/>
    <mergeCell ref="L19:M19"/>
    <mergeCell ref="A20:B20"/>
    <mergeCell ref="C20:D20"/>
    <mergeCell ref="E20:F20"/>
    <mergeCell ref="G20:H20"/>
    <mergeCell ref="N20:O20"/>
    <mergeCell ref="N21:O21"/>
    <mergeCell ref="N19:O19"/>
    <mergeCell ref="I21:K21"/>
    <mergeCell ref="G21:H21"/>
    <mergeCell ref="A22:B22"/>
    <mergeCell ref="C22:D22"/>
    <mergeCell ref="E22:F22"/>
    <mergeCell ref="G22:H22"/>
    <mergeCell ref="A23:B23"/>
    <mergeCell ref="C23:D23"/>
    <mergeCell ref="E23:F23"/>
    <mergeCell ref="G23:H23"/>
    <mergeCell ref="E29:F29"/>
    <mergeCell ref="G29:H29"/>
    <mergeCell ref="A24:B24"/>
    <mergeCell ref="C24:D24"/>
    <mergeCell ref="E24:F24"/>
    <mergeCell ref="G24:H24"/>
    <mergeCell ref="G25:H25"/>
    <mergeCell ref="E27:F27"/>
    <mergeCell ref="G27:H27"/>
    <mergeCell ref="E30:F30"/>
    <mergeCell ref="G30:H30"/>
    <mergeCell ref="H33:I33"/>
    <mergeCell ref="H35:I35"/>
    <mergeCell ref="E28:F28"/>
    <mergeCell ref="G28:H28"/>
    <mergeCell ref="H38:I38"/>
    <mergeCell ref="L23:M23"/>
    <mergeCell ref="I24:K24"/>
    <mergeCell ref="L24:M24"/>
    <mergeCell ref="I23:K23"/>
    <mergeCell ref="I22:K22"/>
    <mergeCell ref="H32:I32"/>
    <mergeCell ref="L29:M29"/>
    <mergeCell ref="L28:M28"/>
    <mergeCell ref="L21:M21"/>
    <mergeCell ref="L22:M22"/>
    <mergeCell ref="L27:M27"/>
    <mergeCell ref="L25:M25"/>
    <mergeCell ref="I29:K29"/>
    <mergeCell ref="I28:K28"/>
    <mergeCell ref="I25:K25"/>
    <mergeCell ref="I26:K26"/>
    <mergeCell ref="I27:K27"/>
  </mergeCells>
  <phoneticPr fontId="18" type="noConversion"/>
  <pageMargins left="0.75" right="0.49" top="1" bottom="1" header="0.5" footer="0.5"/>
  <pageSetup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P147"/>
  <sheetViews>
    <sheetView showGridLines="0" tabSelected="1" view="pageBreakPreview" zoomScale="170" zoomScaleNormal="125" zoomScaleSheetLayoutView="170" workbookViewId="0">
      <selection activeCell="A46" sqref="A46:G46"/>
    </sheetView>
  </sheetViews>
  <sheetFormatPr defaultRowHeight="12.75"/>
  <cols>
    <col min="1" max="1" width="10.140625" style="24" customWidth="1"/>
    <col min="2" max="2" width="7.5703125" style="24" customWidth="1"/>
    <col min="3" max="3" width="6.7109375" style="24" customWidth="1"/>
    <col min="4" max="4" width="5.85546875" style="24" customWidth="1"/>
    <col min="5" max="5" width="8.85546875" style="4" customWidth="1"/>
    <col min="6" max="6" width="7.5703125" style="12" hidden="1" customWidth="1"/>
    <col min="7" max="7" width="11" style="4" customWidth="1"/>
    <col min="8" max="8" width="7.140625" style="4" customWidth="1"/>
    <col min="9" max="9" width="11.42578125" style="4" customWidth="1"/>
    <col min="10" max="10" width="8.7109375" style="24" customWidth="1"/>
    <col min="11" max="11" width="9.5703125" style="24" bestFit="1" customWidth="1"/>
    <col min="12" max="12" width="9.85546875" style="24" customWidth="1"/>
    <col min="13" max="13" width="11.5703125" style="170" customWidth="1"/>
    <col min="14" max="14" width="9.140625" style="4"/>
    <col min="15" max="15" width="8.28515625" style="4" customWidth="1"/>
    <col min="16" max="16" width="12.140625" style="4" customWidth="1"/>
    <col min="17" max="17" width="10.7109375" style="4" customWidth="1"/>
    <col min="18" max="16384" width="9.140625" style="4"/>
  </cols>
  <sheetData>
    <row r="1" spans="1:13" s="1" customFormat="1" ht="15" customHeight="1">
      <c r="A1" s="321" t="s">
        <v>67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3"/>
    </row>
    <row r="2" spans="1:13" s="1" customFormat="1" ht="38.25" customHeight="1">
      <c r="A2" s="324"/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6"/>
    </row>
    <row r="3" spans="1:13" ht="3" customHeight="1">
      <c r="A3" s="124"/>
      <c r="B3" s="67"/>
      <c r="C3" s="67"/>
      <c r="D3" s="67"/>
      <c r="E3" s="39"/>
      <c r="G3" s="12"/>
      <c r="H3" s="12"/>
      <c r="I3" s="12"/>
      <c r="J3" s="64"/>
      <c r="K3" s="64"/>
      <c r="L3" s="3"/>
      <c r="M3" s="125"/>
    </row>
    <row r="4" spans="1:13" s="6" customFormat="1" ht="15" customHeight="1">
      <c r="A4" s="126" t="s">
        <v>50</v>
      </c>
      <c r="B4" s="333" t="s">
        <v>180</v>
      </c>
      <c r="C4" s="334"/>
      <c r="D4" s="334"/>
      <c r="E4" s="335"/>
      <c r="F4" s="107"/>
      <c r="G4" s="50"/>
      <c r="H4" s="61" t="s">
        <v>0</v>
      </c>
      <c r="I4" s="332" t="s">
        <v>193</v>
      </c>
      <c r="J4" s="332"/>
      <c r="K4" s="332"/>
      <c r="L4" s="106" t="s">
        <v>84</v>
      </c>
      <c r="M4" s="172">
        <v>1</v>
      </c>
    </row>
    <row r="5" spans="1:13" s="46" customFormat="1" ht="12.6" customHeight="1">
      <c r="A5" s="127" t="s">
        <v>46</v>
      </c>
      <c r="B5" s="329" t="s">
        <v>183</v>
      </c>
      <c r="C5" s="330"/>
      <c r="D5" s="330"/>
      <c r="E5" s="331"/>
      <c r="F5" s="5"/>
      <c r="G5" s="43"/>
      <c r="H5" s="44"/>
      <c r="I5" s="45"/>
      <c r="J5" s="71"/>
      <c r="K5" s="65"/>
      <c r="L5" s="48" t="s">
        <v>8</v>
      </c>
      <c r="M5" s="128" t="s">
        <v>9</v>
      </c>
    </row>
    <row r="6" spans="1:13" s="47" customFormat="1" ht="12.6" customHeight="1">
      <c r="A6" s="127" t="s">
        <v>51</v>
      </c>
      <c r="B6" s="329" t="s">
        <v>184</v>
      </c>
      <c r="C6" s="330"/>
      <c r="D6" s="330"/>
      <c r="E6" s="331"/>
      <c r="F6" s="3"/>
      <c r="G6" s="8"/>
      <c r="H6" s="2" t="s">
        <v>94</v>
      </c>
      <c r="I6" s="9" t="s">
        <v>87</v>
      </c>
      <c r="J6" s="72"/>
      <c r="K6" s="101" t="s">
        <v>1</v>
      </c>
      <c r="L6" s="173">
        <v>41763</v>
      </c>
      <c r="M6" s="188">
        <v>41763</v>
      </c>
    </row>
    <row r="7" spans="1:13" s="47" customFormat="1" ht="12.6" customHeight="1">
      <c r="A7" s="127" t="s">
        <v>83</v>
      </c>
      <c r="B7" s="329"/>
      <c r="C7" s="330"/>
      <c r="D7" s="330"/>
      <c r="E7" s="331"/>
      <c r="F7" s="143"/>
      <c r="G7" s="8"/>
      <c r="H7" s="2" t="s">
        <v>2</v>
      </c>
      <c r="I7" s="183">
        <v>263.60000000000002</v>
      </c>
      <c r="J7" s="73"/>
      <c r="K7" s="102" t="s">
        <v>49</v>
      </c>
      <c r="L7" s="36">
        <f>$L$6-DATE(2014,1,1)+1</f>
        <v>124</v>
      </c>
      <c r="M7" s="150">
        <f>$M$6-DATE(2014,1,1)+1</f>
        <v>124</v>
      </c>
    </row>
    <row r="8" spans="1:13" s="47" customFormat="1" ht="12.6" customHeight="1">
      <c r="A8" s="129" t="s">
        <v>3</v>
      </c>
      <c r="B8" s="327" t="s">
        <v>45</v>
      </c>
      <c r="C8" s="327"/>
      <c r="D8" s="327"/>
      <c r="E8" s="328"/>
      <c r="F8" s="3"/>
      <c r="G8" s="336" t="s">
        <v>48</v>
      </c>
      <c r="H8" s="337"/>
      <c r="I8" s="63">
        <f>M8/I22/1.852</f>
        <v>5.1581371979667612</v>
      </c>
      <c r="J8" s="74"/>
      <c r="K8" s="103" t="s">
        <v>47</v>
      </c>
      <c r="L8" s="42"/>
      <c r="M8" s="171">
        <f>J22*0.05</f>
        <v>52.7</v>
      </c>
    </row>
    <row r="9" spans="1:13" ht="3" customHeight="1">
      <c r="A9" s="130"/>
      <c r="B9" s="69"/>
      <c r="C9" s="10"/>
      <c r="D9" s="10"/>
      <c r="E9" s="10"/>
      <c r="F9" s="10"/>
      <c r="G9" s="7"/>
      <c r="H9" s="7"/>
      <c r="I9" s="11"/>
      <c r="J9" s="75"/>
      <c r="K9" s="66"/>
      <c r="L9" s="64"/>
      <c r="M9" s="155"/>
    </row>
    <row r="10" spans="1:13" ht="12.95" customHeight="1">
      <c r="A10" s="356" t="s">
        <v>80</v>
      </c>
      <c r="B10" s="357"/>
      <c r="C10" s="357"/>
      <c r="D10" s="357"/>
      <c r="E10" s="28"/>
      <c r="F10" s="342"/>
      <c r="G10" s="343"/>
      <c r="H10" s="344"/>
      <c r="I10" s="28"/>
      <c r="J10" s="76"/>
      <c r="K10" s="348"/>
      <c r="L10" s="349"/>
      <c r="M10" s="156"/>
    </row>
    <row r="11" spans="1:13" ht="11.1" customHeight="1">
      <c r="A11" s="131" t="s">
        <v>52</v>
      </c>
      <c r="B11" s="77" t="s">
        <v>95</v>
      </c>
      <c r="C11" s="360" t="s">
        <v>53</v>
      </c>
      <c r="D11" s="360"/>
      <c r="E11" s="79" t="s">
        <v>98</v>
      </c>
      <c r="F11" s="304" t="s">
        <v>54</v>
      </c>
      <c r="G11" s="305"/>
      <c r="H11" s="26" t="s">
        <v>12</v>
      </c>
      <c r="I11" s="27" t="s">
        <v>55</v>
      </c>
      <c r="J11" s="77" t="s">
        <v>185</v>
      </c>
      <c r="K11" s="340" t="s">
        <v>56</v>
      </c>
      <c r="L11" s="341"/>
      <c r="M11" s="180" t="s">
        <v>118</v>
      </c>
    </row>
    <row r="12" spans="1:13" ht="11.1" customHeight="1">
      <c r="A12" s="132" t="s">
        <v>57</v>
      </c>
      <c r="B12" s="78">
        <v>402</v>
      </c>
      <c r="C12" s="361" t="s">
        <v>58</v>
      </c>
      <c r="D12" s="361"/>
      <c r="E12" s="80" t="s">
        <v>96</v>
      </c>
      <c r="F12" s="345" t="s">
        <v>59</v>
      </c>
      <c r="G12" s="358"/>
      <c r="H12" s="37" t="s">
        <v>175</v>
      </c>
      <c r="I12" s="34" t="s">
        <v>60</v>
      </c>
      <c r="J12" s="78" t="s">
        <v>176</v>
      </c>
      <c r="K12" s="345" t="s">
        <v>103</v>
      </c>
      <c r="L12" s="345"/>
      <c r="M12" s="181" t="s">
        <v>117</v>
      </c>
    </row>
    <row r="13" spans="1:13" ht="3" customHeight="1">
      <c r="A13" s="133"/>
      <c r="B13" s="64"/>
      <c r="C13" s="64"/>
      <c r="D13" s="64"/>
      <c r="E13" s="12"/>
      <c r="G13" s="7"/>
      <c r="H13" s="7"/>
      <c r="I13" s="13"/>
      <c r="J13" s="14"/>
      <c r="K13" s="15"/>
      <c r="L13" s="15"/>
      <c r="M13" s="157"/>
    </row>
    <row r="14" spans="1:13" ht="12.95" customHeight="1">
      <c r="A14" s="122" t="s">
        <v>81</v>
      </c>
      <c r="B14" s="51" t="s">
        <v>5</v>
      </c>
      <c r="C14" s="51" t="s">
        <v>6</v>
      </c>
      <c r="D14" s="359" t="s">
        <v>61</v>
      </c>
      <c r="E14" s="359"/>
      <c r="F14" s="362" t="s">
        <v>7</v>
      </c>
      <c r="G14" s="363"/>
      <c r="H14" s="346" t="s">
        <v>82</v>
      </c>
      <c r="I14" s="347"/>
      <c r="J14" s="16" t="s">
        <v>62</v>
      </c>
      <c r="K14" s="17" t="s">
        <v>63</v>
      </c>
      <c r="L14" s="16" t="s">
        <v>64</v>
      </c>
      <c r="M14" s="158" t="s">
        <v>65</v>
      </c>
    </row>
    <row r="15" spans="1:13" ht="11.1" customHeight="1">
      <c r="A15" s="49" t="s">
        <v>8</v>
      </c>
      <c r="B15" s="182">
        <f>I7</f>
        <v>263.60000000000002</v>
      </c>
      <c r="C15" s="195">
        <v>14.4</v>
      </c>
      <c r="D15" s="319">
        <v>3302</v>
      </c>
      <c r="E15" s="320"/>
      <c r="F15" s="319">
        <v>9.5</v>
      </c>
      <c r="G15" s="371"/>
      <c r="H15" s="351" t="s">
        <v>8</v>
      </c>
      <c r="I15" s="352"/>
      <c r="J15" s="104" t="s">
        <v>195</v>
      </c>
      <c r="K15" s="176">
        <v>15</v>
      </c>
      <c r="L15" s="104" t="s">
        <v>195</v>
      </c>
      <c r="M15" s="177">
        <v>2</v>
      </c>
    </row>
    <row r="16" spans="1:13" ht="11.1" customHeight="1">
      <c r="A16" s="123" t="s">
        <v>9</v>
      </c>
      <c r="B16" s="184">
        <v>263.60000000000002</v>
      </c>
      <c r="C16" s="194">
        <v>10.6</v>
      </c>
      <c r="D16" s="353">
        <v>2988</v>
      </c>
      <c r="E16" s="354"/>
      <c r="F16" s="353">
        <v>9.5</v>
      </c>
      <c r="G16" s="355"/>
      <c r="H16" s="350" t="s">
        <v>9</v>
      </c>
      <c r="I16" s="350"/>
      <c r="J16" s="189" t="s">
        <v>195</v>
      </c>
      <c r="K16" s="190">
        <v>15</v>
      </c>
      <c r="L16" s="189" t="s">
        <v>195</v>
      </c>
      <c r="M16" s="178">
        <v>1</v>
      </c>
    </row>
    <row r="17" spans="1:13" ht="3" customHeight="1">
      <c r="A17" s="133"/>
      <c r="B17" s="70"/>
      <c r="C17" s="18"/>
      <c r="D17" s="18"/>
      <c r="E17" s="19"/>
      <c r="F17" s="19"/>
      <c r="G17" s="18">
        <v>8</v>
      </c>
      <c r="H17" s="105"/>
      <c r="I17" s="20"/>
      <c r="J17" s="20"/>
      <c r="K17" s="64"/>
      <c r="L17" s="64"/>
      <c r="M17" s="159"/>
    </row>
    <row r="18" spans="1:13" ht="12.95" customHeight="1">
      <c r="A18" s="338" t="s">
        <v>119</v>
      </c>
      <c r="B18" s="306"/>
      <c r="C18" s="306"/>
      <c r="D18" s="306"/>
      <c r="E18" s="306"/>
      <c r="F18" s="306"/>
      <c r="G18" s="339"/>
      <c r="H18" s="149" t="s">
        <v>99</v>
      </c>
      <c r="I18" s="100">
        <f>M18-K18+1</f>
        <v>1</v>
      </c>
      <c r="J18" s="21" t="s">
        <v>85</v>
      </c>
      <c r="K18" s="111">
        <v>1</v>
      </c>
      <c r="L18" s="22" t="s">
        <v>97</v>
      </c>
      <c r="M18" s="160">
        <v>1</v>
      </c>
    </row>
    <row r="19" spans="1:13" ht="11.1" customHeight="1">
      <c r="A19" s="310"/>
      <c r="B19" s="311"/>
      <c r="C19" s="311"/>
      <c r="D19" s="311"/>
      <c r="E19" s="311"/>
      <c r="F19" s="311"/>
      <c r="G19" s="312"/>
      <c r="H19" s="15" t="s">
        <v>11</v>
      </c>
      <c r="I19" s="23" t="s">
        <v>38</v>
      </c>
      <c r="J19" s="23" t="s">
        <v>37</v>
      </c>
      <c r="K19" s="23" t="s">
        <v>112</v>
      </c>
      <c r="L19" s="23" t="s">
        <v>66</v>
      </c>
      <c r="M19" s="161" t="s">
        <v>86</v>
      </c>
    </row>
    <row r="20" spans="1:13" ht="13.5" customHeight="1">
      <c r="A20" s="310"/>
      <c r="B20" s="311"/>
      <c r="C20" s="311"/>
      <c r="D20" s="311"/>
      <c r="E20" s="311"/>
      <c r="F20" s="311"/>
      <c r="G20" s="312"/>
      <c r="H20" s="121" t="s">
        <v>8</v>
      </c>
      <c r="I20" s="141">
        <v>0.68125000000000002</v>
      </c>
      <c r="J20" s="104">
        <v>19788</v>
      </c>
      <c r="K20" s="141">
        <v>0.68125000000000002</v>
      </c>
      <c r="L20" s="142">
        <v>19788</v>
      </c>
      <c r="M20" s="162">
        <v>1</v>
      </c>
    </row>
    <row r="21" spans="1:13" ht="15.75" customHeight="1">
      <c r="A21" s="364" t="s">
        <v>186</v>
      </c>
      <c r="B21" s="303"/>
      <c r="C21" s="303"/>
      <c r="D21" s="303"/>
      <c r="E21" s="303"/>
      <c r="F21" s="303"/>
      <c r="G21" s="365"/>
      <c r="H21" s="121" t="s">
        <v>9</v>
      </c>
      <c r="I21" s="141">
        <v>0.91111111111111109</v>
      </c>
      <c r="J21" s="104">
        <v>15576</v>
      </c>
      <c r="K21" s="141">
        <v>0.8881944444444444</v>
      </c>
      <c r="L21" s="142">
        <v>15576</v>
      </c>
      <c r="M21" s="162">
        <v>1064</v>
      </c>
    </row>
    <row r="22" spans="1:13" ht="12.75" customHeight="1">
      <c r="A22" s="275" t="s">
        <v>222</v>
      </c>
      <c r="B22" s="276"/>
      <c r="C22" s="276"/>
      <c r="D22" s="276"/>
      <c r="E22" s="276"/>
      <c r="F22" s="276"/>
      <c r="G22" s="277"/>
      <c r="H22" s="23" t="s">
        <v>10</v>
      </c>
      <c r="I22" s="35">
        <f>IF(M7&gt;L7,((HOUR(I21)*60+MINUTE(I21))-(HOUR(I20)*60+MINUTE(I20)))/60+24*(M7-L7),((HOUR(I21)*60+MINUTE(I21))-(HOUR(I20)*60+MINUTE(I20)))/60)</f>
        <v>5.5166666666666666</v>
      </c>
      <c r="J22" s="29">
        <f>ABS(J21-J20)/4+1</f>
        <v>1054</v>
      </c>
      <c r="K22" s="35">
        <f>IF(M7&gt;L7,((HOUR(K21)*60+MINUTE(K21))-(HOUR(K20)*60+MINUTE(K20)))/60+24*(M7-L7),((HOUR(K21)*60+MINUTE(K21))-(HOUR(K20)*60+MINUTE(K20)))/60)</f>
        <v>4.9666666666666668</v>
      </c>
      <c r="L22" s="29">
        <f>ABS(L21-L20)/4+1</f>
        <v>1054</v>
      </c>
      <c r="M22" s="163">
        <f>ABS(M21-M20)/1+1</f>
        <v>1064</v>
      </c>
    </row>
    <row r="23" spans="1:13" ht="13.5" customHeight="1">
      <c r="A23" s="275" t="s">
        <v>220</v>
      </c>
      <c r="B23" s="276"/>
      <c r="C23" s="276"/>
      <c r="D23" s="276"/>
      <c r="E23" s="276"/>
      <c r="F23" s="276"/>
      <c r="G23" s="277"/>
      <c r="H23" s="372" t="s">
        <v>100</v>
      </c>
      <c r="I23" s="372"/>
      <c r="J23" s="372"/>
      <c r="K23" s="372"/>
      <c r="L23" s="372"/>
      <c r="M23" s="373"/>
    </row>
    <row r="24" spans="1:13" ht="13.5" customHeight="1">
      <c r="A24" s="275" t="s">
        <v>206</v>
      </c>
      <c r="B24" s="276"/>
      <c r="C24" s="276"/>
      <c r="D24" s="276"/>
      <c r="E24" s="276"/>
      <c r="F24" s="276"/>
      <c r="G24" s="277"/>
      <c r="H24" s="377"/>
      <c r="I24" s="378"/>
      <c r="J24" s="378"/>
      <c r="K24" s="378"/>
      <c r="L24" s="378"/>
      <c r="M24" s="379"/>
    </row>
    <row r="25" spans="1:13" ht="13.5" customHeight="1">
      <c r="A25" s="275" t="s">
        <v>216</v>
      </c>
      <c r="B25" s="276"/>
      <c r="C25" s="276"/>
      <c r="D25" s="276"/>
      <c r="E25" s="276"/>
      <c r="F25" s="276"/>
      <c r="G25" s="277"/>
      <c r="H25" s="377"/>
      <c r="I25" s="378"/>
      <c r="J25" s="378"/>
      <c r="K25" s="378"/>
      <c r="L25" s="378"/>
      <c r="M25" s="379"/>
    </row>
    <row r="26" spans="1:13" ht="13.5" customHeight="1">
      <c r="A26" s="275" t="s">
        <v>209</v>
      </c>
      <c r="B26" s="276"/>
      <c r="C26" s="276"/>
      <c r="D26" s="276"/>
      <c r="E26" s="276"/>
      <c r="F26" s="276"/>
      <c r="G26" s="277"/>
      <c r="H26" s="377"/>
      <c r="I26" s="378"/>
      <c r="J26" s="378"/>
      <c r="K26" s="378"/>
      <c r="L26" s="378"/>
      <c r="M26" s="379"/>
    </row>
    <row r="27" spans="1:13" ht="14.1" customHeight="1">
      <c r="A27" s="288" t="s">
        <v>217</v>
      </c>
      <c r="B27" s="366"/>
      <c r="C27" s="366"/>
      <c r="D27" s="366"/>
      <c r="E27" s="366"/>
      <c r="F27" s="366"/>
      <c r="G27" s="367"/>
      <c r="H27" s="377"/>
      <c r="I27" s="378"/>
      <c r="J27" s="378"/>
      <c r="K27" s="378"/>
      <c r="L27" s="378"/>
      <c r="M27" s="379"/>
    </row>
    <row r="28" spans="1:13" ht="14.1" customHeight="1">
      <c r="A28" s="302" t="s">
        <v>182</v>
      </c>
      <c r="B28" s="303"/>
      <c r="C28" s="303"/>
      <c r="D28" s="303"/>
      <c r="E28" s="303"/>
      <c r="F28" s="303"/>
      <c r="G28" s="365"/>
      <c r="H28" s="374" t="s">
        <v>92</v>
      </c>
      <c r="I28" s="375"/>
      <c r="J28" s="375"/>
      <c r="K28" s="375"/>
      <c r="L28" s="375"/>
      <c r="M28" s="376"/>
    </row>
    <row r="29" spans="1:13" ht="14.1" customHeight="1">
      <c r="A29" s="275" t="s">
        <v>202</v>
      </c>
      <c r="B29" s="276"/>
      <c r="C29" s="276"/>
      <c r="D29" s="276"/>
      <c r="E29" s="276"/>
      <c r="F29" s="276"/>
      <c r="G29" s="277"/>
      <c r="H29" s="313"/>
      <c r="I29" s="314"/>
      <c r="J29" s="314"/>
      <c r="K29" s="314"/>
      <c r="L29" s="314"/>
      <c r="M29" s="315"/>
    </row>
    <row r="30" spans="1:13" ht="14.1" customHeight="1">
      <c r="A30" s="275" t="s">
        <v>215</v>
      </c>
      <c r="B30" s="276"/>
      <c r="C30" s="276"/>
      <c r="D30" s="276"/>
      <c r="E30" s="276"/>
      <c r="F30" s="276"/>
      <c r="G30" s="277"/>
      <c r="H30" s="313"/>
      <c r="I30" s="314"/>
      <c r="J30" s="314"/>
      <c r="K30" s="314"/>
      <c r="L30" s="314"/>
      <c r="M30" s="315"/>
    </row>
    <row r="31" spans="1:13" ht="14.1" customHeight="1">
      <c r="A31" s="275" t="s">
        <v>214</v>
      </c>
      <c r="B31" s="276"/>
      <c r="C31" s="276"/>
      <c r="D31" s="276"/>
      <c r="E31" s="276"/>
      <c r="F31" s="276"/>
      <c r="G31" s="277"/>
      <c r="H31" s="316"/>
      <c r="I31" s="317"/>
      <c r="J31" s="317"/>
      <c r="K31" s="317"/>
      <c r="L31" s="317"/>
      <c r="M31" s="318"/>
    </row>
    <row r="32" spans="1:13" ht="14.1" customHeight="1">
      <c r="A32" s="275" t="s">
        <v>205</v>
      </c>
      <c r="B32" s="276"/>
      <c r="C32" s="276"/>
      <c r="D32" s="276"/>
      <c r="E32" s="276"/>
      <c r="F32" s="276"/>
      <c r="G32" s="277"/>
      <c r="H32" s="200"/>
      <c r="I32" s="201"/>
      <c r="J32" s="201"/>
      <c r="K32" s="201"/>
      <c r="L32" s="201"/>
      <c r="M32" s="202"/>
    </row>
    <row r="33" spans="1:13" ht="14.1" customHeight="1">
      <c r="A33" s="368" t="s">
        <v>218</v>
      </c>
      <c r="B33" s="369"/>
      <c r="C33" s="369"/>
      <c r="D33" s="369"/>
      <c r="E33" s="369"/>
      <c r="F33" s="369"/>
      <c r="G33" s="370"/>
      <c r="H33" s="316"/>
      <c r="I33" s="317"/>
      <c r="J33" s="317"/>
      <c r="K33" s="317"/>
      <c r="L33" s="317"/>
      <c r="M33" s="318"/>
    </row>
    <row r="34" spans="1:13" ht="14.1" customHeight="1">
      <c r="A34" s="302" t="s">
        <v>173</v>
      </c>
      <c r="B34" s="303"/>
      <c r="C34" s="303"/>
      <c r="D34" s="303"/>
      <c r="E34" s="303"/>
      <c r="F34" s="303"/>
      <c r="G34" s="365"/>
      <c r="H34" s="316"/>
      <c r="I34" s="317"/>
      <c r="J34" s="317"/>
      <c r="K34" s="317"/>
      <c r="L34" s="317"/>
      <c r="M34" s="318"/>
    </row>
    <row r="35" spans="1:13" ht="13.5" customHeight="1">
      <c r="A35" s="288"/>
      <c r="B35" s="289"/>
      <c r="C35" s="289"/>
      <c r="D35" s="289"/>
      <c r="E35" s="289"/>
      <c r="F35" s="289"/>
      <c r="G35" s="290"/>
      <c r="H35" s="302" t="s">
        <v>79</v>
      </c>
      <c r="I35" s="303"/>
      <c r="J35" s="197"/>
      <c r="K35" s="278"/>
      <c r="L35" s="278"/>
      <c r="M35" s="164"/>
    </row>
    <row r="36" spans="1:13" ht="13.5" customHeight="1">
      <c r="A36" s="288"/>
      <c r="B36" s="289"/>
      <c r="C36" s="289"/>
      <c r="D36" s="289"/>
      <c r="E36" s="289"/>
      <c r="F36" s="289"/>
      <c r="G36" s="290"/>
      <c r="H36" s="286"/>
      <c r="I36" s="287"/>
      <c r="J36" s="110" t="s">
        <v>104</v>
      </c>
      <c r="K36" s="110"/>
      <c r="L36" s="110" t="s">
        <v>105</v>
      </c>
      <c r="M36" s="165"/>
    </row>
    <row r="37" spans="1:13" ht="13.5" customHeight="1">
      <c r="A37" s="288"/>
      <c r="B37" s="289"/>
      <c r="C37" s="289"/>
      <c r="D37" s="289"/>
      <c r="E37" s="289"/>
      <c r="F37" s="289"/>
      <c r="G37" s="290"/>
      <c r="H37" s="279" t="s">
        <v>107</v>
      </c>
      <c r="I37" s="280"/>
      <c r="J37" s="198">
        <v>6420</v>
      </c>
      <c r="K37" s="174"/>
      <c r="L37" s="198">
        <v>6420</v>
      </c>
      <c r="M37" s="165"/>
    </row>
    <row r="38" spans="1:13" ht="13.5" customHeight="1">
      <c r="A38" s="288"/>
      <c r="B38" s="289"/>
      <c r="C38" s="289"/>
      <c r="D38" s="289"/>
      <c r="E38" s="289"/>
      <c r="F38" s="289"/>
      <c r="G38" s="290"/>
      <c r="H38" s="279" t="s">
        <v>108</v>
      </c>
      <c r="I38" s="280"/>
      <c r="J38" s="179">
        <v>8.5</v>
      </c>
      <c r="K38" s="174"/>
      <c r="L38" s="179">
        <v>8.5</v>
      </c>
      <c r="M38" s="165"/>
    </row>
    <row r="39" spans="1:13" ht="13.5" customHeight="1">
      <c r="A39" s="288" t="s">
        <v>207</v>
      </c>
      <c r="B39" s="291"/>
      <c r="C39" s="291"/>
      <c r="D39" s="291"/>
      <c r="E39" s="291"/>
      <c r="F39" s="291"/>
      <c r="G39" s="292"/>
      <c r="H39" s="279" t="s">
        <v>106</v>
      </c>
      <c r="I39" s="280"/>
      <c r="J39" s="175">
        <v>1975</v>
      </c>
      <c r="K39" s="174"/>
      <c r="L39" s="175">
        <v>1968</v>
      </c>
      <c r="M39" s="165"/>
    </row>
    <row r="40" spans="1:13" ht="13.5" customHeight="1">
      <c r="A40" s="151" t="s">
        <v>101</v>
      </c>
      <c r="B40" s="152"/>
      <c r="C40" s="152"/>
      <c r="D40" s="152"/>
      <c r="E40" s="152"/>
      <c r="F40" s="152"/>
      <c r="G40" s="153"/>
      <c r="H40" s="279" t="s">
        <v>109</v>
      </c>
      <c r="I40" s="280"/>
      <c r="J40" s="175">
        <v>1965</v>
      </c>
      <c r="K40" s="174"/>
      <c r="L40" s="175">
        <v>1960</v>
      </c>
      <c r="M40" s="165"/>
    </row>
    <row r="41" spans="1:13" ht="13.5" customHeight="1">
      <c r="A41" s="275"/>
      <c r="B41" s="276"/>
      <c r="C41" s="276"/>
      <c r="D41" s="276"/>
      <c r="E41" s="276"/>
      <c r="F41" s="276"/>
      <c r="G41" s="277"/>
      <c r="H41" s="279" t="s">
        <v>110</v>
      </c>
      <c r="I41" s="280"/>
      <c r="J41" s="175">
        <v>1975</v>
      </c>
      <c r="K41" s="174"/>
      <c r="L41" s="175">
        <v>1960</v>
      </c>
      <c r="M41" s="165"/>
    </row>
    <row r="42" spans="1:13" ht="13.5" customHeight="1">
      <c r="A42" s="288"/>
      <c r="B42" s="289"/>
      <c r="C42" s="289"/>
      <c r="D42" s="289"/>
      <c r="E42" s="289"/>
      <c r="F42" s="289"/>
      <c r="G42" s="290"/>
      <c r="H42" s="279" t="s">
        <v>111</v>
      </c>
      <c r="I42" s="280"/>
      <c r="J42" s="175">
        <v>1968</v>
      </c>
      <c r="K42" s="174"/>
      <c r="L42" s="175">
        <v>1965</v>
      </c>
      <c r="M42" s="165"/>
    </row>
    <row r="43" spans="1:13" ht="13.5" customHeight="1">
      <c r="A43" s="288" t="s">
        <v>181</v>
      </c>
      <c r="B43" s="291"/>
      <c r="C43" s="291"/>
      <c r="D43" s="291"/>
      <c r="E43" s="291"/>
      <c r="F43" s="291"/>
      <c r="G43" s="292"/>
      <c r="H43" s="279"/>
      <c r="I43" s="281"/>
      <c r="J43" s="281"/>
      <c r="K43" s="281"/>
      <c r="L43" s="281"/>
      <c r="M43" s="282"/>
    </row>
    <row r="44" spans="1:13" ht="13.5" customHeight="1">
      <c r="A44" s="307" t="s">
        <v>102</v>
      </c>
      <c r="B44" s="308"/>
      <c r="C44" s="308"/>
      <c r="D44" s="308"/>
      <c r="E44" s="308"/>
      <c r="F44" s="308"/>
      <c r="G44" s="309"/>
      <c r="H44" s="283" t="s">
        <v>93</v>
      </c>
      <c r="I44" s="284"/>
      <c r="J44" s="284"/>
      <c r="K44" s="284"/>
      <c r="L44" s="284"/>
      <c r="M44" s="285"/>
    </row>
    <row r="45" spans="1:13" ht="13.5" customHeight="1">
      <c r="A45" s="275"/>
      <c r="B45" s="276"/>
      <c r="C45" s="276"/>
      <c r="D45" s="276"/>
      <c r="E45" s="276"/>
      <c r="F45" s="276"/>
      <c r="G45" s="277"/>
      <c r="H45" s="306" t="s">
        <v>75</v>
      </c>
      <c r="I45" s="306"/>
      <c r="J45" s="68" t="s">
        <v>76</v>
      </c>
      <c r="K45" s="68" t="s">
        <v>77</v>
      </c>
      <c r="L45" s="68" t="s">
        <v>78</v>
      </c>
      <c r="M45" s="166"/>
    </row>
    <row r="46" spans="1:13" ht="14.25" customHeight="1">
      <c r="A46" s="288" t="s">
        <v>122</v>
      </c>
      <c r="B46" s="291"/>
      <c r="C46" s="291"/>
      <c r="D46" s="291"/>
      <c r="E46" s="291"/>
      <c r="F46" s="291"/>
      <c r="G46" s="292"/>
      <c r="H46" s="82"/>
      <c r="I46" s="82"/>
      <c r="J46" s="98">
        <f>ABS(L21-L20)/4+1</f>
        <v>1054</v>
      </c>
      <c r="K46" s="139" t="s">
        <v>219</v>
      </c>
      <c r="L46" s="99">
        <f>K46/J46</f>
        <v>4.743833017077799E-2</v>
      </c>
      <c r="M46" s="167"/>
    </row>
    <row r="47" spans="1:13" ht="12.75" customHeight="1">
      <c r="A47" s="272" t="s">
        <v>115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4"/>
    </row>
    <row r="48" spans="1:13" ht="13.5" customHeight="1">
      <c r="A48" s="269" t="s">
        <v>194</v>
      </c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70"/>
      <c r="M48" s="271"/>
    </row>
    <row r="49" spans="1:13" s="12" customFormat="1" ht="13.5" customHeight="1">
      <c r="A49" s="266" t="s">
        <v>196</v>
      </c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8"/>
    </row>
    <row r="50" spans="1:13" s="12" customFormat="1" ht="14.1" customHeight="1">
      <c r="A50" s="296" t="s">
        <v>197</v>
      </c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8"/>
    </row>
    <row r="51" spans="1:13">
      <c r="A51" s="207" t="s">
        <v>68</v>
      </c>
      <c r="B51" s="207" t="s">
        <v>70</v>
      </c>
      <c r="C51" s="208" t="s">
        <v>74</v>
      </c>
      <c r="D51" s="209" t="s">
        <v>42</v>
      </c>
      <c r="E51" s="209" t="s">
        <v>69</v>
      </c>
      <c r="F51" s="62"/>
      <c r="G51" s="299" t="s">
        <v>43</v>
      </c>
      <c r="H51" s="300"/>
      <c r="I51" s="300"/>
      <c r="J51" s="301"/>
      <c r="K51" s="207" t="s">
        <v>71</v>
      </c>
      <c r="L51" s="209" t="s">
        <v>72</v>
      </c>
      <c r="M51" s="209" t="s">
        <v>73</v>
      </c>
    </row>
    <row r="52" spans="1:13" s="148" customFormat="1" ht="12" customHeight="1">
      <c r="A52" s="144"/>
      <c r="B52" s="135">
        <v>1</v>
      </c>
      <c r="C52" s="136">
        <v>1</v>
      </c>
      <c r="D52" s="145"/>
      <c r="E52" s="199" t="s">
        <v>187</v>
      </c>
      <c r="F52" s="137"/>
      <c r="G52" s="263" t="s">
        <v>210</v>
      </c>
      <c r="H52" s="264"/>
      <c r="I52" s="264"/>
      <c r="J52" s="265"/>
      <c r="K52" s="146"/>
      <c r="L52" s="147"/>
      <c r="M52" s="168"/>
    </row>
    <row r="53" spans="1:13" ht="12" customHeight="1">
      <c r="A53" s="144">
        <v>0.68125000000000002</v>
      </c>
      <c r="B53" s="135"/>
      <c r="C53" s="136"/>
      <c r="D53" s="145">
        <v>19788</v>
      </c>
      <c r="E53" s="145">
        <v>6</v>
      </c>
      <c r="F53" s="137"/>
      <c r="G53" s="260" t="s">
        <v>177</v>
      </c>
      <c r="H53" s="261"/>
      <c r="I53" s="261"/>
      <c r="J53" s="262"/>
      <c r="K53" s="146">
        <v>14.4</v>
      </c>
      <c r="L53" s="147">
        <v>3302</v>
      </c>
      <c r="M53" s="168">
        <v>4.5999999999999996</v>
      </c>
    </row>
    <row r="54" spans="1:13" ht="12" customHeight="1">
      <c r="A54" s="134"/>
      <c r="B54" s="81"/>
      <c r="C54" s="112"/>
      <c r="D54" s="113">
        <v>19708</v>
      </c>
      <c r="E54" s="113">
        <v>26</v>
      </c>
      <c r="F54" s="138"/>
      <c r="G54" s="257" t="s">
        <v>221</v>
      </c>
      <c r="H54" s="258"/>
      <c r="I54" s="258"/>
      <c r="J54" s="259"/>
      <c r="K54" s="109">
        <v>14.1</v>
      </c>
      <c r="L54" s="108"/>
      <c r="M54" s="169"/>
    </row>
    <row r="55" spans="1:13" ht="12" customHeight="1">
      <c r="A55" s="134">
        <v>0.69027777777777777</v>
      </c>
      <c r="B55" s="81"/>
      <c r="C55" s="112"/>
      <c r="D55" s="113">
        <v>19628</v>
      </c>
      <c r="E55" s="113">
        <v>46</v>
      </c>
      <c r="F55" s="138"/>
      <c r="G55" s="257" t="s">
        <v>208</v>
      </c>
      <c r="H55" s="258"/>
      <c r="I55" s="258"/>
      <c r="J55" s="259"/>
      <c r="K55" s="109">
        <v>13.5</v>
      </c>
      <c r="L55" s="108">
        <v>3308.4</v>
      </c>
      <c r="M55" s="169">
        <v>5.17</v>
      </c>
    </row>
    <row r="56" spans="1:13" ht="12" customHeight="1">
      <c r="A56" s="134"/>
      <c r="B56" s="81"/>
      <c r="C56" s="112"/>
      <c r="D56" s="113">
        <v>19548</v>
      </c>
      <c r="E56" s="113">
        <v>66</v>
      </c>
      <c r="F56" s="138"/>
      <c r="G56" s="293"/>
      <c r="H56" s="294"/>
      <c r="I56" s="294"/>
      <c r="J56" s="295"/>
      <c r="K56" s="109">
        <v>13</v>
      </c>
      <c r="L56" s="108"/>
      <c r="M56" s="169"/>
    </row>
    <row r="57" spans="1:13" ht="12" customHeight="1">
      <c r="A57" s="134">
        <v>0.69861111111111107</v>
      </c>
      <c r="B57" s="81"/>
      <c r="C57" s="112"/>
      <c r="D57" s="113">
        <v>19468</v>
      </c>
      <c r="E57" s="113">
        <v>86</v>
      </c>
      <c r="F57" s="138"/>
      <c r="G57" s="293"/>
      <c r="H57" s="294"/>
      <c r="I57" s="294"/>
      <c r="J57" s="295"/>
      <c r="K57" s="109">
        <v>12.4</v>
      </c>
      <c r="L57" s="108">
        <v>3295.6</v>
      </c>
      <c r="M57" s="169">
        <v>5.18</v>
      </c>
    </row>
    <row r="58" spans="1:13" ht="12" customHeight="1">
      <c r="A58" s="134"/>
      <c r="B58" s="81"/>
      <c r="C58" s="112"/>
      <c r="D58" s="113">
        <v>19388</v>
      </c>
      <c r="E58" s="113">
        <v>106</v>
      </c>
      <c r="F58" s="138"/>
      <c r="G58" s="293"/>
      <c r="H58" s="294"/>
      <c r="I58" s="294"/>
      <c r="J58" s="295"/>
      <c r="K58" s="109">
        <v>11.8</v>
      </c>
      <c r="L58" s="108"/>
      <c r="M58" s="169"/>
    </row>
    <row r="59" spans="1:13" ht="12" customHeight="1">
      <c r="A59" s="134">
        <v>0.70763888888888893</v>
      </c>
      <c r="B59" s="81"/>
      <c r="C59" s="112"/>
      <c r="D59" s="113">
        <v>19308</v>
      </c>
      <c r="E59" s="113">
        <v>126</v>
      </c>
      <c r="F59" s="138"/>
      <c r="G59" s="293"/>
      <c r="H59" s="294"/>
      <c r="I59" s="294"/>
      <c r="J59" s="295"/>
      <c r="K59" s="109">
        <v>11.2</v>
      </c>
      <c r="L59" s="108">
        <v>3276.8</v>
      </c>
      <c r="M59" s="169">
        <v>5.0599999999999996</v>
      </c>
    </row>
    <row r="60" spans="1:13" ht="12" customHeight="1">
      <c r="A60" s="134"/>
      <c r="B60" s="81"/>
      <c r="C60" s="112"/>
      <c r="D60" s="113">
        <v>19228</v>
      </c>
      <c r="E60" s="113">
        <v>146</v>
      </c>
      <c r="F60" s="138"/>
      <c r="G60" s="293"/>
      <c r="H60" s="294"/>
      <c r="I60" s="294"/>
      <c r="J60" s="295"/>
      <c r="K60" s="109">
        <v>10.7</v>
      </c>
      <c r="L60" s="108"/>
      <c r="M60" s="169"/>
    </row>
    <row r="61" spans="1:13" ht="12" customHeight="1">
      <c r="A61" s="134">
        <v>0.71666666666666667</v>
      </c>
      <c r="B61" s="81"/>
      <c r="C61" s="112"/>
      <c r="D61" s="113">
        <v>19148</v>
      </c>
      <c r="E61" s="113">
        <v>166</v>
      </c>
      <c r="F61" s="138"/>
      <c r="G61" s="293"/>
      <c r="H61" s="294"/>
      <c r="I61" s="294"/>
      <c r="J61" s="295"/>
      <c r="K61" s="109">
        <v>10.199999999999999</v>
      </c>
      <c r="L61" s="108">
        <v>3267.2</v>
      </c>
      <c r="M61" s="169">
        <v>5.2</v>
      </c>
    </row>
    <row r="62" spans="1:13" ht="12" customHeight="1">
      <c r="A62" s="134">
        <v>0.72499999999999998</v>
      </c>
      <c r="B62" s="81"/>
      <c r="C62" s="112"/>
      <c r="D62" s="113">
        <v>18988</v>
      </c>
      <c r="E62" s="113">
        <v>206</v>
      </c>
      <c r="F62" s="138"/>
      <c r="G62" s="293"/>
      <c r="H62" s="294"/>
      <c r="I62" s="294"/>
      <c r="J62" s="295"/>
      <c r="K62" s="109">
        <v>9.5</v>
      </c>
      <c r="L62" s="108">
        <v>3256.8</v>
      </c>
      <c r="M62" s="169">
        <v>5.19</v>
      </c>
    </row>
    <row r="63" spans="1:13" ht="12" customHeight="1">
      <c r="A63" s="134">
        <v>0.73402777777777783</v>
      </c>
      <c r="B63" s="81"/>
      <c r="C63" s="112"/>
      <c r="D63" s="113">
        <v>18828</v>
      </c>
      <c r="E63" s="113">
        <v>246</v>
      </c>
      <c r="F63" s="138"/>
      <c r="G63" s="293"/>
      <c r="H63" s="294"/>
      <c r="I63" s="294"/>
      <c r="J63" s="295"/>
      <c r="K63" s="109">
        <v>8.8000000000000007</v>
      </c>
      <c r="L63" s="108">
        <v>3306.4</v>
      </c>
      <c r="M63" s="169">
        <v>5.13</v>
      </c>
    </row>
    <row r="64" spans="1:13" ht="12" customHeight="1">
      <c r="A64" s="134">
        <v>0.74236111111111114</v>
      </c>
      <c r="B64" s="81"/>
      <c r="C64" s="112"/>
      <c r="D64" s="113">
        <v>18668</v>
      </c>
      <c r="E64" s="113">
        <v>286</v>
      </c>
      <c r="F64" s="138"/>
      <c r="G64" s="293" t="s">
        <v>198</v>
      </c>
      <c r="H64" s="294"/>
      <c r="I64" s="294"/>
      <c r="J64" s="295"/>
      <c r="K64" s="109">
        <v>7.9</v>
      </c>
      <c r="L64" s="108">
        <v>3286.4</v>
      </c>
      <c r="M64" s="169">
        <v>5.13</v>
      </c>
    </row>
    <row r="65" spans="1:16" ht="12" customHeight="1">
      <c r="A65" s="134">
        <v>0.75138888888888899</v>
      </c>
      <c r="B65" s="81"/>
      <c r="C65" s="112"/>
      <c r="D65" s="113">
        <v>18508</v>
      </c>
      <c r="E65" s="113">
        <v>326</v>
      </c>
      <c r="F65" s="138"/>
      <c r="G65" s="293"/>
      <c r="H65" s="294"/>
      <c r="I65" s="294"/>
      <c r="J65" s="295"/>
      <c r="K65" s="109">
        <v>7.1</v>
      </c>
      <c r="L65" s="108">
        <v>3298.4</v>
      </c>
      <c r="M65" s="169">
        <v>5.0599999999999996</v>
      </c>
    </row>
    <row r="66" spans="1:16" ht="12" customHeight="1">
      <c r="A66" s="134">
        <v>0.76041666666666663</v>
      </c>
      <c r="B66" s="81"/>
      <c r="C66" s="112"/>
      <c r="D66" s="113">
        <v>18348</v>
      </c>
      <c r="E66" s="113">
        <v>366</v>
      </c>
      <c r="F66" s="138"/>
      <c r="G66" s="293"/>
      <c r="H66" s="294"/>
      <c r="I66" s="294"/>
      <c r="J66" s="295"/>
      <c r="K66" s="109">
        <v>6.6</v>
      </c>
      <c r="L66" s="108">
        <v>3249.6</v>
      </c>
      <c r="M66" s="169">
        <v>5.09</v>
      </c>
    </row>
    <row r="67" spans="1:16" ht="12" customHeight="1">
      <c r="A67" s="134">
        <v>0.76874999999999993</v>
      </c>
      <c r="B67" s="81"/>
      <c r="C67" s="112"/>
      <c r="D67" s="113">
        <v>18188</v>
      </c>
      <c r="E67" s="113">
        <v>406</v>
      </c>
      <c r="F67" s="138"/>
      <c r="G67" s="185"/>
      <c r="H67" s="186"/>
      <c r="I67" s="186"/>
      <c r="J67" s="187"/>
      <c r="K67" s="109">
        <v>6.1</v>
      </c>
      <c r="L67" s="108">
        <v>3197.2</v>
      </c>
      <c r="M67" s="169">
        <v>5.08</v>
      </c>
    </row>
    <row r="68" spans="1:16" ht="12" customHeight="1">
      <c r="A68" s="134">
        <v>0.77777777777777779</v>
      </c>
      <c r="B68" s="81"/>
      <c r="C68" s="112"/>
      <c r="D68" s="113">
        <v>18028</v>
      </c>
      <c r="E68" s="113">
        <v>446</v>
      </c>
      <c r="F68" s="138"/>
      <c r="G68" s="293"/>
      <c r="H68" s="294"/>
      <c r="I68" s="294"/>
      <c r="J68" s="295"/>
      <c r="K68" s="109">
        <v>6</v>
      </c>
      <c r="L68" s="108">
        <v>3194.4</v>
      </c>
      <c r="M68" s="169">
        <v>5.21</v>
      </c>
    </row>
    <row r="69" spans="1:16" ht="12" customHeight="1">
      <c r="A69" s="134">
        <v>0.78680555555555554</v>
      </c>
      <c r="B69" s="81"/>
      <c r="C69" s="112"/>
      <c r="D69" s="113">
        <v>17868</v>
      </c>
      <c r="E69" s="113">
        <v>486</v>
      </c>
      <c r="F69" s="138"/>
      <c r="G69" s="185"/>
      <c r="H69" s="186"/>
      <c r="I69" s="186"/>
      <c r="J69" s="187"/>
      <c r="K69" s="109">
        <v>6</v>
      </c>
      <c r="L69" s="108">
        <v>3177.6</v>
      </c>
      <c r="M69" s="169">
        <v>5.18</v>
      </c>
    </row>
    <row r="70" spans="1:16" ht="12" customHeight="1">
      <c r="A70" s="134">
        <v>0.79513888888888884</v>
      </c>
      <c r="B70" s="81"/>
      <c r="C70" s="112"/>
      <c r="D70" s="113">
        <v>17708</v>
      </c>
      <c r="E70" s="113">
        <v>526</v>
      </c>
      <c r="F70" s="138"/>
      <c r="G70" s="293" t="s">
        <v>204</v>
      </c>
      <c r="H70" s="294"/>
      <c r="I70" s="294"/>
      <c r="J70" s="295"/>
      <c r="K70" s="109">
        <v>6.2</v>
      </c>
      <c r="L70" s="108">
        <v>3171.12</v>
      </c>
      <c r="M70" s="169">
        <v>5.19</v>
      </c>
    </row>
    <row r="71" spans="1:16" ht="12" customHeight="1">
      <c r="A71" s="134">
        <v>0.8041666666666667</v>
      </c>
      <c r="B71" s="81"/>
      <c r="C71" s="112"/>
      <c r="D71" s="113">
        <v>17548</v>
      </c>
      <c r="E71" s="113">
        <v>566</v>
      </c>
      <c r="F71" s="138"/>
      <c r="G71" s="293"/>
      <c r="H71" s="294"/>
      <c r="I71" s="294"/>
      <c r="J71" s="295"/>
      <c r="K71" s="109">
        <v>6.5</v>
      </c>
      <c r="L71" s="108">
        <v>3158</v>
      </c>
      <c r="M71" s="169">
        <v>5.08</v>
      </c>
    </row>
    <row r="72" spans="1:16" ht="12" customHeight="1">
      <c r="A72" s="134">
        <v>0.81319444444444444</v>
      </c>
      <c r="B72" s="81"/>
      <c r="C72" s="112"/>
      <c r="D72" s="113">
        <v>17388</v>
      </c>
      <c r="E72" s="113">
        <v>606</v>
      </c>
      <c r="F72" s="138"/>
      <c r="G72" s="293"/>
      <c r="H72" s="294"/>
      <c r="I72" s="294"/>
      <c r="J72" s="295"/>
      <c r="K72" s="109">
        <v>6.6</v>
      </c>
      <c r="L72" s="108">
        <v>3151.2</v>
      </c>
      <c r="M72" s="169">
        <v>5.1100000000000003</v>
      </c>
    </row>
    <row r="73" spans="1:16" ht="12" customHeight="1">
      <c r="A73" s="134">
        <v>0.82152777777777775</v>
      </c>
      <c r="B73" s="81"/>
      <c r="C73" s="112"/>
      <c r="D73" s="113">
        <v>17228</v>
      </c>
      <c r="E73" s="113">
        <v>646</v>
      </c>
      <c r="F73" s="138"/>
      <c r="G73" s="293"/>
      <c r="H73" s="294"/>
      <c r="I73" s="294"/>
      <c r="J73" s="295"/>
      <c r="K73" s="109">
        <v>6.4</v>
      </c>
      <c r="L73" s="108">
        <v>3140.8</v>
      </c>
      <c r="M73" s="169">
        <v>5.19</v>
      </c>
    </row>
    <row r="74" spans="1:16" ht="12" customHeight="1">
      <c r="A74" s="134">
        <v>0.8305555555555556</v>
      </c>
      <c r="B74" s="81"/>
      <c r="C74" s="112"/>
      <c r="D74" s="113">
        <v>17068</v>
      </c>
      <c r="E74" s="113">
        <v>686</v>
      </c>
      <c r="F74" s="138"/>
      <c r="G74" s="293"/>
      <c r="H74" s="294"/>
      <c r="I74" s="294"/>
      <c r="J74" s="295"/>
      <c r="K74" s="109">
        <v>5.9</v>
      </c>
      <c r="L74" s="108">
        <v>3134.3</v>
      </c>
      <c r="M74" s="169">
        <v>5.19</v>
      </c>
    </row>
    <row r="75" spans="1:16" ht="12" customHeight="1">
      <c r="A75" s="134">
        <v>0.83888888888888891</v>
      </c>
      <c r="B75" s="81"/>
      <c r="C75" s="112"/>
      <c r="D75" s="113">
        <v>16908</v>
      </c>
      <c r="E75" s="113">
        <v>726</v>
      </c>
      <c r="F75" s="138"/>
      <c r="G75" s="293"/>
      <c r="H75" s="294"/>
      <c r="I75" s="294"/>
      <c r="J75" s="295"/>
      <c r="K75" s="109">
        <v>5.6</v>
      </c>
      <c r="L75" s="108">
        <v>3127.2</v>
      </c>
      <c r="M75" s="169">
        <v>5.08</v>
      </c>
    </row>
    <row r="76" spans="1:16" ht="12" customHeight="1">
      <c r="A76" s="134">
        <v>0.84791666666666676</v>
      </c>
      <c r="B76" s="81"/>
      <c r="C76" s="112"/>
      <c r="D76" s="113">
        <v>16748</v>
      </c>
      <c r="E76" s="113">
        <v>766</v>
      </c>
      <c r="F76" s="138"/>
      <c r="G76" s="293" t="s">
        <v>203</v>
      </c>
      <c r="H76" s="294"/>
      <c r="I76" s="294"/>
      <c r="J76" s="295"/>
      <c r="K76" s="109">
        <v>5.3</v>
      </c>
      <c r="L76" s="108">
        <v>3109.2</v>
      </c>
      <c r="M76" s="169">
        <v>5.23</v>
      </c>
    </row>
    <row r="77" spans="1:16" ht="12" customHeight="1">
      <c r="A77" s="134">
        <v>0.85625000000000007</v>
      </c>
      <c r="B77" s="81"/>
      <c r="C77" s="112"/>
      <c r="D77" s="113">
        <v>16588</v>
      </c>
      <c r="E77" s="113">
        <v>806</v>
      </c>
      <c r="F77" s="138"/>
      <c r="G77" s="293"/>
      <c r="H77" s="294"/>
      <c r="I77" s="294"/>
      <c r="J77" s="295"/>
      <c r="K77" s="109">
        <v>5.0999999999999996</v>
      </c>
      <c r="L77" s="108">
        <v>3091.6</v>
      </c>
      <c r="M77" s="169">
        <v>5.17</v>
      </c>
    </row>
    <row r="78" spans="1:16" s="148" customFormat="1" ht="12" customHeight="1">
      <c r="A78" s="134">
        <v>0.86458333333333337</v>
      </c>
      <c r="B78" s="81"/>
      <c r="C78" s="113"/>
      <c r="D78" s="113">
        <v>16428</v>
      </c>
      <c r="E78" s="113">
        <v>846</v>
      </c>
      <c r="F78" s="138"/>
      <c r="G78" s="293"/>
      <c r="H78" s="294"/>
      <c r="I78" s="294"/>
      <c r="J78" s="295"/>
      <c r="K78" s="109">
        <v>5.4</v>
      </c>
      <c r="L78" s="108">
        <v>3089.5</v>
      </c>
      <c r="M78" s="169">
        <v>5.18</v>
      </c>
      <c r="P78" s="4"/>
    </row>
    <row r="79" spans="1:16" ht="12" customHeight="1">
      <c r="A79" s="134">
        <v>0.87291666666666667</v>
      </c>
      <c r="B79" s="81"/>
      <c r="C79" s="113"/>
      <c r="D79" s="113">
        <v>16268</v>
      </c>
      <c r="E79" s="113">
        <v>886</v>
      </c>
      <c r="F79" s="138"/>
      <c r="G79" s="293"/>
      <c r="H79" s="294"/>
      <c r="I79" s="294"/>
      <c r="J79" s="295"/>
      <c r="K79" s="109">
        <v>7.7</v>
      </c>
      <c r="L79" s="108">
        <v>3080.5</v>
      </c>
      <c r="M79" s="169">
        <v>5.2</v>
      </c>
    </row>
    <row r="80" spans="1:16" ht="12" customHeight="1">
      <c r="A80" s="134">
        <v>0.87708333333333333</v>
      </c>
      <c r="B80" s="81"/>
      <c r="C80" s="113"/>
      <c r="D80" s="113">
        <v>16108</v>
      </c>
      <c r="E80" s="113">
        <v>926</v>
      </c>
      <c r="F80" s="138"/>
      <c r="G80" s="293"/>
      <c r="H80" s="294"/>
      <c r="I80" s="294"/>
      <c r="J80" s="295"/>
      <c r="K80" s="109">
        <v>7.8</v>
      </c>
      <c r="L80" s="108">
        <v>3060.9</v>
      </c>
      <c r="M80" s="169">
        <v>5.19</v>
      </c>
    </row>
    <row r="81" spans="1:13" s="148" customFormat="1" ht="12" customHeight="1">
      <c r="A81" s="144">
        <v>0.8881944444444444</v>
      </c>
      <c r="B81" s="135"/>
      <c r="C81" s="145"/>
      <c r="D81" s="145">
        <v>16000</v>
      </c>
      <c r="E81" s="145">
        <v>953</v>
      </c>
      <c r="F81" s="137"/>
      <c r="G81" s="260" t="s">
        <v>200</v>
      </c>
      <c r="H81" s="261"/>
      <c r="I81" s="261"/>
      <c r="J81" s="262"/>
      <c r="K81" s="146">
        <v>8.1</v>
      </c>
      <c r="L81" s="147">
        <v>3038.5</v>
      </c>
      <c r="M81" s="168">
        <v>5.16</v>
      </c>
    </row>
    <row r="82" spans="1:13" ht="12" customHeight="1">
      <c r="A82" s="134">
        <v>0.89097222222222217</v>
      </c>
      <c r="B82" s="81"/>
      <c r="C82" s="113"/>
      <c r="D82" s="113">
        <v>15948</v>
      </c>
      <c r="E82" s="113">
        <v>966</v>
      </c>
      <c r="F82" s="138"/>
      <c r="G82" s="293"/>
      <c r="H82" s="294"/>
      <c r="I82" s="294"/>
      <c r="J82" s="295"/>
      <c r="K82" s="109">
        <v>8.6999999999999993</v>
      </c>
      <c r="L82" s="108">
        <v>3028.8</v>
      </c>
      <c r="M82" s="169">
        <v>5.23</v>
      </c>
    </row>
    <row r="83" spans="1:13" ht="12" customHeight="1">
      <c r="A83" s="134">
        <v>0.89930555555555547</v>
      </c>
      <c r="B83" s="81"/>
      <c r="C83" s="113"/>
      <c r="D83" s="113">
        <v>15788</v>
      </c>
      <c r="E83" s="113">
        <v>1006</v>
      </c>
      <c r="F83" s="138"/>
      <c r="G83" s="293" t="s">
        <v>211</v>
      </c>
      <c r="H83" s="294"/>
      <c r="I83" s="294"/>
      <c r="J83" s="295"/>
      <c r="K83" s="109">
        <v>9.9</v>
      </c>
      <c r="L83" s="108">
        <v>3012.4</v>
      </c>
      <c r="M83" s="169">
        <v>5.2</v>
      </c>
    </row>
    <row r="84" spans="1:13" ht="12" customHeight="1">
      <c r="A84" s="134">
        <v>0.90555555555555556</v>
      </c>
      <c r="B84" s="81"/>
      <c r="C84" s="113"/>
      <c r="D84" s="113">
        <v>15680</v>
      </c>
      <c r="E84" s="113">
        <v>1033</v>
      </c>
      <c r="F84" s="138"/>
      <c r="G84" s="257" t="s">
        <v>213</v>
      </c>
      <c r="H84" s="258"/>
      <c r="I84" s="258"/>
      <c r="J84" s="259"/>
      <c r="K84" s="109">
        <v>10.5</v>
      </c>
      <c r="L84" s="108"/>
      <c r="M84" s="169"/>
    </row>
    <row r="85" spans="1:13" ht="12" customHeight="1">
      <c r="A85" s="134">
        <v>0.90833333333333333</v>
      </c>
      <c r="B85" s="81"/>
      <c r="C85" s="113"/>
      <c r="D85" s="113">
        <v>15628</v>
      </c>
      <c r="E85" s="113">
        <v>1046</v>
      </c>
      <c r="F85" s="138"/>
      <c r="G85" s="257"/>
      <c r="H85" s="258"/>
      <c r="I85" s="258"/>
      <c r="J85" s="259"/>
      <c r="K85" s="109">
        <v>10.6</v>
      </c>
      <c r="L85" s="108">
        <v>2995.8</v>
      </c>
      <c r="M85" s="169">
        <v>5.21</v>
      </c>
    </row>
    <row r="86" spans="1:13" ht="12" customHeight="1">
      <c r="A86" s="134">
        <v>0.90972222222222221</v>
      </c>
      <c r="B86" s="81"/>
      <c r="C86" s="113"/>
      <c r="D86" s="113">
        <v>15600</v>
      </c>
      <c r="E86" s="113">
        <v>1053</v>
      </c>
      <c r="F86" s="138"/>
      <c r="G86" s="204"/>
      <c r="H86" s="205"/>
      <c r="I86" s="205"/>
      <c r="J86" s="206"/>
      <c r="K86" s="109">
        <v>10.6</v>
      </c>
      <c r="L86" s="108"/>
      <c r="M86" s="169"/>
    </row>
    <row r="87" spans="1:13" s="148" customFormat="1" ht="12" customHeight="1">
      <c r="A87" s="144">
        <v>0.91111111111111109</v>
      </c>
      <c r="B87" s="135"/>
      <c r="C87" s="136"/>
      <c r="D87" s="145">
        <v>15576</v>
      </c>
      <c r="E87" s="145">
        <v>1059</v>
      </c>
      <c r="F87" s="137"/>
      <c r="G87" s="263" t="s">
        <v>201</v>
      </c>
      <c r="H87" s="264"/>
      <c r="I87" s="264"/>
      <c r="J87" s="265"/>
      <c r="K87" s="146">
        <v>10.6</v>
      </c>
      <c r="L87" s="147">
        <v>2988</v>
      </c>
      <c r="M87" s="168">
        <v>5.16</v>
      </c>
    </row>
    <row r="88" spans="1:13" s="148" customFormat="1" ht="12" customHeight="1">
      <c r="A88" s="144"/>
      <c r="B88" s="135">
        <v>1</v>
      </c>
      <c r="C88" s="136">
        <v>1</v>
      </c>
      <c r="D88" s="145"/>
      <c r="E88" s="145" t="s">
        <v>199</v>
      </c>
      <c r="F88" s="137"/>
      <c r="G88" s="263" t="s">
        <v>212</v>
      </c>
      <c r="H88" s="264"/>
      <c r="I88" s="264"/>
      <c r="J88" s="265"/>
      <c r="K88" s="146"/>
      <c r="L88" s="147"/>
      <c r="M88" s="168"/>
    </row>
    <row r="89" spans="1:13" ht="12" customHeight="1"/>
    <row r="90" spans="1:13" ht="12" customHeight="1"/>
    <row r="91" spans="1:13" ht="12" customHeight="1"/>
    <row r="92" spans="1:13" ht="12" customHeight="1"/>
    <row r="93" spans="1:13" ht="12" customHeight="1"/>
    <row r="94" spans="1:13" ht="12" customHeight="1"/>
    <row r="95" spans="1:13" ht="12" customHeight="1"/>
    <row r="96" spans="1:13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</sheetData>
  <mergeCells count="116">
    <mergeCell ref="G85:J85"/>
    <mergeCell ref="G88:J88"/>
    <mergeCell ref="G74:J74"/>
    <mergeCell ref="G55:J55"/>
    <mergeCell ref="G62:J62"/>
    <mergeCell ref="G68:J68"/>
    <mergeCell ref="G63:J63"/>
    <mergeCell ref="G65:J65"/>
    <mergeCell ref="G70:J70"/>
    <mergeCell ref="G72:J72"/>
    <mergeCell ref="G78:J78"/>
    <mergeCell ref="G56:J56"/>
    <mergeCell ref="G76:J76"/>
    <mergeCell ref="G75:J75"/>
    <mergeCell ref="G79:J79"/>
    <mergeCell ref="G80:J80"/>
    <mergeCell ref="G57:J57"/>
    <mergeCell ref="G58:J58"/>
    <mergeCell ref="G60:J60"/>
    <mergeCell ref="G82:J82"/>
    <mergeCell ref="G87:J87"/>
    <mergeCell ref="G83:J83"/>
    <mergeCell ref="G77:J77"/>
    <mergeCell ref="G61:J61"/>
    <mergeCell ref="H23:M23"/>
    <mergeCell ref="A29:G29"/>
    <mergeCell ref="H28:M28"/>
    <mergeCell ref="A28:G28"/>
    <mergeCell ref="A22:G22"/>
    <mergeCell ref="H24:M24"/>
    <mergeCell ref="H26:M26"/>
    <mergeCell ref="H27:M27"/>
    <mergeCell ref="A23:G23"/>
    <mergeCell ref="H25:M25"/>
    <mergeCell ref="C11:D11"/>
    <mergeCell ref="C12:D12"/>
    <mergeCell ref="F14:G14"/>
    <mergeCell ref="A21:G21"/>
    <mergeCell ref="A30:G30"/>
    <mergeCell ref="A34:G34"/>
    <mergeCell ref="A27:G27"/>
    <mergeCell ref="A33:G33"/>
    <mergeCell ref="A24:G24"/>
    <mergeCell ref="F15:G15"/>
    <mergeCell ref="H33:M33"/>
    <mergeCell ref="A32:G32"/>
    <mergeCell ref="H34:M34"/>
    <mergeCell ref="A1:M2"/>
    <mergeCell ref="B8:E8"/>
    <mergeCell ref="B5:E5"/>
    <mergeCell ref="B6:E6"/>
    <mergeCell ref="B7:E7"/>
    <mergeCell ref="I4:K4"/>
    <mergeCell ref="B4:E4"/>
    <mergeCell ref="G8:H8"/>
    <mergeCell ref="A18:G18"/>
    <mergeCell ref="K11:L11"/>
    <mergeCell ref="F10:H10"/>
    <mergeCell ref="K12:L12"/>
    <mergeCell ref="H14:I14"/>
    <mergeCell ref="K10:L10"/>
    <mergeCell ref="H16:I16"/>
    <mergeCell ref="H15:I15"/>
    <mergeCell ref="D16:E16"/>
    <mergeCell ref="F16:G16"/>
    <mergeCell ref="A10:D10"/>
    <mergeCell ref="F12:G12"/>
    <mergeCell ref="D14:E14"/>
    <mergeCell ref="G66:J66"/>
    <mergeCell ref="G71:J71"/>
    <mergeCell ref="A36:G36"/>
    <mergeCell ref="H35:I35"/>
    <mergeCell ref="G53:J53"/>
    <mergeCell ref="A37:G37"/>
    <mergeCell ref="F11:G11"/>
    <mergeCell ref="A43:G43"/>
    <mergeCell ref="A45:G45"/>
    <mergeCell ref="H37:I37"/>
    <mergeCell ref="H45:I45"/>
    <mergeCell ref="A41:G41"/>
    <mergeCell ref="A38:G38"/>
    <mergeCell ref="A39:G39"/>
    <mergeCell ref="A42:G42"/>
    <mergeCell ref="H39:I39"/>
    <mergeCell ref="A44:G44"/>
    <mergeCell ref="A19:G19"/>
    <mergeCell ref="H30:M30"/>
    <mergeCell ref="A20:G20"/>
    <mergeCell ref="H31:M31"/>
    <mergeCell ref="H29:M29"/>
    <mergeCell ref="D15:E15"/>
    <mergeCell ref="A25:G25"/>
    <mergeCell ref="G84:J84"/>
    <mergeCell ref="G81:J81"/>
    <mergeCell ref="G54:J54"/>
    <mergeCell ref="G52:J52"/>
    <mergeCell ref="A49:M49"/>
    <mergeCell ref="A48:M48"/>
    <mergeCell ref="A47:M47"/>
    <mergeCell ref="A26:G26"/>
    <mergeCell ref="A31:G31"/>
    <mergeCell ref="K35:L35"/>
    <mergeCell ref="H40:I40"/>
    <mergeCell ref="H41:I41"/>
    <mergeCell ref="H42:I42"/>
    <mergeCell ref="H43:M43"/>
    <mergeCell ref="H44:M44"/>
    <mergeCell ref="H36:I36"/>
    <mergeCell ref="H38:I38"/>
    <mergeCell ref="A35:G35"/>
    <mergeCell ref="A46:G46"/>
    <mergeCell ref="G59:J59"/>
    <mergeCell ref="A50:M50"/>
    <mergeCell ref="G51:J51"/>
    <mergeCell ref="G73:J73"/>
    <mergeCell ref="G64:J64"/>
  </mergeCells>
  <phoneticPr fontId="18" type="noConversion"/>
  <printOptions horizontalCentered="1"/>
  <pageMargins left="0.23622047244094491" right="0.47244094488188981" top="0.94488188976377963" bottom="0.27559055118110237" header="1.0236220472440944" footer="0.31496062992125984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M28"/>
  <sheetViews>
    <sheetView showGridLines="0" showRowColHeaders="0" topLeftCell="B10" zoomScaleSheetLayoutView="100" workbookViewId="0">
      <selection activeCell="D14" sqref="D14:I14"/>
    </sheetView>
  </sheetViews>
  <sheetFormatPr defaultRowHeight="12.75"/>
  <cols>
    <col min="1" max="1" width="1" style="84" hidden="1" customWidth="1"/>
    <col min="2" max="2" width="4.28515625" style="84" customWidth="1"/>
    <col min="3" max="6" width="9.140625" style="84"/>
    <col min="7" max="7" width="12.140625" style="84" bestFit="1" customWidth="1"/>
    <col min="8" max="8" width="13" style="84" customWidth="1"/>
    <col min="9" max="9" width="16.7109375" style="84" customWidth="1"/>
    <col min="10" max="10" width="9.140625" style="84"/>
    <col min="11" max="11" width="5.7109375" style="84" customWidth="1"/>
    <col min="12" max="16384" width="9.140625" style="84"/>
  </cols>
  <sheetData>
    <row r="1" spans="2:13" ht="24.75" customHeight="1">
      <c r="B1" s="85"/>
      <c r="G1" s="85"/>
      <c r="H1" s="85"/>
      <c r="I1" s="85"/>
    </row>
    <row r="2" spans="2:13" ht="12.75" customHeight="1">
      <c r="B2" s="380"/>
      <c r="C2" s="380"/>
      <c r="D2" s="380"/>
      <c r="E2" s="380"/>
      <c r="F2" s="380"/>
      <c r="G2" s="380"/>
      <c r="H2" s="380"/>
      <c r="I2" s="380"/>
    </row>
    <row r="3" spans="2:13" ht="12.75" customHeight="1">
      <c r="B3" s="380"/>
      <c r="C3" s="380"/>
      <c r="D3" s="380"/>
      <c r="E3" s="380"/>
      <c r="F3" s="380"/>
      <c r="G3" s="380"/>
      <c r="H3" s="380"/>
      <c r="I3" s="380"/>
    </row>
    <row r="4" spans="2:13" ht="12.75" customHeight="1">
      <c r="B4" s="380"/>
      <c r="C4" s="380"/>
      <c r="D4" s="380"/>
      <c r="E4" s="380"/>
      <c r="F4" s="380"/>
      <c r="G4" s="380"/>
      <c r="H4" s="380"/>
      <c r="I4" s="380"/>
      <c r="M4" s="86"/>
    </row>
    <row r="5" spans="2:13" ht="23.25" customHeight="1">
      <c r="B5" s="380"/>
      <c r="C5" s="380"/>
      <c r="D5" s="380"/>
      <c r="E5" s="380"/>
      <c r="F5" s="380"/>
      <c r="G5" s="380"/>
      <c r="H5" s="380"/>
      <c r="I5" s="380"/>
      <c r="J5" s="87"/>
    </row>
    <row r="6" spans="2:13" ht="22.5" customHeight="1">
      <c r="B6" s="381" t="s">
        <v>88</v>
      </c>
      <c r="C6" s="382"/>
      <c r="D6" s="382"/>
      <c r="E6" s="382"/>
      <c r="F6" s="382"/>
      <c r="G6" s="382"/>
      <c r="H6" s="382"/>
      <c r="I6" s="382"/>
    </row>
    <row r="7" spans="2:13" ht="12.75" customHeight="1">
      <c r="B7" s="382"/>
      <c r="C7" s="382"/>
      <c r="D7" s="382"/>
      <c r="E7" s="382"/>
      <c r="F7" s="382"/>
      <c r="G7" s="382"/>
      <c r="H7" s="382"/>
      <c r="I7" s="382"/>
    </row>
    <row r="8" spans="2:13" ht="22.5" customHeight="1">
      <c r="B8" s="382"/>
      <c r="C8" s="382"/>
      <c r="D8" s="382"/>
      <c r="E8" s="382"/>
      <c r="F8" s="382"/>
      <c r="G8" s="382"/>
      <c r="H8" s="382"/>
      <c r="I8" s="382"/>
    </row>
    <row r="9" spans="2:13" ht="18.75" customHeight="1">
      <c r="B9" s="115"/>
      <c r="C9" s="115"/>
      <c r="D9" s="89"/>
      <c r="E9" s="89"/>
      <c r="F9" s="89"/>
      <c r="G9" s="89"/>
      <c r="H9" s="89"/>
      <c r="I9" s="115"/>
    </row>
    <row r="10" spans="2:13" ht="15.75" customHeight="1">
      <c r="B10" s="115"/>
      <c r="C10" s="115"/>
      <c r="D10" s="383"/>
      <c r="E10" s="383"/>
      <c r="F10" s="383"/>
      <c r="G10" s="383"/>
      <c r="H10" s="383"/>
      <c r="I10" s="383"/>
    </row>
    <row r="11" spans="2:13" ht="22.5">
      <c r="B11" s="196" t="s">
        <v>123</v>
      </c>
      <c r="C11" s="196"/>
      <c r="D11" s="383" t="s">
        <v>168</v>
      </c>
      <c r="E11" s="383"/>
      <c r="F11" s="383" t="s">
        <v>180</v>
      </c>
      <c r="G11" s="383"/>
      <c r="H11" s="383"/>
      <c r="I11" s="196"/>
    </row>
    <row r="12" spans="2:13" ht="20.25" customHeight="1">
      <c r="B12" s="196" t="s">
        <v>167</v>
      </c>
      <c r="C12" s="383" t="s">
        <v>172</v>
      </c>
      <c r="D12" s="383"/>
      <c r="E12" s="383"/>
      <c r="F12" s="383" t="s">
        <v>184</v>
      </c>
      <c r="G12" s="383"/>
      <c r="H12" s="383"/>
      <c r="I12" s="203"/>
    </row>
    <row r="13" spans="2:13" ht="22.5">
      <c r="B13" s="196" t="s">
        <v>170</v>
      </c>
      <c r="C13" s="196"/>
      <c r="D13" s="383" t="s">
        <v>171</v>
      </c>
      <c r="E13" s="383"/>
      <c r="F13" s="383" t="s">
        <v>169</v>
      </c>
      <c r="G13" s="383"/>
      <c r="H13" s="383"/>
      <c r="I13" s="196"/>
    </row>
    <row r="14" spans="2:13" ht="64.5" customHeight="1">
      <c r="B14" s="115"/>
      <c r="C14" s="115"/>
      <c r="D14" s="385"/>
      <c r="E14" s="386"/>
      <c r="F14" s="386"/>
      <c r="G14" s="386"/>
      <c r="H14" s="386"/>
      <c r="I14" s="386"/>
    </row>
    <row r="15" spans="2:13">
      <c r="B15" s="115"/>
      <c r="C15" s="115"/>
      <c r="D15" s="115"/>
      <c r="E15" s="115"/>
      <c r="F15" s="115"/>
      <c r="G15" s="115"/>
      <c r="H15" s="115"/>
      <c r="I15" s="115"/>
    </row>
    <row r="16" spans="2:13" ht="26.25">
      <c r="B16" s="115"/>
      <c r="C16" s="115"/>
      <c r="D16" s="115"/>
      <c r="E16" s="115"/>
      <c r="F16" s="140"/>
      <c r="G16" s="115"/>
      <c r="H16" s="90"/>
      <c r="I16" s="91"/>
    </row>
    <row r="17" spans="2:9" ht="15.75">
      <c r="B17" s="115"/>
      <c r="C17" s="115"/>
      <c r="D17" s="115"/>
      <c r="E17" s="115"/>
      <c r="F17" s="114"/>
      <c r="G17" s="92"/>
      <c r="H17" s="114"/>
      <c r="I17" s="114"/>
    </row>
    <row r="18" spans="2:9" ht="22.5">
      <c r="B18" s="115"/>
      <c r="C18" s="115"/>
      <c r="D18" s="384" t="s">
        <v>89</v>
      </c>
      <c r="E18" s="384"/>
      <c r="F18" s="388">
        <f>'Obs seq.'!M4</f>
        <v>1</v>
      </c>
      <c r="G18" s="388"/>
      <c r="H18" s="388"/>
      <c r="I18" s="388"/>
    </row>
    <row r="19" spans="2:9" ht="20.25" customHeight="1">
      <c r="B19" s="116"/>
      <c r="C19" s="115"/>
      <c r="D19" s="384" t="s">
        <v>39</v>
      </c>
      <c r="E19" s="384"/>
      <c r="F19" s="391" t="str">
        <f>'Obs seq.'!I4</f>
        <v>KM1-8775P01-001</v>
      </c>
      <c r="G19" s="391"/>
      <c r="H19" s="391"/>
      <c r="I19" s="391"/>
    </row>
    <row r="20" spans="2:9" ht="22.5">
      <c r="B20" s="115"/>
      <c r="C20" s="115"/>
      <c r="D20" s="384" t="s">
        <v>90</v>
      </c>
      <c r="E20" s="384"/>
      <c r="F20" s="389">
        <f>'Obs seq.'!I7</f>
        <v>263.60000000000002</v>
      </c>
      <c r="G20" s="389"/>
      <c r="H20" s="389"/>
      <c r="I20" s="389"/>
    </row>
    <row r="21" spans="2:9" ht="22.5">
      <c r="B21" s="115"/>
      <c r="C21" s="115"/>
      <c r="D21" s="384" t="s">
        <v>91</v>
      </c>
      <c r="E21" s="384"/>
      <c r="F21" s="390">
        <f>IF('Obs seq.'!L6='Obs seq.'!M6,'Obs seq.'!M6,IF(MONTH('Obs seq.'!L6)=MONTH('Obs seq.'!M6),TEXT('Obs seq.'!L6,"d")&amp;"~"&amp;TEXT('Obs seq.'!M6,"d/mmm/yy"),TEXT('Obs seq.'!L6,"d/mmm")&amp;"~"&amp;TEXT('Obs seq.'!M6,"d/mmm/yy")))</f>
        <v>41763</v>
      </c>
      <c r="G21" s="390"/>
      <c r="H21" s="390"/>
      <c r="I21" s="390"/>
    </row>
    <row r="22" spans="2:9" ht="22.5">
      <c r="B22" s="117"/>
      <c r="C22" s="115"/>
      <c r="D22" s="387"/>
      <c r="E22" s="387"/>
      <c r="F22" s="118" t="s">
        <v>93</v>
      </c>
      <c r="G22" s="119"/>
      <c r="H22" s="115"/>
      <c r="I22" s="115"/>
    </row>
    <row r="23" spans="2:9" ht="22.5">
      <c r="B23" s="115"/>
      <c r="C23" s="115"/>
      <c r="D23" s="387"/>
      <c r="E23" s="387"/>
      <c r="F23" s="115"/>
      <c r="G23" s="120"/>
      <c r="H23" s="115"/>
      <c r="I23" s="115"/>
    </row>
    <row r="24" spans="2:9" ht="42" customHeight="1">
      <c r="B24" s="93"/>
      <c r="C24" s="94"/>
      <c r="D24" s="94"/>
      <c r="E24" s="95"/>
      <c r="F24" s="88"/>
      <c r="G24" s="96"/>
      <c r="H24" s="97"/>
      <c r="I24" s="97"/>
    </row>
    <row r="25" spans="2:9">
      <c r="B25" s="85"/>
    </row>
    <row r="26" spans="2:9">
      <c r="B26" s="85"/>
    </row>
    <row r="27" spans="2:9">
      <c r="B27" s="85"/>
    </row>
    <row r="28" spans="2:9">
      <c r="B28" s="85"/>
    </row>
  </sheetData>
  <mergeCells count="20">
    <mergeCell ref="D22:E22"/>
    <mergeCell ref="D23:E23"/>
    <mergeCell ref="D18:E18"/>
    <mergeCell ref="F18:I18"/>
    <mergeCell ref="F20:I20"/>
    <mergeCell ref="F21:I21"/>
    <mergeCell ref="D20:E20"/>
    <mergeCell ref="D21:E21"/>
    <mergeCell ref="F19:I19"/>
    <mergeCell ref="B2:I5"/>
    <mergeCell ref="B6:I8"/>
    <mergeCell ref="D10:I10"/>
    <mergeCell ref="D19:E19"/>
    <mergeCell ref="D14:I14"/>
    <mergeCell ref="F12:H12"/>
    <mergeCell ref="C12:E12"/>
    <mergeCell ref="D11:E11"/>
    <mergeCell ref="F13:H13"/>
    <mergeCell ref="D13:E13"/>
    <mergeCell ref="F11:H11"/>
  </mergeCells>
  <phoneticPr fontId="18" type="noConversion"/>
  <printOptions horizontalCentered="1"/>
  <pageMargins left="0.74803149606299213" right="0.39370078740157483" top="0.23622047244094491" bottom="0.27559055118110237" header="0.27559055118110237" footer="0.27559055118110237"/>
  <pageSetup scale="11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Offset Info </vt:lpstr>
      <vt:lpstr>Obs seq.</vt:lpstr>
      <vt:lpstr>Front Page</vt:lpstr>
      <vt:lpstr>'Obs seq.'!Print_Area</vt:lpstr>
      <vt:lpstr>'Offset Info '!Print_Area</vt:lpstr>
      <vt:lpstr>'Obs seq.'!Print_Titles</vt:lpstr>
    </vt:vector>
  </TitlesOfParts>
  <Company>MGC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Jenkins</dc:creator>
  <cp:lastModifiedBy>OBS1</cp:lastModifiedBy>
  <cp:lastPrinted>2014-05-05T03:30:56Z</cp:lastPrinted>
  <dcterms:created xsi:type="dcterms:W3CDTF">1999-08-30T05:26:56Z</dcterms:created>
  <dcterms:modified xsi:type="dcterms:W3CDTF">2014-05-27T21:17:07Z</dcterms:modified>
</cp:coreProperties>
</file>