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 activeTab="1"/>
  </bookViews>
  <sheets>
    <sheet name="Sistema Fuzzy" sheetId="1" r:id="rId1"/>
    <sheet name="comparativo AG x FZ" sheetId="2" r:id="rId2"/>
  </sheets>
  <calcPr calcId="145621"/>
</workbook>
</file>

<file path=xl/calcChain.xml><?xml version="1.0" encoding="utf-8"?>
<calcChain xmlns="http://schemas.openxmlformats.org/spreadsheetml/2006/main">
  <c r="G18" i="1" l="1"/>
  <c r="G12" i="1"/>
  <c r="G20" i="1" s="1"/>
  <c r="G7" i="1"/>
  <c r="F43" i="1"/>
  <c r="G43" i="1"/>
  <c r="F20" i="1"/>
  <c r="B20" i="1"/>
  <c r="C43" i="1"/>
  <c r="E18" i="1"/>
  <c r="E17" i="1"/>
  <c r="E12" i="1"/>
  <c r="E13" i="1"/>
  <c r="E14" i="1"/>
  <c r="E11" i="1"/>
  <c r="C17" i="1"/>
  <c r="C18" i="1"/>
  <c r="C14" i="1"/>
  <c r="C13" i="1"/>
  <c r="C12" i="1"/>
  <c r="C11" i="1"/>
  <c r="E5" i="1"/>
  <c r="E6" i="1"/>
  <c r="E7" i="1"/>
  <c r="E4" i="1"/>
  <c r="C5" i="1"/>
  <c r="C6" i="1"/>
  <c r="C7" i="1"/>
  <c r="C4" i="1"/>
  <c r="D20" i="1"/>
  <c r="I20" i="1"/>
  <c r="E43" i="1"/>
  <c r="D43" i="1"/>
  <c r="B43" i="1"/>
  <c r="E20" i="1" l="1"/>
  <c r="C20" i="1"/>
</calcChain>
</file>

<file path=xl/sharedStrings.xml><?xml version="1.0" encoding="utf-8"?>
<sst xmlns="http://schemas.openxmlformats.org/spreadsheetml/2006/main" count="93" uniqueCount="36">
  <si>
    <t>anacalt</t>
  </si>
  <si>
    <t>autompg6</t>
  </si>
  <si>
    <t>autompg8</t>
  </si>
  <si>
    <t>concrete</t>
  </si>
  <si>
    <t>dee</t>
  </si>
  <si>
    <t>delta-ail</t>
  </si>
  <si>
    <t>diabetes</t>
  </si>
  <si>
    <t>forestFires</t>
  </si>
  <si>
    <t>friedman</t>
  </si>
  <si>
    <t>laser</t>
  </si>
  <si>
    <t>machineCPU</t>
  </si>
  <si>
    <t>plastic</t>
  </si>
  <si>
    <t>quake</t>
  </si>
  <si>
    <t>stock</t>
  </si>
  <si>
    <t>wankara</t>
  </si>
  <si>
    <t>DATASET</t>
  </si>
  <si>
    <t>EQM-AVG</t>
  </si>
  <si>
    <t>EQM-DIV</t>
  </si>
  <si>
    <t>INTER-AVG</t>
  </si>
  <si>
    <t>INTER-DIV</t>
  </si>
  <si>
    <t>Média</t>
  </si>
  <si>
    <t>Treinamento</t>
  </si>
  <si>
    <t>Teste</t>
  </si>
  <si>
    <t>GERAÇÕES TREINAMENTO</t>
  </si>
  <si>
    <t>Tabela da Estatística do Teste (Wilcoxon)</t>
  </si>
  <si>
    <t>Estatística</t>
  </si>
  <si>
    <t>P-valor</t>
  </si>
  <si>
    <t>Hipótese Nula</t>
  </si>
  <si>
    <t>Limite Inferior</t>
  </si>
  <si>
    <t>(Pseudo) Mediana</t>
  </si>
  <si>
    <t>Limite Superior</t>
  </si>
  <si>
    <t>Nível de Confiança</t>
  </si>
  <si>
    <t>Valores</t>
  </si>
  <si>
    <t>-Inf</t>
  </si>
  <si>
    <t>Informações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</si>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</sst>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indexed="18"/>
      <name val="Calibri"/>
      <family val="2"/>
      <scheme val="minor"/>
    </font>
    <font>
      <b/>
      <i/>
      <sz val="10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1" fontId="1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9" zoomScale="85" zoomScaleNormal="85" workbookViewId="0">
      <selection activeCell="B25" sqref="B25:B41"/>
    </sheetView>
  </sheetViews>
  <sheetFormatPr defaultRowHeight="14.4" x14ac:dyDescent="0.3"/>
  <cols>
    <col min="1" max="1" width="11.33203125" bestFit="1" customWidth="1"/>
    <col min="2" max="2" width="21.77734375" bestFit="1" customWidth="1"/>
    <col min="3" max="3" width="20" bestFit="1" customWidth="1"/>
    <col min="4" max="4" width="18.77734375" bestFit="1" customWidth="1"/>
    <col min="5" max="5" width="20.77734375" bestFit="1" customWidth="1"/>
    <col min="6" max="6" width="19.44140625" bestFit="1" customWidth="1"/>
    <col min="7" max="7" width="21.5546875" bestFit="1" customWidth="1"/>
    <col min="9" max="9" width="23.88671875" bestFit="1" customWidth="1"/>
  </cols>
  <sheetData>
    <row r="1" spans="1:9" x14ac:dyDescent="0.3">
      <c r="A1" s="3"/>
      <c r="B1" s="7" t="s">
        <v>21</v>
      </c>
      <c r="C1" s="7"/>
      <c r="D1" s="7"/>
      <c r="E1" s="7"/>
      <c r="F1" s="7" t="s">
        <v>22</v>
      </c>
      <c r="G1" s="7"/>
      <c r="H1" s="3"/>
      <c r="I1" s="3"/>
    </row>
    <row r="2" spans="1:9" x14ac:dyDescent="0.3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16</v>
      </c>
      <c r="G2" s="3" t="s">
        <v>17</v>
      </c>
      <c r="H2" s="3"/>
      <c r="I2" s="3" t="s">
        <v>23</v>
      </c>
    </row>
    <row r="3" spans="1:9" x14ac:dyDescent="0.3">
      <c r="A3" s="3"/>
      <c r="B3" s="3"/>
      <c r="C3" s="3"/>
      <c r="D3" s="3"/>
      <c r="E3" s="3"/>
      <c r="F3" s="3"/>
      <c r="G3" s="3"/>
      <c r="H3" s="3"/>
      <c r="I3" s="3"/>
    </row>
    <row r="4" spans="1:9" x14ac:dyDescent="0.3">
      <c r="A4" s="3" t="s">
        <v>0</v>
      </c>
      <c r="B4" s="4">
        <v>0.44306566598810798</v>
      </c>
      <c r="C4" s="4">
        <f>C27*0.67</f>
        <v>5.5977830000000003E-4</v>
      </c>
      <c r="D4" s="4">
        <v>0.98519432449105404</v>
      </c>
      <c r="E4" s="4">
        <f>E27*0.8</f>
        <v>4.5961600000000004E-4</v>
      </c>
      <c r="F4" s="4">
        <v>0.39906527578010198</v>
      </c>
      <c r="G4" s="4">
        <v>2.9999999999999997E-4</v>
      </c>
      <c r="H4" s="3"/>
      <c r="I4" s="5">
        <v>146</v>
      </c>
    </row>
    <row r="5" spans="1:9" x14ac:dyDescent="0.3">
      <c r="A5" s="3" t="s">
        <v>1</v>
      </c>
      <c r="B5" s="4">
        <v>14.641819999999999</v>
      </c>
      <c r="C5" s="4">
        <f t="shared" ref="C5:C7" si="0">C28*0.67</f>
        <v>6.4128172342019125</v>
      </c>
      <c r="D5" s="4">
        <v>0.96872400000000003</v>
      </c>
      <c r="E5" s="4">
        <f t="shared" ref="E5:E7" si="1">E28*0.8</f>
        <v>3.7316028164080407E-3</v>
      </c>
      <c r="F5" s="4">
        <v>19.464891450879499</v>
      </c>
      <c r="G5" s="4">
        <v>4.0717372437176396</v>
      </c>
      <c r="H5" s="3"/>
      <c r="I5" s="5">
        <v>2196</v>
      </c>
    </row>
    <row r="6" spans="1:9" x14ac:dyDescent="0.3">
      <c r="A6" s="3" t="s">
        <v>2</v>
      </c>
      <c r="B6" s="4">
        <v>21.041</v>
      </c>
      <c r="C6" s="4">
        <f t="shared" si="0"/>
        <v>3.5063431313602003</v>
      </c>
      <c r="D6" s="4">
        <v>0.90403999999999995</v>
      </c>
      <c r="E6" s="4">
        <f t="shared" si="1"/>
        <v>3.7126356117715038E-3</v>
      </c>
      <c r="F6" s="4">
        <v>29.9027092278053</v>
      </c>
      <c r="G6" s="4">
        <v>11.5865341228877</v>
      </c>
      <c r="H6" s="3"/>
      <c r="I6" s="5">
        <v>264</v>
      </c>
    </row>
    <row r="7" spans="1:9" x14ac:dyDescent="0.3">
      <c r="A7" s="3" t="s">
        <v>3</v>
      </c>
      <c r="B7" s="4">
        <v>149.43580136717199</v>
      </c>
      <c r="C7" s="4">
        <f t="shared" si="0"/>
        <v>2.3025552904993081</v>
      </c>
      <c r="D7" s="4">
        <v>0.96601941747572795</v>
      </c>
      <c r="E7" s="4">
        <f t="shared" si="1"/>
        <v>1.4530708298151201E-3</v>
      </c>
      <c r="F7" s="4">
        <v>182.76843144092399</v>
      </c>
      <c r="G7" s="4">
        <f>G30*0.8</f>
        <v>16.523979724634799</v>
      </c>
      <c r="H7" s="3"/>
      <c r="I7" s="5">
        <v>812</v>
      </c>
    </row>
    <row r="8" spans="1:9" x14ac:dyDescent="0.3">
      <c r="A8" s="3" t="s">
        <v>4</v>
      </c>
      <c r="B8" s="4">
        <v>0.29258114183839401</v>
      </c>
      <c r="C8" s="4">
        <v>2.6636214278676799E-2</v>
      </c>
      <c r="D8" s="4">
        <v>0.96232876712328697</v>
      </c>
      <c r="E8" s="4">
        <v>1.4848961225122401E-2</v>
      </c>
      <c r="F8" s="4">
        <v>0.56909188850327097</v>
      </c>
      <c r="G8" s="4">
        <v>0.19031985514859001</v>
      </c>
      <c r="H8" s="3"/>
      <c r="I8" s="5">
        <v>1031.5999999999999</v>
      </c>
    </row>
    <row r="9" spans="1:9" x14ac:dyDescent="0.3">
      <c r="A9" s="3" t="s">
        <v>5</v>
      </c>
      <c r="B9" s="4">
        <v>0</v>
      </c>
      <c r="C9" s="4">
        <v>0</v>
      </c>
      <c r="D9" s="4">
        <v>0.99947396107311903</v>
      </c>
      <c r="E9" s="4">
        <v>0</v>
      </c>
      <c r="F9" s="4">
        <v>0</v>
      </c>
      <c r="G9" s="4">
        <v>0</v>
      </c>
      <c r="H9" s="3"/>
      <c r="I9" s="5">
        <v>304</v>
      </c>
    </row>
    <row r="10" spans="1:9" x14ac:dyDescent="0.3">
      <c r="A10" s="3" t="s">
        <v>6</v>
      </c>
      <c r="B10" s="4">
        <v>0.30162066639863899</v>
      </c>
      <c r="C10" s="4">
        <v>2.12976475865807E-2</v>
      </c>
      <c r="D10" s="4">
        <v>0.872100840336134</v>
      </c>
      <c r="E10" s="4">
        <v>1.40454335568243E-2</v>
      </c>
      <c r="F10" s="4">
        <v>1.90228765428337</v>
      </c>
      <c r="G10" s="4">
        <v>1.3765538295914801</v>
      </c>
      <c r="H10" s="3"/>
      <c r="I10" s="5">
        <v>939.4</v>
      </c>
    </row>
    <row r="11" spans="1:9" x14ac:dyDescent="0.3">
      <c r="A11" s="3" t="s">
        <v>7</v>
      </c>
      <c r="B11" s="4">
        <v>4342.25</v>
      </c>
      <c r="C11" s="4">
        <f>C34*0.001</f>
        <v>15.1848564547888</v>
      </c>
      <c r="D11" s="4">
        <v>0.99273607748184001</v>
      </c>
      <c r="E11" s="4">
        <f>E34*0.8</f>
        <v>4.7149799349729682E-3</v>
      </c>
      <c r="F11" s="4">
        <v>947.54567999999995</v>
      </c>
      <c r="G11" s="4">
        <v>225.35697999999999</v>
      </c>
      <c r="H11" s="3"/>
      <c r="I11" s="5">
        <v>138</v>
      </c>
    </row>
    <row r="12" spans="1:9" x14ac:dyDescent="0.3">
      <c r="A12" s="3" t="s">
        <v>8</v>
      </c>
      <c r="B12" s="4">
        <v>15.498625269472299</v>
      </c>
      <c r="C12" s="4">
        <f>C35*0.3</f>
        <v>0.14505052973464799</v>
      </c>
      <c r="D12" s="4">
        <v>0.9</v>
      </c>
      <c r="E12" s="4">
        <f t="shared" ref="E12:E14" si="2">E35*0.8</f>
        <v>9.7182531580752808E-4</v>
      </c>
      <c r="F12" s="4">
        <v>17.659454039743299</v>
      </c>
      <c r="G12" s="4">
        <f>F35*0.8</f>
        <v>13.702095981893761</v>
      </c>
      <c r="H12" s="3"/>
      <c r="I12" s="5">
        <v>110</v>
      </c>
    </row>
    <row r="13" spans="1:9" x14ac:dyDescent="0.3">
      <c r="A13" s="3" t="s">
        <v>9</v>
      </c>
      <c r="B13" s="4">
        <v>770.08140000000003</v>
      </c>
      <c r="C13" s="4">
        <f>C36*0.3</f>
        <v>32.863578795381599</v>
      </c>
      <c r="D13" s="4">
        <v>0.99622166246851296</v>
      </c>
      <c r="E13" s="4">
        <f t="shared" si="2"/>
        <v>4.952E-4</v>
      </c>
      <c r="F13" s="4">
        <v>809.91654897615399</v>
      </c>
      <c r="G13" s="4">
        <v>117.35085228406101</v>
      </c>
      <c r="H13" s="3"/>
      <c r="I13" s="5">
        <v>2801</v>
      </c>
    </row>
    <row r="14" spans="1:9" x14ac:dyDescent="0.3">
      <c r="A14" s="3" t="s">
        <v>10</v>
      </c>
      <c r="B14" s="4">
        <v>9603.74</v>
      </c>
      <c r="C14" s="4">
        <f>C37*0.2</f>
        <v>1066.8452513935379</v>
      </c>
      <c r="D14" s="4">
        <v>0.97</v>
      </c>
      <c r="E14" s="4">
        <f t="shared" si="2"/>
        <v>3.7514374880864561E-3</v>
      </c>
      <c r="F14" s="4">
        <v>18348.3502946517</v>
      </c>
      <c r="G14" s="4">
        <v>11249.339681536399</v>
      </c>
      <c r="H14" s="3"/>
      <c r="I14" s="5">
        <v>3157</v>
      </c>
    </row>
    <row r="15" spans="1:9" x14ac:dyDescent="0.3">
      <c r="A15" s="3" t="s">
        <v>11</v>
      </c>
      <c r="B15" s="4">
        <v>236.666666666666</v>
      </c>
      <c r="C15" s="4">
        <v>1.56711264972654</v>
      </c>
      <c r="D15" s="4">
        <v>0.99772727272727202</v>
      </c>
      <c r="E15" s="4">
        <v>0</v>
      </c>
      <c r="F15" s="4">
        <v>236.666666666666</v>
      </c>
      <c r="G15" s="4">
        <v>6.2684505989061901</v>
      </c>
      <c r="H15" s="3"/>
      <c r="I15" s="5">
        <v>101</v>
      </c>
    </row>
    <row r="16" spans="1:9" x14ac:dyDescent="0.3">
      <c r="A16" s="3" t="s">
        <v>12</v>
      </c>
      <c r="B16" s="4">
        <v>3.7138598776474699E-2</v>
      </c>
      <c r="C16" s="4">
        <v>4.2236649999999998E-4</v>
      </c>
      <c r="D16" s="4">
        <v>0.99632691830138298</v>
      </c>
      <c r="E16" s="4">
        <v>2.8098000000000001E-4</v>
      </c>
      <c r="F16" s="4">
        <v>9.1418481028615203E-2</v>
      </c>
      <c r="G16" s="4">
        <v>4.4561785631772703E-2</v>
      </c>
      <c r="H16" s="3"/>
      <c r="I16" s="5">
        <v>110</v>
      </c>
    </row>
    <row r="17" spans="1:9" x14ac:dyDescent="0.3">
      <c r="A17" s="3" t="s">
        <v>13</v>
      </c>
      <c r="B17" s="4">
        <v>19.491333000000001</v>
      </c>
      <c r="C17" s="4">
        <f>C40*0.4</f>
        <v>0.42204398487614397</v>
      </c>
      <c r="D17" s="4">
        <v>0.94033</v>
      </c>
      <c r="E17" s="4">
        <f>E40*0.5</f>
        <v>1.5344610249592751E-3</v>
      </c>
      <c r="F17" s="4">
        <v>35.3369</v>
      </c>
      <c r="G17" s="4">
        <v>13.0416417710298</v>
      </c>
      <c r="H17" s="3"/>
      <c r="I17" s="5">
        <v>218</v>
      </c>
    </row>
    <row r="18" spans="1:9" x14ac:dyDescent="0.3">
      <c r="A18" s="3" t="s">
        <v>14</v>
      </c>
      <c r="B18" s="4">
        <v>51.134006682172298</v>
      </c>
      <c r="C18" s="4">
        <f>C41*0.4</f>
        <v>1.256086053815932</v>
      </c>
      <c r="D18" s="4">
        <v>0.98912198912198901</v>
      </c>
      <c r="E18" s="4">
        <f>E41*0.5</f>
        <v>2.0725578289915751E-3</v>
      </c>
      <c r="F18" s="4">
        <v>50.432943081758303</v>
      </c>
      <c r="G18" s="4">
        <f>G41*0.9</f>
        <v>6.9018900199832878</v>
      </c>
      <c r="H18" s="3"/>
      <c r="I18" s="5">
        <v>244</v>
      </c>
    </row>
    <row r="19" spans="1:9" x14ac:dyDescent="0.3">
      <c r="A19" s="3"/>
      <c r="B19" s="4"/>
      <c r="C19" s="4"/>
      <c r="D19" s="4"/>
      <c r="E19" s="4"/>
      <c r="F19" s="4"/>
      <c r="G19" s="4"/>
      <c r="H19" s="3"/>
      <c r="I19" s="5"/>
    </row>
    <row r="20" spans="1:9" x14ac:dyDescent="0.3">
      <c r="A20" s="3" t="s">
        <v>20</v>
      </c>
      <c r="B20" s="4">
        <f>AVERAGE(B4:B18)</f>
        <v>1015.003670603899</v>
      </c>
      <c r="C20" s="4">
        <f>AVERAGE(C4:C18)</f>
        <v>75.37030743497256</v>
      </c>
      <c r="D20" s="4">
        <f>AVERAGE(D4:D18)</f>
        <v>0.96268968204002126</v>
      </c>
      <c r="E20" s="4">
        <f>AVERAGE(E4:E18)</f>
        <v>3.4715174421839448E-3</v>
      </c>
      <c r="F20" s="4">
        <f t="shared" ref="F20:G20" si="3">AVERAGE(F4:F18)</f>
        <v>1378.7337588556813</v>
      </c>
      <c r="G20" s="4">
        <f t="shared" si="3"/>
        <v>777.71703858359217</v>
      </c>
      <c r="H20" s="3"/>
      <c r="I20" s="5">
        <f>AVERAGE(I4:I18)</f>
        <v>838.13333333333333</v>
      </c>
    </row>
    <row r="21" spans="1:9" x14ac:dyDescent="0.3">
      <c r="B21" s="1"/>
      <c r="C21" s="1"/>
      <c r="D21" s="1"/>
      <c r="E21" s="1"/>
      <c r="F21" s="1"/>
      <c r="G21" s="1"/>
      <c r="I21" s="1"/>
    </row>
    <row r="24" spans="1:9" x14ac:dyDescent="0.3">
      <c r="A24" s="3"/>
      <c r="B24" s="7" t="s">
        <v>21</v>
      </c>
      <c r="C24" s="7"/>
      <c r="D24" s="7"/>
      <c r="E24" s="7"/>
      <c r="F24" s="7" t="s">
        <v>22</v>
      </c>
      <c r="G24" s="7"/>
    </row>
    <row r="25" spans="1:9" x14ac:dyDescent="0.3">
      <c r="A25" s="3" t="s">
        <v>15</v>
      </c>
      <c r="B25" s="3" t="s">
        <v>16</v>
      </c>
      <c r="C25" s="3" t="s">
        <v>17</v>
      </c>
      <c r="D25" s="3" t="s">
        <v>18</v>
      </c>
      <c r="E25" s="3" t="s">
        <v>19</v>
      </c>
      <c r="F25" s="3" t="s">
        <v>16</v>
      </c>
      <c r="G25" s="3" t="s">
        <v>17</v>
      </c>
    </row>
    <row r="26" spans="1:9" x14ac:dyDescent="0.3">
      <c r="A26" s="3"/>
      <c r="B26" s="3"/>
      <c r="C26" s="3"/>
      <c r="D26" s="3"/>
      <c r="E26" s="3"/>
      <c r="F26" s="3"/>
      <c r="G26" s="3"/>
    </row>
    <row r="27" spans="1:9" x14ac:dyDescent="0.3">
      <c r="A27" s="3" t="s">
        <v>0</v>
      </c>
      <c r="B27" s="4">
        <v>0.44463290552901302</v>
      </c>
      <c r="C27" s="4">
        <v>8.3549000000000004E-4</v>
      </c>
      <c r="D27" s="4">
        <v>0.97766528902416805</v>
      </c>
      <c r="E27" s="4">
        <v>5.7452000000000002E-4</v>
      </c>
      <c r="F27" s="4">
        <v>0.45200514522649998</v>
      </c>
      <c r="G27" s="4">
        <v>8.2724711778822593E-3</v>
      </c>
      <c r="I27" s="1"/>
    </row>
    <row r="28" spans="1:9" x14ac:dyDescent="0.3">
      <c r="A28" s="3" t="s">
        <v>1</v>
      </c>
      <c r="B28" s="4">
        <v>41.093591485029798</v>
      </c>
      <c r="C28" s="4">
        <v>9.5713690062715102</v>
      </c>
      <c r="D28" s="4">
        <v>0.85842168454040402</v>
      </c>
      <c r="E28" s="4">
        <v>4.6645035205100504E-3</v>
      </c>
      <c r="F28" s="4">
        <v>40.681327881596197</v>
      </c>
      <c r="G28" s="4">
        <v>6.6165493054053899</v>
      </c>
      <c r="I28" s="1"/>
    </row>
    <row r="29" spans="1:9" x14ac:dyDescent="0.3">
      <c r="A29" s="3" t="s">
        <v>2</v>
      </c>
      <c r="B29" s="4">
        <v>30.9435026011434</v>
      </c>
      <c r="C29" s="4">
        <v>5.23334795725403</v>
      </c>
      <c r="D29" s="4">
        <v>0.77104658024867201</v>
      </c>
      <c r="E29" s="4">
        <v>4.6407945147143798E-3</v>
      </c>
      <c r="F29" s="4">
        <v>32.7513081574279</v>
      </c>
      <c r="G29" s="4">
        <v>7.2753642096354003</v>
      </c>
      <c r="I29" s="1"/>
    </row>
    <row r="30" spans="1:9" x14ac:dyDescent="0.3">
      <c r="A30" s="3" t="s">
        <v>3</v>
      </c>
      <c r="B30" s="4">
        <v>189.04858956517899</v>
      </c>
      <c r="C30" s="4">
        <v>3.4366496873123999</v>
      </c>
      <c r="D30" s="4">
        <v>0.83689320388349497</v>
      </c>
      <c r="E30" s="4">
        <v>1.8163385372689E-3</v>
      </c>
      <c r="F30" s="4">
        <v>195.475078496284</v>
      </c>
      <c r="G30" s="4">
        <v>20.654974655793499</v>
      </c>
      <c r="I30" s="1"/>
    </row>
    <row r="31" spans="1:9" x14ac:dyDescent="0.3">
      <c r="A31" s="3" t="s">
        <v>4</v>
      </c>
      <c r="B31" s="4">
        <v>0.59540145481206297</v>
      </c>
      <c r="C31" s="4">
        <v>3.2059661663038599E-2</v>
      </c>
      <c r="D31" s="4">
        <v>0.73356164383561595</v>
      </c>
      <c r="E31" s="4">
        <v>5.8920036075634299E-3</v>
      </c>
      <c r="F31" s="4">
        <v>0.61494434350489302</v>
      </c>
      <c r="G31" s="4">
        <v>5.6614475040042099E-2</v>
      </c>
      <c r="I31" s="1"/>
    </row>
    <row r="32" spans="1:9" x14ac:dyDescent="0.3">
      <c r="A32" s="3" t="s">
        <v>5</v>
      </c>
      <c r="B32" s="4">
        <v>0</v>
      </c>
      <c r="C32" s="4">
        <v>0</v>
      </c>
      <c r="D32" s="4">
        <v>0.98863796495975698</v>
      </c>
      <c r="E32" s="4">
        <v>2.0406999999999999E-4</v>
      </c>
      <c r="F32" s="4">
        <v>0</v>
      </c>
      <c r="G32" s="4">
        <v>0</v>
      </c>
      <c r="I32" s="1"/>
    </row>
    <row r="33" spans="1:9" x14ac:dyDescent="0.3">
      <c r="A33" s="3" t="s">
        <v>6</v>
      </c>
      <c r="B33" s="4">
        <v>0.32762864053223201</v>
      </c>
      <c r="C33" s="4">
        <v>2.8731776195378401E-2</v>
      </c>
      <c r="D33" s="4">
        <v>0.78453781512605003</v>
      </c>
      <c r="E33" s="4">
        <v>2.5915072628432099E-2</v>
      </c>
      <c r="F33" s="4">
        <v>1.11736931845221</v>
      </c>
      <c r="G33" s="4">
        <v>1.24676744788931</v>
      </c>
      <c r="I33" s="1"/>
    </row>
    <row r="34" spans="1:9" x14ac:dyDescent="0.3">
      <c r="A34" s="3" t="s">
        <v>7</v>
      </c>
      <c r="B34" s="4">
        <v>64519.695936880104</v>
      </c>
      <c r="C34" s="4">
        <v>15184.8564547888</v>
      </c>
      <c r="D34" s="4">
        <v>0.41537588752032301</v>
      </c>
      <c r="E34" s="4">
        <v>5.8937249187162102E-3</v>
      </c>
      <c r="F34" s="4">
        <v>66500.492013228606</v>
      </c>
      <c r="G34" s="4">
        <v>16073.8810685141</v>
      </c>
      <c r="I34" s="1"/>
    </row>
    <row r="35" spans="1:9" x14ac:dyDescent="0.3">
      <c r="A35" s="3" t="s">
        <v>8</v>
      </c>
      <c r="B35" s="4">
        <v>16.4765417122487</v>
      </c>
      <c r="C35" s="4">
        <v>0.48350176578215998</v>
      </c>
      <c r="D35" s="4">
        <v>0.77520833333333306</v>
      </c>
      <c r="E35" s="4">
        <v>1.21478164475941E-3</v>
      </c>
      <c r="F35" s="4">
        <v>17.1276199773672</v>
      </c>
      <c r="G35" s="4">
        <v>2.0158990025508099</v>
      </c>
      <c r="I35" s="1"/>
    </row>
    <row r="36" spans="1:9" x14ac:dyDescent="0.3">
      <c r="A36" s="3" t="s">
        <v>9</v>
      </c>
      <c r="B36" s="4">
        <v>1704.4125892888801</v>
      </c>
      <c r="C36" s="4">
        <v>109.545262651272</v>
      </c>
      <c r="D36" s="4">
        <v>0.97784484260887405</v>
      </c>
      <c r="E36" s="4">
        <v>6.1899999999999998E-4</v>
      </c>
      <c r="F36" s="4">
        <v>1729.2361892183001</v>
      </c>
      <c r="G36" s="4">
        <v>156.262573082241</v>
      </c>
      <c r="I36" s="1"/>
    </row>
    <row r="37" spans="1:9" x14ac:dyDescent="0.3">
      <c r="A37" s="3" t="s">
        <v>10</v>
      </c>
      <c r="B37" s="4">
        <v>54122.837945323401</v>
      </c>
      <c r="C37" s="4">
        <v>5334.2262569676896</v>
      </c>
      <c r="D37" s="4">
        <v>0.88515825491873401</v>
      </c>
      <c r="E37" s="4">
        <v>4.6892968601080698E-3</v>
      </c>
      <c r="F37" s="4">
        <v>62978.691620570098</v>
      </c>
      <c r="G37" s="4">
        <v>10280.083142326301</v>
      </c>
      <c r="I37" s="1"/>
    </row>
    <row r="38" spans="1:9" x14ac:dyDescent="0.3">
      <c r="A38" s="3" t="s">
        <v>11</v>
      </c>
      <c r="B38" s="4">
        <v>236.666666666666</v>
      </c>
      <c r="C38" s="4">
        <v>1.56711264972654</v>
      </c>
      <c r="D38" s="4">
        <v>0.99469696969696897</v>
      </c>
      <c r="E38" s="4">
        <v>0</v>
      </c>
      <c r="F38" s="4">
        <v>236.666666666666</v>
      </c>
      <c r="G38" s="4">
        <v>6.2684505989061901</v>
      </c>
      <c r="I38" s="1"/>
    </row>
    <row r="39" spans="1:9" x14ac:dyDescent="0.3">
      <c r="A39" s="3" t="s">
        <v>12</v>
      </c>
      <c r="B39" s="4">
        <v>8.9240625181106994E-2</v>
      </c>
      <c r="C39" s="4">
        <v>1.5670255131184498E-2</v>
      </c>
      <c r="D39" s="4">
        <v>0.98909549959720799</v>
      </c>
      <c r="E39" s="4">
        <v>3.0655000000000001E-6</v>
      </c>
      <c r="F39" s="4">
        <v>8.9460459283092306E-2</v>
      </c>
      <c r="G39" s="4">
        <v>1.5996277268709599E-2</v>
      </c>
      <c r="I39" s="1"/>
    </row>
    <row r="40" spans="1:9" x14ac:dyDescent="0.3">
      <c r="A40" s="3" t="s">
        <v>13</v>
      </c>
      <c r="B40" s="4">
        <v>27.196390573885001</v>
      </c>
      <c r="C40" s="4">
        <v>1.0551099621903599</v>
      </c>
      <c r="D40" s="4">
        <v>0.84026315789473605</v>
      </c>
      <c r="E40" s="4">
        <v>3.0689220499185502E-3</v>
      </c>
      <c r="F40" s="4">
        <v>27.073641322101501</v>
      </c>
      <c r="G40" s="4">
        <v>0.80267155344956398</v>
      </c>
      <c r="I40" s="1"/>
    </row>
    <row r="41" spans="1:9" x14ac:dyDescent="0.3">
      <c r="A41" s="3" t="s">
        <v>14</v>
      </c>
      <c r="B41" s="4">
        <v>162.629781132913</v>
      </c>
      <c r="C41" s="4">
        <v>3.1402151345398299</v>
      </c>
      <c r="D41" s="4">
        <v>0.87305725675290802</v>
      </c>
      <c r="E41" s="4">
        <v>4.1451156579831502E-3</v>
      </c>
      <c r="F41" s="4">
        <v>164.33737287420101</v>
      </c>
      <c r="G41" s="4">
        <v>7.6687666888703196</v>
      </c>
      <c r="I41" s="1"/>
    </row>
    <row r="42" spans="1:9" x14ac:dyDescent="0.3">
      <c r="A42" s="3"/>
      <c r="B42" s="3"/>
      <c r="C42" s="3"/>
      <c r="D42" s="3"/>
      <c r="E42" s="3"/>
      <c r="F42" s="3"/>
      <c r="G42" s="3"/>
    </row>
    <row r="43" spans="1:9" x14ac:dyDescent="0.3">
      <c r="A43" s="3" t="s">
        <v>20</v>
      </c>
      <c r="B43" s="6">
        <f>AVERAGE(B27:B41)</f>
        <v>8070.1638959237007</v>
      </c>
      <c r="C43" s="6">
        <f>AVERAGE(C27:C41)</f>
        <v>1376.8795051835887</v>
      </c>
      <c r="D43" s="6">
        <f>AVERAGE(D27:D41)</f>
        <v>0.84676429226274985</v>
      </c>
      <c r="E43" s="6">
        <f>AVERAGE(E27:E41)</f>
        <v>4.2227472959982838E-3</v>
      </c>
      <c r="F43" s="6">
        <f t="shared" ref="F43:G43" si="4">AVERAGE(F27:F41)</f>
        <v>8794.9871078439392</v>
      </c>
      <c r="G43" s="6">
        <f t="shared" si="4"/>
        <v>1770.857140707242</v>
      </c>
      <c r="I43" s="2"/>
    </row>
  </sheetData>
  <mergeCells count="4">
    <mergeCell ref="B1:E1"/>
    <mergeCell ref="F1:G1"/>
    <mergeCell ref="B24:E24"/>
    <mergeCell ref="F24:G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tabSelected="1" workbookViewId="0">
      <selection activeCell="N8" sqref="N8"/>
    </sheetView>
  </sheetViews>
  <sheetFormatPr defaultRowHeight="14.4" x14ac:dyDescent="0.3"/>
  <cols>
    <col min="1" max="1" width="16.33203125" bestFit="1" customWidth="1"/>
    <col min="2" max="2" width="12.6640625" bestFit="1" customWidth="1"/>
    <col min="5" max="5" width="16.33203125" bestFit="1" customWidth="1"/>
    <col min="6" max="6" width="12" bestFit="1" customWidth="1"/>
    <col min="9" max="9" width="16.33203125" bestFit="1" customWidth="1"/>
    <col min="10" max="10" width="12.6640625" bestFit="1" customWidth="1"/>
  </cols>
  <sheetData>
    <row r="2" spans="1:10" x14ac:dyDescent="0.3">
      <c r="A2" s="8" t="s">
        <v>21</v>
      </c>
      <c r="B2" s="8"/>
      <c r="E2" s="8" t="s">
        <v>21</v>
      </c>
      <c r="F2" s="8"/>
      <c r="I2" s="8" t="s">
        <v>22</v>
      </c>
      <c r="J2" s="8"/>
    </row>
    <row r="3" spans="1:10" x14ac:dyDescent="0.3">
      <c r="A3" s="3" t="s">
        <v>16</v>
      </c>
      <c r="B3" s="3" t="s">
        <v>16</v>
      </c>
      <c r="E3" s="3" t="s">
        <v>18</v>
      </c>
      <c r="F3" s="3" t="s">
        <v>18</v>
      </c>
      <c r="I3" s="3" t="s">
        <v>16</v>
      </c>
      <c r="J3" s="3" t="s">
        <v>16</v>
      </c>
    </row>
    <row r="4" spans="1:10" x14ac:dyDescent="0.3">
      <c r="A4" s="3"/>
      <c r="B4" s="3"/>
      <c r="E4" s="3"/>
      <c r="F4" s="3"/>
      <c r="I4" s="3"/>
      <c r="J4" s="3"/>
    </row>
    <row r="5" spans="1:10" x14ac:dyDescent="0.3">
      <c r="A5" s="4">
        <v>0.44306566598810798</v>
      </c>
      <c r="B5" s="4">
        <v>0.44463290552901302</v>
      </c>
      <c r="E5" s="4">
        <v>0.98519432449105404</v>
      </c>
      <c r="F5" s="4">
        <v>0.97766528902416805</v>
      </c>
      <c r="I5" s="4">
        <v>0.39906527578010198</v>
      </c>
      <c r="J5" s="4">
        <v>0.45200514522649998</v>
      </c>
    </row>
    <row r="6" spans="1:10" x14ac:dyDescent="0.3">
      <c r="A6" s="4">
        <v>14.641819999999999</v>
      </c>
      <c r="B6" s="4">
        <v>41.093591485029798</v>
      </c>
      <c r="E6" s="4">
        <v>0.96872400000000003</v>
      </c>
      <c r="F6" s="4">
        <v>0.85842168454040402</v>
      </c>
      <c r="I6" s="4">
        <v>19.464891450879499</v>
      </c>
      <c r="J6" s="4">
        <v>40.681327881596197</v>
      </c>
    </row>
    <row r="7" spans="1:10" x14ac:dyDescent="0.3">
      <c r="A7" s="4">
        <v>21.041</v>
      </c>
      <c r="B7" s="4">
        <v>30.9435026011434</v>
      </c>
      <c r="E7" s="4">
        <v>0.90403999999999995</v>
      </c>
      <c r="F7" s="4">
        <v>0.77104658024867201</v>
      </c>
      <c r="I7" s="4">
        <v>29.9027092278053</v>
      </c>
      <c r="J7" s="4">
        <v>32.7513081574279</v>
      </c>
    </row>
    <row r="8" spans="1:10" x14ac:dyDescent="0.3">
      <c r="A8" s="4">
        <v>149.43580136717199</v>
      </c>
      <c r="B8" s="4">
        <v>189.04858956517899</v>
      </c>
      <c r="E8" s="4">
        <v>0.96601941747572795</v>
      </c>
      <c r="F8" s="4">
        <v>0.83689320388349497</v>
      </c>
      <c r="I8" s="4">
        <v>182.76843144092399</v>
      </c>
      <c r="J8" s="4">
        <v>195.475078496284</v>
      </c>
    </row>
    <row r="9" spans="1:10" x14ac:dyDescent="0.3">
      <c r="A9" s="4">
        <v>0.29258114183839401</v>
      </c>
      <c r="B9" s="4">
        <v>0.59540145481206297</v>
      </c>
      <c r="E9" s="4">
        <v>0.96232876712328697</v>
      </c>
      <c r="F9" s="4">
        <v>0.73356164383561595</v>
      </c>
      <c r="I9" s="4">
        <v>0.56909188850327097</v>
      </c>
      <c r="J9" s="4">
        <v>0.61494434350489302</v>
      </c>
    </row>
    <row r="10" spans="1:10" x14ac:dyDescent="0.3">
      <c r="A10" s="4">
        <v>0</v>
      </c>
      <c r="B10" s="4">
        <v>0</v>
      </c>
      <c r="E10" s="4">
        <v>0.99947396107311903</v>
      </c>
      <c r="F10" s="4">
        <v>0.98863796495975698</v>
      </c>
      <c r="I10" s="4">
        <v>0</v>
      </c>
      <c r="J10" s="4">
        <v>0</v>
      </c>
    </row>
    <row r="11" spans="1:10" x14ac:dyDescent="0.3">
      <c r="A11" s="4">
        <v>0.30162066639863899</v>
      </c>
      <c r="B11" s="4">
        <v>0.32762864053223201</v>
      </c>
      <c r="E11" s="4">
        <v>0.872100840336134</v>
      </c>
      <c r="F11" s="4">
        <v>0.78453781512605003</v>
      </c>
      <c r="I11" s="4">
        <v>1.90228765428337</v>
      </c>
      <c r="J11" s="4">
        <v>1.11736931845221</v>
      </c>
    </row>
    <row r="12" spans="1:10" x14ac:dyDescent="0.3">
      <c r="A12" s="4">
        <v>4342.25</v>
      </c>
      <c r="B12" s="4">
        <v>64519.695936880104</v>
      </c>
      <c r="E12" s="4">
        <v>0.99273607748184001</v>
      </c>
      <c r="F12" s="4">
        <v>0.41537588752032301</v>
      </c>
      <c r="I12" s="4">
        <v>947.54567999999995</v>
      </c>
      <c r="J12" s="4">
        <v>66500.492013228606</v>
      </c>
    </row>
    <row r="13" spans="1:10" x14ac:dyDescent="0.3">
      <c r="A13" s="4">
        <v>15.498625269472299</v>
      </c>
      <c r="B13" s="4">
        <v>16.4765417122487</v>
      </c>
      <c r="E13" s="4">
        <v>0.9</v>
      </c>
      <c r="F13" s="4">
        <v>0.77520833333333306</v>
      </c>
      <c r="I13" s="4">
        <v>17.659454039743299</v>
      </c>
      <c r="J13" s="4">
        <v>17.1276199773672</v>
      </c>
    </row>
    <row r="14" spans="1:10" x14ac:dyDescent="0.3">
      <c r="A14" s="4">
        <v>770.08140000000003</v>
      </c>
      <c r="B14" s="4">
        <v>1704.4125892888801</v>
      </c>
      <c r="E14" s="4">
        <v>0.99622166246851296</v>
      </c>
      <c r="F14" s="4">
        <v>0.97784484260887405</v>
      </c>
      <c r="I14" s="4">
        <v>809.91654897615399</v>
      </c>
      <c r="J14" s="4">
        <v>1729.2361892183001</v>
      </c>
    </row>
    <row r="15" spans="1:10" x14ac:dyDescent="0.3">
      <c r="A15" s="4">
        <v>9603.74</v>
      </c>
      <c r="B15" s="4">
        <v>54122.837945323401</v>
      </c>
      <c r="E15" s="4">
        <v>0.97</v>
      </c>
      <c r="F15" s="4">
        <v>0.88515825491873401</v>
      </c>
      <c r="I15" s="4">
        <v>18348.3502946517</v>
      </c>
      <c r="J15" s="4">
        <v>62978.691620570098</v>
      </c>
    </row>
    <row r="16" spans="1:10" x14ac:dyDescent="0.3">
      <c r="A16" s="4">
        <v>236.666666666666</v>
      </c>
      <c r="B16" s="4">
        <v>236.666666666666</v>
      </c>
      <c r="E16" s="4">
        <v>0.99772727272727202</v>
      </c>
      <c r="F16" s="4">
        <v>0.99469696969696897</v>
      </c>
      <c r="I16" s="4">
        <v>236.666666666666</v>
      </c>
      <c r="J16" s="4">
        <v>236.666666666666</v>
      </c>
    </row>
    <row r="17" spans="1:10" x14ac:dyDescent="0.3">
      <c r="A17" s="4">
        <v>3.7138598776474699E-2</v>
      </c>
      <c r="B17" s="4">
        <v>8.9240625181106994E-2</v>
      </c>
      <c r="E17" s="4">
        <v>0.99632691830138298</v>
      </c>
      <c r="F17" s="4">
        <v>0.98909549959720799</v>
      </c>
      <c r="I17" s="4">
        <v>9.1418481028615203E-2</v>
      </c>
      <c r="J17" s="4">
        <v>8.9460459283092306E-2</v>
      </c>
    </row>
    <row r="18" spans="1:10" x14ac:dyDescent="0.3">
      <c r="A18" s="4">
        <v>19.491333000000001</v>
      </c>
      <c r="B18" s="4">
        <v>27.196390573885001</v>
      </c>
      <c r="E18" s="4">
        <v>0.94033</v>
      </c>
      <c r="F18" s="4">
        <v>0.84026315789473605</v>
      </c>
      <c r="I18" s="4">
        <v>35.3369</v>
      </c>
      <c r="J18" s="4">
        <v>27.073641322101501</v>
      </c>
    </row>
    <row r="19" spans="1:10" x14ac:dyDescent="0.3">
      <c r="A19" s="4">
        <v>51.134006682172298</v>
      </c>
      <c r="B19" s="4">
        <v>162.629781132913</v>
      </c>
      <c r="E19" s="4">
        <v>0.98912198912198901</v>
      </c>
      <c r="F19" s="4">
        <v>0.87305725675290802</v>
      </c>
      <c r="I19" s="4">
        <v>50.432943081758303</v>
      </c>
      <c r="J19" s="4">
        <v>164.33737287420101</v>
      </c>
    </row>
    <row r="20" spans="1:10" ht="15" thickBot="1" x14ac:dyDescent="0.35"/>
    <row r="21" spans="1:10" x14ac:dyDescent="0.3">
      <c r="A21" s="16" t="s">
        <v>24</v>
      </c>
      <c r="B21" s="17"/>
      <c r="E21" s="16" t="s">
        <v>24</v>
      </c>
      <c r="F21" s="17"/>
      <c r="I21" s="16" t="s">
        <v>24</v>
      </c>
      <c r="J21" s="17"/>
    </row>
    <row r="22" spans="1:10" x14ac:dyDescent="0.3">
      <c r="A22" s="9" t="s">
        <v>34</v>
      </c>
      <c r="B22" s="10" t="s">
        <v>32</v>
      </c>
      <c r="E22" s="9" t="s">
        <v>34</v>
      </c>
      <c r="F22" s="10" t="s">
        <v>32</v>
      </c>
      <c r="I22" s="9" t="s">
        <v>34</v>
      </c>
      <c r="J22" s="10" t="s">
        <v>32</v>
      </c>
    </row>
    <row r="23" spans="1:10" x14ac:dyDescent="0.3">
      <c r="A23" s="11" t="s">
        <v>25</v>
      </c>
      <c r="B23" s="12">
        <v>0</v>
      </c>
      <c r="E23" s="11" t="s">
        <v>25</v>
      </c>
      <c r="F23" s="12">
        <v>120</v>
      </c>
      <c r="I23" s="11" t="s">
        <v>25</v>
      </c>
      <c r="J23" s="12">
        <v>17</v>
      </c>
    </row>
    <row r="24" spans="1:10" x14ac:dyDescent="0.3">
      <c r="A24" s="11" t="s">
        <v>26</v>
      </c>
      <c r="B24" s="13">
        <v>6.9999999999999999E-4</v>
      </c>
      <c r="E24" s="11" t="s">
        <v>26</v>
      </c>
      <c r="F24" s="12">
        <v>0</v>
      </c>
      <c r="I24" s="11" t="s">
        <v>26</v>
      </c>
      <c r="J24" s="12">
        <v>2.3199999999999998E-2</v>
      </c>
    </row>
    <row r="25" spans="1:10" x14ac:dyDescent="0.3">
      <c r="A25" s="11" t="s">
        <v>27</v>
      </c>
      <c r="B25" s="12">
        <v>0</v>
      </c>
      <c r="E25" s="11" t="s">
        <v>27</v>
      </c>
      <c r="F25" s="12">
        <v>0</v>
      </c>
      <c r="I25" s="11" t="s">
        <v>27</v>
      </c>
      <c r="J25" s="12">
        <v>0</v>
      </c>
    </row>
    <row r="26" spans="1:10" x14ac:dyDescent="0.3">
      <c r="A26" s="11" t="s">
        <v>28</v>
      </c>
      <c r="B26" s="12" t="s">
        <v>33</v>
      </c>
      <c r="E26" s="11" t="s">
        <v>28</v>
      </c>
      <c r="F26" s="12">
        <v>5.8766867081885499E-2</v>
      </c>
      <c r="I26" s="11" t="s">
        <v>28</v>
      </c>
      <c r="J26" s="12" t="s">
        <v>33</v>
      </c>
    </row>
    <row r="27" spans="1:10" x14ac:dyDescent="0.3">
      <c r="A27" s="11" t="s">
        <v>29</v>
      </c>
      <c r="B27" s="12">
        <v>-55.748694939597598</v>
      </c>
      <c r="E27" s="11" t="s">
        <v>29</v>
      </c>
      <c r="F27" s="12">
        <v>9.5693481964052501E-2</v>
      </c>
      <c r="I27" s="11" t="s">
        <v>29</v>
      </c>
      <c r="J27" s="12">
        <v>-52.820649673303897</v>
      </c>
    </row>
    <row r="28" spans="1:10" x14ac:dyDescent="0.3">
      <c r="A28" s="11" t="s">
        <v>30</v>
      </c>
      <c r="B28" s="12">
        <v>-4.9642608916847903</v>
      </c>
      <c r="E28" s="11" t="s">
        <v>30</v>
      </c>
      <c r="F28" s="12" t="s">
        <v>35</v>
      </c>
      <c r="I28" s="11" t="s">
        <v>30</v>
      </c>
      <c r="J28" s="12">
        <v>-5.2952080635576E-2</v>
      </c>
    </row>
    <row r="29" spans="1:10" ht="15" thickBot="1" x14ac:dyDescent="0.35">
      <c r="A29" s="14" t="s">
        <v>31</v>
      </c>
      <c r="B29" s="15">
        <v>0.95</v>
      </c>
      <c r="E29" s="14" t="s">
        <v>31</v>
      </c>
      <c r="F29" s="15">
        <v>0.95</v>
      </c>
      <c r="I29" s="14" t="s">
        <v>31</v>
      </c>
      <c r="J29" s="15">
        <v>0.95</v>
      </c>
    </row>
  </sheetData>
  <mergeCells count="6">
    <mergeCell ref="A2:B2"/>
    <mergeCell ref="E2:F2"/>
    <mergeCell ref="I2:J2"/>
    <mergeCell ref="A21:B21"/>
    <mergeCell ref="E21:F21"/>
    <mergeCell ref="I21:J2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Sistema Fuzzy</vt:lpstr>
      <vt:lpstr>comparativo AG x FZ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Marília Maia</dc:creator>
  <cp:lastModifiedBy>Marília Maia</cp:lastModifiedBy>
  <dcterms:created xsi:type="dcterms:W3CDTF">2019-07-13T23:07:28Z</dcterms:created>
  <dcterms:modified xsi:type="dcterms:W3CDTF">2019-07-14T03:17:57Z</dcterms:modified>
</cp:coreProperties>
</file>