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<x:sst xmlns:r="http://schemas.openxmlformats.org/officeDocument/2006/relationships" xmlns:c="http://schemas.openxmlformats.org/drawingml/2006/chart" xmlns:x="http://schemas.openxmlformats.org/spreadsheetml/2006/main" count="361" uniqueCount="31">
  <x:si>
    <x:t>환급률</x:t>
  </x:si>
  <x:si>
    <x:t>구분</x:t>
  </x:si>
  <x:si>
    <x:t>프로토</x:t>
  </x:si>
  <x:si>
    <x:t>패</x:t>
  </x:si>
  <x:si>
    <x:t>손상률</x:t>
  </x:si>
  <x:si>
    <x:t>배당률</x:t>
  </x:si>
  <x:si>
    <x:t>승</x:t>
  </x:si>
  <x:si>
    <x:t>무</x:t>
  </x:si>
  <x:si>
    <x:t>경기확률</x:t>
  </x:si>
  <x:si>
    <x:t>적정배당</x:t>
  </x:si>
  <x:si>
    <x:t>배당편차</x:t>
  </x:si>
  <x:si>
    <x:t>맨시티vs첼시</x:t>
  </x:si>
  <x:si>
    <x:t>유니온베를린vs아우크스부르크</x:t>
  </x:si>
  <x:si>
    <x:t>마요르카vsAT마드리드</x:t>
  </x:si>
  <x:si>
    <x:t>라이프치히vs프라이부르크</x:t>
  </x:si>
  <x:si>
    <x:t>뉴캐슬vs크리스탈팰리스</x:t>
  </x:si>
  <x:si>
    <x:t>프랑크푸트르vs호펜하임</x:t>
  </x:si>
  <x:si>
    <x:t>에스파뇰vs비야레알</x:t>
  </x:si>
  <x:si>
    <x:t>피오렌티나vs살레르니</x:t>
  </x:si>
  <x:si>
    <x:t>울버햄튼vs리즈</x:t>
  </x:si>
  <x:si>
    <x:t>샬케04vs마인츠</x:t>
  </x:si>
  <x:si>
    <x:t>노팅엄vs토트넘</x:t>
  </x:si>
  <x:si>
    <x:t>레체vs아탈란타</x:t>
  </x:si>
  <x:si>
    <x:t>토리노vs삼프도리아</x:t>
  </x:si>
  <x:si>
    <x:t>사수올로vsAS로마</x:t>
  </x:si>
  <x:si>
    <x:t>아스날vs브라이튼</x:t>
  </x:si>
  <x:si>
    <x:t>알메리아vs헤타페</x:t>
  </x:si>
  <x:si>
    <x:t>인테르vs볼로냐</x:t>
  </x:si>
  <x:si>
    <x:t>해외 평균 배당</x:t>
  </x:si>
  <x:si>
    <x:t>쾰른vs레버쿠젠</x:t>
  </x:si>
  <x:si>
    <x:t>세비야vs소시에다드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</x:si>
</x:sst>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9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0"/>
  <x:sheetViews>
    <x:sheetView tabSelected="1" topLeftCell="A124" zoomScaleNormal="100" zoomScaleSheetLayoutView="100" workbookViewId="0">
      <x:selection activeCell="C131" activeCellId="0" sqref="C131:E131"/>
    </x:sheetView>
  </x:sheetViews>
  <x:sheetFormatPr defaultColWidth="8.796875" defaultRowHeight="16.39999999999999857891"/>
  <x:cols>
    <x:col min="3" max="11" width="8.796875" bestFit="1" customWidth="1"/>
  </x:cols>
  <x:sheetData>
    <x:row r="1" spans="1:11" ht="16.75">
      <x:c r="A1" s="20" t="s">
        <x:v>29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2"/>
    </x:row>
    <x:row r="2" spans="1:11" ht="17.14999999999999857891">
      <x:c r="A2" s="20" t="s">
        <x:v>1</x:v>
      </x:c>
      <x:c r="B2" s="27"/>
      <x:c r="C2" s="17" t="s">
        <x:v>2</x:v>
      </x:c>
      <x:c r="D2" s="18"/>
      <x:c r="E2" s="19"/>
      <x:c r="F2" s="17" t="s">
        <x:v>9</x:v>
      </x:c>
      <x:c r="G2" s="18"/>
      <x:c r="H2" s="19"/>
      <x:c r="I2" s="18" t="s">
        <x:v>28</x:v>
      </x:c>
      <x:c r="J2" s="18"/>
      <x:c r="K2" s="19"/>
    </x:row>
    <x:row r="3" spans="1:11" ht="17.14999999999999857891">
      <x:c r="A3" s="28"/>
      <x:c r="B3" s="29"/>
      <x:c r="C3" s="1" t="s">
        <x:v>6</x:v>
      </x:c>
      <x:c r="D3" s="2" t="s">
        <x:v>7</x:v>
      </x:c>
      <x:c r="E3" s="2" t="s">
        <x:v>3</x:v>
      </x:c>
      <x:c r="F3" s="2" t="s">
        <x:v>6</x:v>
      </x:c>
      <x:c r="G3" s="2" t="s">
        <x:v>7</x:v>
      </x:c>
      <x:c r="H3" s="2" t="s">
        <x:v>3</x:v>
      </x:c>
      <x:c r="I3" s="2" t="s">
        <x:v>6</x:v>
      </x:c>
      <x:c r="J3" s="2" t="s">
        <x:v>7</x:v>
      </x:c>
      <x:c r="K3" s="3" t="s">
        <x:v>3</x:v>
      </x:c>
    </x:row>
    <x:row r="4" spans="1:11" ht="17.14999999999999857891">
      <x:c r="A4" s="23" t="s">
        <x:v>5</x:v>
      </x:c>
      <x:c r="B4" s="24"/>
      <x:c r="C4" s="4">
        <x:v>2.7999999999999998</x:v>
      </x:c>
      <x:c r="D4" s="5">
        <x:v>3.5</x:v>
      </x:c>
      <x:c r="E4" s="5">
        <x:v>2.0299999999999998</x:v>
      </x:c>
      <x:c r="F4" s="6">
        <x:f>(I4*F5)/I5</x:f>
        <x:v>2.9216383547321718</x:v>
      </x:c>
      <x:c r="G4" s="4">
        <x:f>(J4*F5)/I5</x:f>
        <x:v>3.4414390436109024</x:v>
      </x:c>
      <x:c r="H4" s="5">
        <x:f>(K4*F5)/I5</x:f>
        <x:v>1.9895819470875531</x:v>
      </x:c>
      <x:c r="I4" s="4">
        <x:v>3.2599999999999998</x:v>
      </x:c>
      <x:c r="J4" s="4">
        <x:v>3.8399999999999999</x:v>
      </x:c>
      <x:c r="K4" s="5">
        <x:v>2.2200000000000002</x:v>
      </x:c>
    </x:row>
    <x:row r="5" spans="1:11" ht="17.14999999999999857891">
      <x:c r="A5" s="23" t="s">
        <x:v>0</x:v>
      </x:c>
      <x:c r="B5" s="24"/>
      <x:c r="C5" s="30">
        <x:f>100/((100/C4)+(100/D4)+(100/+E4))</x:f>
        <x:v>0.8806941431670281</x:v>
      </x:c>
      <x:c r="D5" s="31"/>
      <x:c r="E5" s="31"/>
      <x:c r="F5" s="30">
        <x:f>C5</x:f>
        <x:v>0.8806941431670281</x:v>
      </x:c>
      <x:c r="G5" s="32"/>
      <x:c r="H5" s="24"/>
      <x:c r="I5" s="30">
        <x:f>100/((100/I4)+(100/J4)+(100/+K4))</x:f>
        <x:v>0.98268935375737254</x:v>
      </x:c>
      <x:c r="J5" s="32"/>
      <x:c r="K5" s="24"/>
    </x:row>
    <x:row r="6" spans="1:11" ht="17.14999999999999857891">
      <x:c r="A6" s="25" t="s">
        <x:v>8</x:v>
      </x:c>
      <x:c r="B6" s="26"/>
      <x:c r="C6" s="7">
        <x:f>C5/C4*100</x:f>
        <x:v>31.453362255965288</x:v>
      </x:c>
      <x:c r="D6" s="8">
        <x:f>C5/D4*100</x:f>
        <x:v>25.162689804772231</x:v>
      </x:c>
      <x:c r="E6" s="7">
        <x:f>C5/E4*100</x:f>
        <x:v>43.383947939262477</x:v>
      </x:c>
      <x:c r="F6" s="7">
        <x:f>I6</x:f>
        <x:v>30.143845207281366</x:v>
      </x:c>
      <x:c r="G6" s="7">
        <x:f>J6</x:f>
        <x:v>25.590868587431576</x:v>
      </x:c>
      <x:c r="H6" s="8">
        <x:f>K6</x:f>
        <x:v>44.265286205287047</x:v>
      </x:c>
      <x:c r="I6" s="7">
        <x:f>I5/I4*100</x:f>
        <x:v>30.143845207281366</x:v>
      </x:c>
      <x:c r="J6" s="7">
        <x:f>I5/J4*100</x:f>
        <x:v>25.590868587431576</x:v>
      </x:c>
      <x:c r="K6" s="8">
        <x:f>I5/K4*100</x:f>
        <x:v>44.265286205287047</x:v>
      </x:c>
    </x:row>
    <x:row r="7" spans="1:11" ht="17.14999999999999857891">
      <x:c r="A7" s="23" t="s">
        <x:v>10</x:v>
      </x:c>
      <x:c r="B7" s="24"/>
      <x:c r="C7" s="4">
        <x:f>C4-F4</x:f>
        <x:v>-0.12163835473217199</x:v>
      </x:c>
      <x:c r="D7" s="5">
        <x:f>D4-G4</x:f>
        <x:v>0.05856095638909764</x:v>
      </x:c>
      <x:c r="E7" s="4">
        <x:f t="shared" ref="E7:H7" si="0">E4-H4</x:f>
        <x:v>0.040418052912446711</x:v>
      </x:c>
      <x:c r="F7" s="5">
        <x:f t="shared" si="0"/>
        <x:v>-0.33836164526782797</x:v>
      </x:c>
      <x:c r="G7" s="4">
        <x:f t="shared" si="0"/>
        <x:v>-0.3985609563890975</x:v>
      </x:c>
      <x:c r="H7" s="5">
        <x:f t="shared" si="0"/>
        <x:v>-0.2304180529124471</x:v>
      </x:c>
      <x:c r="I7" s="4">
        <x:f>C4-I4</x:f>
        <x:v>-0.45999999999999996</x:v>
      </x:c>
      <x:c r="J7" s="5">
        <x:f>D4-J4</x:f>
        <x:v>-0.33999999999999986</x:v>
      </x:c>
      <x:c r="K7" s="5">
        <x:f>E4-K4</x:f>
        <x:v>-0.19000000000000039</x:v>
      </x:c>
    </x:row>
    <x:row r="8" spans="1:11" ht="17.14999999999999857891">
      <x:c r="A8" s="23" t="s">
        <x:v>4</x:v>
      </x:c>
      <x:c r="B8" s="24"/>
      <x:c r="C8" s="9">
        <x:f>(C4-F4)/(F4-1)*100</x:f>
        <x:v>-6.3299295849621684</x:v>
      </x:c>
      <x:c r="D8" s="9">
        <x:f>(D4-G4)/(G4-1)*100</x:f>
        <x:v>2.3986245547415201</x:v>
      </x:c>
      <x:c r="E8" s="9">
        <x:f>(E4-H4)/(H4-1)*100</x:f>
        <x:v>4.0843563316207838</x:v>
      </x:c>
      <x:c r="F8" s="9">
        <x:f>(F4-I4)/(I4-1)*100</x:f>
        <x:v>-14.97175421539062</x:v>
      </x:c>
      <x:c r="G8" s="9">
        <x:f>(G4-J4)/(J4-1)*100</x:f>
        <x:v>-14.033836492573856</x:v>
      </x:c>
      <x:c r="H8" s="9">
        <x:f>(H4-K4)/(K4-1)*100</x:f>
        <x:v>-18.886725648561235</x:v>
      </x:c>
      <x:c r="I8" s="9">
        <x:f>(C4-I4)/(I4-1)*100</x:f>
        <x:v>-20.353982300884958</x:v>
      </x:c>
      <x:c r="J8" s="9">
        <x:f>(D4-J4)/(J4-1)*100</x:f>
        <x:v>-11.971830985915489</x:v>
      </x:c>
      <x:c r="K8" s="9">
        <x:f>(E4-K4)/(K4-1)*100</x:f>
        <x:v>-15.573770491803307</x:v>
      </x:c>
    </x:row>
    <x:row r="10" spans="1:11" ht="16.75">
      <x:c r="A10" s="36" t="s">
        <x:v>22</x:v>
      </x:c>
      <x:c r="B10" s="37"/>
      <x:c r="C10" s="37"/>
      <x:c r="D10" s="37"/>
      <x:c r="E10" s="37"/>
      <x:c r="F10" s="37"/>
      <x:c r="G10" s="37"/>
      <x:c r="H10" s="37"/>
      <x:c r="I10" s="37"/>
      <x:c r="J10" s="37"/>
      <x:c r="K10" s="38"/>
    </x:row>
    <x:row r="11" spans="1:11" ht="17.14999999999999857891">
      <x:c r="A11" s="36" t="s">
        <x:v>1</x:v>
      </x:c>
      <x:c r="B11" s="43"/>
      <x:c r="C11" s="33" t="s">
        <x:v>2</x:v>
      </x:c>
      <x:c r="D11" s="34"/>
      <x:c r="E11" s="35"/>
      <x:c r="F11" s="33" t="s">
        <x:v>9</x:v>
      </x:c>
      <x:c r="G11" s="34"/>
      <x:c r="H11" s="35"/>
      <x:c r="I11" s="34" t="s">
        <x:v>28</x:v>
      </x:c>
      <x:c r="J11" s="34"/>
      <x:c r="K11" s="35"/>
    </x:row>
    <x:row r="12" spans="1:11" ht="17.14999999999999857891">
      <x:c r="A12" s="44"/>
      <x:c r="B12" s="45"/>
      <x:c r="C12" s="12" t="s">
        <x:v>6</x:v>
      </x:c>
      <x:c r="D12" s="13" t="s">
        <x:v>7</x:v>
      </x:c>
      <x:c r="E12" s="13" t="s">
        <x:v>3</x:v>
      </x:c>
      <x:c r="F12" s="13" t="s">
        <x:v>6</x:v>
      </x:c>
      <x:c r="G12" s="13" t="s">
        <x:v>7</x:v>
      </x:c>
      <x:c r="H12" s="13" t="s">
        <x:v>3</x:v>
      </x:c>
      <x:c r="I12" s="13" t="s">
        <x:v>6</x:v>
      </x:c>
      <x:c r="J12" s="13" t="s">
        <x:v>7</x:v>
      </x:c>
      <x:c r="K12" s="14" t="s">
        <x:v>3</x:v>
      </x:c>
    </x:row>
    <x:row r="13" spans="1:11" ht="17.14999999999999857891">
      <x:c r="A13" s="39" t="s">
        <x:v>5</x:v>
      </x:c>
      <x:c r="B13" s="40"/>
      <x:c r="C13" s="11">
        <x:v>3.9500000000000002</x:v>
      </x:c>
      <x:c r="D13" s="11">
        <x:v>3.3500000000000001</x:v>
      </x:c>
      <x:c r="E13" s="11">
        <x:v>1.71</x:v>
      </x:c>
      <x:c r="F13" s="10">
        <x:f>(I13*F14)/I14</x:f>
        <x:v>4.1980150765163282</x:v>
      </x:c>
      <x:c r="G13" s="10">
        <x:f>(J13*F14)/I14</x:f>
        <x:v>3.4120037430409305</x:v>
      </x:c>
      <x:c r="H13" s="11">
        <x:f>(K13*F14)/I14</x:f>
        <x:v>1.6524101896925973</x:v>
      </x:c>
      <x:c r="I13" s="10">
        <x:v>4.7000000000000002</x:v>
      </x:c>
      <x:c r="J13" s="10">
        <x:v>3.8199999999999998</x:v>
      </x:c>
      <x:c r="K13" s="11">
        <x:v>1.8500000000000001</x:v>
      </x:c>
    </x:row>
    <x:row r="14" spans="1:11" ht="17.14999999999999857891">
      <x:c r="A14" s="39" t="s">
        <x:v>0</x:v>
      </x:c>
      <x:c r="B14" s="40"/>
      <x:c r="C14" s="46">
        <x:f>100/((100/C13)+(100/D13)+(100/+E13))</x:f>
        <x:v>0.8799196982364722</x:v>
      </x:c>
      <x:c r="D14" s="47"/>
      <x:c r="E14" s="47"/>
      <x:c r="F14" s="46">
        <x:f>C14</x:f>
        <x:v>0.8799196982364722</x:v>
      </x:c>
      <x:c r="G14" s="48"/>
      <x:c r="H14" s="40"/>
      <x:c r="I14" s="46">
        <x:f>100/((100/I13)+(100/J13)+(100/+K13))</x:f>
        <x:v>0.98513762012101092</x:v>
      </x:c>
      <x:c r="J14" s="48"/>
      <x:c r="K14" s="40"/>
    </x:row>
    <x:row r="15" spans="1:11" ht="17.14999999999999857891">
      <x:c r="A15" s="41" t="s">
        <x:v>8</x:v>
      </x:c>
      <x:c r="B15" s="42"/>
      <x:c r="C15" s="15">
        <x:f>C14/C13*100</x:f>
        <x:v>22.27644805661955</x:v>
      </x:c>
      <x:c r="D15" s="16">
        <x:f>C14/D13*100</x:f>
        <x:v>26.266259648849914</x:v>
      </x:c>
      <x:c r="E15" s="15">
        <x:f>C14/E13*100</x:f>
        <x:v>51.457292294530546</x:v>
      </x:c>
      <x:c r="F15" s="15">
        <x:f>I15</x:f>
        <x:v>20.960374896191723</x:v>
      </x:c>
      <x:c r="G15" s="15">
        <x:f>J15</x:f>
        <x:v>25.788942935104998</x:v>
      </x:c>
      <x:c r="H15" s="16">
        <x:f>K15</x:f>
        <x:v>53.250682168703293</x:v>
      </x:c>
      <x:c r="I15" s="15">
        <x:f>I14/I13*100</x:f>
        <x:v>20.960374896191723</x:v>
      </x:c>
      <x:c r="J15" s="15">
        <x:f>I14/J13*100</x:f>
        <x:v>25.788942935104998</x:v>
      </x:c>
      <x:c r="K15" s="16">
        <x:f>I14/K13*100</x:f>
        <x:v>53.250682168703293</x:v>
      </x:c>
    </x:row>
    <x:row r="16" spans="1:11" ht="17.14999999999999857891">
      <x:c r="A16" s="39" t="s">
        <x:v>10</x:v>
      </x:c>
      <x:c r="B16" s="40"/>
      <x:c r="C16" s="10">
        <x:f>C13-F13</x:f>
        <x:v>-0.24801507651632804</x:v>
      </x:c>
      <x:c r="D16" s="11">
        <x:f>D13-G13</x:f>
        <x:v>-0.06200374304093037</x:v>
      </x:c>
      <x:c r="E16" s="10">
        <x:f t="shared" ref="E16:H16" si="1">E13-H13</x:f>
        <x:v>0.057589810307402622</x:v>
      </x:c>
      <x:c r="F16" s="11">
        <x:f t="shared" si="1"/>
        <x:v>-0.50198492348367196</x:v>
      </x:c>
      <x:c r="G16" s="10">
        <x:f t="shared" si="1"/>
        <x:v>-0.40799625695906938</x:v>
      </x:c>
      <x:c r="H16" s="11">
        <x:f t="shared" si="1"/>
        <x:v>-0.19758981030740275</x:v>
      </x:c>
      <x:c r="I16" s="10">
        <x:f>C13-I13</x:f>
        <x:v>-0.75</x:v>
      </x:c>
      <x:c r="J16" s="11">
        <x:f>D13-J13</x:f>
        <x:v>-0.46999999999999975</x:v>
      </x:c>
      <x:c r="K16" s="11">
        <x:f>E13-K13</x:f>
        <x:v>-0.14000000000000012</x:v>
      </x:c>
    </x:row>
    <x:row r="17" spans="1:11" ht="17.14999999999999857891">
      <x:c r="A17" s="39" t="s">
        <x:v>4</x:v>
      </x:c>
      <x:c r="B17" s="40"/>
      <x:c r="C17" s="11">
        <x:f>(C13-F13)/(F13-1)*100</x:f>
        <x:v>-7.755281653846879</x:v>
      </x:c>
      <x:c r="D17" s="11">
        <x:f>(D13-G13)/(G13-1)*100</x:f>
        <x:v>-2.5706321235952658</x:v>
      </x:c>
      <x:c r="E17" s="11">
        <x:f>(E13-H13)/(H13-1)*100</x:f>
        <x:v>8.8272395522420926</x:v>
      </x:c>
      <x:c r="F17" s="11">
        <x:f>(F13-I13)/(I13-1)*100</x:f>
        <x:v>-13.567160094153296</x:v>
      </x:c>
      <x:c r="G17" s="11">
        <x:f>(G13-J13)/(J13-1)*100</x:f>
        <x:v>-14.467952374435086</x:v>
      </x:c>
      <x:c r="H17" s="11">
        <x:f>(H13-K13)/(K13-1)*100</x:f>
        <x:v>-23.245860036165027</x:v>
      </x:c>
      <x:c r="I17" s="11">
        <x:f>(C13-I13)/(I13-1)*100</x:f>
        <x:v>-20.27027027027027</x:v>
      </x:c>
      <x:c r="J17" s="11">
        <x:f>(D13-J13)/(J13-1)*100</x:f>
        <x:v>-16.666666666666657</x:v>
      </x:c>
      <x:c r="K17" s="11">
        <x:f>(E13-K13)/(K13-1)*100</x:f>
        <x:v>-16.47058823529413</x:v>
      </x:c>
    </x:row>
    <x:row r="19" spans="1:11" ht="16.75">
      <x:c r="A19" s="36" t="s">
        <x:v>24</x:v>
      </x:c>
      <x:c r="B19" s="37"/>
      <x:c r="C19" s="37"/>
      <x:c r="D19" s="37"/>
      <x:c r="E19" s="37"/>
      <x:c r="F19" s="37"/>
      <x:c r="G19" s="37"/>
      <x:c r="H19" s="37"/>
      <x:c r="I19" s="37"/>
      <x:c r="J19" s="37"/>
      <x:c r="K19" s="38"/>
    </x:row>
    <x:row r="20" spans="1:11" ht="17.14999999999999857891">
      <x:c r="A20" s="36" t="s">
        <x:v>1</x:v>
      </x:c>
      <x:c r="B20" s="43"/>
      <x:c r="C20" s="33" t="s">
        <x:v>2</x:v>
      </x:c>
      <x:c r="D20" s="34"/>
      <x:c r="E20" s="35"/>
      <x:c r="F20" s="33" t="s">
        <x:v>9</x:v>
      </x:c>
      <x:c r="G20" s="34"/>
      <x:c r="H20" s="35"/>
      <x:c r="I20" s="34" t="s">
        <x:v>28</x:v>
      </x:c>
      <x:c r="J20" s="34"/>
      <x:c r="K20" s="35"/>
    </x:row>
    <x:row r="21" spans="1:11" ht="17.14999999999999857891">
      <x:c r="A21" s="44"/>
      <x:c r="B21" s="45"/>
      <x:c r="C21" s="12" t="s">
        <x:v>6</x:v>
      </x:c>
      <x:c r="D21" s="13" t="s">
        <x:v>7</x:v>
      </x:c>
      <x:c r="E21" s="13" t="s">
        <x:v>3</x:v>
      </x:c>
      <x:c r="F21" s="13" t="s">
        <x:v>6</x:v>
      </x:c>
      <x:c r="G21" s="13" t="s">
        <x:v>7</x:v>
      </x:c>
      <x:c r="H21" s="13" t="s">
        <x:v>3</x:v>
      </x:c>
      <x:c r="I21" s="13" t="s">
        <x:v>6</x:v>
      </x:c>
      <x:c r="J21" s="13" t="s">
        <x:v>7</x:v>
      </x:c>
      <x:c r="K21" s="14" t="s">
        <x:v>3</x:v>
      </x:c>
    </x:row>
    <x:row r="22" spans="1:11" ht="17.14999999999999857891">
      <x:c r="A22" s="39" t="s">
        <x:v>5</x:v>
      </x:c>
      <x:c r="B22" s="40"/>
      <x:c r="C22" s="11">
        <x:v>3.2999999999999998</x:v>
      </x:c>
      <x:c r="D22" s="11">
        <x:v>3.4500000000000002</x:v>
      </x:c>
      <x:c r="E22" s="11">
        <x:v>1.8400000000000001</x:v>
      </x:c>
      <x:c r="F22" s="10">
        <x:f>(I22*F23)/I23</x:f>
        <x:v>3.1687439613526571</x:v>
      </x:c>
      <x:c r="G22" s="10">
        <x:f>(J22*F23)/I23</x:f>
        <x:v>3.2940615191462648</x:v>
      </x:c>
      <x:c r="H22" s="11">
        <x:f>(K22*F23)/I23</x:f>
        <x:v>1.9334708916728076</x:v>
      </x:c>
      <x:c r="I22" s="10">
        <x:v>3.54</x:v>
      </x:c>
      <x:c r="J22" s="10">
        <x:v>3.6800000000000002</x:v>
      </x:c>
      <x:c r="K22" s="11">
        <x:v>2.1600000000000001</x:v>
      </x:c>
    </x:row>
    <x:row r="23" spans="1:11" ht="17.14999999999999857891">
      <x:c r="A23" s="39" t="s">
        <x:v>0</x:v>
      </x:c>
      <x:c r="B23" s="40"/>
      <x:c r="C23" s="46">
        <x:f>100/((100/C22)+(100/D22)+(100/+E22))</x:f>
        <x:v>0.88000000000000012</x:v>
      </x:c>
      <x:c r="D23" s="47"/>
      <x:c r="E23" s="47"/>
      <x:c r="F23" s="46">
        <x:f>C23</x:f>
        <x:v>0.88000000000000012</x:v>
      </x:c>
      <x:c r="G23" s="48"/>
      <x:c r="H23" s="40"/>
      <x:c r="I23" s="46">
        <x:f>100/((100/I22)+(100/J22)+(100/+K22))</x:f>
        <x:v>0.98310246520207967</x:v>
      </x:c>
      <x:c r="J23" s="48"/>
      <x:c r="K23" s="40"/>
    </x:row>
    <x:row r="24" spans="1:11" ht="17.14999999999999857891">
      <x:c r="A24" s="41" t="s">
        <x:v>8</x:v>
      </x:c>
      <x:c r="B24" s="42"/>
      <x:c r="C24" s="15">
        <x:f>C23/C22*100</x:f>
        <x:v>26.666666666666671</x:v>
      </x:c>
      <x:c r="D24" s="16">
        <x:f>C23/D22*100</x:f>
        <x:v>25.507246376811597</x:v>
      </x:c>
      <x:c r="E24" s="15">
        <x:f>C23/E22*100</x:f>
        <x:v>47.826086956521742</x:v>
      </x:c>
      <x:c r="F24" s="15">
        <x:f>I24</x:f>
        <x:v>27.771256079154792</x:v>
      </x:c>
      <x:c r="G24" s="15">
        <x:f>J24</x:f>
        <x:v>26.714740902230428</x:v>
      </x:c>
      <x:c r="H24" s="16">
        <x:f>K24</x:f>
        <x:v>45.514003018614794</x:v>
      </x:c>
      <x:c r="I24" s="15">
        <x:f>I23/I22*100</x:f>
        <x:v>27.771256079154792</x:v>
      </x:c>
      <x:c r="J24" s="15">
        <x:f>I23/J22*100</x:f>
        <x:v>26.714740902230428</x:v>
      </x:c>
      <x:c r="K24" s="16">
        <x:f>I23/K22*100</x:f>
        <x:v>45.514003018614794</x:v>
      </x:c>
    </x:row>
    <x:row r="25" spans="1:11" ht="17.14999999999999857891">
      <x:c r="A25" s="39" t="s">
        <x:v>10</x:v>
      </x:c>
      <x:c r="B25" s="40"/>
      <x:c r="C25" s="10">
        <x:f>C22-F22</x:f>
        <x:v>0.1312560386473427</x:v>
      </x:c>
      <x:c r="D25" s="11">
        <x:f>D22-G22</x:f>
        <x:v>0.15593848085373541</x:v>
      </x:c>
      <x:c r="E25" s="10">
        <x:f t="shared" ref="E25:H25" si="2">E22-H22</x:f>
        <x:v>-0.093470891672807532</x:v>
      </x:c>
      <x:c r="F25" s="11">
        <x:f t="shared" si="2"/>
        <x:v>-0.37125603864734291</x:v>
      </x:c>
      <x:c r="G25" s="10">
        <x:f t="shared" si="2"/>
        <x:v>-0.38593848085373539</x:v>
      </x:c>
      <x:c r="H25" s="11">
        <x:f t="shared" si="2"/>
        <x:v>-0.22652910832719253</x:v>
      </x:c>
      <x:c r="I25" s="10">
        <x:f>C22-I22</x:f>
        <x:v>-0.24000000000000021</x:v>
      </x:c>
      <x:c r="J25" s="11">
        <x:f>D22-J22</x:f>
        <x:v>-0.22999999999999998</x:v>
      </x:c>
      <x:c r="K25" s="11">
        <x:f>E22-K22</x:f>
        <x:v>-0.32000000000000006</x:v>
      </x:c>
    </x:row>
    <x:row r="26" spans="1:11" ht="17.14999999999999857891">
      <x:c r="A26" s="39" t="s">
        <x:v>4</x:v>
      </x:c>
      <x:c r="B26" s="40"/>
      <x:c r="C26" s="11">
        <x:f>(C22-F22)/(F22-1)*100</x:f>
        <x:v>6.0521684895195103</x:v>
      </x:c>
      <x:c r="D26" s="11">
        <x:f>(D22-G22)/(G22-1)*100</x:f>
        <x:v>6.7974847035387223</x:v>
      </x:c>
      <x:c r="E26" s="11">
        <x:f>(E22-H22)/(H22-1)*100</x:f>
        <x:v>-10.013262599469483</x:v>
      </x:c>
      <x:c r="F26" s="11">
        <x:f>(F22-I22)/(I22-1)*100</x:f>
        <x:v>-14.616379474304839</x:v>
      </x:c>
      <x:c r="G26" s="11">
        <x:f>(G22-J22)/(J22-1)*100</x:f>
        <x:v>-14.400689584094604</x:v>
      </x:c>
      <x:c r="H26" s="11">
        <x:f>(H22-K22)/(K22-1)*100</x:f>
        <x:v>-19.528371407516595</x:v>
      </x:c>
      <x:c r="I26" s="11">
        <x:f>(C22-I22)/(I22-1)*100</x:f>
        <x:v>-9.4488188976378034</x:v>
      </x:c>
      <x:c r="J26" s="11">
        <x:f>(D22-J22)/(J22-1)*100</x:f>
        <x:v>-8.5820895522388039</x:v>
      </x:c>
      <x:c r="K26" s="11">
        <x:f>(E22-K22)/(K22-1)*100</x:f>
        <x:v>-27.586206896551722</x:v>
      </x:c>
    </x:row>
    <x:row r="28" spans="1:11" ht="16.75">
      <x:c r="A28" s="36" t="s">
        <x:v>26</x:v>
      </x:c>
      <x:c r="B28" s="37"/>
      <x:c r="C28" s="37"/>
      <x:c r="D28" s="37"/>
      <x:c r="E28" s="37"/>
      <x:c r="F28" s="37"/>
      <x:c r="G28" s="37"/>
      <x:c r="H28" s="37"/>
      <x:c r="I28" s="37"/>
      <x:c r="J28" s="37"/>
      <x:c r="K28" s="38"/>
    </x:row>
    <x:row r="29" spans="1:11" ht="17.14999999999999857891">
      <x:c r="A29" s="36" t="s">
        <x:v>1</x:v>
      </x:c>
      <x:c r="B29" s="43"/>
      <x:c r="C29" s="33" t="s">
        <x:v>2</x:v>
      </x:c>
      <x:c r="D29" s="34"/>
      <x:c r="E29" s="35"/>
      <x:c r="F29" s="33" t="s">
        <x:v>9</x:v>
      </x:c>
      <x:c r="G29" s="34"/>
      <x:c r="H29" s="35"/>
      <x:c r="I29" s="34" t="s">
        <x:v>28</x:v>
      </x:c>
      <x:c r="J29" s="34"/>
      <x:c r="K29" s="35"/>
    </x:row>
    <x:row r="30" spans="1:11" ht="17.14999999999999857891">
      <x:c r="A30" s="44"/>
      <x:c r="B30" s="45"/>
      <x:c r="C30" s="12" t="s">
        <x:v>6</x:v>
      </x:c>
      <x:c r="D30" s="13" t="s">
        <x:v>7</x:v>
      </x:c>
      <x:c r="E30" s="13" t="s">
        <x:v>3</x:v>
      </x:c>
      <x:c r="F30" s="13" t="s">
        <x:v>6</x:v>
      </x:c>
      <x:c r="G30" s="13" t="s">
        <x:v>7</x:v>
      </x:c>
      <x:c r="H30" s="13" t="s">
        <x:v>3</x:v>
      </x:c>
      <x:c r="I30" s="13" t="s">
        <x:v>6</x:v>
      </x:c>
      <x:c r="J30" s="13" t="s">
        <x:v>7</x:v>
      </x:c>
      <x:c r="K30" s="14" t="s">
        <x:v>3</x:v>
      </x:c>
    </x:row>
    <x:row r="31" spans="1:11" ht="17.14999999999999857891">
      <x:c r="A31" s="39" t="s">
        <x:v>5</x:v>
      </x:c>
      <x:c r="B31" s="40"/>
      <x:c r="C31" s="11">
        <x:v>2</x:v>
      </x:c>
      <x:c r="D31" s="11">
        <x:v>3.0499999999999998</x:v>
      </x:c>
      <x:c r="E31" s="11">
        <x:v>3.25</x:v>
      </x:c>
      <x:c r="F31" s="10">
        <x:f>(I31*F32)/I32</x:f>
        <x:v>2.0253633623301002</x:v>
      </x:c>
      <x:c r="G31" s="10">
        <x:f>(J31*F32)/I32</x:f>
        <x:v>3.0290832587060788</x:v>
      </x:c>
      <x:c r="H31" s="11">
        <x:f>(K31*F32)/I32</x:f>
        <x:v>3.2083189544875039</x:v>
      </x:c>
      <x:c r="I31" s="10">
        <x:v>2.2599999999999998</x:v>
      </x:c>
      <x:c r="J31" s="10">
        <x:v>3.3799999999999999</x:v>
      </x:c>
      <x:c r="K31" s="11">
        <x:v>3.5800000000000001</x:v>
      </x:c>
    </x:row>
    <x:row r="32" spans="1:11" ht="17.14999999999999857891">
      <x:c r="A32" s="39" t="s">
        <x:v>0</x:v>
      </x:c>
      <x:c r="B32" s="40"/>
      <x:c r="C32" s="46">
        <x:f>100/((100/C31)+(100/D31)+(100/+E31))</x:f>
        <x:v>0.88062187673514702</x:v>
      </x:c>
      <x:c r="D32" s="47"/>
      <x:c r="E32" s="47"/>
      <x:c r="F32" s="46">
        <x:f>C32</x:f>
        <x:v>0.88062187673514702</x:v>
      </x:c>
      <x:c r="G32" s="48"/>
      <x:c r="H32" s="40"/>
      <x:c r="I32" s="46">
        <x:f>100/((100/I31)+(100/J31)+(100/+K31))</x:f>
        <x:v>0.98264117858426148</x:v>
      </x:c>
      <x:c r="J32" s="48"/>
      <x:c r="K32" s="40"/>
    </x:row>
    <x:row r="33" spans="1:11" ht="17.14999999999999857891">
      <x:c r="A33" s="41" t="s">
        <x:v>8</x:v>
      </x:c>
      <x:c r="B33" s="42"/>
      <x:c r="C33" s="15">
        <x:f>C32/C31*100</x:f>
        <x:v>44.03109383675735</x:v>
      </x:c>
      <x:c r="D33" s="16">
        <x:f>C32/D31*100</x:f>
        <x:v>28.872848417545804</x:v>
      </x:c>
      <x:c r="E33" s="15">
        <x:f>C32/E31*100</x:f>
        <x:v>27.096057745696832</x:v>
      </x:c>
      <x:c r="F33" s="15">
        <x:f>I33</x:f>
        <x:v>43.4796981674452</x:v>
      </x:c>
      <x:c r="G33" s="15">
        <x:f>J33</x:f>
        <x:v>29.072224218469277</x:v>
      </x:c>
      <x:c r="H33" s="16">
        <x:f>K33</x:f>
        <x:v>27.448077614085513</x:v>
      </x:c>
      <x:c r="I33" s="15">
        <x:f>I32/I31*100</x:f>
        <x:v>43.4796981674452</x:v>
      </x:c>
      <x:c r="J33" s="15">
        <x:f>I32/J31*100</x:f>
        <x:v>29.072224218469277</x:v>
      </x:c>
      <x:c r="K33" s="16">
        <x:f>I32/K31*100</x:f>
        <x:v>27.448077614085513</x:v>
      </x:c>
    </x:row>
    <x:row r="34" spans="1:11" ht="17.14999999999999857891">
      <x:c r="A34" s="39" t="s">
        <x:v>10</x:v>
      </x:c>
      <x:c r="B34" s="40"/>
      <x:c r="C34" s="10">
        <x:f>C31-F31</x:f>
        <x:v>-0.02536336233010017</x:v>
      </x:c>
      <x:c r="D34" s="11">
        <x:f>D31-G31</x:f>
        <x:v>0.020916741293921071</x:v>
      </x:c>
      <x:c r="E34" s="10">
        <x:f t="shared" ref="E34:H34" si="3">E31-H31</x:f>
        <x:v>0.041681045512496073</x:v>
      </x:c>
      <x:c r="F34" s="11">
        <x:f t="shared" si="3"/>
        <x:v>-0.23463663766989962</x:v>
      </x:c>
      <x:c r="G34" s="10">
        <x:f t="shared" si="3"/>
        <x:v>-0.35091674129392114</x:v>
      </x:c>
      <x:c r="H34" s="11">
        <x:f t="shared" si="3"/>
        <x:v>-0.37168104551249614</x:v>
      </x:c>
      <x:c r="I34" s="10">
        <x:f>C31-I31</x:f>
        <x:v>-0.25999999999999979</x:v>
      </x:c>
      <x:c r="J34" s="11">
        <x:f>D31-J31</x:f>
        <x:v>-0.33000000000000007</x:v>
      </x:c>
      <x:c r="K34" s="11">
        <x:f>E31-K31</x:f>
        <x:v>-0.33000000000000007</x:v>
      </x:c>
    </x:row>
    <x:row r="35" spans="1:11" ht="17.14999999999999857891">
      <x:c r="A35" s="39" t="s">
        <x:v>4</x:v>
      </x:c>
      <x:c r="B35" s="40"/>
      <x:c r="C35" s="11">
        <x:f>(C31-F31)/(F31-1)*100</x:f>
        <x:v>-2.4735974837703263</x:v>
      </x:c>
      <x:c r="D35" s="11">
        <x:f>(D31-G31)/(G31-1)*100</x:f>
        <x:v>1.0308468715699433</x:v>
      </x:c>
      <x:c r="E35" s="11">
        <x:f>(E31-H31)/(H31-1)*100</x:f>
        <x:v>1.8874558599334765</x:v>
      </x:c>
      <x:c r="F35" s="11">
        <x:f>(F31-I31)/(I31-1)*100</x:f>
        <x:v>-18.621955370626956</x:v>
      </x:c>
      <x:c r="G35" s="11">
        <x:f>(G31-J31)/(J31-1)*100</x:f>
        <x:v>-14.744400894702569</x:v>
      </x:c>
      <x:c r="H35" s="11">
        <x:f>(H31-K31)/(K31-1)*100</x:f>
        <x:v>-14.406242074127757</x:v>
      </x:c>
      <x:c r="I35" s="11">
        <x:f>(C31-I31)/(I31-1)*100</x:f>
        <x:v>-20.634920634920622</x:v>
      </x:c>
      <x:c r="J35" s="11">
        <x:f>(D31-J31)/(J31-1)*100</x:f>
        <x:v>-13.865546218487399</x:v>
      </x:c>
      <x:c r="K35" s="11">
        <x:f>(E31-K31)/(K31-1)*100</x:f>
        <x:v>-12.790697674418608</x:v>
      </x:c>
    </x:row>
    <x:row r="37" spans="1:11" ht="16.75">
      <x:c r="A37" s="36" t="s">
        <x:v>30</x:v>
      </x:c>
      <x:c r="B37" s="37"/>
      <x:c r="C37" s="37"/>
      <x:c r="D37" s="37"/>
      <x:c r="E37" s="37"/>
      <x:c r="F37" s="37"/>
      <x:c r="G37" s="37"/>
      <x:c r="H37" s="37"/>
      <x:c r="I37" s="37"/>
      <x:c r="J37" s="37"/>
      <x:c r="K37" s="38"/>
    </x:row>
    <x:row r="38" spans="1:11" ht="17.14999999999999857891">
      <x:c r="A38" s="36" t="s">
        <x:v>1</x:v>
      </x:c>
      <x:c r="B38" s="43"/>
      <x:c r="C38" s="33" t="s">
        <x:v>2</x:v>
      </x:c>
      <x:c r="D38" s="34"/>
      <x:c r="E38" s="35"/>
      <x:c r="F38" s="33" t="s">
        <x:v>9</x:v>
      </x:c>
      <x:c r="G38" s="34"/>
      <x:c r="H38" s="35"/>
      <x:c r="I38" s="34" t="s">
        <x:v>28</x:v>
      </x:c>
      <x:c r="J38" s="34"/>
      <x:c r="K38" s="35"/>
    </x:row>
    <x:row r="39" spans="1:11" ht="17.14999999999999857891">
      <x:c r="A39" s="44"/>
      <x:c r="B39" s="45"/>
      <x:c r="C39" s="12" t="s">
        <x:v>6</x:v>
      </x:c>
      <x:c r="D39" s="13" t="s">
        <x:v>7</x:v>
      </x:c>
      <x:c r="E39" s="13" t="s">
        <x:v>3</x:v>
      </x:c>
      <x:c r="F39" s="13" t="s">
        <x:v>6</x:v>
      </x:c>
      <x:c r="G39" s="13" t="s">
        <x:v>7</x:v>
      </x:c>
      <x:c r="H39" s="13" t="s">
        <x:v>3</x:v>
      </x:c>
      <x:c r="I39" s="13" t="s">
        <x:v>6</x:v>
      </x:c>
      <x:c r="J39" s="13" t="s">
        <x:v>7</x:v>
      </x:c>
      <x:c r="K39" s="14" t="s">
        <x:v>3</x:v>
      </x:c>
    </x:row>
    <x:row r="40" spans="1:11" ht="17.14999999999999857891">
      <x:c r="A40" s="39" t="s">
        <x:v>5</x:v>
      </x:c>
      <x:c r="B40" s="40"/>
      <x:c r="C40" s="11">
        <x:v>2.3700000000000001</x:v>
      </x:c>
      <x:c r="D40" s="11">
        <x:v>2.8999999999999999</x:v>
      </x:c>
      <x:c r="E40" s="11">
        <x:v>2.7000000000000002</x:v>
      </x:c>
      <x:c r="F40" s="10">
        <x:f>(I40*F41)/I41</x:f>
        <x:v>2.5146975779432275</x:v>
      </x:c>
      <x:c r="G40" s="10">
        <x:f>(J40*F41)/I41</x:f>
        <x:v>2.9111910881018894</x:v>
      </x:c>
      <x:c r="H40" s="11">
        <x:f>(K40*F41)/I41</x:f>
        <x:v>2.5254136187583263</x:v>
      </x:c>
      <x:c r="I40" s="10">
        <x:v>2.8159999999999998</x:v>
      </x:c>
      <x:c r="J40" s="10">
        <x:v>3.2599999999999998</x:v>
      </x:c>
      <x:c r="K40" s="11">
        <x:v>2.8279999999999998</x:v>
      </x:c>
    </x:row>
    <x:row r="41" spans="1:11" ht="17.14999999999999857891">
      <x:c r="A41" s="39" t="s">
        <x:v>0</x:v>
      </x:c>
      <x:c r="B41" s="40"/>
      <x:c r="C41" s="46">
        <x:f>100/((100/C40)+(100/D40)+(100/+E40))</x:f>
        <x:v>0.87940005686664768</x:v>
      </x:c>
      <x:c r="D41" s="47"/>
      <x:c r="E41" s="47"/>
      <x:c r="F41" s="46">
        <x:f>C41</x:f>
        <x:v>0.87940005686664768</x:v>
      </x:c>
      <x:c r="G41" s="48"/>
      <x:c r="H41" s="40"/>
      <x:c r="I41" s="46">
        <x:f>100/((100/I40)+(100/J40)+(100/+K40))</x:f>
        <x:v>0.98476674963115085</x:v>
      </x:c>
      <x:c r="J41" s="48"/>
      <x:c r="K41" s="40"/>
    </x:row>
    <x:row r="42" spans="1:11" ht="17.14999999999999857891">
      <x:c r="A42" s="41" t="s">
        <x:v>8</x:v>
      </x:c>
      <x:c r="B42" s="42"/>
      <x:c r="C42" s="15">
        <x:f>C41/C40*100</x:f>
        <x:v>37.105487631504118</x:v>
      </x:c>
      <x:c r="D42" s="16">
        <x:f>C41/D40*100</x:f>
        <x:v>30.324139891953365</x:v>
      </x:c>
      <x:c r="E42" s="15">
        <x:f>C41/E40*100</x:f>
        <x:v>32.570372476542502</x:v>
      </x:c>
      <x:c r="F42" s="15">
        <x:f>I42</x:f>
        <x:v>34.970410143151668</x:v>
      </x:c>
      <x:c r="G42" s="15">
        <x:f>J42</x:f>
        <x:v>30.20756900709052</x:v>
      </x:c>
      <x:c r="H42" s="16">
        <x:f>K42</x:f>
        <x:v>34.822020849757813</x:v>
      </x:c>
      <x:c r="I42" s="15">
        <x:f>I41/I40*100</x:f>
        <x:v>34.970410143151668</x:v>
      </x:c>
      <x:c r="J42" s="15">
        <x:f>I41/J40*100</x:f>
        <x:v>30.20756900709052</x:v>
      </x:c>
      <x:c r="K42" s="16">
        <x:f>I41/K40*100</x:f>
        <x:v>34.822020849757813</x:v>
      </x:c>
    </x:row>
    <x:row r="43" spans="1:11" ht="17.14999999999999857891">
      <x:c r="A43" s="39" t="s">
        <x:v>10</x:v>
      </x:c>
      <x:c r="B43" s="40"/>
      <x:c r="C43" s="10">
        <x:f>C40-F40</x:f>
        <x:v>-0.14469757794322735</x:v>
      </x:c>
      <x:c r="D43" s="11">
        <x:f>D40-G40</x:f>
        <x:v>-0.011191088101889513</x:v>
      </x:c>
      <x:c r="E43" s="10">
        <x:f t="shared" ref="E43:H43" si="4">E40-H40</x:f>
        <x:v>0.17458638124167392</x:v>
      </x:c>
      <x:c r="F43" s="11">
        <x:f t="shared" si="4"/>
        <x:v>-0.30130242205677238</x:v>
      </x:c>
      <x:c r="G43" s="10">
        <x:f t="shared" si="4"/>
        <x:v>-0.34880891189811036</x:v>
      </x:c>
      <x:c r="H43" s="11">
        <x:f t="shared" si="4"/>
        <x:v>-0.30258638124167359</x:v>
      </x:c>
      <x:c r="I43" s="10">
        <x:f>C40-I40</x:f>
        <x:v>-0.44599999999999973</x:v>
      </x:c>
      <x:c r="J43" s="11">
        <x:f>D40-J40</x:f>
        <x:v>-0.35999999999999988</x:v>
      </x:c>
      <x:c r="K43" s="11">
        <x:f>E40-K40</x:f>
        <x:v>-0.12799999999999967</x:v>
      </x:c>
    </x:row>
    <x:row r="44" spans="1:11" ht="17.14999999999999857891">
      <x:c r="A44" s="39" t="s">
        <x:v>4</x:v>
      </x:c>
      <x:c r="B44" s="40"/>
      <x:c r="C44" s="11">
        <x:f>(C40-F40)/(F40-1)*100</x:f>
        <x:v>-9.5529021799657734</x:v>
      </x:c>
      <x:c r="D44" s="11">
        <x:f>(D40-G40)/(G40-1)*100</x:f>
        <x:v>-0.58555568679445902</x:v>
      </x:c>
      <x:c r="E44" s="11">
        <x:f>(E40-H40)/(H40-1)*100</x:f>
        <x:v>11.445183070004694</x:v>
      </x:c>
      <x:c r="F44" s="11">
        <x:f>(F40-I40)/(I40-1)*100</x:f>
        <x:v>-16.591543064800245</x:v>
      </x:c>
      <x:c r="G44" s="11">
        <x:f>(G40-J40)/(J40-1)*100</x:f>
        <x:v>-15.434022650358866</x:v>
      </x:c>
      <x:c r="H44" s="11">
        <x:f>(H40-K40)/(K40-1)*100</x:f>
        <x:v>-16.552865494621095</x:v>
      </x:c>
      <x:c r="I44" s="11">
        <x:f>(C40-I40)/(I40-1)*100</x:f>
        <x:v>-24.559471365638753</x:v>
      </x:c>
      <x:c r="J44" s="11">
        <x:f>(D40-J40)/(J40-1)*100</x:f>
        <x:v>-15.929203539823005</x:v>
      </x:c>
      <x:c r="K44" s="11">
        <x:f>(E40-K40)/(K40-1)*100</x:f>
        <x:v>-7.0021881838074229</x:v>
      </x:c>
    </x:row>
    <x:row r="46" spans="1:11" ht="16.75">
      <x:c r="A46" s="36" t="s">
        <x:v>17</x:v>
      </x:c>
      <x:c r="B46" s="37"/>
      <x:c r="C46" s="37"/>
      <x:c r="D46" s="37"/>
      <x:c r="E46" s="37"/>
      <x:c r="F46" s="37"/>
      <x:c r="G46" s="37"/>
      <x:c r="H46" s="37"/>
      <x:c r="I46" s="37"/>
      <x:c r="J46" s="37"/>
      <x:c r="K46" s="38"/>
    </x:row>
    <x:row r="47" spans="1:11" ht="17.14999999999999857891">
      <x:c r="A47" s="36" t="s">
        <x:v>1</x:v>
      </x:c>
      <x:c r="B47" s="43"/>
      <x:c r="C47" s="33" t="s">
        <x:v>2</x:v>
      </x:c>
      <x:c r="D47" s="34"/>
      <x:c r="E47" s="35"/>
      <x:c r="F47" s="33" t="s">
        <x:v>9</x:v>
      </x:c>
      <x:c r="G47" s="34"/>
      <x:c r="H47" s="35"/>
      <x:c r="I47" s="34" t="s">
        <x:v>28</x:v>
      </x:c>
      <x:c r="J47" s="34"/>
      <x:c r="K47" s="35"/>
    </x:row>
    <x:row r="48" spans="1:11" ht="17.14999999999999857891">
      <x:c r="A48" s="44"/>
      <x:c r="B48" s="45"/>
      <x:c r="C48" s="12" t="s">
        <x:v>6</x:v>
      </x:c>
      <x:c r="D48" s="13" t="s">
        <x:v>7</x:v>
      </x:c>
      <x:c r="E48" s="13" t="s">
        <x:v>3</x:v>
      </x:c>
      <x:c r="F48" s="13" t="s">
        <x:v>6</x:v>
      </x:c>
      <x:c r="G48" s="13" t="s">
        <x:v>7</x:v>
      </x:c>
      <x:c r="H48" s="13" t="s">
        <x:v>3</x:v>
      </x:c>
      <x:c r="I48" s="13" t="s">
        <x:v>6</x:v>
      </x:c>
      <x:c r="J48" s="13" t="s">
        <x:v>7</x:v>
      </x:c>
      <x:c r="K48" s="14" t="s">
        <x:v>3</x:v>
      </x:c>
    </x:row>
    <x:row r="49" spans="1:11" ht="17.14999999999999857891">
      <x:c r="A49" s="39" t="s">
        <x:v>5</x:v>
      </x:c>
      <x:c r="B49" s="40"/>
      <x:c r="C49" s="11">
        <x:v>2.9500000000000002</x:v>
      </x:c>
      <x:c r="D49" s="11">
        <x:v>3.2000000000000002</x:v>
      </x:c>
      <x:c r="E49" s="11">
        <x:v>2.0600000000000001</x:v>
      </x:c>
      <x:c r="F49" s="10">
        <x:f>(I49*F50)/I50</x:f>
        <x:v>2.8097170495158359</x:v>
      </x:c>
      <x:c r="G49" s="10">
        <x:f>(J49*F50)/I50</x:f>
        <x:v>3.0781613536097057</x:v>
      </x:c>
      <x:c r="H49" s="11">
        <x:f>(K49*F50)/I50</x:f>
        <x:v>2.1922951500999357</x:v>
      </x:c>
      <x:c r="I49" s="10">
        <x:v>3.1400000000000001</x:v>
      </x:c>
      <x:c r="J49" s="10">
        <x:v>3.4399999999999999</x:v>
      </x:c>
      <x:c r="K49" s="11">
        <x:v>2.4500000000000002</x:v>
      </x:c>
    </x:row>
    <x:row r="50" spans="1:11" ht="17.14999999999999857891">
      <x:c r="A50" s="39" t="s">
        <x:v>0</x:v>
      </x:c>
      <x:c r="B50" s="40"/>
      <x:c r="C50" s="46">
        <x:f>100/((100/C49)+(100/D49)+(100/+E49))</x:f>
        <x:v>0.87956940612420298</x:v>
      </x:c>
      <x:c r="D50" s="47"/>
      <x:c r="E50" s="47"/>
      <x:c r="F50" s="46">
        <x:f>C50</x:f>
        <x:v>0.87956940612420298</x:v>
      </x:c>
      <x:c r="G50" s="48"/>
      <x:c r="H50" s="40"/>
      <x:c r="I50" s="46">
        <x:f>100/((100/I49)+(100/J49)+(100/+K49))</x:f>
        <x:v>0.98296301248764983</x:v>
      </x:c>
      <x:c r="J50" s="48"/>
      <x:c r="K50" s="40"/>
    </x:row>
    <x:row r="51" spans="1:11" ht="17.14999999999999857891">
      <x:c r="A51" s="41" t="s">
        <x:v>8</x:v>
      </x:c>
      <x:c r="B51" s="42"/>
      <x:c r="C51" s="15">
        <x:f>C50/C49*100</x:f>
        <x:v>29.815912072006878</x:v>
      </x:c>
      <x:c r="D51" s="16">
        <x:f>C50/D49*100</x:f>
        <x:v>27.486543941381342</x:v>
      </x:c>
      <x:c r="E51" s="15">
        <x:f>C50/E49*100</x:f>
        <x:v>42.697543986611798</x:v>
      </x:c>
      <x:c r="F51" s="15">
        <x:f>I51</x:f>
        <x:v>31.304554537823243</x:v>
      </x:c>
      <x:c r="G51" s="15">
        <x:f>J51</x:f>
        <x:v>28.574506176966562</x:v>
      </x:c>
      <x:c r="H51" s="16">
        <x:f>K51</x:f>
        <x:v>40.120939285210191</x:v>
      </x:c>
      <x:c r="I51" s="15">
        <x:f>I50/I49*100</x:f>
        <x:v>31.304554537823243</x:v>
      </x:c>
      <x:c r="J51" s="15">
        <x:f>I50/J49*100</x:f>
        <x:v>28.574506176966562</x:v>
      </x:c>
      <x:c r="K51" s="16">
        <x:f>I50/K49*100</x:f>
        <x:v>40.120939285210191</x:v>
      </x:c>
    </x:row>
    <x:row r="52" spans="1:11" ht="17.14999999999999857891">
      <x:c r="A52" s="39" t="s">
        <x:v>10</x:v>
      </x:c>
      <x:c r="B52" s="40"/>
      <x:c r="C52" s="10">
        <x:f>C49-F49</x:f>
        <x:v>0.14028295048416428</x:v>
      </x:c>
      <x:c r="D52" s="11">
        <x:f>D49-G49</x:f>
        <x:v>0.12183864639029451</x:v>
      </x:c>
      <x:c r="E52" s="10">
        <x:f t="shared" ref="E52:H52" si="5">E49-H49</x:f>
        <x:v>-0.13229515009993564</x:v>
      </x:c>
      <x:c r="F52" s="11">
        <x:f t="shared" si="5"/>
        <x:v>-0.33028295048416423</x:v>
      </x:c>
      <x:c r="G52" s="10">
        <x:f t="shared" si="5"/>
        <x:v>-0.36183864639029428</x:v>
      </x:c>
      <x:c r="H52" s="11">
        <x:f t="shared" si="5"/>
        <x:v>-0.25770484990006448</x:v>
      </x:c>
      <x:c r="I52" s="10">
        <x:f>C49-I49</x:f>
        <x:v>-0.18999999999999995</x:v>
      </x:c>
      <x:c r="J52" s="11">
        <x:f>D49-J49</x:f>
        <x:v>-0.23999999999999977</x:v>
      </x:c>
      <x:c r="K52" s="11">
        <x:f>E49-K49</x:f>
        <x:v>-0.39000000000000012</x:v>
      </x:c>
    </x:row>
    <x:row r="53" spans="1:11" ht="17.14999999999999857891">
      <x:c r="A53" s="39" t="s">
        <x:v>4</x:v>
      </x:c>
      <x:c r="B53" s="40"/>
      <x:c r="C53" s="11">
        <x:f>(C49-F49)/(F49-1)*100</x:f>
        <x:v>7.7516510396857337</x:v>
      </x:c>
      <x:c r="D53" s="11">
        <x:f>(D49-G49)/(G49-1)*100</x:f>
        <x:v>5.8628097466380238</x:v>
      </x:c>
      <x:c r="E53" s="11">
        <x:f>(E49-H49)/(H49-1)*100</x:f>
        <x:v>-11.095838986583729</x:v>
      </x:c>
      <x:c r="F53" s="11">
        <x:f>(F49-I49)/(I49-1)*100</x:f>
        <x:v>-15.433782732904868</x:v>
      </x:c>
      <x:c r="G53" s="11">
        <x:f>(G49-J49)/(J49-1)*100</x:f>
        <x:v>-14.8294527209137</x:v>
      </x:c>
      <x:c r="H53" s="11">
        <x:f>(H49-K49)/(K49-1)*100</x:f>
        <x:v>-17.772748268969963</x:v>
      </x:c>
      <x:c r="I53" s="11">
        <x:f>(C49-I49)/(I49-1)*100</x:f>
        <x:v>-8.8785046728971935</x:v>
      </x:c>
      <x:c r="J53" s="11">
        <x:f>(D49-J49)/(J49-1)*100</x:f>
        <x:v>-9.8360655737704814</x:v>
      </x:c>
      <x:c r="K53" s="11">
        <x:f>(E49-K49)/(K49-1)*100</x:f>
        <x:v>-26.896551724137936</x:v>
      </x:c>
    </x:row>
    <x:row r="55" spans="1:11" ht="16.75">
      <x:c r="A55" s="36" t="s">
        <x:v>14</x:v>
      </x:c>
      <x:c r="B55" s="37"/>
      <x:c r="C55" s="37"/>
      <x:c r="D55" s="37"/>
      <x:c r="E55" s="37"/>
      <x:c r="F55" s="37"/>
      <x:c r="G55" s="37"/>
      <x:c r="H55" s="37"/>
      <x:c r="I55" s="37"/>
      <x:c r="J55" s="37"/>
      <x:c r="K55" s="38"/>
    </x:row>
    <x:row r="56" spans="1:11" ht="17.14999999999999857891">
      <x:c r="A56" s="36" t="s">
        <x:v>1</x:v>
      </x:c>
      <x:c r="B56" s="43"/>
      <x:c r="C56" s="33" t="s">
        <x:v>2</x:v>
      </x:c>
      <x:c r="D56" s="34"/>
      <x:c r="E56" s="35"/>
      <x:c r="F56" s="33" t="s">
        <x:v>9</x:v>
      </x:c>
      <x:c r="G56" s="34"/>
      <x:c r="H56" s="35"/>
      <x:c r="I56" s="34" t="s">
        <x:v>28</x:v>
      </x:c>
      <x:c r="J56" s="34"/>
      <x:c r="K56" s="35"/>
    </x:row>
    <x:row r="57" spans="1:11" ht="17.14999999999999857891">
      <x:c r="A57" s="44"/>
      <x:c r="B57" s="45"/>
      <x:c r="C57" s="12" t="s">
        <x:v>6</x:v>
      </x:c>
      <x:c r="D57" s="13" t="s">
        <x:v>7</x:v>
      </x:c>
      <x:c r="E57" s="13" t="s">
        <x:v>3</x:v>
      </x:c>
      <x:c r="F57" s="13" t="s">
        <x:v>6</x:v>
      </x:c>
      <x:c r="G57" s="13" t="s">
        <x:v>7</x:v>
      </x:c>
      <x:c r="H57" s="13" t="s">
        <x:v>3</x:v>
      </x:c>
      <x:c r="I57" s="13" t="s">
        <x:v>6</x:v>
      </x:c>
      <x:c r="J57" s="13" t="s">
        <x:v>7</x:v>
      </x:c>
      <x:c r="K57" s="14" t="s">
        <x:v>3</x:v>
      </x:c>
    </x:row>
    <x:row r="58" spans="1:11" ht="17.14999999999999857891">
      <x:c r="A58" s="39" t="s">
        <x:v>5</x:v>
      </x:c>
      <x:c r="B58" s="40"/>
      <x:c r="C58" s="11">
        <x:v>1.6499999999999999</x:v>
      </x:c>
      <x:c r="D58" s="11">
        <x:v>3.6000000000000001</x:v>
      </x:c>
      <x:c r="E58" s="11">
        <x:v>3.9500000000000002</x:v>
      </x:c>
      <x:c r="F58" s="10">
        <x:f>(I58*F59)/I59</x:f>
        <x:v>1.6456725069467799</x:v>
      </x:c>
      <x:c r="G58" s="10">
        <x:f>(J58*F59)/I59</x:f>
        <x:v>3.5059979495822704</x:v>
      </x:c>
      <x:c r="H58" s="11">
        <x:f>(K58*F59)/I59</x:f>
        <x:v>4.0962935227262243</x:v>
      </x:c>
      <x:c r="I58" s="10">
        <x:v>1.8400000000000001</x:v>
      </x:c>
      <x:c r="J58" s="10">
        <x:v>3.9199999999999999</x:v>
      </x:c>
      <x:c r="K58" s="11">
        <x:v>4.5800000000000001</x:v>
      </x:c>
    </x:row>
    <x:row r="59" spans="1:11" ht="17.14999999999999857891">
      <x:c r="A59" s="39" t="s">
        <x:v>0</x:v>
      </x:c>
      <x:c r="B59" s="40"/>
      <x:c r="C59" s="46">
        <x:f>100/((100/C58)+(100/D58)+(100/+E58))</x:f>
        <x:v>0.87950520101208884</x:v>
      </x:c>
      <x:c r="D59" s="47"/>
      <x:c r="E59" s="47"/>
      <x:c r="F59" s="46">
        <x:f>C59</x:f>
        <x:v>0.87950520101208884</x:v>
      </x:c>
      <x:c r="G59" s="48"/>
      <x:c r="H59" s="40"/>
      <x:c r="I59" s="46">
        <x:f>100/((100/I58)+(100/J58)+(100/+K58))</x:f>
        <x:v>0.98336064012192803</x:v>
      </x:c>
      <x:c r="J59" s="48"/>
      <x:c r="K59" s="40"/>
    </x:row>
    <x:row r="60" spans="1:11" ht="17.14999999999999857891">
      <x:c r="A60" s="41" t="s">
        <x:v>8</x:v>
      </x:c>
      <x:c r="B60" s="42"/>
      <x:c r="C60" s="15">
        <x:f>C59/C58*100</x:f>
        <x:v>53.303345515884168</x:v>
      </x:c>
      <x:c r="D60" s="16">
        <x:f>C59/D58*100</x:f>
        <x:v>24.430700028113577</x:v>
      </x:c>
      <x:c r="E60" s="15">
        <x:f>C59/E58*100</x:f>
        <x:v>22.265954456002248</x:v>
      </x:c>
      <x:c r="F60" s="15">
        <x:f>I60</x:f>
        <x:v>53.443513050104784</x:v>
      </x:c>
      <x:c r="G60" s="15">
        <x:f>J60</x:f>
        <x:v>25.085730615355306</x:v>
      </x:c>
      <x:c r="H60" s="16">
        <x:f>K60</x:f>
        <x:v>21.470756334539914</x:v>
      </x:c>
      <x:c r="I60" s="15">
        <x:f>I59/I58*100</x:f>
        <x:v>53.443513050104784</x:v>
      </x:c>
      <x:c r="J60" s="15">
        <x:f>I59/J58*100</x:f>
        <x:v>25.085730615355306</x:v>
      </x:c>
      <x:c r="K60" s="16">
        <x:f>I59/K58*100</x:f>
        <x:v>21.470756334539914</x:v>
      </x:c>
    </x:row>
    <x:row r="61" spans="1:11" ht="17.14999999999999857891">
      <x:c r="A61" s="39" t="s">
        <x:v>10</x:v>
      </x:c>
      <x:c r="B61" s="40"/>
      <x:c r="C61" s="10">
        <x:f>C58-F58</x:f>
        <x:v>0.0043274930532199996</x:v>
      </x:c>
      <x:c r="D61" s="11">
        <x:f>D58-G58</x:f>
        <x:v>0.094002050417729688</x:v>
      </x:c>
      <x:c r="E61" s="10">
        <x:f t="shared" ref="E61:H61" si="6">E58-H58</x:f>
        <x:v>-0.14629352272622409</x:v>
      </x:c>
      <x:c r="F61" s="11">
        <x:f t="shared" si="6"/>
        <x:v>-0.19432749305322017</x:v>
      </x:c>
      <x:c r="G61" s="10">
        <x:f t="shared" si="6"/>
        <x:v>-0.41400205041772953</x:v>
      </x:c>
      <x:c r="H61" s="11">
        <x:f t="shared" si="6"/>
        <x:v>-0.4837064772737758</x:v>
      </x:c>
      <x:c r="I61" s="10">
        <x:f>C58-I58</x:f>
        <x:v>-0.19000000000000017</x:v>
      </x:c>
      <x:c r="J61" s="11">
        <x:f>D58-J58</x:f>
        <x:v>-0.31999999999999984</x:v>
      </x:c>
      <x:c r="K61" s="11">
        <x:f>E58-K58</x:f>
        <x:v>-0.62999999999999989</x:v>
      </x:c>
    </x:row>
    <x:row r="62" spans="1:11" ht="17.14999999999999857891">
      <x:c r="A62" s="39" t="s">
        <x:v>4</x:v>
      </x:c>
      <x:c r="B62" s="40"/>
      <x:c r="C62" s="11">
        <x:f>(C58-F58)/(F58-1)*100</x:f>
        <x:v>0.67023034226493661</x:v>
      </x:c>
      <x:c r="D62" s="11">
        <x:f>(D58-G58)/(G58-1)*100</x:f>
        <x:v>3.7510824952350448</x:v>
      </x:c>
      <x:c r="E62" s="11">
        <x:f>(E58-H58)/(H58-1)*100</x:f>
        <x:v>-4.7247950380820347</x:v>
      </x:c>
      <x:c r="F62" s="11">
        <x:f>(F58-I58)/(I58-1)*100</x:f>
        <x:v>-23.134225363478588</x:v>
      </x:c>
      <x:c r="G62" s="11">
        <x:f>(G58-J58)/(J58-1)*100</x:f>
        <x:v>-14.178152411566082</x:v>
      </x:c>
      <x:c r="H62" s="11">
        <x:f>(H58-K58)/(K58-1)*100</x:f>
        <x:v>-13.511354113792621</x:v>
      </x:c>
      <x:c r="I62" s="11">
        <x:f>(C58-I58)/(I58-1)*100</x:f>
        <x:v>-22.619047619047635</x:v>
      </x:c>
      <x:c r="J62" s="11">
        <x:f>(D58-J58)/(J58-1)*100</x:f>
        <x:v>-10.958904109589037</x:v>
      </x:c>
      <x:c r="K62" s="11">
        <x:f>(E58-K58)/(K58-1)*100</x:f>
        <x:v>-17.597765363128488</x:v>
      </x:c>
    </x:row>
    <x:row r="64" spans="1:11" ht="16.75">
      <x:c r="A64" s="36" t="s">
        <x:v>12</x:v>
      </x:c>
      <x:c r="B64" s="37"/>
      <x:c r="C64" s="37"/>
      <x:c r="D64" s="37"/>
      <x:c r="E64" s="37"/>
      <x:c r="F64" s="37"/>
      <x:c r="G64" s="37"/>
      <x:c r="H64" s="37"/>
      <x:c r="I64" s="37"/>
      <x:c r="J64" s="37"/>
      <x:c r="K64" s="38"/>
    </x:row>
    <x:row r="65" spans="1:11" ht="17.14999999999999857891">
      <x:c r="A65" s="36" t="s">
        <x:v>1</x:v>
      </x:c>
      <x:c r="B65" s="43"/>
      <x:c r="C65" s="33" t="s">
        <x:v>2</x:v>
      </x:c>
      <x:c r="D65" s="34"/>
      <x:c r="E65" s="35"/>
      <x:c r="F65" s="33" t="s">
        <x:v>9</x:v>
      </x:c>
      <x:c r="G65" s="34"/>
      <x:c r="H65" s="35"/>
      <x:c r="I65" s="34" t="s">
        <x:v>28</x:v>
      </x:c>
      <x:c r="J65" s="34"/>
      <x:c r="K65" s="35"/>
    </x:row>
    <x:row r="66" spans="1:11" ht="17.14999999999999857891">
      <x:c r="A66" s="44"/>
      <x:c r="B66" s="45"/>
      <x:c r="C66" s="12" t="s">
        <x:v>6</x:v>
      </x:c>
      <x:c r="D66" s="13" t="s">
        <x:v>7</x:v>
      </x:c>
      <x:c r="E66" s="13" t="s">
        <x:v>3</x:v>
      </x:c>
      <x:c r="F66" s="13" t="s">
        <x:v>6</x:v>
      </x:c>
      <x:c r="G66" s="13" t="s">
        <x:v>7</x:v>
      </x:c>
      <x:c r="H66" s="13" t="s">
        <x:v>3</x:v>
      </x:c>
      <x:c r="I66" s="13" t="s">
        <x:v>6</x:v>
      </x:c>
      <x:c r="J66" s="13" t="s">
        <x:v>7</x:v>
      </x:c>
      <x:c r="K66" s="14" t="s">
        <x:v>3</x:v>
      </x:c>
    </x:row>
    <x:row r="67" spans="1:11" ht="17.14999999999999857891">
      <x:c r="A67" s="39" t="s">
        <x:v>5</x:v>
      </x:c>
      <x:c r="B67" s="40"/>
      <x:c r="C67" s="11">
        <x:v>1.4199999999999999</x:v>
      </x:c>
      <x:c r="D67" s="11">
        <x:v>3.9500000000000002</x:v>
      </x:c>
      <x:c r="E67" s="11">
        <x:v>5.5999999999999996</x:v>
      </x:c>
      <x:c r="F67" s="10">
        <x:f>(I67*F68)/I68</x:f>
        <x:v>1.5755321333842114</x:v>
      </x:c>
      <x:c r="G67" s="10">
        <x:f>(J67*F68)/I68</x:f>
        <x:v>3.4912359773854682</x:v>
      </x:c>
      <x:c r="H67" s="11">
        <x:f>(K67*F68)/I68</x:f>
        <x:v>4.6549813031806249</x:v>
      </x:c>
      <x:c r="I67" s="10">
        <x:v>1.76</x:v>
      </x:c>
      <x:c r="J67" s="10">
        <x:v>3.8999999999999999</x:v>
      </x:c>
      <x:c r="K67" s="11">
        <x:v>5.2000000000000002</x:v>
      </x:c>
    </x:row>
    <x:row r="68" spans="1:11" ht="17.14999999999999857891">
      <x:c r="A68" s="39" t="s">
        <x:v>0</x:v>
      </x:c>
      <x:c r="B68" s="40"/>
      <x:c r="C68" s="46">
        <x:f>100/((100/C67)+(100/D67)+(100/+E67))</x:f>
        <x:v>0.88031165045822701</x:v>
      </x:c>
      <x:c r="D68" s="47"/>
      <x:c r="E68" s="47"/>
      <x:c r="F68" s="46">
        <x:f>C68</x:f>
        <x:v>0.88031165045822701</x:v>
      </x:c>
      <x:c r="G68" s="48"/>
      <x:c r="H68" s="40"/>
      <x:c r="I68" s="46">
        <x:f>100/((100/I67)+(100/J67)+(100/+K67))</x:f>
        <x:v>0.98338108882521491</x:v>
      </x:c>
      <x:c r="J68" s="48"/>
      <x:c r="K68" s="40"/>
    </x:row>
    <x:row r="69" spans="1:11" ht="17.14999999999999857891">
      <x:c r="A69" s="41" t="s">
        <x:v>8</x:v>
      </x:c>
      <x:c r="B69" s="42"/>
      <x:c r="C69" s="15">
        <x:f>C68/C67*100</x:f>
        <x:v>61.993778201283604</x:v>
      </x:c>
      <x:c r="D69" s="16">
        <x:f>C68/D67*100</x:f>
        <x:v>22.286370897676633</x:v>
      </x:c>
      <x:c r="E69" s="15">
        <x:f>C68/E67*100</x:f>
        <x:v>15.71985090103977</x:v>
      </x:c>
      <x:c r="F69" s="15">
        <x:f>I69</x:f>
        <x:v>55.873925501432666</x:v>
      </x:c>
      <x:c r="G69" s="15">
        <x:f>J69</x:f>
        <x:v>25.214899713467048</x:v>
      </x:c>
      <x:c r="H69" s="16">
        <x:f>K69</x:f>
        <x:v>18.911174785100286</x:v>
      </x:c>
      <x:c r="I69" s="15">
        <x:f>I68/I67*100</x:f>
        <x:v>55.873925501432666</x:v>
      </x:c>
      <x:c r="J69" s="15">
        <x:f>I68/J67*100</x:f>
        <x:v>25.214899713467048</x:v>
      </x:c>
      <x:c r="K69" s="16">
        <x:f>I68/K67*100</x:f>
        <x:v>18.911174785100286</x:v>
      </x:c>
    </x:row>
    <x:row r="70" spans="1:11" ht="17.14999999999999857891">
      <x:c r="A70" s="39" t="s">
        <x:v>10</x:v>
      </x:c>
      <x:c r="B70" s="40"/>
      <x:c r="C70" s="10">
        <x:f>C67-F67</x:f>
        <x:v>-0.15553213338421146</x:v>
      </x:c>
      <x:c r="D70" s="11">
        <x:f>D67-G67</x:f>
        <x:v>0.45876402261453197</x:v>
      </x:c>
      <x:c r="E70" s="10">
        <x:f t="shared" ref="E70:H70" si="7">E67-H67</x:f>
        <x:v>0.94501869681937478</x:v>
      </x:c>
      <x:c r="F70" s="11">
        <x:f t="shared" si="7"/>
        <x:v>-0.18446786661578862</x:v>
      </x:c>
      <x:c r="G70" s="10">
        <x:f t="shared" si="7"/>
        <x:v>-0.40876402261453171</x:v>
      </x:c>
      <x:c r="H70" s="11">
        <x:f t="shared" si="7"/>
        <x:v>-0.54501869681937531</x:v>
      </x:c>
      <x:c r="I70" s="10">
        <x:f>C67-I67</x:f>
        <x:v>-0.34000000000000008</x:v>
      </x:c>
      <x:c r="J70" s="11">
        <x:f>D67-J67</x:f>
        <x:v>0.050000000000000266</x:v>
      </x:c>
      <x:c r="K70" s="11">
        <x:f>E67-K67</x:f>
        <x:v>0.39999999999999947</x:v>
      </x:c>
    </x:row>
    <x:row r="71" spans="1:11" ht="17.14999999999999857891">
      <x:c r="A71" s="39" t="s">
        <x:v>4</x:v>
      </x:c>
      <x:c r="B71" s="40"/>
      <x:c r="C71" s="11">
        <x:f>(C67-F67)/(F67-1)*100</x:f>
        <x:v>-27.024057278897747</x:v>
      </x:c>
      <x:c r="D71" s="11">
        <x:f>(D67-G67)/(G67-1)*100</x:f>
        <x:v>18.415117105686672</x:v>
      </x:c>
      <x:c r="E71" s="11">
        <x:f>(E67-H67)/(H67-1)*100</x:f>
        <x:v>25.855636963094831</x:v>
      </x:c>
      <x:c r="F71" s="11">
        <x:f>(F67-I67)/(I67-1)*100</x:f>
        <x:v>-24.272087712603767</x:v>
      </x:c>
      <x:c r="G71" s="11">
        <x:f>(G67-J67)/(J67-1)*100</x:f>
        <x:v>-14.095311124639027</x:v>
      </x:c>
      <x:c r="H71" s="11">
        <x:f>(H67-K67)/(K67-1)*100</x:f>
        <x:v>-12.976635638556555</x:v>
      </x:c>
      <x:c r="I71" s="11">
        <x:f>(C67-I67)/(I67-1)*100</x:f>
        <x:v>-44.736842105263172</x:v>
      </x:c>
      <x:c r="J71" s="11">
        <x:f>(D67-J67)/(J67-1)*100</x:f>
        <x:v>1.7241379310344922</x:v>
      </x:c>
      <x:c r="K71" s="11">
        <x:f>(E67-K67)/(K67-1)*100</x:f>
        <x:v>9.5238095238095113</x:v>
      </x:c>
    </x:row>
    <x:row r="73" spans="1:11" ht="16.75">
      <x:c r="A73" s="36" t="s">
        <x:v>16</x:v>
      </x:c>
      <x:c r="B73" s="37"/>
      <x:c r="C73" s="37"/>
      <x:c r="D73" s="37"/>
      <x:c r="E73" s="37"/>
      <x:c r="F73" s="37"/>
      <x:c r="G73" s="37"/>
      <x:c r="H73" s="37"/>
      <x:c r="I73" s="37"/>
      <x:c r="J73" s="37"/>
      <x:c r="K73" s="38"/>
    </x:row>
    <x:row r="74" spans="1:11" ht="17.14999999999999857891">
      <x:c r="A74" s="36" t="s">
        <x:v>1</x:v>
      </x:c>
      <x:c r="B74" s="43"/>
      <x:c r="C74" s="33" t="s">
        <x:v>2</x:v>
      </x:c>
      <x:c r="D74" s="34"/>
      <x:c r="E74" s="35"/>
      <x:c r="F74" s="33" t="s">
        <x:v>9</x:v>
      </x:c>
      <x:c r="G74" s="34"/>
      <x:c r="H74" s="35"/>
      <x:c r="I74" s="34" t="s">
        <x:v>28</x:v>
      </x:c>
      <x:c r="J74" s="34"/>
      <x:c r="K74" s="35"/>
    </x:row>
    <x:row r="75" spans="1:11" ht="17.14999999999999857891">
      <x:c r="A75" s="44"/>
      <x:c r="B75" s="45"/>
      <x:c r="C75" s="12" t="s">
        <x:v>6</x:v>
      </x:c>
      <x:c r="D75" s="13" t="s">
        <x:v>7</x:v>
      </x:c>
      <x:c r="E75" s="13" t="s">
        <x:v>3</x:v>
      </x:c>
      <x:c r="F75" s="13" t="s">
        <x:v>6</x:v>
      </x:c>
      <x:c r="G75" s="13" t="s">
        <x:v>7</x:v>
      </x:c>
      <x:c r="H75" s="13" t="s">
        <x:v>3</x:v>
      </x:c>
      <x:c r="I75" s="13" t="s">
        <x:v>6</x:v>
      </x:c>
      <x:c r="J75" s="13" t="s">
        <x:v>7</x:v>
      </x:c>
      <x:c r="K75" s="14" t="s">
        <x:v>3</x:v>
      </x:c>
    </x:row>
    <x:row r="76" spans="1:11" ht="17.14999999999999857891">
      <x:c r="A76" s="39" t="s">
        <x:v>5</x:v>
      </x:c>
      <x:c r="B76" s="40"/>
      <x:c r="C76" s="11">
        <x:v>1.79</x:v>
      </x:c>
      <x:c r="D76" s="11">
        <x:v>3.6000000000000001</x:v>
      </x:c>
      <x:c r="E76" s="11">
        <x:v>3.3500000000000001</x:v>
      </x:c>
      <x:c r="F76" s="10">
        <x:f>(I76*F77)/I77</x:f>
        <x:v>1.7630188565206462</x:v>
      </x:c>
      <x:c r="G76" s="10">
        <x:f>(J76*F77)/I77</x:f>
        <x:v>3.633429724606001</x:v>
      </x:c>
      <x:c r="H76" s="11">
        <x:f>(K76*F77)/I77</x:f>
        <x:v>3.4186457014765823</x:v>
      </x:c>
      <x:c r="I76" s="10">
        <x:v>1.97</x:v>
      </x:c>
      <x:c r="J76" s="10">
        <x:v>4.0599999999999996</x:v>
      </x:c>
      <x:c r="K76" s="11">
        <x:v>3.8199999999999998</x:v>
      </x:c>
    </x:row>
    <x:row r="77" spans="1:11" ht="17.14999999999999857891">
      <x:c r="A77" s="39" t="s">
        <x:v>0</x:v>
      </x:c>
      <x:c r="B77" s="40"/>
      <x:c r="C77" s="46">
        <x:f>100/((100/C76)+(100/D76)+(100/+E76))</x:f>
        <x:v>0.88110038570641402</x:v>
      </x:c>
      <x:c r="D77" s="47"/>
      <x:c r="E77" s="47"/>
      <x:c r="F77" s="46">
        <x:f>C77</x:f>
        <x:v>0.88110038570641402</x:v>
      </x:c>
      <x:c r="G77" s="48"/>
      <x:c r="H77" s="40"/>
      <x:c r="I77" s="46">
        <x:f>100/((100/I76)+(100/J76)+(100/+K76))</x:f>
        <x:v>0.98454293521693181</x:v>
      </x:c>
      <x:c r="J77" s="48"/>
      <x:c r="K77" s="40"/>
    </x:row>
    <x:row r="78" spans="1:11" ht="17.14999999999999857891">
      <x:c r="A78" s="41" t="s">
        <x:v>8</x:v>
      </x:c>
      <x:c r="B78" s="42"/>
      <x:c r="C78" s="15">
        <x:f>C77/C76*100</x:f>
        <x:v>49.223485234995195</x:v>
      </x:c>
      <x:c r="D78" s="16">
        <x:f>C77/D76*100</x:f>
        <x:v>24.475010714067054</x:v>
      </x:c>
      <x:c r="E78" s="15">
        <x:f>C77/E76*100</x:f>
        <x:v>26.30150405093773</x:v>
      </x:c>
      <x:c r="F78" s="15">
        <x:f>I78</x:f>
        <x:v>49.976798741976239</x:v>
      </x:c>
      <x:c r="G78" s="15">
        <x:f>J78</x:f>
        <x:v>24.249825990564826</x:v>
      </x:c>
      <x:c r="H78" s="16">
        <x:f>K78</x:f>
        <x:v>25.773375267458949</x:v>
      </x:c>
      <x:c r="I78" s="15">
        <x:f>I77/I76*100</x:f>
        <x:v>49.976798741976239</x:v>
      </x:c>
      <x:c r="J78" s="15">
        <x:f>I77/J76*100</x:f>
        <x:v>24.249825990564826</x:v>
      </x:c>
      <x:c r="K78" s="16">
        <x:f>I77/K76*100</x:f>
        <x:v>25.773375267458949</x:v>
      </x:c>
    </x:row>
    <x:row r="79" spans="1:11" ht="17.14999999999999857891">
      <x:c r="A79" s="39" t="s">
        <x:v>10</x:v>
      </x:c>
      <x:c r="B79" s="40"/>
      <x:c r="C79" s="10">
        <x:f>C76-F76</x:f>
        <x:v>0.026981143479353875</x:v>
      </x:c>
      <x:c r="D79" s="11">
        <x:f>D76-G76</x:f>
        <x:v>-0.03342972460600091</x:v>
      </x:c>
      <x:c r="E79" s="10">
        <x:f t="shared" ref="E79:H79" si="8">E76-H76</x:f>
        <x:v>-0.068645701476582222</x:v>
      </x:c>
      <x:c r="F79" s="11">
        <x:f t="shared" si="8"/>
        <x:v>-0.20698114347935381</x:v>
      </x:c>
      <x:c r="G79" s="10">
        <x:f t="shared" si="8"/>
        <x:v>-0.42657027539399861</x:v>
      </x:c>
      <x:c r="H79" s="11">
        <x:f t="shared" si="8"/>
        <x:v>-0.40135429852341753</x:v>
      </x:c>
      <x:c r="I79" s="10">
        <x:f>C76-I76</x:f>
        <x:v>-0.17999999999999994</x:v>
      </x:c>
      <x:c r="J79" s="11">
        <x:f>D76-J76</x:f>
        <x:v>-0.45999999999999952</x:v>
      </x:c>
      <x:c r="K79" s="11">
        <x:f>E76-K76</x:f>
        <x:v>-0.46999999999999975</x:v>
      </x:c>
    </x:row>
    <x:row r="80" spans="1:11" ht="17.14999999999999857891">
      <x:c r="A80" s="39" t="s">
        <x:v>4</x:v>
      </x:c>
      <x:c r="B80" s="40"/>
      <x:c r="C80" s="11">
        <x:f>(C76-F76)/(F76-1)*100</x:f>
        <x:v>3.5361044158708554</x:v>
      </x:c>
      <x:c r="D80" s="11">
        <x:f>(D76-G76)/(G76-1)*100</x:f>
        <x:v>-1.2694367460670506</x:v>
      </x:c>
      <x:c r="E80" s="11">
        <x:f>(E76-H76)/(H76-1)*100</x:f>
        <x:v>-2.8381875623483857</x:v>
      </x:c>
      <x:c r="F80" s="11">
        <x:f>(F76-I76)/(I76-1)*100</x:f>
        <x:v>-21.338262214366374</x:v>
      </x:c>
      <x:c r="G80" s="11">
        <x:f>(G76-J76)/(J76-1)*100</x:f>
        <x:v>-13.940205078235252</x:v>
      </x:c>
      <x:c r="H80" s="11">
        <x:f>(H76-K76)/(K76-1)*100</x:f>
        <x:v>-14.232421933454523</x:v>
      </x:c>
      <x:c r="I80" s="11">
        <x:f>(C76-I76)/(I76-1)*100</x:f>
        <x:v>-18.55670103092783</x:v>
      </x:c>
      <x:c r="J80" s="11">
        <x:f>(D76-J76)/(J76-1)*100</x:f>
        <x:v>-15.032679738562077</x:v>
      </x:c>
      <x:c r="K80" s="11">
        <x:f>(E76-K76)/(K76-1)*100</x:f>
        <x:v>-16.666666666666657</x:v>
      </x:c>
    </x:row>
    <x:row r="82" spans="1:11" ht="16.75">
      <x:c r="A82" s="36" t="s">
        <x:v>20</x:v>
      </x:c>
      <x:c r="B82" s="37"/>
      <x:c r="C82" s="37"/>
      <x:c r="D82" s="37"/>
      <x:c r="E82" s="37"/>
      <x:c r="F82" s="37"/>
      <x:c r="G82" s="37"/>
      <x:c r="H82" s="37"/>
      <x:c r="I82" s="37"/>
      <x:c r="J82" s="37"/>
      <x:c r="K82" s="38"/>
    </x:row>
    <x:row r="83" spans="1:11" ht="17.14999999999999857891">
      <x:c r="A83" s="36" t="s">
        <x:v>1</x:v>
      </x:c>
      <x:c r="B83" s="43"/>
      <x:c r="C83" s="33" t="s">
        <x:v>2</x:v>
      </x:c>
      <x:c r="D83" s="34"/>
      <x:c r="E83" s="35"/>
      <x:c r="F83" s="33" t="s">
        <x:v>9</x:v>
      </x:c>
      <x:c r="G83" s="34"/>
      <x:c r="H83" s="35"/>
      <x:c r="I83" s="34" t="s">
        <x:v>28</x:v>
      </x:c>
      <x:c r="J83" s="34"/>
      <x:c r="K83" s="35"/>
    </x:row>
    <x:row r="84" spans="1:11" ht="17.14999999999999857891">
      <x:c r="A84" s="44"/>
      <x:c r="B84" s="45"/>
      <x:c r="C84" s="12" t="s">
        <x:v>6</x:v>
      </x:c>
      <x:c r="D84" s="13" t="s">
        <x:v>7</x:v>
      </x:c>
      <x:c r="E84" s="13" t="s">
        <x:v>3</x:v>
      </x:c>
      <x:c r="F84" s="13" t="s">
        <x:v>6</x:v>
      </x:c>
      <x:c r="G84" s="13" t="s">
        <x:v>7</x:v>
      </x:c>
      <x:c r="H84" s="13" t="s">
        <x:v>3</x:v>
      </x:c>
      <x:c r="I84" s="13" t="s">
        <x:v>6</x:v>
      </x:c>
      <x:c r="J84" s="13" t="s">
        <x:v>7</x:v>
      </x:c>
      <x:c r="K84" s="14" t="s">
        <x:v>3</x:v>
      </x:c>
    </x:row>
    <x:row r="85" spans="1:11" ht="17.14999999999999857891">
      <x:c r="A85" s="39" t="s">
        <x:v>5</x:v>
      </x:c>
      <x:c r="B85" s="40"/>
      <x:c r="C85" s="11">
        <x:v>3</x:v>
      </x:c>
      <x:c r="D85" s="11">
        <x:v>3.5</x:v>
      </x:c>
      <x:c r="E85" s="11">
        <x:v>1.9299999999999999</x:v>
      </x:c>
      <x:c r="F85" s="10">
        <x:f>(I85*F86)/I86</x:f>
        <x:v>3.1840760685422453</x:v>
      </x:c>
      <x:c r="G85" s="10">
        <x:f>(J85*F86)/I86</x:f>
        <x:v>3.4702851533550318</x:v>
      </x:c>
      <x:c r="H85" s="11">
        <x:f>(K85*F86)/I86</x:f>
        <x:v>1.8693030851835093</x:v>
      </x:c>
      <x:c r="I85" s="10">
        <x:v>3.5600000000000001</x:v>
      </x:c>
      <x:c r="J85" s="10">
        <x:v>3.8799999999999999</x:v>
      </x:c>
      <x:c r="K85" s="11">
        <x:v>2.0899999999999999</x:v>
      </x:c>
    </x:row>
    <x:row r="86" spans="1:11" ht="17.14999999999999857891">
      <x:c r="A86" s="39" t="s">
        <x:v>0</x:v>
      </x:c>
      <x:c r="B86" s="40"/>
      <x:c r="C86" s="46">
        <x:f>100/((100/C85)+(100/D85)+(100/+E85))</x:f>
        <x:v>0.87936645693208937</x:v>
      </x:c>
      <x:c r="D86" s="47"/>
      <x:c r="E86" s="47"/>
      <x:c r="F86" s="46">
        <x:f>C86</x:f>
        <x:v>0.87936645693208937</x:v>
      </x:c>
      <x:c r="G86" s="48"/>
      <x:c r="H86" s="40"/>
      <x:c r="I86" s="46">
        <x:f>100/((100/I85)+(100/J85)+(100/+K85))</x:f>
        <x:v>0.98318775032013739</x:v>
      </x:c>
      <x:c r="J86" s="48"/>
      <x:c r="K86" s="40"/>
    </x:row>
    <x:row r="87" spans="1:11" ht="17.14999999999999857891">
      <x:c r="A87" s="41" t="s">
        <x:v>8</x:v>
      </x:c>
      <x:c r="B87" s="42"/>
      <x:c r="C87" s="15">
        <x:f>C86/C85*100</x:f>
        <x:v>29.312215231069644</x:v>
      </x:c>
      <x:c r="D87" s="16">
        <x:f>C86/D85*100</x:f>
        <x:v>25.12475591234541</x:v>
      </x:c>
      <x:c r="E87" s="15">
        <x:f>C86/E85*100</x:f>
        <x:v>45.563028856584943</x:v>
      </x:c>
      <x:c r="F87" s="15">
        <x:f>I87</x:f>
        <x:v>27.617633435958915</x:v>
      </x:c>
      <x:c r="G87" s="15">
        <x:f>J87</x:f>
        <x:v>25.339890472168491</x:v>
      </x:c>
      <x:c r="H87" s="16">
        <x:f>K87</x:f>
        <x:v>47.042476091872601</x:v>
      </x:c>
      <x:c r="I87" s="15">
        <x:f>I86/I85*100</x:f>
        <x:v>27.617633435958915</x:v>
      </x:c>
      <x:c r="J87" s="15">
        <x:f>I86/J85*100</x:f>
        <x:v>25.339890472168491</x:v>
      </x:c>
      <x:c r="K87" s="16">
        <x:f>I86/K85*100</x:f>
        <x:v>47.042476091872601</x:v>
      </x:c>
    </x:row>
    <x:row r="88" spans="1:11" ht="17.14999999999999857891">
      <x:c r="A88" s="39" t="s">
        <x:v>10</x:v>
      </x:c>
      <x:c r="B88" s="40"/>
      <x:c r="C88" s="10">
        <x:f>C85-F85</x:f>
        <x:v>-0.18407606854224534</x:v>
      </x:c>
      <x:c r="D88" s="11">
        <x:f>D85-G85</x:f>
        <x:v>0.029714846644968151</x:v>
      </x:c>
      <x:c r="E88" s="10">
        <x:f t="shared" ref="E88:H88" si="9">E85-H85</x:f>
        <x:v>0.060696914816490644</x:v>
      </x:c>
      <x:c r="F88" s="11">
        <x:f t="shared" si="9"/>
        <x:v>-0.37592393145775471</x:v>
      </x:c>
      <x:c r="G88" s="10">
        <x:f t="shared" si="9"/>
        <x:v>-0.40971484664496804</x:v>
      </x:c>
      <x:c r="H88" s="11">
        <x:f t="shared" si="9"/>
        <x:v>-0.22069691481649056</x:v>
      </x:c>
      <x:c r="I88" s="10">
        <x:f>C85-I85</x:f>
        <x:v>-0.56000000000000005</x:v>
      </x:c>
      <x:c r="J88" s="11">
        <x:f>D85-J85</x:f>
        <x:v>-0.37999999999999989</x:v>
      </x:c>
      <x:c r="K88" s="11">
        <x:f>E85-K85</x:f>
        <x:v>-0.15999999999999992</x:v>
      </x:c>
    </x:row>
    <x:row r="89" spans="1:11" ht="17.14999999999999857891">
      <x:c r="A89" s="39" t="s">
        <x:v>4</x:v>
      </x:c>
      <x:c r="B89" s="40"/>
      <x:c r="C89" s="11">
        <x:f>(C85-F85)/(F85-1)*100</x:f>
        <x:v>-8.4280978668067323</x:v>
      </x:c>
      <x:c r="D89" s="11">
        <x:f>(D85-G85)/(G85-1)*100</x:f>
        <x:v>1.2028913587004628</x:v>
      </x:c>
      <x:c r="E89" s="11">
        <x:f>(E85-H85)/(H85-1)*100</x:f>
        <x:v>6.9822500174007276</x:v>
      </x:c>
      <x:c r="F89" s="11">
        <x:f>(F85-I85)/(I85-1)*100</x:f>
        <x:v>-14.684528572568542</x:v>
      </x:c>
      <x:c r="G89" s="11">
        <x:f>(G85-J85)/(J85-1)*100</x:f>
        <x:v>-14.226209952950281</x:v>
      </x:c>
      <x:c r="H89" s="11">
        <x:f>(H85-K85)/(K85-1)*100</x:f>
        <x:v>-20.247423377659686</x:v>
      </x:c>
      <x:c r="I89" s="11">
        <x:f>(C85-I85)/(I85-1)*100</x:f>
        <x:v>-21.875000000000004</x:v>
      </x:c>
      <x:c r="J89" s="11">
        <x:f>(D85-J85)/(J85-1)*100</x:f>
        <x:v>-13.194444444444443</x:v>
      </x:c>
      <x:c r="K89" s="11">
        <x:f>(E85-K85)/(K85-1)*100</x:f>
        <x:v>-14.678899082568803</x:v>
      </x:c>
    </x:row>
    <x:row r="91" spans="1:11" ht="16.75">
      <x:c r="A91" s="36" t="s">
        <x:v>18</x:v>
      </x:c>
      <x:c r="B91" s="37"/>
      <x:c r="C91" s="37"/>
      <x:c r="D91" s="37"/>
      <x:c r="E91" s="37"/>
      <x:c r="F91" s="37"/>
      <x:c r="G91" s="37"/>
      <x:c r="H91" s="37"/>
      <x:c r="I91" s="37"/>
      <x:c r="J91" s="37"/>
      <x:c r="K91" s="38"/>
    </x:row>
    <x:row r="92" spans="1:11" ht="17.14999999999999857891">
      <x:c r="A92" s="36" t="s">
        <x:v>1</x:v>
      </x:c>
      <x:c r="B92" s="43"/>
      <x:c r="C92" s="33" t="s">
        <x:v>2</x:v>
      </x:c>
      <x:c r="D92" s="34"/>
      <x:c r="E92" s="35"/>
      <x:c r="F92" s="33" t="s">
        <x:v>9</x:v>
      </x:c>
      <x:c r="G92" s="34"/>
      <x:c r="H92" s="35"/>
      <x:c r="I92" s="34" t="s">
        <x:v>28</x:v>
      </x:c>
      <x:c r="J92" s="34"/>
      <x:c r="K92" s="35"/>
    </x:row>
    <x:row r="93" spans="1:11" ht="17.14999999999999857891">
      <x:c r="A93" s="44"/>
      <x:c r="B93" s="45"/>
      <x:c r="C93" s="12" t="s">
        <x:v>6</x:v>
      </x:c>
      <x:c r="D93" s="13" t="s">
        <x:v>7</x:v>
      </x:c>
      <x:c r="E93" s="13" t="s">
        <x:v>3</x:v>
      </x:c>
      <x:c r="F93" s="13" t="s">
        <x:v>6</x:v>
      </x:c>
      <x:c r="G93" s="13" t="s">
        <x:v>7</x:v>
      </x:c>
      <x:c r="H93" s="13" t="s">
        <x:v>3</x:v>
      </x:c>
      <x:c r="I93" s="13" t="s">
        <x:v>6</x:v>
      </x:c>
      <x:c r="J93" s="13" t="s">
        <x:v>7</x:v>
      </x:c>
      <x:c r="K93" s="14" t="s">
        <x:v>3</x:v>
      </x:c>
    </x:row>
    <x:row r="94" spans="1:11" ht="17.14999999999999857891">
      <x:c r="A94" s="39" t="s">
        <x:v>5</x:v>
      </x:c>
      <x:c r="B94" s="40"/>
      <x:c r="C94" s="11">
        <x:v>1.4399999999999999</x:v>
      </x:c>
      <x:c r="D94" s="11">
        <x:v>3.8500000000000001</x:v>
      </x:c>
      <x:c r="E94" s="11">
        <x:v>5.5</x:v>
      </x:c>
      <x:c r="F94" s="10">
        <x:f>(I94*F95)/I95</x:f>
        <x:v>1.4143598274925988</x:v>
      </x:c>
      <x:c r="G94" s="10">
        <x:f>(J94*F95)/I95</x:f>
        <x:v>4.0231474233354581</x:v>
      </x:c>
      <x:c r="H94" s="11">
        <x:f>(K94*F95)/I95</x:f>
        <x:v>5.5430031165955196</x:v>
      </x:c>
      <x:c r="I94" s="10">
        <x:v>1.5820000000000001</x:v>
      </x:c>
      <x:c r="J94" s="10">
        <x:v>4.5</x:v>
      </x:c>
      <x:c r="K94" s="11">
        <x:v>6.2000000000000002</x:v>
      </x:c>
    </x:row>
    <x:row r="95" spans="1:11" ht="17.14999999999999857891">
      <x:c r="A95" s="39" t="s">
        <x:v>0</x:v>
      </x:c>
      <x:c r="B95" s="40"/>
      <x:c r="C95" s="46">
        <x:f>100/((100/C94)+(100/D94)+(100/+E94))</x:f>
        <x:v>0.8802794537948555</x:v>
      </x:c>
      <x:c r="D95" s="47"/>
      <x:c r="E95" s="47"/>
      <x:c r="F95" s="46">
        <x:f>C95</x:f>
        <x:v>0.8802794537948555</x:v>
      </x:c>
      <x:c r="G95" s="48"/>
      <x:c r="H95" s="40"/>
      <x:c r="I95" s="46">
        <x:f>100/((100/I94)+(100/J94)+(100/+K94))</x:f>
        <x:v>0.98461655148413696</x:v>
      </x:c>
      <x:c r="J95" s="48"/>
      <x:c r="K95" s="40"/>
    </x:row>
    <x:row r="96" spans="1:11" ht="17.14999999999999857891">
      <x:c r="A96" s="41" t="s">
        <x:v>8</x:v>
      </x:c>
      <x:c r="B96" s="42"/>
      <x:c r="C96" s="15">
        <x:f>C95/C94*100</x:f>
        <x:v>61.130517624642742</x:v>
      </x:c>
      <x:c r="D96" s="16">
        <x:f>C95/D94*100</x:f>
        <x:v>22.864401397268974</x:v>
      </x:c>
      <x:c r="E96" s="15">
        <x:f>C95/E94*100</x:f>
        <x:v>16.00508097808828</x:v>
      </x:c>
      <x:c r="F96" s="15">
        <x:f>I96</x:f>
        <x:v>62.238720068529517</x:v>
      </x:c>
      <x:c r="G96" s="15">
        <x:f>J96</x:f>
        <x:v>21.880367810758599</x:v>
      </x:c>
      <x:c r="H96" s="16">
        <x:f>K96</x:f>
        <x:v>15.880912120711885</x:v>
      </x:c>
      <x:c r="I96" s="15">
        <x:f>I95/I94*100</x:f>
        <x:v>62.238720068529517</x:v>
      </x:c>
      <x:c r="J96" s="15">
        <x:f>I95/J94*100</x:f>
        <x:v>21.880367810758599</x:v>
      </x:c>
      <x:c r="K96" s="16">
        <x:f>I95/K94*100</x:f>
        <x:v>15.880912120711885</x:v>
      </x:c>
    </x:row>
    <x:row r="97" spans="1:11" ht="17.14999999999999857891">
      <x:c r="A97" s="39" t="s">
        <x:v>10</x:v>
      </x:c>
      <x:c r="B97" s="40"/>
      <x:c r="C97" s="10">
        <x:f>C94-F94</x:f>
        <x:v>0.025640172507401138</x:v>
      </x:c>
      <x:c r="D97" s="11">
        <x:f>D94-G94</x:f>
        <x:v>-0.17314742333545796</x:v>
      </x:c>
      <x:c r="E97" s="10">
        <x:f t="shared" ref="E97:H97" si="10">E94-H94</x:f>
        <x:v>-0.043003116595519586</x:v>
      </x:c>
      <x:c r="F97" s="11">
        <x:f t="shared" si="10"/>
        <x:v>-0.16764017250740126</x:v>
      </x:c>
      <x:c r="G97" s="10">
        <x:f t="shared" si="10"/>
        <x:v>-0.47685257666454195</x:v>
      </x:c>
      <x:c r="H97" s="11">
        <x:f t="shared" si="10"/>
        <x:v>-0.65699688340448059</x:v>
      </x:c>
      <x:c r="I97" s="10">
        <x:f>C94-I94</x:f>
        <x:v>-0.14200000000000013</x:v>
      </x:c>
      <x:c r="J97" s="11">
        <x:f>D94-J94</x:f>
        <x:v>-0.64999999999999991</x:v>
      </x:c>
      <x:c r="K97" s="11">
        <x:f>E94-K94</x:f>
        <x:v>-0.70000000000000018</x:v>
      </x:c>
    </x:row>
    <x:row r="98" spans="1:11" ht="17.14999999999999857891">
      <x:c r="A98" s="39" t="s">
        <x:v>4</x:v>
      </x:c>
      <x:c r="B98" s="40"/>
      <x:c r="C98" s="11">
        <x:f>(C94-F94)/(F94-1)*100</x:f>
        <x:v>6.1879001790681833</x:v>
      </x:c>
      <x:c r="D98" s="11">
        <x:f>(D94-G94)/(G94-1)*100</x:f>
        <x:v>-5.7273893426084816</x:v>
      </x:c>
      <x:c r="E98" s="11">
        <x:f>(E94-H94)/(H94-1)*100</x:f>
        <x:v>-0.94657906877567111</x:v>
      </x:c>
      <x:c r="F98" s="11">
        <x:f>(F94-I94)/(I94-1)*100</x:f>
        <x:v>-28.804153351787154</x:v>
      </x:c>
      <x:c r="G98" s="11">
        <x:f>(G94-J94)/(J94-1)*100</x:f>
        <x:v>-13.624359333272626</x:v>
      </x:c>
      <x:c r="H98" s="11">
        <x:f>(H94-K94)/(K94-1)*100</x:f>
        <x:v>-12.634555450086166</x:v>
      </x:c>
      <x:c r="I98" s="11">
        <x:f>(C94-I94)/(I94-1)*100</x:f>
        <x:v>-24.398625429553285</x:v>
      </x:c>
      <x:c r="J98" s="11">
        <x:f>(D94-J94)/(J94-1)*100</x:f>
        <x:v>-18.571428571428569</x:v>
      </x:c>
      <x:c r="K98" s="11">
        <x:f>(E94-K94)/(K94-1)*100</x:f>
        <x:v>-13.461538461538463</x:v>
      </x:c>
    </x:row>
    <x:row r="100" spans="1:11" ht="16.75">
      <x:c r="A100" s="36" t="s">
        <x:v>27</x:v>
      </x:c>
      <x:c r="B100" s="37"/>
      <x:c r="C100" s="37"/>
      <x:c r="D100" s="37"/>
      <x:c r="E100" s="37"/>
      <x:c r="F100" s="37"/>
      <x:c r="G100" s="37"/>
      <x:c r="H100" s="37"/>
      <x:c r="I100" s="37"/>
      <x:c r="J100" s="37"/>
      <x:c r="K100" s="38"/>
    </x:row>
    <x:row r="101" spans="1:11" ht="17.14999999999999857891">
      <x:c r="A101" s="36" t="s">
        <x:v>1</x:v>
      </x:c>
      <x:c r="B101" s="43"/>
      <x:c r="C101" s="33" t="s">
        <x:v>2</x:v>
      </x:c>
      <x:c r="D101" s="34"/>
      <x:c r="E101" s="35"/>
      <x:c r="F101" s="33" t="s">
        <x:v>9</x:v>
      </x:c>
      <x:c r="G101" s="34"/>
      <x:c r="H101" s="35"/>
      <x:c r="I101" s="34" t="s">
        <x:v>28</x:v>
      </x:c>
      <x:c r="J101" s="34"/>
      <x:c r="K101" s="35"/>
    </x:row>
    <x:row r="102" spans="1:11" ht="17.14999999999999857891">
      <x:c r="A102" s="44"/>
      <x:c r="B102" s="45"/>
      <x:c r="C102" s="12" t="s">
        <x:v>6</x:v>
      </x:c>
      <x:c r="D102" s="13" t="s">
        <x:v>7</x:v>
      </x:c>
      <x:c r="E102" s="13" t="s">
        <x:v>3</x:v>
      </x:c>
      <x:c r="F102" s="13" t="s">
        <x:v>6</x:v>
      </x:c>
      <x:c r="G102" s="13" t="s">
        <x:v>7</x:v>
      </x:c>
      <x:c r="H102" s="13" t="s">
        <x:v>3</x:v>
      </x:c>
      <x:c r="I102" s="13" t="s">
        <x:v>6</x:v>
      </x:c>
      <x:c r="J102" s="13" t="s">
        <x:v>7</x:v>
      </x:c>
      <x:c r="K102" s="14" t="s">
        <x:v>3</x:v>
      </x:c>
    </x:row>
    <x:row r="103" spans="1:11" ht="17.14999999999999857891">
      <x:c r="A103" s="39" t="s">
        <x:v>5</x:v>
      </x:c>
      <x:c r="B103" s="40"/>
      <x:c r="C103" s="11">
        <x:v>1.21</x:v>
      </x:c>
      <x:c r="D103" s="11">
        <x:v>5</x:v>
      </x:c>
      <x:c r="E103" s="11">
        <x:v>9.0999999999999996</x:v>
      </x:c>
      <x:c r="F103" s="10">
        <x:f>(I103*F104)/I104</x:f>
        <x:v>1.2474204363771875</x:v>
      </x:c>
      <x:c r="G103" s="10">
        <x:f>(J103*F104)/I104</x:f>
        <x:v>4.7840138599411839</x:v>
      </x:c>
      <x:c r="H103" s="11">
        <x:f>(K103*F104)/I104</x:f>
        <x:v>7.9584529632666428</x:v>
      </x:c>
      <x:c r="I103" s="10">
        <x:v>1.395</x:v>
      </x:c>
      <x:c r="J103" s="10">
        <x:v>5.3499999999999996</x:v>
      </x:c>
      <x:c r="K103" s="11">
        <x:v>8.9000000000000004</x:v>
      </x:c>
    </x:row>
    <x:row r="104" spans="1:11" ht="17.14999999999999857891">
      <x:c r="A104" s="39" t="s">
        <x:v>0</x:v>
      </x:c>
      <x:c r="B104" s="40"/>
      <x:c r="C104" s="46">
        <x:f>100/((100/C103)+(100/D103)+(100/+E103))</x:f>
        <x:v>0.8800210994069787</x:v>
      </x:c>
      <x:c r="D104" s="47"/>
      <x:c r="E104" s="47"/>
      <x:c r="F104" s="46">
        <x:f>C104</x:f>
        <x:v>0.8800210994069787</x:v>
      </x:c>
      <x:c r="G104" s="48"/>
      <x:c r="H104" s="40"/>
      <x:c r="I104" s="46">
        <x:f>100/((100/I103)+(100/J103)+(100/+K103))</x:f>
        <x:v>0.98413445689415679</x:v>
      </x:c>
      <x:c r="J104" s="48"/>
      <x:c r="K104" s="40"/>
    </x:row>
    <x:row r="105" spans="1:11" ht="17.14999999999999857891">
      <x:c r="A105" s="41" t="s">
        <x:v>8</x:v>
      </x:c>
      <x:c r="B105" s="42"/>
      <x:c r="C105" s="15">
        <x:f>C104/C103*100</x:f>
        <x:v>72.7290164799156</x:v>
      </x:c>
      <x:c r="D105" s="16">
        <x:f>C104/D103*100</x:f>
        <x:v>17.600421988139576</x:v>
      </x:c>
      <x:c r="E105" s="15">
        <x:f>C104/E103*100</x:f>
        <x:v>9.6705615319448217</x:v>
      </x:c>
      <x:c r="F105" s="15">
        <x:f>I105</x:f>
        <x:v>70.547272895638486</x:v>
      </x:c>
      <x:c r="G105" s="15">
        <x:f>J105</x:f>
        <x:v>18.395036577460878</x:v>
      </x:c>
      <x:c r="H105" s="16">
        <x:f>K105</x:f>
        <x:v>11.057690526900638</x:v>
      </x:c>
      <x:c r="I105" s="15">
        <x:f>I104/I103*100</x:f>
        <x:v>70.547272895638486</x:v>
      </x:c>
      <x:c r="J105" s="15">
        <x:f>I104/J103*100</x:f>
        <x:v>18.395036577460878</x:v>
      </x:c>
      <x:c r="K105" s="16">
        <x:f>I104/K103*100</x:f>
        <x:v>11.057690526900638</x:v>
      </x:c>
    </x:row>
    <x:row r="106" spans="1:11" ht="17.14999999999999857891">
      <x:c r="A106" s="39" t="s">
        <x:v>10</x:v>
      </x:c>
      <x:c r="B106" s="40"/>
      <x:c r="C106" s="10">
        <x:f>C103-F103</x:f>
        <x:v>-0.037420436377187505</x:v>
      </x:c>
      <x:c r="D106" s="11">
        <x:f>D103-G103</x:f>
        <x:v>0.21598614005881611</x:v>
      </x:c>
      <x:c r="E106" s="10">
        <x:f t="shared" ref="E106:H106" si="11">E103-H103</x:f>
        <x:v>1.1415470367333569</x:v>
      </x:c>
      <x:c r="F106" s="11">
        <x:f t="shared" si="11"/>
        <x:v>-0.14757956362281255</x:v>
      </x:c>
      <x:c r="G106" s="10">
        <x:f t="shared" si="11"/>
        <x:v>-0.56598614005881576</x:v>
      </x:c>
      <x:c r="H106" s="11">
        <x:f t="shared" si="11"/>
        <x:v>-0.9415470367333576</x:v>
      </x:c>
      <x:c r="I106" s="10">
        <x:f>C103-I103</x:f>
        <x:v>-0.18500000000000005</x:v>
      </x:c>
      <x:c r="J106" s="11">
        <x:f>D103-J103</x:f>
        <x:v>-0.34999999999999964</x:v>
      </x:c>
      <x:c r="K106" s="11">
        <x:f>E103-K103</x:f>
        <x:v>0.19999999999999929</x:v>
      </x:c>
    </x:row>
    <x:row r="107" spans="1:11" ht="17.14999999999999857891">
      <x:c r="A107" s="39" t="s">
        <x:v>4</x:v>
      </x:c>
      <x:c r="B107" s="40"/>
      <x:c r="C107" s="11">
        <x:f>(C103-F103)/(F103-1)*100</x:f>
        <x:v>-15.124230207136488</x:v>
      </x:c>
      <x:c r="D107" s="11">
        <x:f>(D103-G103)/(G103-1)*100</x:f>
        <x:v>5.7078580590128505</x:v>
      </x:c>
      <x:c r="E107" s="11">
        <x:f>(E103-H103)/(H103-1)*100</x:f>
        <x:v>16.4051843528947</x:v>
      </x:c>
      <x:c r="F107" s="11">
        <x:f>(F103-I103)/(I103-1)*100</x:f>
        <x:v>-37.361914841218365</x:v>
      </x:c>
      <x:c r="G107" s="11">
        <x:f>(G103-J103)/(J103-1)*100</x:f>
        <x:v>-13.011175633535995</x:v>
      </x:c>
      <x:c r="H107" s="11">
        <x:f>(H103-K103)/(K103-1)*100</x:f>
        <x:v>-11.918316920675412</x:v>
      </x:c>
      <x:c r="I107" s="11">
        <x:f>(C103-I103)/(I103-1)*100</x:f>
        <x:v>-46.835443037974692</x:v>
      </x:c>
      <x:c r="J107" s="11">
        <x:f>(D103-J103)/(J103-1)*100</x:f>
        <x:v>-8.0459770114942462</x:v>
      </x:c>
      <x:c r="K107" s="11">
        <x:f>(E103-K103)/(K103-1)*100</x:f>
        <x:v>2.531645569620244</x:v>
      </x:c>
    </x:row>
    <x:row r="109" spans="1:11" ht="16.75">
      <x:c r="A109" s="36" t="s">
        <x:v>23</x:v>
      </x:c>
      <x:c r="B109" s="37"/>
      <x:c r="C109" s="37"/>
      <x:c r="D109" s="37"/>
      <x:c r="E109" s="37"/>
      <x:c r="F109" s="37"/>
      <x:c r="G109" s="37"/>
      <x:c r="H109" s="37"/>
      <x:c r="I109" s="37"/>
      <x:c r="J109" s="37"/>
      <x:c r="K109" s="38"/>
    </x:row>
    <x:row r="110" spans="1:11" ht="17.14999999999999857891">
      <x:c r="A110" s="36" t="s">
        <x:v>1</x:v>
      </x:c>
      <x:c r="B110" s="43"/>
      <x:c r="C110" s="33" t="s">
        <x:v>2</x:v>
      </x:c>
      <x:c r="D110" s="34"/>
      <x:c r="E110" s="35"/>
      <x:c r="F110" s="33" t="s">
        <x:v>9</x:v>
      </x:c>
      <x:c r="G110" s="34"/>
      <x:c r="H110" s="35"/>
      <x:c r="I110" s="34" t="s">
        <x:v>28</x:v>
      </x:c>
      <x:c r="J110" s="34"/>
      <x:c r="K110" s="35"/>
    </x:row>
    <x:row r="111" spans="1:11" ht="17.14999999999999857891">
      <x:c r="A111" s="44"/>
      <x:c r="B111" s="45"/>
      <x:c r="C111" s="12" t="s">
        <x:v>6</x:v>
      </x:c>
      <x:c r="D111" s="13" t="s">
        <x:v>7</x:v>
      </x:c>
      <x:c r="E111" s="13" t="s">
        <x:v>3</x:v>
      </x:c>
      <x:c r="F111" s="13" t="s">
        <x:v>6</x:v>
      </x:c>
      <x:c r="G111" s="13" t="s">
        <x:v>7</x:v>
      </x:c>
      <x:c r="H111" s="13" t="s">
        <x:v>3</x:v>
      </x:c>
      <x:c r="I111" s="13" t="s">
        <x:v>6</x:v>
      </x:c>
      <x:c r="J111" s="13" t="s">
        <x:v>7</x:v>
      </x:c>
      <x:c r="K111" s="14" t="s">
        <x:v>3</x:v>
      </x:c>
    </x:row>
    <x:row r="112" spans="1:11" ht="17.14999999999999857891">
      <x:c r="A112" s="39" t="s">
        <x:v>5</x:v>
      </x:c>
      <x:c r="B112" s="40"/>
      <x:c r="C112" s="11">
        <x:v>1.52</x:v>
      </x:c>
      <x:c r="D112" s="11">
        <x:v>3.5</x:v>
      </x:c>
      <x:c r="E112" s="11">
        <x:v>5.2000000000000002</x:v>
      </x:c>
      <x:c r="F112" s="10">
        <x:f>(I112*F113)/I113</x:f>
        <x:v>1.524363174828065</x:v>
      </x:c>
      <x:c r="G112" s="10">
        <x:f>(J112*F113)/I113</x:f>
        <x:v>3.4970684598996784</x:v>
      </x:c>
      <x:c r="H112" s="11">
        <x:f>(K112*F113)/I113</x:f>
        <x:v>5.1559342678008084</x:v>
      </x:c>
      <x:c r="I112" s="10">
        <x:v>1.7</x:v>
      </x:c>
      <x:c r="J112" s="10">
        <x:v>3.8999999999999999</x:v>
      </x:c>
      <x:c r="K112" s="11">
        <x:v>5.75</x:v>
      </x:c>
    </x:row>
    <x:row r="113" spans="1:11" ht="17.14999999999999857891">
      <x:c r="A113" s="39" t="s">
        <x:v>0</x:v>
      </x:c>
      <x:c r="B113" s="40"/>
      <x:c r="C113" s="46">
        <x:f>100/((100/C112)+(100/D112)+(100/+E112))</x:f>
        <x:v>0.88034623217922614</x:v>
      </x:c>
      <x:c r="D113" s="47"/>
      <x:c r="E113" s="47"/>
      <x:c r="F113" s="46">
        <x:f>C113</x:f>
        <x:v>0.88034623217922614</x:v>
      </x:c>
      <x:c r="G113" s="48"/>
      <x:c r="H113" s="40"/>
      <x:c r="I113" s="46">
        <x:f>100/((100/I112)+(100/J112)+(100/+K112))</x:f>
        <x:v>0.98177955189286614</x:v>
      </x:c>
      <x:c r="J113" s="48"/>
      <x:c r="K113" s="40"/>
    </x:row>
    <x:row r="114" spans="1:11" ht="17.14999999999999857891">
      <x:c r="A114" s="41" t="s">
        <x:v>8</x:v>
      </x:c>
      <x:c r="B114" s="42"/>
      <x:c r="C114" s="15">
        <x:f>C113/C112*100</x:f>
        <x:v>57.917515274949082</x:v>
      </x:c>
      <x:c r="D114" s="16">
        <x:f>C113/D112*100</x:f>
        <x:v>25.152749490835031</x:v>
      </x:c>
      <x:c r="E114" s="15">
        <x:f>C113/E112*100</x:f>
        <x:v>16.929735234215887</x:v>
      </x:c>
      <x:c r="F114" s="15">
        <x:f>I114</x:f>
        <x:v>57.751738346639179</x:v>
      </x:c>
      <x:c r="G114" s="15">
        <x:f>J114</x:f>
        <x:v>25.173834663919649</x:v>
      </x:c>
      <x:c r="H114" s="16">
        <x:f>K114</x:f>
        <x:v>17.07442698944115</x:v>
      </x:c>
      <x:c r="I114" s="15">
        <x:f>I113/I112*100</x:f>
        <x:v>57.751738346639179</x:v>
      </x:c>
      <x:c r="J114" s="15">
        <x:f>I113/J112*100</x:f>
        <x:v>25.173834663919649</x:v>
      </x:c>
      <x:c r="K114" s="16">
        <x:f>I113/K112*100</x:f>
        <x:v>17.07442698944115</x:v>
      </x:c>
    </x:row>
    <x:row r="115" spans="1:11" ht="17.14999999999999857891">
      <x:c r="A115" s="39" t="s">
        <x:v>10</x:v>
      </x:c>
      <x:c r="B115" s="40"/>
      <x:c r="C115" s="10">
        <x:f>C112-F112</x:f>
        <x:v>-0.0043631748280650307</x:v>
      </x:c>
      <x:c r="D115" s="11">
        <x:f>D112-G112</x:f>
        <x:v>0.0029315401003215946</x:v>
      </x:c>
      <x:c r="E115" s="10">
        <x:f t="shared" ref="E115:H115" si="12">E112-H112</x:f>
        <x:v>0.044065732199191743</x:v>
      </x:c>
      <x:c r="F115" s="11">
        <x:f t="shared" si="12"/>
        <x:v>-0.17563682517193491</x:v>
      </x:c>
      <x:c r="G115" s="10">
        <x:f t="shared" si="12"/>
        <x:v>-0.40293154010032151</x:v>
      </x:c>
      <x:c r="H115" s="11">
        <x:f t="shared" si="12"/>
        <x:v>-0.59406573219919157</x:v>
      </x:c>
      <x:c r="I115" s="10">
        <x:f>C112-I112</x:f>
        <x:v>-0.17999999999999994</x:v>
      </x:c>
      <x:c r="J115" s="11">
        <x:f>D112-J112</x:f>
        <x:v>-0.39999999999999991</x:v>
      </x:c>
      <x:c r="K115" s="11">
        <x:f>E112-K112</x:f>
        <x:v>-0.54999999999999982</x:v>
      </x:c>
    </x:row>
    <x:row r="116" spans="1:11" ht="17.14999999999999857891">
      <x:c r="A116" s="39" t="s">
        <x:v>4</x:v>
      </x:c>
      <x:c r="B116" s="40"/>
      <x:c r="C116" s="11">
        <x:f>(C112-F112)/(F112-1)*100</x:f>
        <x:v>-0.83209024537157561</x:v>
      </x:c>
      <x:c r="D116" s="11">
        <x:f>(D112-G112)/(G112-1)*100</x:f>
        <x:v>0.11739926827794586</x:v>
      </x:c>
      <x:c r="E116" s="11">
        <x:f>(E112-H112)/(H112-1)*100</x:f>
        <x:v>1.0603086901687202</x:v>
      </x:c>
      <x:c r="F116" s="11">
        <x:f>(F112-I112)/(I112-1)*100</x:f>
        <x:v>-25.09097502456213</x:v>
      </x:c>
      <x:c r="G116" s="11">
        <x:f>(G112-J112)/(J112-1)*100</x:f>
        <x:v>-13.894191037942122</x:v>
      </x:c>
      <x:c r="H116" s="11">
        <x:f>(H112-K112)/(K112-1)*100</x:f>
        <x:v>-12.506646993667193</x:v>
      </x:c>
      <x:c r="I116" s="11">
        <x:f>(C112-I112)/(I112-1)*100</x:f>
        <x:v>-25.714285714285705</x:v>
      </x:c>
      <x:c r="J116" s="11">
        <x:f>(D112-J112)/(J112-1)*100</x:f>
        <x:v>-13.793103448275859</x:v>
      </x:c>
      <x:c r="K116" s="11">
        <x:f>(E112-K112)/(K112-1)*100</x:f>
        <x:v>-11.578947368421048</x:v>
      </x:c>
    </x:row>
    <x:row r="118" spans="1:11" ht="16.75">
      <x:c r="A118" s="36" t="s">
        <x:v>25</x:v>
      </x:c>
      <x:c r="B118" s="37"/>
      <x:c r="C118" s="37"/>
      <x:c r="D118" s="37"/>
      <x:c r="E118" s="37"/>
      <x:c r="F118" s="37"/>
      <x:c r="G118" s="37"/>
      <x:c r="H118" s="37"/>
      <x:c r="I118" s="37"/>
      <x:c r="J118" s="37"/>
      <x:c r="K118" s="38"/>
    </x:row>
    <x:row r="119" spans="1:11" ht="17.14999999999999857891">
      <x:c r="A119" s="36" t="s">
        <x:v>1</x:v>
      </x:c>
      <x:c r="B119" s="43"/>
      <x:c r="C119" s="33" t="s">
        <x:v>2</x:v>
      </x:c>
      <x:c r="D119" s="34"/>
      <x:c r="E119" s="35"/>
      <x:c r="F119" s="33" t="s">
        <x:v>9</x:v>
      </x:c>
      <x:c r="G119" s="34"/>
      <x:c r="H119" s="35"/>
      <x:c r="I119" s="34" t="s">
        <x:v>28</x:v>
      </x:c>
      <x:c r="J119" s="34"/>
      <x:c r="K119" s="35"/>
    </x:row>
    <x:row r="120" spans="1:11" ht="17.14999999999999857891">
      <x:c r="A120" s="44"/>
      <x:c r="B120" s="45"/>
      <x:c r="C120" s="12" t="s">
        <x:v>6</x:v>
      </x:c>
      <x:c r="D120" s="13" t="s">
        <x:v>7</x:v>
      </x:c>
      <x:c r="E120" s="13" t="s">
        <x:v>3</x:v>
      </x:c>
      <x:c r="F120" s="13" t="s">
        <x:v>6</x:v>
      </x:c>
      <x:c r="G120" s="13" t="s">
        <x:v>7</x:v>
      </x:c>
      <x:c r="H120" s="13" t="s">
        <x:v>3</x:v>
      </x:c>
      <x:c r="I120" s="13" t="s">
        <x:v>6</x:v>
      </x:c>
      <x:c r="J120" s="13" t="s">
        <x:v>7</x:v>
      </x:c>
      <x:c r="K120" s="14" t="s">
        <x:v>3</x:v>
      </x:c>
    </x:row>
    <x:row r="121" spans="1:11" ht="17.14999999999999857891">
      <x:c r="A121" s="39" t="s">
        <x:v>5</x:v>
      </x:c>
      <x:c r="B121" s="40"/>
      <x:c r="C121" s="11">
        <x:v>1.5600000000000001</x:v>
      </x:c>
      <x:c r="D121" s="11">
        <x:v>3.6000000000000001</x:v>
      </x:c>
      <x:c r="E121" s="11">
        <x:v>4.5999999999999996</x:v>
      </x:c>
      <x:c r="F121" s="10">
        <x:f>(I121*F122)/I122</x:f>
        <x:v>1.5476569343361157</x:v>
      </x:c>
      <x:c r="G121" s="10">
        <x:f>(J121*F122)/I122</x:f>
        <x:v>3.7215334374787523</x:v>
      </x:c>
      <x:c r="H121" s="11">
        <x:f>(K121*F122)/I122</x:f>
        <x:v>4.5177268892470419</x:v>
      </x:c>
      <x:c r="I121" s="10">
        <x:v>1.73</x:v>
      </x:c>
      <x:c r="J121" s="10">
        <x:v>4.1600000000000001</x:v>
      </x:c>
      <x:c r="K121" s="11">
        <x:v>5.0499999999999998</x:v>
      </x:c>
    </x:row>
    <x:row r="122" spans="1:11" ht="17.14999999999999857891">
      <x:c r="A122" s="39" t="s">
        <x:v>0</x:v>
      </x:c>
      <x:c r="B122" s="40"/>
      <x:c r="C122" s="46">
        <x:f>100/((100/C121)+(100/D121)+(100/+E121))</x:f>
        <x:v>0.88013082583810298</x:v>
      </x:c>
      <x:c r="D122" s="47"/>
      <x:c r="E122" s="47"/>
      <x:c r="F122" s="46">
        <x:f>C122</x:f>
        <x:v>0.88013082583810298</x:v>
      </x:c>
      <x:c r="G122" s="48"/>
      <x:c r="H122" s="40"/>
      <x:c r="I122" s="46">
        <x:f>100/((100/I121)+(100/J121)+(100/+K121))</x:f>
        <x:v>0.98382677382766703</x:v>
      </x:c>
      <x:c r="J122" s="48"/>
      <x:c r="K122" s="40"/>
    </x:row>
    <x:row r="123" spans="1:11" ht="17.14999999999999857891">
      <x:c r="A123" s="41" t="s">
        <x:v>8</x:v>
      </x:c>
      <x:c r="B123" s="42"/>
      <x:c r="C123" s="15">
        <x:f>C122/C121*100</x:f>
        <x:v>56.418642681929676</x:v>
      </x:c>
      <x:c r="D123" s="16">
        <x:f>C122/D121*100</x:f>
        <x:v>24.448078495502859</x:v>
      </x:c>
      <x:c r="E123" s="15">
        <x:f>C122/E121*100</x:f>
        <x:v>19.133278822567455</x:v>
      </x:c>
      <x:c r="F123" s="15">
        <x:f>I123</x:f>
        <x:v>56.868599643217742</x:v>
      </x:c>
      <x:c r="G123" s="15">
        <x:f>J123</x:f>
        <x:v>23.649682063165073</x:v>
      </x:c>
      <x:c r="H123" s="16">
        <x:f>K123</x:f>
        <x:v>19.48171829361717</x:v>
      </x:c>
      <x:c r="I123" s="15">
        <x:f>I122/I121*100</x:f>
        <x:v>56.868599643217742</x:v>
      </x:c>
      <x:c r="J123" s="15">
        <x:f>I122/J121*100</x:f>
        <x:v>23.649682063165073</x:v>
      </x:c>
      <x:c r="K123" s="16">
        <x:f>I122/K121*100</x:f>
        <x:v>19.48171829361717</x:v>
      </x:c>
    </x:row>
    <x:row r="124" spans="1:11" ht="17.14999999999999857891">
      <x:c r="A124" s="39" t="s">
        <x:v>10</x:v>
      </x:c>
      <x:c r="B124" s="40"/>
      <x:c r="C124" s="10">
        <x:f>C121-F121</x:f>
        <x:v>0.012343065663884323</x:v>
      </x:c>
      <x:c r="D124" s="11">
        <x:f>D121-G121</x:f>
        <x:v>-0.12153343747875223</x:v>
      </x:c>
      <x:c r="E124" s="10">
        <x:f t="shared" ref="E124:H124" si="13">E121-H121</x:f>
        <x:v>0.082273110752957734</x:v>
      </x:c>
      <x:c r="F124" s="11">
        <x:f t="shared" si="13"/>
        <x:v>-0.18234306566388425</x:v>
      </x:c>
      <x:c r="G124" s="10">
        <x:f t="shared" si="13"/>
        <x:v>-0.43846656252124783</x:v>
      </x:c>
      <x:c r="H124" s="11">
        <x:f t="shared" si="13"/>
        <x:v>-0.53227311075295791</x:v>
      </x:c>
      <x:c r="I124" s="10">
        <x:f>C121-I121</x:f>
        <x:v>-0.16999999999999993</x:v>
      </x:c>
      <x:c r="J124" s="11">
        <x:f>D121-J121</x:f>
        <x:v>-0.56000000000000005</x:v>
      </x:c>
      <x:c r="K124" s="11">
        <x:f>E121-K121</x:f>
        <x:v>-0.45000000000000018</x:v>
      </x:c>
    </x:row>
    <x:row r="125" spans="1:11" ht="17.14999999999999857891">
      <x:c r="A125" s="39" t="s">
        <x:v>4</x:v>
      </x:c>
      <x:c r="B125" s="40"/>
      <x:c r="C125" s="11">
        <x:f>(C121-F121)/(F121-1)*100</x:f>
        <x:v>2.253795193673009</x:v>
      </x:c>
      <x:c r="D125" s="11">
        <x:f>(D121-G121)/(G121-1)*100</x:f>
        <x:v>-4.4656235269827018</x:v>
      </x:c>
      <x:c r="E125" s="11">
        <x:f>(E121-H121)/(H121-1)*100</x:f>
        <x:v>2.3388146193057082</x:v>
      </x:c>
      <x:c r="F125" s="11">
        <x:f>(F121-I121)/(I121-1)*100</x:f>
        <x:v>-24.978502145737568</x:v>
      </x:c>
      <x:c r="G125" s="11">
        <x:f>(G121-J121)/(J121-1)*100</x:f>
        <x:v>-13.875524130419233</x:v>
      </x:c>
      <x:c r="H125" s="11">
        <x:f>(H121-K121)/(K121-1)*100</x:f>
        <x:v>-13.142545944517481</x:v>
      </x:c>
      <x:c r="I125" s="11">
        <x:f>(C121-I121)/(I121-1)*100</x:f>
        <x:v>-23.287671232876704</x:v>
      </x:c>
      <x:c r="J125" s="11">
        <x:f>(D121-J121)/(J121-1)*100</x:f>
        <x:v>-17.721518987341771</x:v>
      </x:c>
      <x:c r="K125" s="11">
        <x:f>(E121-K121)/(K121-1)*100</x:f>
        <x:v>-11.111111111111116</x:v>
      </x:c>
    </x:row>
    <x:row r="127" spans="1:11" ht="16.75">
      <x:c r="A127" s="36" t="s">
        <x:v>15</x:v>
      </x:c>
      <x:c r="B127" s="37"/>
      <x:c r="C127" s="37"/>
      <x:c r="D127" s="37"/>
      <x:c r="E127" s="37"/>
      <x:c r="F127" s="37"/>
      <x:c r="G127" s="37"/>
      <x:c r="H127" s="37"/>
      <x:c r="I127" s="37"/>
      <x:c r="J127" s="37"/>
      <x:c r="K127" s="38"/>
    </x:row>
    <x:row r="128" spans="1:11" ht="17.14999999999999857891">
      <x:c r="A128" s="36" t="s">
        <x:v>1</x:v>
      </x:c>
      <x:c r="B128" s="43"/>
      <x:c r="C128" s="33" t="s">
        <x:v>2</x:v>
      </x:c>
      <x:c r="D128" s="34"/>
      <x:c r="E128" s="35"/>
      <x:c r="F128" s="33" t="s">
        <x:v>9</x:v>
      </x:c>
      <x:c r="G128" s="34"/>
      <x:c r="H128" s="35"/>
      <x:c r="I128" s="34" t="s">
        <x:v>28</x:v>
      </x:c>
      <x:c r="J128" s="34"/>
      <x:c r="K128" s="35"/>
    </x:row>
    <x:row r="129" spans="1:11" ht="17.14999999999999857891">
      <x:c r="A129" s="44"/>
      <x:c r="B129" s="45"/>
      <x:c r="C129" s="12" t="s">
        <x:v>6</x:v>
      </x:c>
      <x:c r="D129" s="13" t="s">
        <x:v>7</x:v>
      </x:c>
      <x:c r="E129" s="13" t="s">
        <x:v>3</x:v>
      </x:c>
      <x:c r="F129" s="13" t="s">
        <x:v>6</x:v>
      </x:c>
      <x:c r="G129" s="13" t="s">
        <x:v>7</x:v>
      </x:c>
      <x:c r="H129" s="13" t="s">
        <x:v>3</x:v>
      </x:c>
      <x:c r="I129" s="13" t="s">
        <x:v>6</x:v>
      </x:c>
      <x:c r="J129" s="13" t="s">
        <x:v>7</x:v>
      </x:c>
      <x:c r="K129" s="14" t="s">
        <x:v>3</x:v>
      </x:c>
    </x:row>
    <x:row r="130" spans="1:11" ht="17.14999999999999857891">
      <x:c r="A130" s="39" t="s">
        <x:v>5</x:v>
      </x:c>
      <x:c r="B130" s="40"/>
      <x:c r="C130" s="11">
        <x:v>1.6200000000000001</x:v>
      </x:c>
      <x:c r="D130" s="11">
        <x:v>3.5</x:v>
      </x:c>
      <x:c r="E130" s="11">
        <x:v>4.2999999999999998</x:v>
      </x:c>
      <x:c r="F130" s="10">
        <x:f>(I130*F131)/I131</x:f>
        <x:v>1.5473943017631242</x:v>
      </x:c>
      <x:c r="G130" s="10">
        <x:f>(J130*F131)/I131</x:f>
        <x:v>3.6624717201494068</x:v>
      </x:c>
      <x:c r="H130" s="11">
        <x:f>(K130*F131)/I131</x:f>
        <x:v>4.6238705466886252</x:v>
      </x:c>
      <x:c r="I130" s="10">
        <x:v>1.6899999999999999</x:v>
      </x:c>
      <x:c r="J130" s="10">
        <x:v>4</x:v>
      </x:c>
      <x:c r="K130" s="11">
        <x:v>5.0499999999999998</x:v>
      </x:c>
    </x:row>
    <x:row r="131" spans="1:11" ht="17.14999999999999857891">
      <x:c r="A131" s="39" t="s">
        <x:v>0</x:v>
      </x:c>
      <x:c r="B131" s="40"/>
      <x:c r="C131" s="46">
        <x:f>100/((100/C130)+(100/D130)+(100/+E130))</x:f>
        <x:v>0.88062558693924731</x:v>
      </x:c>
      <x:c r="D131" s="47"/>
      <x:c r="E131" s="47"/>
      <x:c r="F131" s="46">
        <x:f>C131</x:f>
        <x:v>0.88062558693924731</x:v>
      </x:c>
      <x:c r="G131" s="48"/>
      <x:c r="H131" s="40"/>
      <x:c r="I131" s="46">
        <x:f>100/((100/I130)+(100/J130)+(100/+K130))</x:f>
        <x:v>0.96178281142148792</x:v>
      </x:c>
      <x:c r="J131" s="48"/>
      <x:c r="K131" s="40"/>
    </x:row>
    <x:row r="132" spans="1:11" ht="17.14999999999999857891">
      <x:c r="A132" s="41" t="s">
        <x:v>8</x:v>
      </x:c>
      <x:c r="B132" s="42"/>
      <x:c r="C132" s="15">
        <x:f>C131/C130*100</x:f>
        <x:v>54.359604132052297</x:v>
      </x:c>
      <x:c r="D132" s="16">
        <x:f>C131/D130*100</x:f>
        <x:v>25.160731055407066</x:v>
      </x:c>
      <x:c r="E132" s="15">
        <x:f>C131/E130*100</x:f>
        <x:v>20.479664812540634</x:v>
      </x:c>
      <x:c r="F132" s="15">
        <x:f>I132</x:f>
        <x:v>56.910225527898696</x:v>
      </x:c>
      <x:c r="G132" s="15">
        <x:f>J132</x:f>
        <x:v>24.044570285537198</x:v>
      </x:c>
      <x:c r="H132" s="16">
        <x:f>K132</x:f>
        <x:v>19.045204186564117</x:v>
      </x:c>
      <x:c r="I132" s="15">
        <x:f>I131/I130*100</x:f>
        <x:v>56.910225527898696</x:v>
      </x:c>
      <x:c r="J132" s="15">
        <x:f>I131/J130*100</x:f>
        <x:v>24.044570285537198</x:v>
      </x:c>
      <x:c r="K132" s="16">
        <x:f>I131/K130*100</x:f>
        <x:v>19.045204186564117</x:v>
      </x:c>
    </x:row>
    <x:row r="133" spans="1:11" ht="17.14999999999999857891">
      <x:c r="A133" s="39" t="s">
        <x:v>10</x:v>
      </x:c>
      <x:c r="B133" s="40"/>
      <x:c r="C133" s="10">
        <x:f>C130-F130</x:f>
        <x:v>0.072605698236875904</x:v>
      </x:c>
      <x:c r="D133" s="11">
        <x:f>D130-G130</x:f>
        <x:v>-0.16247172014940681</x:v>
      </x:c>
      <x:c r="E133" s="10">
        <x:f t="shared" ref="E133:H133" si="14">E130-H130</x:f>
        <x:v>-0.32387054668862536</x:v>
      </x:c>
      <x:c r="F133" s="11">
        <x:f t="shared" si="14"/>
        <x:v>-0.14260569823687574</x:v>
      </x:c>
      <x:c r="G133" s="10">
        <x:f t="shared" si="14"/>
        <x:v>-0.33752827985059319</x:v>
      </x:c>
      <x:c r="H133" s="11">
        <x:f t="shared" si="14"/>
        <x:v>-0.42612945331137464</x:v>
      </x:c>
      <x:c r="I133" s="10">
        <x:f>C130-I130</x:f>
        <x:v>-0.06999999999999984</x:v>
      </x:c>
      <x:c r="J133" s="11">
        <x:f>D130-J130</x:f>
        <x:v>-0.5</x:v>
      </x:c>
      <x:c r="K133" s="11">
        <x:f>E130-K130</x:f>
        <x:v>-0.75</x:v>
      </x:c>
    </x:row>
    <x:row r="134" spans="1:11" ht="17.14999999999999857891">
      <x:c r="A134" s="39" t="s">
        <x:v>4</x:v>
      </x:c>
      <x:c r="B134" s="40"/>
      <x:c r="C134" s="11">
        <x:f>(C130-F130)/(F130-1)*100</x:f>
        <x:v>13.263875419056667</x:v>
      </x:c>
      <x:c r="D134" s="11">
        <x:f>(D130-G130)/(G130-1)*100</x:f>
        <x:v>-6.1022890466716229</x:v>
      </x:c>
      <x:c r="E134" s="11">
        <x:f>(E130-H130)/(H130-1)*100</x:f>
        <x:v>-8.9371444844951125</x:v>
      </x:c>
      <x:c r="F134" s="11">
        <x:f>(F130-I130)/(I130-1)*100</x:f>
        <x:v>-20.667492498097936</x:v>
      </x:c>
      <x:c r="G134" s="11">
        <x:f>(G130-J130)/(J130-1)*100</x:f>
        <x:v>-11.250942661686441</x:v>
      </x:c>
      <x:c r="H134" s="11">
        <x:f>(H130-K130)/(K130-1)*100</x:f>
        <x:v>-10.521714896577151</x:v>
      </x:c>
      <x:c r="I134" s="11">
        <x:f>(C130-I130)/(I130-1)*100</x:f>
        <x:v>-10.144927536231862</x:v>
      </x:c>
      <x:c r="J134" s="11">
        <x:f>(D130-J130)/(J130-1)*100</x:f>
        <x:v>-16.666666666666664</x:v>
      </x:c>
      <x:c r="K134" s="11">
        <x:f>(E130-K130)/(K130-1)*100</x:f>
        <x:v>-18.518518518518519</x:v>
      </x:c>
    </x:row>
    <x:row r="136" spans="1:11" ht="16.75">
      <x:c r="A136" s="36" t="s">
        <x:v>21</x:v>
      </x:c>
      <x:c r="B136" s="37"/>
      <x:c r="C136" s="37"/>
      <x:c r="D136" s="37"/>
      <x:c r="E136" s="37"/>
      <x:c r="F136" s="37"/>
      <x:c r="G136" s="37"/>
      <x:c r="H136" s="37"/>
      <x:c r="I136" s="37"/>
      <x:c r="J136" s="37"/>
      <x:c r="K136" s="38"/>
    </x:row>
    <x:row r="137" spans="1:11" ht="17.14999999999999857891">
      <x:c r="A137" s="36" t="s">
        <x:v>1</x:v>
      </x:c>
      <x:c r="B137" s="43"/>
      <x:c r="C137" s="33" t="s">
        <x:v>2</x:v>
      </x:c>
      <x:c r="D137" s="34"/>
      <x:c r="E137" s="35"/>
      <x:c r="F137" s="33" t="s">
        <x:v>9</x:v>
      </x:c>
      <x:c r="G137" s="34"/>
      <x:c r="H137" s="35"/>
      <x:c r="I137" s="34" t="s">
        <x:v>28</x:v>
      </x:c>
      <x:c r="J137" s="34"/>
      <x:c r="K137" s="35"/>
    </x:row>
    <x:row r="138" spans="1:11" ht="17.14999999999999857891">
      <x:c r="A138" s="44"/>
      <x:c r="B138" s="45"/>
      <x:c r="C138" s="12" t="s">
        <x:v>6</x:v>
      </x:c>
      <x:c r="D138" s="13" t="s">
        <x:v>7</x:v>
      </x:c>
      <x:c r="E138" s="13" t="s">
        <x:v>3</x:v>
      </x:c>
      <x:c r="F138" s="13" t="s">
        <x:v>6</x:v>
      </x:c>
      <x:c r="G138" s="13" t="s">
        <x:v>7</x:v>
      </x:c>
      <x:c r="H138" s="13" t="s">
        <x:v>3</x:v>
      </x:c>
      <x:c r="I138" s="13" t="s">
        <x:v>6</x:v>
      </x:c>
      <x:c r="J138" s="13" t="s">
        <x:v>7</x:v>
      </x:c>
      <x:c r="K138" s="14" t="s">
        <x:v>3</x:v>
      </x:c>
    </x:row>
    <x:row r="139" spans="1:11" ht="17.14999999999999857891">
      <x:c r="A139" s="39" t="s">
        <x:v>5</x:v>
      </x:c>
      <x:c r="B139" s="40"/>
      <x:c r="C139" s="11">
        <x:v>3.5</x:v>
      </x:c>
      <x:c r="D139" s="11">
        <x:v>3.5</x:v>
      </x:c>
      <x:c r="E139" s="11">
        <x:v>1.77</x:v>
      </x:c>
      <x:c r="F139" s="10">
        <x:f>(I139*F140)/I140</x:f>
        <x:v>2.9190456588446674</x:v>
      </x:c>
      <x:c r="G139" s="10">
        <x:f>(J139*F140)/I140</x:f>
        <x:v>3.3130272815108195</x:v>
      </x:c>
      <x:c r="H139" s="11">
        <x:f>(K139*F140)/I140</x:f>
        <x:v>2.0325870078458266</x:v>
      </x:c>
      <x:c r="I139" s="10">
        <x:v>3.2599999999999998</x:v>
      </x:c>
      <x:c r="J139" s="10">
        <x:v>3.7000000000000002</x:v>
      </x:c>
      <x:c r="K139" s="11">
        <x:v>2.27</x:v>
      </x:c>
    </x:row>
    <x:row r="140" spans="1:11" ht="17.14999999999999857891">
      <x:c r="A140" s="39" t="s">
        <x:v>0</x:v>
      </x:c>
      <x:c r="B140" s="40"/>
      <x:c r="C140" s="46">
        <x:f>100/((100/C139)+(100/D139)+(100/+E139))</x:f>
        <x:v>0.87997159090909094</x:v>
      </x:c>
      <x:c r="D140" s="47"/>
      <x:c r="E140" s="47"/>
      <x:c r="F140" s="46">
        <x:f>C140</x:f>
        <x:v>0.87997159090909094</x:v>
      </x:c>
      <x:c r="G140" s="48"/>
      <x:c r="H140" s="40"/>
      <x:c r="I140" s="46">
        <x:f>100/((100/I139)+(100/J139)+(100/+K139))</x:f>
        <x:v>0.98275522949478133</x:v>
      </x:c>
      <x:c r="J140" s="48"/>
      <x:c r="K140" s="40"/>
    </x:row>
    <x:row r="141" spans="1:11" ht="17.14999999999999857891">
      <x:c r="A141" s="41" t="s">
        <x:v>8</x:v>
      </x:c>
      <x:c r="B141" s="42"/>
      <x:c r="C141" s="15">
        <x:f>C140/C139*100</x:f>
        <x:v>25.142045454545453</x:v>
      </x:c>
      <x:c r="D141" s="16">
        <x:f>C140/D139*100</x:f>
        <x:v>25.142045454545453</x:v>
      </x:c>
      <x:c r="E141" s="15">
        <x:f>C140/E139*100</x:f>
        <x:v>49.715909090909093</x:v>
      </x:c>
      <x:c r="F141" s="15">
        <x:f>I141</x:f>
        <x:v>30.145865935422744</x:v>
      </x:c>
      <x:c r="G141" s="15">
        <x:f>J141</x:f>
        <x:v>26.560952148507607</x:v>
      </x:c>
      <x:c r="H141" s="16">
        <x:f>K141</x:f>
        <x:v>43.293181916069663</x:v>
      </x:c>
      <x:c r="I141" s="15">
        <x:f>I140/I139*100</x:f>
        <x:v>30.145865935422744</x:v>
      </x:c>
      <x:c r="J141" s="15">
        <x:f>I140/J139*100</x:f>
        <x:v>26.560952148507607</x:v>
      </x:c>
      <x:c r="K141" s="16">
        <x:f>I140/K139*100</x:f>
        <x:v>43.293181916069663</x:v>
      </x:c>
    </x:row>
    <x:row r="142" spans="1:11" ht="17.14999999999999857891">
      <x:c r="A142" s="39" t="s">
        <x:v>10</x:v>
      </x:c>
      <x:c r="B142" s="40"/>
      <x:c r="C142" s="10">
        <x:f>C139-F139</x:f>
        <x:v>0.58095434115533262</x:v>
      </x:c>
      <x:c r="D142" s="11">
        <x:f>D139-G139</x:f>
        <x:v>0.18697271848918051</x:v>
      </x:c>
      <x:c r="E142" s="10">
        <x:f t="shared" ref="E142:H142" si="15">E139-H139</x:f>
        <x:v>-0.26258700784582656</x:v>
      </x:c>
      <x:c r="F142" s="11">
        <x:f t="shared" si="15"/>
        <x:v>-0.34095434115533241</x:v>
      </x:c>
      <x:c r="G142" s="10">
        <x:f t="shared" si="15"/>
        <x:v>-0.38697271848918069</x:v>
      </x:c>
      <x:c r="H142" s="11">
        <x:f t="shared" si="15"/>
        <x:v>-0.23741299215417344</x:v>
      </x:c>
      <x:c r="I142" s="10">
        <x:f>C139-I139</x:f>
        <x:v>0.24000000000000021</x:v>
      </x:c>
      <x:c r="J142" s="11">
        <x:f>D139-J139</x:f>
        <x:v>-0.20000000000000018</x:v>
      </x:c>
      <x:c r="K142" s="11">
        <x:f>E139-K139</x:f>
        <x:v>-0.5</x:v>
      </x:c>
    </x:row>
    <x:row r="143" spans="1:11" ht="17.14999999999999857891">
      <x:c r="A143" s="39" t="s">
        <x:v>4</x:v>
      </x:c>
      <x:c r="B143" s="40"/>
      <x:c r="C143" s="11">
        <x:f>(C139-F139)/(F139-1)*100</x:f>
        <x:v>30.273085920482345</x:v>
      </x:c>
      <x:c r="D143" s="11">
        <x:f>(D139-G139)/(G139-1)*100</x:f>
        <x:v>8.0834636056282889</x:v>
      </x:c>
      <x:c r="E143" s="11">
        <x:f>(E139-H139)/(H139-1)*100</x:f>
        <x:v>-25.430012759276639</x:v>
      </x:c>
      <x:c r="F143" s="11">
        <x:f>(F139-I139)/(I139-1)*100</x:f>
        <x:v>-15.086475272359841</x:v>
      </x:c>
      <x:c r="G143" s="11">
        <x:f>(G139-J139)/(J139-1)*100</x:f>
        <x:v>-14.332322907006692</x:v>
      </x:c>
      <x:c r="H143" s="11">
        <x:f>(H139-K139)/(K139-1)*100</x:f>
        <x:v>-18.693936390092396</x:v>
      </x:c>
      <x:c r="I143" s="11">
        <x:f>(C139-I139)/(I139-1)*100</x:f>
        <x:v>10.619469026548684</x:v>
      </x:c>
      <x:c r="J143" s="11">
        <x:f>(D139-J139)/(J139-1)*100</x:f>
        <x:v>-7.4074074074074137</x:v>
      </x:c>
      <x:c r="K143" s="11">
        <x:f>(E139-K139)/(K139-1)*100</x:f>
        <x:v>-39.370078740157474</x:v>
      </x:c>
    </x:row>
    <x:row r="145" spans="1:11" ht="16.75">
      <x:c r="A145" s="36" t="s">
        <x:v>19</x:v>
      </x:c>
      <x:c r="B145" s="37"/>
      <x:c r="C145" s="37"/>
      <x:c r="D145" s="37"/>
      <x:c r="E145" s="37"/>
      <x:c r="F145" s="37"/>
      <x:c r="G145" s="37"/>
      <x:c r="H145" s="37"/>
      <x:c r="I145" s="37"/>
      <x:c r="J145" s="37"/>
      <x:c r="K145" s="38"/>
    </x:row>
    <x:row r="146" spans="1:11" ht="17.14999999999999857891">
      <x:c r="A146" s="36" t="s">
        <x:v>1</x:v>
      </x:c>
      <x:c r="B146" s="43"/>
      <x:c r="C146" s="33" t="s">
        <x:v>2</x:v>
      </x:c>
      <x:c r="D146" s="34"/>
      <x:c r="E146" s="35"/>
      <x:c r="F146" s="33" t="s">
        <x:v>9</x:v>
      </x:c>
      <x:c r="G146" s="34"/>
      <x:c r="H146" s="35"/>
      <x:c r="I146" s="34" t="s">
        <x:v>28</x:v>
      </x:c>
      <x:c r="J146" s="34"/>
      <x:c r="K146" s="35"/>
    </x:row>
    <x:row r="147" spans="1:11" ht="17.14999999999999857891">
      <x:c r="A147" s="44"/>
      <x:c r="B147" s="45"/>
      <x:c r="C147" s="12" t="s">
        <x:v>6</x:v>
      </x:c>
      <x:c r="D147" s="13" t="s">
        <x:v>7</x:v>
      </x:c>
      <x:c r="E147" s="13" t="s">
        <x:v>3</x:v>
      </x:c>
      <x:c r="F147" s="13" t="s">
        <x:v>6</x:v>
      </x:c>
      <x:c r="G147" s="13" t="s">
        <x:v>7</x:v>
      </x:c>
      <x:c r="H147" s="13" t="s">
        <x:v>3</x:v>
      </x:c>
      <x:c r="I147" s="13" t="s">
        <x:v>6</x:v>
      </x:c>
      <x:c r="J147" s="13" t="s">
        <x:v>7</x:v>
      </x:c>
      <x:c r="K147" s="14" t="s">
        <x:v>3</x:v>
      </x:c>
    </x:row>
    <x:row r="148" spans="1:11" ht="17.14999999999999857891">
      <x:c r="A148" s="39" t="s">
        <x:v>5</x:v>
      </x:c>
      <x:c r="B148" s="40"/>
      <x:c r="C148" s="11">
        <x:v>2.1000000000000001</x:v>
      </x:c>
      <x:c r="D148" s="11">
        <x:v>3.2999999999999998</x:v>
      </x:c>
      <x:c r="E148" s="11">
        <x:v>2.7999999999999998</x:v>
      </x:c>
      <x:c r="F148" s="10">
        <x:f>(I148*F149)/I149</x:f>
        <x:v>2.1759634059465336</x:v>
      </x:c>
      <x:c r="G148" s="10">
        <x:f>(J148*F149)/I149</x:f>
        <x:v>3.2525883061747769</x:v>
      </x:c>
      <x:c r="H148" s="11">
        <x:f>(K148*F149)/I149</x:f>
        <x:v>2.7074617744136411</x:v>
      </x:c>
      <x:c r="I148" s="10">
        <x:v>2.395</x:v>
      </x:c>
      <x:c r="J148" s="10">
        <x:v>3.5800000000000001</x:v>
      </x:c>
      <x:c r="K148" s="11">
        <x:v>2.98</x:v>
      </x:c>
    </x:row>
    <x:row r="149" spans="1:11" ht="17.14999999999999857891">
      <x:c r="A149" s="39" t="s">
        <x:v>0</x:v>
      </x:c>
      <x:c r="B149" s="40"/>
      <x:c r="C149" s="46">
        <x:f>100/((100/C148)+(100/D148)+(100/+E148))</x:f>
        <x:v>0.87999999999999989</x:v>
      </x:c>
      <x:c r="D149" s="47"/>
      <x:c r="E149" s="47"/>
      <x:c r="F149" s="46">
        <x:f>C149</x:f>
        <x:v>0.87999999999999989</x:v>
      </x:c>
      <x:c r="G149" s="48"/>
      <x:c r="H149" s="40"/>
      <x:c r="I149" s="46">
        <x:f>100/((100/I148)+(100/J148)+(100/+K148))</x:f>
        <x:v>0.96858246523829017</x:v>
      </x:c>
      <x:c r="J149" s="48"/>
      <x:c r="K149" s="40"/>
    </x:row>
    <x:row r="150" spans="1:11" ht="17.14999999999999857891">
      <x:c r="A150" s="41" t="s">
        <x:v>8</x:v>
      </x:c>
      <x:c r="B150" s="42"/>
      <x:c r="C150" s="15">
        <x:f>C149/C148*100</x:f>
        <x:v>41.904761904761898</x:v>
      </x:c>
      <x:c r="D150" s="16">
        <x:f>C149/D148*100</x:f>
        <x:v>26.666666666666668</x:v>
      </x:c>
      <x:c r="E150" s="15">
        <x:f>C149/E148*100</x:f>
        <x:v>31.428571428571427</x:v>
      </x:c>
      <x:c r="F150" s="15">
        <x:f>I150</x:f>
        <x:v>40.441856586149903</x:v>
      </x:c>
      <x:c r="G150" s="15">
        <x:f>J150</x:f>
        <x:v>27.055376123974582</x:v>
      </x:c>
      <x:c r="H150" s="16">
        <x:f>K150</x:f>
        <x:v>32.502767289875514</x:v>
      </x:c>
      <x:c r="I150" s="15">
        <x:f>I149/I148*100</x:f>
        <x:v>40.441856586149903</x:v>
      </x:c>
      <x:c r="J150" s="15">
        <x:f>I149/J148*100</x:f>
        <x:v>27.055376123974582</x:v>
      </x:c>
      <x:c r="K150" s="16">
        <x:f>I149/K148*100</x:f>
        <x:v>32.502767289875514</x:v>
      </x:c>
    </x:row>
    <x:row r="151" spans="1:11" ht="17.14999999999999857891">
      <x:c r="A151" s="39" t="s">
        <x:v>10</x:v>
      </x:c>
      <x:c r="B151" s="40"/>
      <x:c r="C151" s="10">
        <x:f>C148-F148</x:f>
        <x:v>-0.075963405946533502</x:v>
      </x:c>
      <x:c r="D151" s="11">
        <x:f>D148-G148</x:f>
        <x:v>0.047411693825222923</x:v>
      </x:c>
      <x:c r="E151" s="10">
        <x:f t="shared" ref="E151:H151" si="16">E148-H148</x:f>
        <x:v>0.092538225586358713</x:v>
      </x:c>
      <x:c r="F151" s="11">
        <x:f t="shared" si="16"/>
        <x:v>-0.21903659405346643</x:v>
      </x:c>
      <x:c r="G151" s="10">
        <x:f t="shared" si="16"/>
        <x:v>-0.32741169382522317</x:v>
      </x:c>
      <x:c r="H151" s="11">
        <x:f t="shared" si="16"/>
        <x:v>-0.27253822558635887</x:v>
      </x:c>
      <x:c r="I151" s="10">
        <x:f>C148-I148</x:f>
        <x:v>-0.29499999999999993</x:v>
      </x:c>
      <x:c r="J151" s="11">
        <x:f>D148-J148</x:f>
        <x:v>-0.28000000000000025</x:v>
      </x:c>
      <x:c r="K151" s="11">
        <x:f>E148-K148</x:f>
        <x:v>-0.18000000000000016</x:v>
      </x:c>
    </x:row>
    <x:row r="152" spans="1:11" ht="17.14999999999999857891">
      <x:c r="A152" s="39" t="s">
        <x:v>4</x:v>
      </x:c>
      <x:c r="B152" s="40"/>
      <x:c r="C152" s="11">
        <x:f>(C148-F148)/(F148-1)*100</x:f>
        <x:v>-6.4596743029933412</x:v>
      </x:c>
      <x:c r="D152" s="11">
        <x:f>(D148-G148)/(G148-1)*100</x:f>
        <x:v>2.1047651581630951</x:v>
      </x:c>
      <x:c r="E152" s="11">
        <x:f>(E148-H148)/(H148-1)*100</x:f>
        <x:v>5.4196367364146258</x:v>
      </x:c>
      <x:c r="F152" s="11">
        <x:f>(F148-I148)/(I148-1)*100</x:f>
        <x:v>-15.701547960821966</x:v>
      </x:c>
      <x:c r="G152" s="11">
        <x:f>(G148-J148)/(J148-1)*100</x:f>
        <x:v>-12.690375729659811</x:v>
      </x:c>
      <x:c r="H152" s="11">
        <x:f>(H148-K148)/(K148-1)*100</x:f>
        <x:v>-13.764556847795903</x:v>
      </x:c>
      <x:c r="I152" s="11">
        <x:f>(C148-I148)/(I148-1)*100</x:f>
        <x:v>-21.146953405017914</x:v>
      </x:c>
      <x:c r="J152" s="11">
        <x:f>(D148-J148)/(J148-1)*100</x:f>
        <x:v>-10.852713178294584</x:v>
      </x:c>
      <x:c r="K152" s="11">
        <x:f>(E148-K148)/(K148-1)*100</x:f>
        <x:v>-9.0909090909090988</x:v>
      </x:c>
    </x:row>
    <x:row r="154" spans="1:11" ht="16.75">
      <x:c r="A154" s="36" t="s">
        <x:v>11</x:v>
      </x:c>
      <x:c r="B154" s="37"/>
      <x:c r="C154" s="37"/>
      <x:c r="D154" s="37"/>
      <x:c r="E154" s="37"/>
      <x:c r="F154" s="37"/>
      <x:c r="G154" s="37"/>
      <x:c r="H154" s="37"/>
      <x:c r="I154" s="37"/>
      <x:c r="J154" s="37"/>
      <x:c r="K154" s="38"/>
    </x:row>
    <x:row r="155" spans="1:11" ht="17.14999999999999857891">
      <x:c r="A155" s="36" t="s">
        <x:v>1</x:v>
      </x:c>
      <x:c r="B155" s="43"/>
      <x:c r="C155" s="33" t="s">
        <x:v>2</x:v>
      </x:c>
      <x:c r="D155" s="34"/>
      <x:c r="E155" s="35"/>
      <x:c r="F155" s="33" t="s">
        <x:v>9</x:v>
      </x:c>
      <x:c r="G155" s="34"/>
      <x:c r="H155" s="35"/>
      <x:c r="I155" s="34" t="s">
        <x:v>28</x:v>
      </x:c>
      <x:c r="J155" s="34"/>
      <x:c r="K155" s="35"/>
    </x:row>
    <x:row r="156" spans="1:11" ht="17.14999999999999857891">
      <x:c r="A156" s="44"/>
      <x:c r="B156" s="45"/>
      <x:c r="C156" s="12" t="s">
        <x:v>6</x:v>
      </x:c>
      <x:c r="D156" s="13" t="s">
        <x:v>7</x:v>
      </x:c>
      <x:c r="E156" s="13" t="s">
        <x:v>3</x:v>
      </x:c>
      <x:c r="F156" s="13" t="s">
        <x:v>6</x:v>
      </x:c>
      <x:c r="G156" s="13" t="s">
        <x:v>7</x:v>
      </x:c>
      <x:c r="H156" s="13" t="s">
        <x:v>3</x:v>
      </x:c>
      <x:c r="I156" s="13" t="s">
        <x:v>6</x:v>
      </x:c>
      <x:c r="J156" s="13" t="s">
        <x:v>7</x:v>
      </x:c>
      <x:c r="K156" s="14" t="s">
        <x:v>3</x:v>
      </x:c>
    </x:row>
    <x:row r="157" spans="1:11" ht="17.14999999999999857891">
      <x:c r="A157" s="39" t="s">
        <x:v>5</x:v>
      </x:c>
      <x:c r="B157" s="40"/>
      <x:c r="C157" s="11">
        <x:v>1.4299999999999999</x:v>
      </x:c>
      <x:c r="D157" s="11">
        <x:v>4.0999999999999996</x:v>
      </x:c>
      <x:c r="E157" s="11">
        <x:v>5.2000000000000002</x:v>
      </x:c>
      <x:c r="F157" s="10">
        <x:f>(I157*F158)/I158</x:f>
        <x:v>1.3957168758007192</x:v>
      </x:c>
      <x:c r="G157" s="10">
        <x:f>(J157*F158)/I158</x:f>
        <x:v>4.2408320457021853</x:v>
      </x:c>
      <x:c r="H157" s="11">
        <x:f>(K157*F158)/I158</x:f>
        <x:v>5.4576108605028111</x:v>
      </x:c>
      <x:c r="I157" s="10">
        <x:v>1.5600000000000001</x:v>
      </x:c>
      <x:c r="J157" s="10">
        <x:v>4.7400000000000002</x:v>
      </x:c>
      <x:c r="K157" s="11">
        <x:v>6.0999999999999996</x:v>
      </x:c>
    </x:row>
    <x:row r="158" spans="1:11" ht="17.14999999999999857891">
      <x:c r="A158" s="39" t="s">
        <x:v>0</x:v>
      </x:c>
      <x:c r="B158" s="40"/>
      <x:c r="C158" s="46">
        <x:f>100/((100/C157)+(100/D157)+(100/+E157))</x:f>
        <x:v>0.88066090874953062</x:v>
      </x:c>
      <x:c r="D158" s="47"/>
      <x:c r="E158" s="47"/>
      <x:c r="F158" s="46">
        <x:f>C158</x:f>
        <x:v>0.88066090874953062</x:v>
      </x:c>
      <x:c r="G158" s="48"/>
      <x:c r="H158" s="40"/>
      <x:c r="I158" s="46">
        <x:f>100/((100/I157)+(100/J157)+(100/+K157))</x:f>
        <x:v>0.98431927095608451</x:v>
      </x:c>
      <x:c r="J158" s="48"/>
      <x:c r="K158" s="40"/>
    </x:row>
    <x:row r="159" spans="1:11" ht="17.14999999999999857891">
      <x:c r="A159" s="41" t="s">
        <x:v>8</x:v>
      </x:c>
      <x:c r="B159" s="42"/>
      <x:c r="C159" s="15">
        <x:f>C158/C157*100</x:f>
        <x:v>61.58467893353361</x:v>
      </x:c>
      <x:c r="D159" s="16">
        <x:f>C158/D157*100</x:f>
        <x:v>21.479534359744651</x:v>
      </x:c>
      <x:c r="E159" s="15">
        <x:f>C158/E157*100</x:f>
        <x:v>16.935786706721743</x:v>
      </x:c>
      <x:c r="F159" s="15">
        <x:f>I159</x:f>
        <x:v>63.097389163851567</x:v>
      </x:c>
      <x:c r="G159" s="15">
        <x:f>J159</x:f>
        <x:v>20.766229345065074</x:v>
      </x:c>
      <x:c r="H159" s="16">
        <x:f>K159</x:f>
        <x:v>16.136381491083355</x:v>
      </x:c>
      <x:c r="I159" s="15">
        <x:f>I158/I157*100</x:f>
        <x:v>63.097389163851567</x:v>
      </x:c>
      <x:c r="J159" s="15">
        <x:f>I158/J157*100</x:f>
        <x:v>20.766229345065074</x:v>
      </x:c>
      <x:c r="K159" s="16">
        <x:f>I158/K157*100</x:f>
        <x:v>16.136381491083355</x:v>
      </x:c>
    </x:row>
    <x:row r="160" spans="1:11" ht="17.14999999999999857891">
      <x:c r="A160" s="39" t="s">
        <x:v>10</x:v>
      </x:c>
      <x:c r="B160" s="40"/>
      <x:c r="C160" s="10">
        <x:f>C157-F157</x:f>
        <x:v>0.034283124199280701</x:v>
      </x:c>
      <x:c r="D160" s="11">
        <x:f>D157-G157</x:f>
        <x:v>-0.14083204570218566</x:v>
      </x:c>
      <x:c r="E160" s="10">
        <x:f t="shared" ref="E160:H160" si="17">E157-H157</x:f>
        <x:v>-0.2576108605028109</x:v>
      </x:c>
      <x:c r="F160" s="11">
        <x:f t="shared" si="17"/>
        <x:v>-0.16428312419928082</x:v>
      </x:c>
      <x:c r="G160" s="10">
        <x:f t="shared" si="17"/>
        <x:v>-0.49916795429781491</x:v>
      </x:c>
      <x:c r="H160" s="11">
        <x:f t="shared" si="17"/>
        <x:v>-0.64238913949718857</x:v>
      </x:c>
      <x:c r="I160" s="10">
        <x:f>C157-I157</x:f>
        <x:v>-0.13000000000000012</x:v>
      </x:c>
      <x:c r="J160" s="11">
        <x:f>D157-J157</x:f>
        <x:v>-0.64000000000000057</x:v>
      </x:c>
      <x:c r="K160" s="11">
        <x:f>E157-K157</x:f>
        <x:v>-0.89999999999999947</x:v>
      </x:c>
    </x:row>
    <x:row r="161" spans="1:11" ht="17.14999999999999857891">
      <x:c r="A161" s="39" t="s">
        <x:v>4</x:v>
      </x:c>
      <x:c r="B161" s="40"/>
      <x:c r="C161" s="11">
        <x:f>(C157-F157)/(F157-1)*100</x:f>
        <x:v>8.663548687406875</x:v>
      </x:c>
      <x:c r="D161" s="11">
        <x:f>(D157-G157)/(G157-1)*100</x:f>
        <x:v>-4.3455521210656203</x:v>
      </x:c>
      <x:c r="E161" s="11">
        <x:f>(E157-H157)/(H157-1)*100</x:f>
        <x:v>-5.7791240322344519</x:v>
      </x:c>
      <x:c r="F161" s="11">
        <x:f>(F157-I157)/(I157-1)*100</x:f>
        <x:v>-29.336272178443</x:v>
      </x:c>
      <x:c r="G161" s="11">
        <x:f>(G157-J157)/(J157-1)*100</x:f>
        <x:v>-13.34673674593088</x:v>
      </x:c>
      <x:c r="H161" s="11">
        <x:f>(H157-K157)/(K157-1)*100</x:f>
        <x:v>-12.595865480337032</x:v>
      </x:c>
      <x:c r="I161" s="11">
        <x:f>(C157-I157)/(I157-1)*100</x:f>
        <x:v>-23.214285714285733</x:v>
      </x:c>
      <x:c r="J161" s="11">
        <x:f>(D157-J157)/(J157-1)*100</x:f>
        <x:v>-17.112299465240653</x:v>
      </x:c>
      <x:c r="K161" s="11">
        <x:f>(E157-K157)/(K157-1)*100</x:f>
        <x:v>-17.647058823529402</x:v>
      </x:c>
    </x:row>
    <x:row r="163" spans="1:11" ht="16.75">
      <x:c r="A163" s="36" t="s">
        <x:v>13</x:v>
      </x:c>
      <x:c r="B163" s="37"/>
      <x:c r="C163" s="37"/>
      <x:c r="D163" s="37"/>
      <x:c r="E163" s="37"/>
      <x:c r="F163" s="37"/>
      <x:c r="G163" s="37"/>
      <x:c r="H163" s="37"/>
      <x:c r="I163" s="37"/>
      <x:c r="J163" s="37"/>
      <x:c r="K163" s="38"/>
    </x:row>
    <x:row r="164" spans="1:11" ht="17.14999999999999857891">
      <x:c r="A164" s="36" t="s">
        <x:v>1</x:v>
      </x:c>
      <x:c r="B164" s="43"/>
      <x:c r="C164" s="33" t="s">
        <x:v>2</x:v>
      </x:c>
      <x:c r="D164" s="34"/>
      <x:c r="E164" s="35"/>
      <x:c r="F164" s="33" t="s">
        <x:v>9</x:v>
      </x:c>
      <x:c r="G164" s="34"/>
      <x:c r="H164" s="35"/>
      <x:c r="I164" s="34" t="s">
        <x:v>28</x:v>
      </x:c>
      <x:c r="J164" s="34"/>
      <x:c r="K164" s="35"/>
    </x:row>
    <x:row r="165" spans="1:11" ht="17.14999999999999857891">
      <x:c r="A165" s="44"/>
      <x:c r="B165" s="45"/>
      <x:c r="C165" s="12" t="s">
        <x:v>6</x:v>
      </x:c>
      <x:c r="D165" s="13" t="s">
        <x:v>7</x:v>
      </x:c>
      <x:c r="E165" s="13" t="s">
        <x:v>3</x:v>
      </x:c>
      <x:c r="F165" s="13" t="s">
        <x:v>6</x:v>
      </x:c>
      <x:c r="G165" s="13" t="s">
        <x:v>7</x:v>
      </x:c>
      <x:c r="H165" s="13" t="s">
        <x:v>3</x:v>
      </x:c>
      <x:c r="I165" s="13" t="s">
        <x:v>6</x:v>
      </x:c>
      <x:c r="J165" s="13" t="s">
        <x:v>7</x:v>
      </x:c>
      <x:c r="K165" s="14" t="s">
        <x:v>3</x:v>
      </x:c>
    </x:row>
    <x:row r="166" spans="1:11" ht="17.14999999999999857891">
      <x:c r="A166" s="39" t="s">
        <x:v>5</x:v>
      </x:c>
      <x:c r="B166" s="40"/>
      <x:c r="C166" s="11">
        <x:v>3.4500000000000002</x:v>
      </x:c>
      <x:c r="D166" s="11">
        <x:v>3.1000000000000001</x:v>
      </x:c>
      <x:c r="E166" s="11">
        <x:v>1.9099999999999999</x:v>
      </x:c>
      <x:c r="F166" s="10">
        <x:f>(I166*F167)/I167</x:f>
        <x:v>3.4358620162269262</x:v>
      </x:c>
      <x:c r="G166" s="10">
        <x:f>(J166*F167)/I167</x:f>
        <x:v>2.9884841495307115</x:v>
      </x:c>
      <x:c r="H166" s="11">
        <x:f>(K166*F167)/I167</x:f>
        <x:v>1.9595150561294188</x:v>
      </x:c>
      <x:c r="I166" s="10">
        <x:v>3.8399999999999999</x:v>
      </x:c>
      <x:c r="J166" s="10">
        <x:v>3.3399999999999999</x:v>
      </x:c>
      <x:c r="K166" s="11">
        <x:v>2.1899999999999999</x:v>
      </x:c>
    </x:row>
    <x:row r="167" spans="1:11" ht="17.14999999999999857891">
      <x:c r="A167" s="39" t="s">
        <x:v>0</x:v>
      </x:c>
      <x:c r="B167" s="40"/>
      <x:c r="C167" s="46">
        <x:f>100/((100/C166)+(100/D166)+(100/+E166))</x:f>
        <x:v>0.88028484626489412</x:v>
      </x:c>
      <x:c r="D167" s="47"/>
      <x:c r="E167" s="47"/>
      <x:c r="F167" s="46">
        <x:f>C167</x:f>
        <x:v>0.88028484626489412</x:v>
      </x:c>
      <x:c r="G167" s="48"/>
      <x:c r="H167" s="40"/>
      <x:c r="I167" s="46">
        <x:f>100/((100/I166)+(100/J166)+(100/+K166))</x:f>
        <x:v>0.9838269970367568</x:v>
      </x:c>
      <x:c r="J167" s="48"/>
      <x:c r="K167" s="40"/>
    </x:row>
    <x:row r="168" spans="1:11" ht="17.14999999999999857891">
      <x:c r="A168" s="41" t="s">
        <x:v>8</x:v>
      </x:c>
      <x:c r="B168" s="42"/>
      <x:c r="C168" s="15">
        <x:f>C167/C166*100</x:f>
        <x:v>25.515502790286789</x:v>
      </x:c>
      <x:c r="D168" s="16">
        <x:f>C167/D166*100</x:f>
        <x:v>28.396285363383676</x:v>
      </x:c>
      <x:c r="E168" s="15">
        <x:f>C167/E166*100</x:f>
        <x:v>46.088211846329536</x:v>
      </x:c>
      <x:c r="F168" s="15">
        <x:f>I168</x:f>
        <x:v>25.620494714498875</x:v>
      </x:c>
      <x:c r="G168" s="15">
        <x:f>J168</x:f>
        <x:v>29.455898114872959</x:v>
      </x:c>
      <x:c r="H168" s="16">
        <x:f>K168</x:f>
        <x:v>44.923607170628166</x:v>
      </x:c>
      <x:c r="I168" s="15">
        <x:f>I167/I166*100</x:f>
        <x:v>25.620494714498875</x:v>
      </x:c>
      <x:c r="J168" s="15">
        <x:f>I167/J166*100</x:f>
        <x:v>29.455898114872959</x:v>
      </x:c>
      <x:c r="K168" s="16">
        <x:f>I167/K166*100</x:f>
        <x:v>44.923607170628166</x:v>
      </x:c>
    </x:row>
    <x:row r="169" spans="1:11" ht="17.14999999999999857891">
      <x:c r="A169" s="39" t="s">
        <x:v>10</x:v>
      </x:c>
      <x:c r="B169" s="40"/>
      <x:c r="C169" s="10">
        <x:f>C166-F166</x:f>
        <x:v>0.014137983773073959</x:v>
      </x:c>
      <x:c r="D169" s="11">
        <x:f>D166-G166</x:f>
        <x:v>0.11151585046928858</x:v>
      </x:c>
      <x:c r="E169" s="10">
        <x:f t="shared" ref="E169:H169" si="18">E166-H166</x:f>
        <x:v>-0.049515056129418866</x:v>
      </x:c>
      <x:c r="F169" s="11">
        <x:f t="shared" si="18"/>
        <x:v>-0.40413798377307364</x:v>
      </x:c>
      <x:c r="G169" s="10">
        <x:f t="shared" si="18"/>
        <x:v>-0.35151585046928835</x:v>
      </x:c>
      <x:c r="H169" s="11">
        <x:f t="shared" si="18"/>
        <x:v>-0.23048494387058116</x:v>
      </x:c>
      <x:c r="I169" s="10">
        <x:f>C166-I166</x:f>
        <x:v>-0.38999999999999968</x:v>
      </x:c>
      <x:c r="J169" s="11">
        <x:f>D166-J166</x:f>
        <x:v>-0.23999999999999977</x:v>
      </x:c>
      <x:c r="K169" s="11">
        <x:f>E166-K166</x:f>
        <x:v>-0.28000000000000003</x:v>
      </x:c>
    </x:row>
    <x:row r="170" spans="1:11" ht="17.14999999999999857891">
      <x:c r="A170" s="39" t="s">
        <x:v>4</x:v>
      </x:c>
      <x:c r="B170" s="40"/>
      <x:c r="C170" s="11">
        <x:f>(C166-F166)/(F166-1)*100</x:f>
        <x:v>0.5804098786750348</x:v>
      </x:c>
      <x:c r="D170" s="11">
        <x:f>(D166-G166)/(G166-1)*100</x:f>
        <x:v>5.6080834486715254</x:v>
      </x:c>
      <x:c r="E170" s="11">
        <x:f>(E166-H166)/(H166-1)*100</x:f>
        <x:v>-5.1604251348756645</x:v>
      </x:c>
      <x:c r="F170" s="11">
        <x:f>(F166-I166)/(I166-1)*100</x:f>
        <x:v>-14.230210696234987</x:v>
      </x:c>
      <x:c r="G170" s="11">
        <x:f>(G166-J166)/(J166-1)*100</x:f>
        <x:v>-15.022044891849932</x:v>
      </x:c>
      <x:c r="H170" s="11">
        <x:f>(H166-K166)/(K166-1)*100</x:f>
        <x:v>-19.368482678200099</x:v>
      </x:c>
      <x:c r="I170" s="11">
        <x:f>(C166-I166)/(I166-1)*100</x:f>
        <x:v>-13.732394366197173</x:v>
      </x:c>
      <x:c r="J170" s="11">
        <x:f>(D166-J166)/(J166-1)*100</x:f>
        <x:v>-10.256410256410248</x:v>
      </x:c>
      <x:c r="K170" s="11">
        <x:f>(E166-K166)/(K166-1)*100</x:f>
        <x:v>-23.529411764705884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0"/>
  <x:mergeCells count="247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  <x:mergeCell ref="C38:E38"/>
    <x:mergeCell ref="F38:H38"/>
    <x:mergeCell ref="I38:K38"/>
    <x:mergeCell ref="A37:K37"/>
    <x:mergeCell ref="A40:B40"/>
    <x:mergeCell ref="A41:B41"/>
    <x:mergeCell ref="A43:B43"/>
    <x:mergeCell ref="A42:B42"/>
    <x:mergeCell ref="A44:B44"/>
    <x:mergeCell ref="A38:B39"/>
    <x:mergeCell ref="C41:E41"/>
    <x:mergeCell ref="F41:H41"/>
    <x:mergeCell ref="I41:K41"/>
    <x:mergeCell ref="C47:E47"/>
    <x:mergeCell ref="F47:H47"/>
    <x:mergeCell ref="I47:K47"/>
    <x:mergeCell ref="A46:K46"/>
    <x:mergeCell ref="A49:B49"/>
    <x:mergeCell ref="A50:B50"/>
    <x:mergeCell ref="A52:B52"/>
    <x:mergeCell ref="A51:B51"/>
    <x:mergeCell ref="A53:B53"/>
    <x:mergeCell ref="A47:B48"/>
    <x:mergeCell ref="C50:E50"/>
    <x:mergeCell ref="F50:H50"/>
    <x:mergeCell ref="I50:K50"/>
    <x:mergeCell ref="C56:E56"/>
    <x:mergeCell ref="F56:H56"/>
    <x:mergeCell ref="I56:K56"/>
    <x:mergeCell ref="A55:K55"/>
    <x:mergeCell ref="A58:B58"/>
    <x:mergeCell ref="A59:B59"/>
    <x:mergeCell ref="A61:B61"/>
    <x:mergeCell ref="A60:B60"/>
    <x:mergeCell ref="A62:B62"/>
    <x:mergeCell ref="A56:B57"/>
    <x:mergeCell ref="C59:E59"/>
    <x:mergeCell ref="F59:H59"/>
    <x:mergeCell ref="I59:K59"/>
    <x:mergeCell ref="C65:E65"/>
    <x:mergeCell ref="F65:H65"/>
    <x:mergeCell ref="I65:K65"/>
    <x:mergeCell ref="A64:K64"/>
    <x:mergeCell ref="A67:B67"/>
    <x:mergeCell ref="A68:B68"/>
    <x:mergeCell ref="A70:B70"/>
    <x:mergeCell ref="A69:B69"/>
    <x:mergeCell ref="A71:B71"/>
    <x:mergeCell ref="A65:B66"/>
    <x:mergeCell ref="C68:E68"/>
    <x:mergeCell ref="F68:H68"/>
    <x:mergeCell ref="I68:K68"/>
    <x:mergeCell ref="C74:E74"/>
    <x:mergeCell ref="F74:H74"/>
    <x:mergeCell ref="I74:K74"/>
    <x:mergeCell ref="A73:K73"/>
    <x:mergeCell ref="A76:B76"/>
    <x:mergeCell ref="A77:B77"/>
    <x:mergeCell ref="A79:B79"/>
    <x:mergeCell ref="A78:B78"/>
    <x:mergeCell ref="A80:B80"/>
    <x:mergeCell ref="A74:B75"/>
    <x:mergeCell ref="C77:E77"/>
    <x:mergeCell ref="F77:H77"/>
    <x:mergeCell ref="I77:K77"/>
    <x:mergeCell ref="C83:E83"/>
    <x:mergeCell ref="F83:H83"/>
    <x:mergeCell ref="I83:K83"/>
    <x:mergeCell ref="A82:K82"/>
    <x:mergeCell ref="A85:B85"/>
    <x:mergeCell ref="A86:B86"/>
    <x:mergeCell ref="A88:B88"/>
    <x:mergeCell ref="A87:B87"/>
    <x:mergeCell ref="A89:B89"/>
    <x:mergeCell ref="A83:B84"/>
    <x:mergeCell ref="C86:E86"/>
    <x:mergeCell ref="F86:H86"/>
    <x:mergeCell ref="I86:K86"/>
    <x:mergeCell ref="C92:E92"/>
    <x:mergeCell ref="F92:H92"/>
    <x:mergeCell ref="I92:K92"/>
    <x:mergeCell ref="A91:K91"/>
    <x:mergeCell ref="A94:B94"/>
    <x:mergeCell ref="A95:B95"/>
    <x:mergeCell ref="A97:B97"/>
    <x:mergeCell ref="A96:B96"/>
    <x:mergeCell ref="A98:B98"/>
    <x:mergeCell ref="A92:B93"/>
    <x:mergeCell ref="C95:E95"/>
    <x:mergeCell ref="F95:H95"/>
    <x:mergeCell ref="I95:K95"/>
    <x:mergeCell ref="C101:E101"/>
    <x:mergeCell ref="F101:H101"/>
    <x:mergeCell ref="I101:K101"/>
    <x:mergeCell ref="A100:K100"/>
    <x:mergeCell ref="A103:B103"/>
    <x:mergeCell ref="A104:B104"/>
    <x:mergeCell ref="A106:B106"/>
    <x:mergeCell ref="A105:B105"/>
    <x:mergeCell ref="A107:B107"/>
    <x:mergeCell ref="A101:B102"/>
    <x:mergeCell ref="C104:E104"/>
    <x:mergeCell ref="F104:H104"/>
    <x:mergeCell ref="I104:K104"/>
    <x:mergeCell ref="C110:E110"/>
    <x:mergeCell ref="F110:H110"/>
    <x:mergeCell ref="I110:K110"/>
    <x:mergeCell ref="A109:K109"/>
    <x:mergeCell ref="A112:B112"/>
    <x:mergeCell ref="A113:B113"/>
    <x:mergeCell ref="A115:B115"/>
    <x:mergeCell ref="A114:B114"/>
    <x:mergeCell ref="A116:B116"/>
    <x:mergeCell ref="A110:B111"/>
    <x:mergeCell ref="C113:E113"/>
    <x:mergeCell ref="F113:H113"/>
    <x:mergeCell ref="I113:K113"/>
    <x:mergeCell ref="C119:E119"/>
    <x:mergeCell ref="F119:H119"/>
    <x:mergeCell ref="I119:K119"/>
    <x:mergeCell ref="A118:K118"/>
    <x:mergeCell ref="A121:B121"/>
    <x:mergeCell ref="A122:B122"/>
    <x:mergeCell ref="A124:B124"/>
    <x:mergeCell ref="A123:B123"/>
    <x:mergeCell ref="A125:B125"/>
    <x:mergeCell ref="A119:B120"/>
    <x:mergeCell ref="C122:E122"/>
    <x:mergeCell ref="F122:H122"/>
    <x:mergeCell ref="I122:K122"/>
    <x:mergeCell ref="C128:E128"/>
    <x:mergeCell ref="F128:H128"/>
    <x:mergeCell ref="I128:K128"/>
    <x:mergeCell ref="A127:K127"/>
    <x:mergeCell ref="A130:B130"/>
    <x:mergeCell ref="A131:B131"/>
    <x:mergeCell ref="A133:B133"/>
    <x:mergeCell ref="A132:B132"/>
    <x:mergeCell ref="A134:B134"/>
    <x:mergeCell ref="A128:B129"/>
    <x:mergeCell ref="C131:E131"/>
    <x:mergeCell ref="F131:H131"/>
    <x:mergeCell ref="I131:K131"/>
    <x:mergeCell ref="C137:E137"/>
    <x:mergeCell ref="F137:H137"/>
    <x:mergeCell ref="I137:K137"/>
    <x:mergeCell ref="A136:K136"/>
    <x:mergeCell ref="A139:B139"/>
    <x:mergeCell ref="A140:B140"/>
    <x:mergeCell ref="A142:B142"/>
    <x:mergeCell ref="A141:B141"/>
    <x:mergeCell ref="A143:B143"/>
    <x:mergeCell ref="A137:B138"/>
    <x:mergeCell ref="C140:E140"/>
    <x:mergeCell ref="F140:H140"/>
    <x:mergeCell ref="I140:K140"/>
    <x:mergeCell ref="C146:E146"/>
    <x:mergeCell ref="F146:H146"/>
    <x:mergeCell ref="I146:K146"/>
    <x:mergeCell ref="A145:K145"/>
    <x:mergeCell ref="A148:B148"/>
    <x:mergeCell ref="A149:B149"/>
    <x:mergeCell ref="A151:B151"/>
    <x:mergeCell ref="A150:B150"/>
    <x:mergeCell ref="A152:B152"/>
    <x:mergeCell ref="A146:B147"/>
    <x:mergeCell ref="C149:E149"/>
    <x:mergeCell ref="F149:H149"/>
    <x:mergeCell ref="I149:K149"/>
    <x:mergeCell ref="C155:E155"/>
    <x:mergeCell ref="F155:H155"/>
    <x:mergeCell ref="I155:K155"/>
    <x:mergeCell ref="A154:K154"/>
    <x:mergeCell ref="A157:B157"/>
    <x:mergeCell ref="A158:B158"/>
    <x:mergeCell ref="A160:B160"/>
    <x:mergeCell ref="A159:B159"/>
    <x:mergeCell ref="A161:B161"/>
    <x:mergeCell ref="A155:B156"/>
    <x:mergeCell ref="C158:E158"/>
    <x:mergeCell ref="F158:H158"/>
    <x:mergeCell ref="I158:K158"/>
    <x:mergeCell ref="C164:E164"/>
    <x:mergeCell ref="F164:H164"/>
    <x:mergeCell ref="I164:K164"/>
    <x:mergeCell ref="A163:K163"/>
    <x:mergeCell ref="A166:B166"/>
    <x:mergeCell ref="A167:B167"/>
    <x:mergeCell ref="A169:B169"/>
    <x:mergeCell ref="A168:B168"/>
    <x:mergeCell ref="A170:B170"/>
    <x:mergeCell ref="A164:B165"/>
    <x:mergeCell ref="C167:E167"/>
    <x:mergeCell ref="F167:H167"/>
    <x:mergeCell ref="I167:K16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13</cp:revision>
  <dcterms:created xsi:type="dcterms:W3CDTF">2019-10-09T00:00:00.000</dcterms:created>
  <dcterms:modified xsi:type="dcterms:W3CDTF">2022-11-09T14:38:58.225</dcterms:modified>
  <cp:version>1200.0100.01</cp:version>
</cp:coreProperties>
</file>