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<x:sst xmlns:r="http://schemas.openxmlformats.org/officeDocument/2006/relationships" xmlns:c="http://schemas.openxmlformats.org/drawingml/2006/chart" xmlns:x="http://schemas.openxmlformats.org/spreadsheetml/2006/main" count="133" uniqueCount="19">
  <x:si>
    <x:t>맨유vs아스톤빌라</x:t>
  </x:si>
  <x:si>
    <x:t>베로나vs유벤투스</x:t>
  </x:si>
  <x:si>
    <x:t>해외 평균 배당</x:t>
  </x:si>
  <x:si>
    <x:t>승</x:t>
  </x:si>
  <x:si>
    <x:t>무</x:t>
  </x:si>
  <x:si>
    <x:t>환급률</x:t>
  </x:si>
  <x:si>
    <x:t>손상률</x:t>
  </x:si>
  <x:si>
    <x:t>구분</x:t>
  </x:si>
  <x:si>
    <x:t>배당률</x:t>
  </x:si>
  <x:si>
    <x:t>패</x:t>
  </x:si>
  <x:si>
    <x:t>프로토</x:t>
  </x:si>
  <x:si>
    <x:t>페예노르트vs캄뷔르</x:t>
  </x:si>
  <x:si>
    <x:t>배당편차</x:t>
  </x:si>
  <x:si>
    <x:t>경기확률</x:t>
  </x:si>
  <x:si>
    <x:t>적정배당</x:t>
  </x:si>
  <x:si>
    <x:t>발렌시아vs베티스</x:t>
  </x:si>
  <x:si>
    <x:t>라요vs셀타비고</x:t>
  </x:si>
  <x:si>
    <x:t>라치오vs몬차</x:t>
  </x:si>
  <x:si>
    <x:t>레알마드리드VS카디스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</x:si>
</x:sst>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2"/>
  <x:sheetViews>
    <x:sheetView tabSelected="1" topLeftCell="A13" zoomScaleNormal="75" zoomScaleSheetLayoutView="100" workbookViewId="0">
      <x:selection activeCell="K7" activeCellId="0" sqref="K7:K7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" t="s">
        <x:v>1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7</x:v>
      </x:c>
      <x:c r="B2" s="4"/>
      <x:c r="C2" s="5" t="s">
        <x:v>10</x:v>
      </x:c>
      <x:c r="D2" s="6"/>
      <x:c r="E2" s="7"/>
      <x:c r="F2" s="5" t="s">
        <x:v>14</x:v>
      </x:c>
      <x:c r="G2" s="6"/>
      <x:c r="H2" s="7"/>
      <x:c r="I2" s="6" t="s">
        <x:v>2</x:v>
      </x:c>
      <x:c r="J2" s="6"/>
      <x:c r="K2" s="7"/>
    </x:row>
    <x:row r="3" spans="1:11" ht="17.14999999999999857891">
      <x:c r="A3" s="8"/>
      <x:c r="B3" s="9"/>
      <x:c r="C3" s="10" t="s">
        <x:v>3</x:v>
      </x:c>
      <x:c r="D3" s="11" t="s">
        <x:v>4</x:v>
      </x:c>
      <x:c r="E3" s="11" t="s">
        <x:v>9</x:v>
      </x:c>
      <x:c r="F3" s="11" t="s">
        <x:v>3</x:v>
      </x:c>
      <x:c r="G3" s="11" t="s">
        <x:v>4</x:v>
      </x:c>
      <x:c r="H3" s="11" t="s">
        <x:v>9</x:v>
      </x:c>
      <x:c r="I3" s="11" t="s">
        <x:v>3</x:v>
      </x:c>
      <x:c r="J3" s="11" t="s">
        <x:v>4</x:v>
      </x:c>
      <x:c r="K3" s="12" t="s">
        <x:v>9</x:v>
      </x:c>
    </x:row>
    <x:row r="4" spans="1:11" ht="17.14999999999999857891">
      <x:c r="A4" s="13" t="s">
        <x:v>8</x:v>
      </x:c>
      <x:c r="B4" s="14"/>
      <x:c r="C4" s="15">
        <x:v>4.2999999999999998</x:v>
      </x:c>
      <x:c r="D4" s="15">
        <x:v>3.3999999999999999</x:v>
      </x:c>
      <x:c r="E4" s="15">
        <x:v>1.6399999999999999</x:v>
      </x:c>
      <x:c r="F4" s="16">
        <x:f>(I4*F5)/I5</x:f>
        <x:v>4.2923972149162974</x:v>
      </x:c>
      <x:c r="G4" s="16">
        <x:f>(J4*F5)/I5</x:f>
        <x:v>3.3444928299556156</x:v>
      </x:c>
      <x:c r="H4" s="15">
        <x:f>(K4*F5)/I5</x:f>
        <x:v>1.6543614265823234</x:v>
      </x:c>
      <x:c r="I4" s="16">
        <x:v>4.7999999999999998</x:v>
      </x:c>
      <x:c r="J4" s="16">
        <x:v>3.7400000000000002</x:v>
      </x:c>
      <x:c r="K4" s="15">
        <x:v>1.8500000000000001</x:v>
      </x:c>
    </x:row>
    <x:row r="5" spans="1:11" ht="17.14999999999999857891">
      <x:c r="A5" s="13" t="s">
        <x:v>5</x:v>
      </x:c>
      <x:c r="B5" s="14"/>
      <x:c r="C5" s="17">
        <x:f>100/((100/C4)+(100/D4)+(100/+E4))</x:f>
        <x:v>0.87994715208455654</x:v>
      </x:c>
      <x:c r="D5" s="18"/>
      <x:c r="E5" s="18"/>
      <x:c r="F5" s="17">
        <x:f>C5</x:f>
        <x:v>0.87994715208455654</x:v>
      </x:c>
      <x:c r="G5" s="19"/>
      <x:c r="H5" s="14"/>
      <x:c r="I5" s="17">
        <x:f>100/((100/I4)+(100/J4)+(100/+K4))</x:f>
        <x:v>0.98400639981037596</x:v>
      </x:c>
      <x:c r="J5" s="19"/>
      <x:c r="K5" s="14"/>
    </x:row>
    <x:row r="6" spans="1:11" ht="17.14999999999999857891">
      <x:c r="A6" s="20" t="s">
        <x:v>13</x:v>
      </x:c>
      <x:c r="B6" s="21"/>
      <x:c r="C6" s="22">
        <x:f>C5/C4*100</x:f>
        <x:v>20.463887257780385</x:v>
      </x:c>
      <x:c r="D6" s="23">
        <x:f>C5/D4*100</x:f>
        <x:v>25.880798590722254</x:v>
      </x:c>
      <x:c r="E6" s="22">
        <x:f>C5/E4*100</x:f>
        <x:v>53.655314151497357</x:v>
      </x:c>
      <x:c r="F6" s="22">
        <x:f>I6</x:f>
        <x:v>20.500133329382834</x:v>
      </x:c>
      <x:c r="G6" s="22">
        <x:f>J6</x:f>
        <x:v>26.310331545731973</x:v>
      </x:c>
      <x:c r="H6" s="23">
        <x:f>K6</x:f>
        <x:v>53.18953512488519</x:v>
      </x:c>
      <x:c r="I6" s="22">
        <x:f>I5/I4*100</x:f>
        <x:v>20.500133329382834</x:v>
      </x:c>
      <x:c r="J6" s="22">
        <x:f>I5/J4*100</x:f>
        <x:v>26.310331545731973</x:v>
      </x:c>
      <x:c r="K6" s="23">
        <x:f>I5/K4*100</x:f>
        <x:v>53.18953512488519</x:v>
      </x:c>
    </x:row>
    <x:row r="7" spans="1:11" ht="17.14999999999999857891">
      <x:c r="A7" s="13" t="s">
        <x:v>12</x:v>
      </x:c>
      <x:c r="B7" s="14"/>
      <x:c r="C7" s="16">
        <x:f>C4-F4</x:f>
        <x:v>0.0076027850837023792</x:v>
      </x:c>
      <x:c r="D7" s="15">
        <x:f>D4-G4</x:f>
        <x:v>0.055507170044384324</x:v>
      </x:c>
      <x:c r="E7" s="16">
        <x:f t="shared" ref="E7:H7" si="0">E4-H4</x:f>
        <x:v>-0.014361426582323533</x:v>
      </x:c>
      <x:c r="F7" s="15">
        <x:f t="shared" si="0"/>
        <x:v>-0.50760278508370238</x:v>
      </x:c>
      <x:c r="G7" s="16">
        <x:f t="shared" si="0"/>
        <x:v>-0.39550717004438463</x:v>
      </x:c>
      <x:c r="H7" s="15">
        <x:f t="shared" si="0"/>
        <x:v>-0.19563857341767665</x:v>
      </x:c>
      <x:c r="I7" s="16">
        <x:f>C4-I4</x:f>
        <x:v>-0.5</x:v>
      </x:c>
      <x:c r="J7" s="15">
        <x:f>D4-J4</x:f>
        <x:v>-0.3400000000000003</x:v>
      </x:c>
      <x:c r="K7" s="15">
        <x:f>E4-K4</x:f>
        <x:v>-0.21000000000000019</x:v>
      </x:c>
    </x:row>
    <x:row r="8" spans="1:11" ht="17.14999999999999857891">
      <x:c r="A8" s="13" t="s">
        <x:v>6</x:v>
      </x:c>
      <x:c r="B8" s="14"/>
      <x:c r="C8" s="15">
        <x:f>(C4-F4)/(F4-1)*100</x:f>
        <x:v>0.23091943612568219</x:v>
      </x:c>
      <x:c r="D8" s="15">
        <x:f>(D4-G4)/(G4-1)*100</x:f>
        <x:v>2.3675555469894589</x:v>
      </x:c>
      <x:c r="E8" s="15">
        <x:f>(E4-H4)/(H4-1)*100</x:f>
        <x:v>-2.1947238940003078</x:v>
      </x:c>
      <x:c r="F8" s="15">
        <x:f>(F4-I4)/(I4-1)*100</x:f>
        <x:v>-13.357968028518485</x:v>
      </x:c>
      <x:c r="G8" s="15">
        <x:f>(G4-J4)/(J4-1)*100</x:f>
        <x:v>-14.434568249795058</x:v>
      </x:c>
      <x:c r="H8" s="15">
        <x:f>(H4-K4)/(K4-1)*100</x:f>
        <x:v>-23.016302755020781</x:v>
      </x:c>
      <x:c r="I8" s="15">
        <x:f>(C4-I4)/(I4-1)*100</x:f>
        <x:v>-13.157894736842104</x:v>
      </x:c>
      <x:c r="J8" s="15">
        <x:f>(D4-J4)/(J4-1)*100</x:f>
        <x:v>-12.408759124087601</x:v>
      </x:c>
      <x:c r="K8" s="15">
        <x:f>(E4-K4)/(K4-1)*100</x:f>
        <x:v>-24.705882352941195</x:v>
      </x:c>
    </x:row>
    <x:row r="10" spans="1:11" ht="16.75">
      <x:c r="A10" s="1" t="s">
        <x:v>16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7</x:v>
      </x:c>
      <x:c r="B11" s="4"/>
      <x:c r="C11" s="5" t="s">
        <x:v>10</x:v>
      </x:c>
      <x:c r="D11" s="6"/>
      <x:c r="E11" s="7"/>
      <x:c r="F11" s="5" t="s">
        <x:v>14</x:v>
      </x:c>
      <x:c r="G11" s="6"/>
      <x:c r="H11" s="7"/>
      <x:c r="I11" s="6" t="s">
        <x:v>2</x:v>
      </x:c>
      <x:c r="J11" s="6"/>
      <x:c r="K11" s="7"/>
    </x:row>
    <x:row r="12" spans="1:11" ht="17.14999999999999857891">
      <x:c r="A12" s="8"/>
      <x:c r="B12" s="9"/>
      <x:c r="C12" s="10" t="s">
        <x:v>3</x:v>
      </x:c>
      <x:c r="D12" s="11" t="s">
        <x:v>4</x:v>
      </x:c>
      <x:c r="E12" s="11" t="s">
        <x:v>9</x:v>
      </x:c>
      <x:c r="F12" s="11" t="s">
        <x:v>3</x:v>
      </x:c>
      <x:c r="G12" s="11" t="s">
        <x:v>4</x:v>
      </x:c>
      <x:c r="H12" s="11" t="s">
        <x:v>9</x:v>
      </x:c>
      <x:c r="I12" s="11" t="s">
        <x:v>3</x:v>
      </x:c>
      <x:c r="J12" s="11" t="s">
        <x:v>4</x:v>
      </x:c>
      <x:c r="K12" s="12" t="s">
        <x:v>9</x:v>
      </x:c>
    </x:row>
    <x:row r="13" spans="1:11" ht="17.14999999999999857891">
      <x:c r="A13" s="13" t="s">
        <x:v>8</x:v>
      </x:c>
      <x:c r="B13" s="14"/>
      <x:c r="C13" s="15">
        <x:v>1.98</x:v>
      </x:c>
      <x:c r="D13" s="15">
        <x:v>3.1000000000000001</x:v>
      </x:c>
      <x:c r="E13" s="15">
        <x:v>3.25</x:v>
      </x:c>
      <x:c r="F13" s="16">
        <x:f>(I13*F14)/I14</x:f>
        <x:v>1.9343006962502072</x:v>
      </x:c>
      <x:c r="G13" s="16">
        <x:f>(J13*F14)/I14</x:f>
        <x:v>2.9730918109030959</x:v>
      </x:c>
      <x:c r="H13" s="15">
        <x:f>(K13*F14)/I14</x:f>
        <x:v>3.5462179431253795</x:v>
      </x:c>
      <x:c r="I13" s="16">
        <x:v>2.1600000000000001</x:v>
      </x:c>
      <x:c r="J13" s="16">
        <x:v>3.3199999999999998</x:v>
      </x:c>
      <x:c r="K13" s="15">
        <x:v>3.96</x:v>
      </x:c>
    </x:row>
    <x:row r="14" spans="1:11" ht="17.14999999999999857891">
      <x:c r="A14" s="13" t="s">
        <x:v>5</x:v>
      </x:c>
      <x:c r="B14" s="14"/>
      <x:c r="C14" s="17">
        <x:f>100/((100/C13)+(100/D13)+(100/+E13))</x:f>
        <x:v>0.88080625220770037</x:v>
      </x:c>
      <x:c r="D14" s="18"/>
      <x:c r="E14" s="18"/>
      <x:c r="F14" s="17">
        <x:f>C14</x:f>
        <x:v>0.88080625220770037</x:v>
      </x:c>
      <x:c r="G14" s="19"/>
      <x:c r="H14" s="14"/>
      <x:c r="I14" s="17">
        <x:f>100/((100/I13)+(100/J13)+(100/+K13))</x:f>
        <x:v>0.98358104738154628</x:v>
      </x:c>
      <x:c r="J14" s="19"/>
      <x:c r="K14" s="14"/>
    </x:row>
    <x:row r="15" spans="1:11" ht="17.14999999999999857891">
      <x:c r="A15" s="20" t="s">
        <x:v>13</x:v>
      </x:c>
      <x:c r="B15" s="21"/>
      <x:c r="C15" s="22">
        <x:f>C14/C13*100</x:f>
        <x:v>44.48516425291416</x:v>
      </x:c>
      <x:c r="D15" s="23">
        <x:f>C14/D13*100</x:f>
        <x:v>28.413104909925817</x:v>
      </x:c>
      <x:c r="E15" s="22">
        <x:f>C14/E13*100</x:f>
        <x:v>27.101730837160009</x:v>
      </x:c>
      <x:c r="F15" s="22">
        <x:f>I15</x:f>
        <x:v>45.536159600997514</x:v>
      </x:c>
      <x:c r="G15" s="22">
        <x:f>J15</x:f>
        <x:v>29.62593516209477</x:v>
      </x:c>
      <x:c r="H15" s="23">
        <x:f>K15</x:f>
        <x:v>24.837905236907734</x:v>
      </x:c>
      <x:c r="I15" s="22">
        <x:f>I14/I13*100</x:f>
        <x:v>45.536159600997514</x:v>
      </x:c>
      <x:c r="J15" s="22">
        <x:f>I14/J13*100</x:f>
        <x:v>29.62593516209477</x:v>
      </x:c>
      <x:c r="K15" s="23">
        <x:f>I14/K13*100</x:f>
        <x:v>24.837905236907734</x:v>
      </x:c>
    </x:row>
    <x:row r="16" spans="1:11" ht="17.14999999999999857891">
      <x:c r="A16" s="13" t="s">
        <x:v>12</x:v>
      </x:c>
      <x:c r="B16" s="14"/>
      <x:c r="C16" s="16">
        <x:f>C13-F13</x:f>
        <x:v>0.045699303749792808</x:v>
      </x:c>
      <x:c r="D16" s="15">
        <x:f>D13-G13</x:f>
        <x:v>0.12690818909690416</x:v>
      </x:c>
      <x:c r="E16" s="16">
        <x:f t="shared" ref="E16:H16" si="1">E13-H13</x:f>
        <x:v>-0.29621794312537952</x:v>
      </x:c>
      <x:c r="F16" s="15">
        <x:f t="shared" si="1"/>
        <x:v>-0.22569930374979297</x:v>
      </x:c>
      <x:c r="G16" s="16">
        <x:f t="shared" si="1"/>
        <x:v>-0.34690818909690391</x:v>
      </x:c>
      <x:c r="H16" s="15">
        <x:f t="shared" si="1"/>
        <x:v>-0.41378205687462044</x:v>
      </x:c>
      <x:c r="I16" s="16">
        <x:f>C13-I13</x:f>
        <x:v>-0.18000000000000016</x:v>
      </x:c>
      <x:c r="J16" s="15">
        <x:f>D13-J13</x:f>
        <x:v>-0.21999999999999975</x:v>
      </x:c>
      <x:c r="K16" s="15">
        <x:f>E13-K13</x:f>
        <x:v>-0.70999999999999996</x:v>
      </x:c>
    </x:row>
    <x:row r="17" spans="1:11" ht="17.14999999999999857891">
      <x:c r="A17" s="13" t="s">
        <x:v>6</x:v>
      </x:c>
      <x:c r="B17" s="14"/>
      <x:c r="C17" s="15">
        <x:f>(C13-F13)/(F13-1)*100</x:f>
        <x:v>4.8912843513020849</x:v>
      </x:c>
      <x:c r="D17" s="15">
        <x:f>(D13-G13)/(G13-1)*100</x:f>
        <x:v>6.4319454571562753</x:v>
      </x:c>
      <x:c r="E17" s="15">
        <x:f>(E13-H13)/(H13-1)*100</x:f>
        <x:v>-11.63364447749449</x:v>
      </x:c>
      <x:c r="F17" s="15">
        <x:f>(F13-I13)/(I13-1)*100</x:f>
        <x:v>-19.456836530154565</x:v>
      </x:c>
      <x:c r="G17" s="15">
        <x:f>(G13-J13)/(J13-1)*100</x:f>
        <x:v>-14.952939185211376</x:v>
      </x:c>
      <x:c r="H17" s="15">
        <x:f>(H13-K13)/(K13-1)*100</x:f>
        <x:v>-13.979123543061501</x:v>
      </x:c>
      <x:c r="I17" s="15">
        <x:f>(C13-I13)/(I13-1)*100</x:f>
        <x:v>-15.517241379310356</x:v>
      </x:c>
      <x:c r="J17" s="15">
        <x:f>(D13-J13)/(J13-1)*100</x:f>
        <x:v>-9.4827586206896441</x:v>
      </x:c>
      <x:c r="K17" s="15">
        <x:f>(E13-K13)/(K13-1)*100</x:f>
        <x:v>-23.986486486486484</x:v>
      </x:c>
    </x:row>
    <x:row r="19" spans="1:11" ht="16.75">
      <x:c r="A19" s="1" t="s">
        <x:v>15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7</x:v>
      </x:c>
      <x:c r="B20" s="4"/>
      <x:c r="C20" s="5" t="s">
        <x:v>10</x:v>
      </x:c>
      <x:c r="D20" s="6"/>
      <x:c r="E20" s="7"/>
      <x:c r="F20" s="5" t="s">
        <x:v>14</x:v>
      </x:c>
      <x:c r="G20" s="6"/>
      <x:c r="H20" s="7"/>
      <x:c r="I20" s="6" t="s">
        <x:v>2</x:v>
      </x:c>
      <x:c r="J20" s="6"/>
      <x:c r="K20" s="7"/>
    </x:row>
    <x:row r="21" spans="1:11" ht="17.14999999999999857891">
      <x:c r="A21" s="8"/>
      <x:c r="B21" s="9"/>
      <x:c r="C21" s="10" t="s">
        <x:v>3</x:v>
      </x:c>
      <x:c r="D21" s="11" t="s">
        <x:v>4</x:v>
      </x:c>
      <x:c r="E21" s="11" t="s">
        <x:v>9</x:v>
      </x:c>
      <x:c r="F21" s="11" t="s">
        <x:v>3</x:v>
      </x:c>
      <x:c r="G21" s="11" t="s">
        <x:v>4</x:v>
      </x:c>
      <x:c r="H21" s="11" t="s">
        <x:v>9</x:v>
      </x:c>
      <x:c r="I21" s="11" t="s">
        <x:v>3</x:v>
      </x:c>
      <x:c r="J21" s="11" t="s">
        <x:v>4</x:v>
      </x:c>
      <x:c r="K21" s="12" t="s">
        <x:v>9</x:v>
      </x:c>
    </x:row>
    <x:row r="22" spans="1:11" ht="17.14999999999999857891">
      <x:c r="A22" s="13" t="s">
        <x:v>8</x:v>
      </x:c>
      <x:c r="B22" s="14"/>
      <x:c r="C22" s="15">
        <x:v>2.1000000000000001</x:v>
      </x:c>
      <x:c r="D22" s="15">
        <x:v>3</x:v>
      </x:c>
      <x:c r="E22" s="15">
        <x:v>3.0499999999999998</x:v>
      </x:c>
      <x:c r="F22" s="16">
        <x:f>(I22*F23)/I23</x:f>
        <x:v>2.1772077717332881</x:v>
      </x:c>
      <x:c r="G22" s="16">
        <x:f>(J22*F23)/I23</x:f>
        <x:v>3.2486875515301192</x:v>
      </x:c>
      <x:c r="H22" s="15">
        <x:f>(K22*F23)/I23</x:f>
        <x:v>2.7007161572961231</x:v>
      </x:c>
      <x:c r="I22" s="16">
        <x:v>2.2250000000000001</x:v>
      </x:c>
      <x:c r="J22" s="16">
        <x:v>3.3199999999999998</x:v>
      </x:c>
      <x:c r="K22" s="15">
        <x:v>2.7599999999999998</x:v>
      </x:c>
    </x:row>
    <x:row r="23" spans="1:11" ht="17.14999999999999857891">
      <x:c r="A23" s="13" t="s">
        <x:v>5</x:v>
      </x:c>
      <x:c r="B23" s="14"/>
      <x:c r="C23" s="17">
        <x:f>100/((100/C22)+(100/D22)+(100/+E22))</x:f>
        <x:v>0.87920384351406988</x:v>
      </x:c>
      <x:c r="D23" s="18"/>
      <x:c r="E23" s="18"/>
      <x:c r="F23" s="17">
        <x:f>C23</x:f>
        <x:v>0.87920384351406988</x:v>
      </x:c>
      <x:c r="G23" s="19"/>
      <x:c r="H23" s="14"/>
      <x:c r="I23" s="17">
        <x:f>100/((100/I22)+(100/J22)+(100/+K22))</x:f>
        <x:v>0.89850338457199264</x:v>
      </x:c>
      <x:c r="J23" s="19"/>
      <x:c r="K23" s="14"/>
    </x:row>
    <x:row r="24" spans="1:11" ht="17.14999999999999857891">
      <x:c r="A24" s="20" t="s">
        <x:v>13</x:v>
      </x:c>
      <x:c r="B24" s="21"/>
      <x:c r="C24" s="22">
        <x:f>C23/C22*100</x:f>
        <x:v>41.866849691146186</x:v>
      </x:c>
      <x:c r="D24" s="23">
        <x:f>C23/D22*100</x:f>
        <x:v>29.306794783802331</x:v>
      </x:c>
      <x:c r="E24" s="22">
        <x:f>C23/E22*100</x:f>
        <x:v>28.826355525051472</x:v>
      </x:c>
      <x:c r="F24" s="22">
        <x:f>I24</x:f>
        <x:v>40.38217458750529</x:v>
      </x:c>
      <x:c r="G24" s="22">
        <x:f>J24</x:f>
        <x:v>27.06335495698773</x:v>
      </x:c>
      <x:c r="H24" s="23">
        <x:f>K24</x:f>
        <x:v>32.554470455506987</x:v>
      </x:c>
      <x:c r="I24" s="22">
        <x:f>I23/I22*100</x:f>
        <x:v>40.38217458750529</x:v>
      </x:c>
      <x:c r="J24" s="22">
        <x:f>I23/J22*100</x:f>
        <x:v>27.06335495698773</x:v>
      </x:c>
      <x:c r="K24" s="23">
        <x:f>I23/K22*100</x:f>
        <x:v>32.554470455506987</x:v>
      </x:c>
    </x:row>
    <x:row r="25" spans="1:11" ht="17.14999999999999857891">
      <x:c r="A25" s="13" t="s">
        <x:v>12</x:v>
      </x:c>
      <x:c r="B25" s="14"/>
      <x:c r="C25" s="16">
        <x:f>C22-F22</x:f>
        <x:v>-0.077207771733287966</x:v>
      </x:c>
      <x:c r="D25" s="15">
        <x:f>D22-G22</x:f>
        <x:v>-0.24868755153011923</x:v>
      </x:c>
      <x:c r="E25" s="16">
        <x:f t="shared" ref="E25:H25" si="2">E22-H22</x:f>
        <x:v>0.34928384270387669</x:v>
      </x:c>
      <x:c r="F25" s="15">
        <x:f t="shared" si="2"/>
        <x:v>-0.047792228266712034</x:v>
      </x:c>
      <x:c r="G25" s="16">
        <x:f t="shared" si="2"/>
        <x:v>-0.071312448469880607</x:v>
      </x:c>
      <x:c r="H25" s="15">
        <x:f t="shared" si="2"/>
        <x:v>-0.059283842703876655</x:v>
      </x:c>
      <x:c r="I25" s="16">
        <x:f>C22-I22</x:f>
        <x:v>-0.125</x:v>
      </x:c>
      <x:c r="J25" s="15">
        <x:f>D22-J22</x:f>
        <x:v>-0.31999999999999984</x:v>
      </x:c>
      <x:c r="K25" s="15">
        <x:f>E22-K22</x:f>
        <x:v>0.29000000000000004</x:v>
      </x:c>
    </x:row>
    <x:row r="26" spans="1:11" ht="17.14999999999999857891">
      <x:c r="A26" s="13" t="s">
        <x:v>6</x:v>
      </x:c>
      <x:c r="B26" s="14"/>
      <x:c r="C26" s="15">
        <x:f>(C22-F22)/(F22-1)*100</x:f>
        <x:v>-6.5585509701154443</x:v>
      </x:c>
      <x:c r="D26" s="15">
        <x:f>(D22-G22)/(G22-1)*100</x:f>
        <x:v>-11.059231032826228</x:v>
      </x:c>
      <x:c r="E26" s="15">
        <x:f>(E22-H22)/(H22-1)*100</x:f>
        <x:v>20.537456600587848</x:v>
      </x:c>
      <x:c r="F26" s="15">
        <x:f>(F22-I22)/(I22-1)*100</x:f>
        <x:v>-3.9014063891193498</x:v>
      </x:c>
      <x:c r="G26" s="15">
        <x:f>(G22-J22)/(J22-1)*100</x:f>
        <x:v>-3.0738124340465784</x:v>
      </x:c>
      <x:c r="H26" s="15">
        <x:f>(H22-K22)/(K22-1)*100</x:f>
        <x:v>-3.3684001536293557</x:v>
      </x:c>
      <x:c r="I26" s="15">
        <x:f>(C22-I22)/(I22-1)*100</x:f>
        <x:v>-10.204081632653059</x:v>
      </x:c>
      <x:c r="J26" s="15">
        <x:f>(D22-J22)/(J22-1)*100</x:f>
        <x:v>-13.793103448275856</x:v>
      </x:c>
      <x:c r="K26" s="15">
        <x:f>(E22-K22)/(K22-1)*100</x:f>
        <x:v>16.477272727272734</x:v>
      </x:c>
    </x:row>
    <x:row r="28" spans="1:11" ht="16.75">
      <x:c r="A28" s="1" t="s">
        <x:v>11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7</x:v>
      </x:c>
      <x:c r="B29" s="4"/>
      <x:c r="C29" s="5" t="s">
        <x:v>10</x:v>
      </x:c>
      <x:c r="D29" s="6"/>
      <x:c r="E29" s="7"/>
      <x:c r="F29" s="5" t="s">
        <x:v>14</x:v>
      </x:c>
      <x:c r="G29" s="6"/>
      <x:c r="H29" s="7"/>
      <x:c r="I29" s="6" t="s">
        <x:v>2</x:v>
      </x:c>
      <x:c r="J29" s="6"/>
      <x:c r="K29" s="7"/>
    </x:row>
    <x:row r="30" spans="1:11" ht="17.14999999999999857891">
      <x:c r="A30" s="8"/>
      <x:c r="B30" s="9"/>
      <x:c r="C30" s="10" t="s">
        <x:v>3</x:v>
      </x:c>
      <x:c r="D30" s="11" t="s">
        <x:v>4</x:v>
      </x:c>
      <x:c r="E30" s="11" t="s">
        <x:v>9</x:v>
      </x:c>
      <x:c r="F30" s="11" t="s">
        <x:v>3</x:v>
      </x:c>
      <x:c r="G30" s="11" t="s">
        <x:v>4</x:v>
      </x:c>
      <x:c r="H30" s="11" t="s">
        <x:v>9</x:v>
      </x:c>
      <x:c r="I30" s="11" t="s">
        <x:v>3</x:v>
      </x:c>
      <x:c r="J30" s="11" t="s">
        <x:v>4</x:v>
      </x:c>
      <x:c r="K30" s="12" t="s">
        <x:v>9</x:v>
      </x:c>
    </x:row>
    <x:row r="31" spans="1:11" ht="17.14999999999999857891">
      <x:c r="A31" s="13" t="s">
        <x:v>8</x:v>
      </x:c>
      <x:c r="B31" s="14"/>
      <x:c r="C31" s="15">
        <x:v>1.1699999999999999</x:v>
      </x:c>
      <x:c r="D31" s="15">
        <x:v>5.4000000000000004</x:v>
      </x:c>
      <x:c r="E31" s="15">
        <x:v>10.5</x:v>
      </x:c>
      <x:c r="F31" s="16">
        <x:f>(I31*F32)/I32</x:f>
        <x:v>1.1034798996055932</x:v>
      </x:c>
      <x:c r="G31" s="16">
        <x:f>(J31*F32)/I32</x:f>
        <x:v>6.989948688380025</x:v>
      </x:c>
      <x:c r="H31" s="15">
        <x:f>(K31*F32)/I32</x:f>
        <x:v>11.649914480633376</x:v>
      </x:c>
      <x:c r="I31" s="16">
        <x:v>1.1839999999999999</x:v>
      </x:c>
      <x:c r="J31" s="16">
        <x:v>7.5</x:v>
      </x:c>
      <x:c r="K31" s="15">
        <x:v>12.5</x:v>
      </x:c>
    </x:row>
    <x:row r="32" spans="1:11" ht="17.14999999999999857891">
      <x:c r="A32" s="13" t="s">
        <x:v>5</x:v>
      </x:c>
      <x:c r="B32" s="14"/>
      <x:c r="C32" s="17">
        <x:f>100/((100/C31)+(100/D31)+(100/+E31))</x:f>
        <x:v>0.88096091789171738</x:v>
      </x:c>
      <x:c r="D32" s="18"/>
      <x:c r="E32" s="18"/>
      <x:c r="F32" s="17">
        <x:f>C32</x:f>
        <x:v>0.88096091789171738</x:v>
      </x:c>
      <x:c r="G32" s="19"/>
      <x:c r="H32" s="14"/>
      <x:c r="I32" s="17">
        <x:f>100/((100/I31)+(100/J31)+(100/+K31))</x:f>
        <x:v>0.94524397513412239</x:v>
      </x:c>
      <x:c r="J32" s="19"/>
      <x:c r="K32" s="14"/>
    </x:row>
    <x:row r="33" spans="1:11" ht="17.14999999999999857891">
      <x:c r="A33" s="20" t="s">
        <x:v>13</x:v>
      </x:c>
      <x:c r="B33" s="21"/>
      <x:c r="C33" s="22">
        <x:f>C32/C31*100</x:f>
        <x:v>75.29580494801003</x:v>
      </x:c>
      <x:c r="D33" s="23">
        <x:f>C32/D31*100</x:f>
        <x:v>16.314091072068841</x:v>
      </x:c>
      <x:c r="E33" s="22">
        <x:f>C32/E31*100</x:f>
        <x:v>8.3901039799211183</x:v>
      </x:c>
      <x:c r="F33" s="22">
        <x:f>I33</x:f>
        <x:v>79.834795197138718</x:v>
      </x:c>
      <x:c r="G33" s="22">
        <x:f>J33</x:f>
        <x:v>12.603253001788298</x:v>
      </x:c>
      <x:c r="H33" s="23">
        <x:f>K33</x:f>
        <x:v>7.5619518010729792</x:v>
      </x:c>
      <x:c r="I33" s="22">
        <x:f>I32/I31*100</x:f>
        <x:v>79.834795197138718</x:v>
      </x:c>
      <x:c r="J33" s="22">
        <x:f>I32/J31*100</x:f>
        <x:v>12.603253001788298</x:v>
      </x:c>
      <x:c r="K33" s="23">
        <x:f>I32/K31*100</x:f>
        <x:v>7.5619518010729792</x:v>
      </x:c>
    </x:row>
    <x:row r="34" spans="1:11" ht="17.14999999999999857891">
      <x:c r="A34" s="13" t="s">
        <x:v>12</x:v>
      </x:c>
      <x:c r="B34" s="14"/>
      <x:c r="C34" s="16">
        <x:f>C31-F31</x:f>
        <x:v>0.0665201003944067</x:v>
      </x:c>
      <x:c r="D34" s="15">
        <x:f>D31-G31</x:f>
        <x:v>-1.5899486883800247</x:v>
      </x:c>
      <x:c r="E34" s="16">
        <x:f t="shared" ref="E34:H34" si="3">E31-H31</x:f>
        <x:v>-1.1499144806333756</x:v>
      </x:c>
      <x:c r="F34" s="15">
        <x:f t="shared" si="3"/>
        <x:v>-0.080520100394406713</x:v>
      </x:c>
      <x:c r="G34" s="16">
        <x:f t="shared" si="3"/>
        <x:v>-0.51005131161997497</x:v>
      </x:c>
      <x:c r="H34" s="15">
        <x:f t="shared" si="3"/>
        <x:v>-0.85008551936662435</x:v>
      </x:c>
      <x:c r="I34" s="16">
        <x:f>C31-I31</x:f>
        <x:v>-0.014000000000000012</x:v>
      </x:c>
      <x:c r="J34" s="15">
        <x:f>D31-J31</x:f>
        <x:v>-2.0999999999999996</x:v>
      </x:c>
      <x:c r="K34" s="15">
        <x:f>E31-K31</x:f>
        <x:v>-2</x:v>
      </x:c>
    </x:row>
    <x:row r="35" spans="1:11" ht="17.14999999999999857891">
      <x:c r="A35" s="13" t="s">
        <x:v>6</x:v>
      </x:c>
      <x:c r="B35" s="14"/>
      <x:c r="C35" s="15">
        <x:f>(C31-F31)/(F31-1)*100</x:f>
        <x:v>64.283112612153332</x:v>
      </x:c>
      <x:c r="D35" s="15">
        <x:f>(D31-G31)/(G31-1)*100</x:f>
        <x:v>-26.543611157544401</x:v>
      </x:c>
      <x:c r="E35" s="15">
        <x:f>(E31-H31)/(H31-1)*100</x:f>
        <x:v>-10.797405770013164</x:v>
      </x:c>
      <x:c r="F35" s="15">
        <x:f>(F31-I31)/(I31-1)*100</x:f>
        <x:v>-43.760924127394965</x:v>
      </x:c>
      <x:c r="G35" s="15">
        <x:f>(G31-J31)/(J31-1)*100</x:f>
        <x:v>-7.8469432556919223</x:v>
      </x:c>
      <x:c r="H35" s="15">
        <x:f>(H31-K31)/(K31-1)*100</x:f>
        <x:v>-7.392047994492386</x:v>
      </x:c>
      <x:c r="I35" s="15">
        <x:f>(C31-I31)/(I31-1)*100</x:f>
        <x:v>-7.608695652173922</x:v>
      </x:c>
      <x:c r="J35" s="15">
        <x:f>(D31-J31)/(J31-1)*100</x:f>
        <x:v>-32.307692307692307</x:v>
      </x:c>
      <x:c r="K35" s="15">
        <x:f>(E31-K31)/(K31-1)*100</x:f>
        <x:v>-17.391304347826086</x:v>
      </x:c>
    </x:row>
    <x:row r="37" spans="1:11" ht="16.75">
      <x:c r="A37" s="1" t="s">
        <x:v>17</x:v>
      </x:c>
      <x:c r="B37" s="2"/>
      <x:c r="C37" s="2"/>
      <x:c r="D37" s="2"/>
      <x:c r="E37" s="2"/>
      <x:c r="F37" s="2"/>
      <x:c r="G37" s="2"/>
      <x:c r="H37" s="2"/>
      <x:c r="I37" s="2"/>
      <x:c r="J37" s="2"/>
      <x:c r="K37" s="3"/>
    </x:row>
    <x:row r="38" spans="1:11" ht="17.14999999999999857891">
      <x:c r="A38" s="1" t="s">
        <x:v>7</x:v>
      </x:c>
      <x:c r="B38" s="4"/>
      <x:c r="C38" s="5" t="s">
        <x:v>10</x:v>
      </x:c>
      <x:c r="D38" s="6"/>
      <x:c r="E38" s="7"/>
      <x:c r="F38" s="5" t="s">
        <x:v>14</x:v>
      </x:c>
      <x:c r="G38" s="6"/>
      <x:c r="H38" s="7"/>
      <x:c r="I38" s="6" t="s">
        <x:v>2</x:v>
      </x:c>
      <x:c r="J38" s="6"/>
      <x:c r="K38" s="7"/>
    </x:row>
    <x:row r="39" spans="1:11" ht="17.14999999999999857891">
      <x:c r="A39" s="8"/>
      <x:c r="B39" s="9"/>
      <x:c r="C39" s="10" t="s">
        <x:v>3</x:v>
      </x:c>
      <x:c r="D39" s="11" t="s">
        <x:v>4</x:v>
      </x:c>
      <x:c r="E39" s="11" t="s">
        <x:v>9</x:v>
      </x:c>
      <x:c r="F39" s="11" t="s">
        <x:v>3</x:v>
      </x:c>
      <x:c r="G39" s="11" t="s">
        <x:v>4</x:v>
      </x:c>
      <x:c r="H39" s="11" t="s">
        <x:v>9</x:v>
      </x:c>
      <x:c r="I39" s="11" t="s">
        <x:v>3</x:v>
      </x:c>
      <x:c r="J39" s="11" t="s">
        <x:v>4</x:v>
      </x:c>
      <x:c r="K39" s="12" t="s">
        <x:v>9</x:v>
      </x:c>
    </x:row>
    <x:row r="40" spans="1:11" ht="17.14999999999999857891">
      <x:c r="A40" s="13" t="s">
        <x:v>8</x:v>
      </x:c>
      <x:c r="B40" s="14"/>
      <x:c r="C40" s="15">
        <x:v>1.49</x:v>
      </x:c>
      <x:c r="D40" s="15">
        <x:v>3.7999999999999998</x:v>
      </x:c>
      <x:c r="E40" s="15">
        <x:v>4.9500000000000002</x:v>
      </x:c>
      <x:c r="F40" s="16">
        <x:f>(I40*F41)/I41</x:f>
        <x:v>1.5356244978451039</x:v>
      </x:c>
      <x:c r="G40" s="16">
        <x:f>(J40*F41)/I41</x:f>
        <x:v>3.6711722689008308</x:v>
      </x:c>
      <x:c r="H40" s="15">
        <x:f>(K40*F41)/I41</x:f>
        <x:v>4.7008913199339908</x:v>
      </x:c>
      <x:c r="I40" s="16">
        <x:v>1.7150000000000001</x:v>
      </x:c>
      <x:c r="J40" s="16">
        <x:v>4.0999999999999996</x:v>
      </x:c>
      <x:c r="K40" s="15">
        <x:v>5.25</x:v>
      </x:c>
    </x:row>
    <x:row r="41" spans="1:11" ht="17.14999999999999857891">
      <x:c r="A41" s="13" t="s">
        <x:v>5</x:v>
      </x:c>
      <x:c r="B41" s="14"/>
      <x:c r="C41" s="17">
        <x:f>100/((100/C40)+(100/D40)+(100/+E40))</x:f>
        <x:v>0.88003453960279443</x:v>
      </x:c>
      <x:c r="D41" s="18"/>
      <x:c r="E41" s="18"/>
      <x:c r="F41" s="17">
        <x:f>C41</x:f>
        <x:v>0.88003453960279443</x:v>
      </x:c>
      <x:c r="G41" s="19"/>
      <x:c r="H41" s="14"/>
      <x:c r="I41" s="17">
        <x:f>100/((100/I40)+(100/J40)+(100/+K40))</x:f>
        <x:v>0.9828309183245586</x:v>
      </x:c>
      <x:c r="J41" s="19"/>
      <x:c r="K41" s="14"/>
    </x:row>
    <x:row r="42" spans="1:11" ht="17.14999999999999857891">
      <x:c r="A42" s="20" t="s">
        <x:v>13</x:v>
      </x:c>
      <x:c r="B42" s="21"/>
      <x:c r="C42" s="22">
        <x:f>C41/C40*100</x:f>
        <x:v>59.062720778711032</x:v>
      </x:c>
      <x:c r="D42" s="23">
        <x:f>C41/D40*100</x:f>
        <x:v>23.158803673757749</x:v>
      </x:c>
      <x:c r="E42" s="22">
        <x:f>C41/E40*100</x:f>
        <x:v>17.778475547531201</x:v>
      </x:c>
      <x:c r="F42" s="22">
        <x:f>I42</x:f>
        <x:v>57.30792526673811</x:v>
      </x:c>
      <x:c r="G42" s="22">
        <x:f>J42</x:f>
        <x:v>23.971485812794114</x:v>
      </x:c>
      <x:c r="H42" s="23">
        <x:f>K42</x:f>
        <x:v>18.720588920467783</x:v>
      </x:c>
      <x:c r="I42" s="22">
        <x:f>I41/I40*100</x:f>
        <x:v>57.30792526673811</x:v>
      </x:c>
      <x:c r="J42" s="22">
        <x:f>I41/J40*100</x:f>
        <x:v>23.971485812794114</x:v>
      </x:c>
      <x:c r="K42" s="23">
        <x:f>I41/K40*100</x:f>
        <x:v>18.720588920467783</x:v>
      </x:c>
    </x:row>
    <x:row r="43" spans="1:11" ht="17.14999999999999857891">
      <x:c r="A43" s="13" t="s">
        <x:v>12</x:v>
      </x:c>
      <x:c r="B43" s="14"/>
      <x:c r="C43" s="16">
        <x:f>C40-F40</x:f>
        <x:v>-0.045624497845103917</x:v>
      </x:c>
      <x:c r="D43" s="15">
        <x:f>D40-G40</x:f>
        <x:v>0.12882773109916901</x:v>
      </x:c>
      <x:c r="E43" s="16">
        <x:f t="shared" ref="E43:H43" si="4">E40-H40</x:f>
        <x:v>0.24910868006600939</x:v>
      </x:c>
      <x:c r="F43" s="15">
        <x:f t="shared" si="4"/>
        <x:v>-0.17937550215489617</x:v>
      </x:c>
      <x:c r="G43" s="16">
        <x:f t="shared" si="4"/>
        <x:v>-0.42882773109916883</x:v>
      </x:c>
      <x:c r="H43" s="15">
        <x:f t="shared" si="4"/>
        <x:v>-0.54910868006600921</x:v>
      </x:c>
      <x:c r="I43" s="16">
        <x:f>C40-I40</x:f>
        <x:v>-0.22500000000000009</x:v>
      </x:c>
      <x:c r="J43" s="15">
        <x:f>D40-J40</x:f>
        <x:v>-0.29999999999999982</x:v>
      </x:c>
      <x:c r="K43" s="15">
        <x:f>E40-K40</x:f>
        <x:v>-0.29999999999999982</x:v>
      </x:c>
    </x:row>
    <x:row r="44" spans="1:11" ht="17.14999999999999857891">
      <x:c r="A44" s="13" t="s">
        <x:v>6</x:v>
      </x:c>
      <x:c r="B44" s="14"/>
      <x:c r="C44" s="15">
        <x:f>(C40-F40)/(F40-1)*100</x:f>
        <x:v>-8.5180005822470726</x:v>
      </x:c>
      <x:c r="D44" s="15">
        <x:f>(D40-G40)/(G40-1)*100</x:f>
        <x:v>4.8228911552821989</x:v>
      </x:c>
      <x:c r="E44" s="15">
        <x:f>(E40-H40)/(H40-1)*100</x:f>
        <x:v>6.7310455382529986</x:v>
      </x:c>
      <x:c r="F44" s="15">
        <x:f>(F40-I40)/(I40-1)*100</x:f>
        <x:v>-25.087482818866597</x:v>
      </x:c>
      <x:c r="G44" s="15">
        <x:f>(G40-J40)/(J40-1)*100</x:f>
        <x:v>-13.83315261610222</x:v>
      </x:c>
      <x:c r="H44" s="15">
        <x:f>(H40-K40)/(K40-1)*100</x:f>
        <x:v>-12.920204236847276</x:v>
      </x:c>
      <x:c r="I44" s="15">
        <x:f>(C40-I40)/(I40-1)*100</x:f>
        <x:v>-31.468531468531481</x:v>
      </x:c>
      <x:c r="J44" s="15">
        <x:f>(D40-J40)/(J40-1)*100</x:f>
        <x:v>-9.6774193548387046</x:v>
      </x:c>
      <x:c r="K44" s="15">
        <x:f>(E40-K40)/(K40-1)*100</x:f>
        <x:v>-7.0588235294117601</x:v>
      </x:c>
    </x:row>
    <x:row r="46" spans="1:11" ht="16.75">
      <x:c r="A46" s="1" t="s">
        <x:v>0</x:v>
      </x:c>
      <x:c r="B46" s="2"/>
      <x:c r="C46" s="2"/>
      <x:c r="D46" s="2"/>
      <x:c r="E46" s="2"/>
      <x:c r="F46" s="2"/>
      <x:c r="G46" s="2"/>
      <x:c r="H46" s="2"/>
      <x:c r="I46" s="2"/>
      <x:c r="J46" s="2"/>
      <x:c r="K46" s="3"/>
    </x:row>
    <x:row r="47" spans="1:11" ht="17.14999999999999857891">
      <x:c r="A47" s="1" t="s">
        <x:v>7</x:v>
      </x:c>
      <x:c r="B47" s="4"/>
      <x:c r="C47" s="5" t="s">
        <x:v>10</x:v>
      </x:c>
      <x:c r="D47" s="6"/>
      <x:c r="E47" s="7"/>
      <x:c r="F47" s="5" t="s">
        <x:v>14</x:v>
      </x:c>
      <x:c r="G47" s="6"/>
      <x:c r="H47" s="7"/>
      <x:c r="I47" s="6" t="s">
        <x:v>2</x:v>
      </x:c>
      <x:c r="J47" s="6"/>
      <x:c r="K47" s="7"/>
    </x:row>
    <x:row r="48" spans="1:11" ht="17.14999999999999857891">
      <x:c r="A48" s="8"/>
      <x:c r="B48" s="9"/>
      <x:c r="C48" s="10" t="s">
        <x:v>3</x:v>
      </x:c>
      <x:c r="D48" s="11" t="s">
        <x:v>4</x:v>
      </x:c>
      <x:c r="E48" s="11" t="s">
        <x:v>9</x:v>
      </x:c>
      <x:c r="F48" s="11" t="s">
        <x:v>3</x:v>
      </x:c>
      <x:c r="G48" s="11" t="s">
        <x:v>4</x:v>
      </x:c>
      <x:c r="H48" s="11" t="s">
        <x:v>9</x:v>
      </x:c>
      <x:c r="I48" s="11" t="s">
        <x:v>3</x:v>
      </x:c>
      <x:c r="J48" s="11" t="s">
        <x:v>4</x:v>
      </x:c>
      <x:c r="K48" s="12" t="s">
        <x:v>9</x:v>
      </x:c>
    </x:row>
    <x:row r="49" spans="1:11" ht="17.14999999999999857891">
      <x:c r="A49" s="13" t="s">
        <x:v>8</x:v>
      </x:c>
      <x:c r="B49" s="14"/>
      <x:c r="C49" s="15">
        <x:v>1.6000000000000001</x:v>
      </x:c>
      <x:c r="D49" s="15">
        <x:v>3.6000000000000001</x:v>
      </x:c>
      <x:c r="E49" s="15">
        <x:v>4.2999999999999998</x:v>
      </x:c>
      <x:c r="F49" s="16">
        <x:f>(I49*F50)/I50</x:f>
        <x:v>1.5957155766754045</x:v>
      </x:c>
      <x:c r="G49" s="16">
        <x:f>(J49*F50)/I50</x:f>
        <x:v>3.68930874068612</x:v>
      </x:c>
      <x:c r="H49" s="15">
        <x:f>(K49*F50)/I50</x:f>
        <x:v>4.2086774468992152</x:v>
      </x:c>
      <x:c r="I49" s="16">
        <x:v>1.782</x:v>
      </x:c>
      <x:c r="J49" s="16">
        <x:v>4.1200000000000001</x:v>
      </x:c>
      <x:c r="K49" s="15">
        <x:v>4.7000000000000002</x:v>
      </x:c>
    </x:row>
    <x:row r="50" spans="1:11" ht="17.14999999999999857891">
      <x:c r="A50" s="13" t="s">
        <x:v>5</x:v>
      </x:c>
      <x:c r="B50" s="14"/>
      <x:c r="C50" s="17">
        <x:f>100/((100/C49)+(100/D49)+(100/+E49))</x:f>
        <x:v>0.88079658605974398</x:v>
      </x:c>
      <x:c r="D50" s="18"/>
      <x:c r="E50" s="18"/>
      <x:c r="F50" s="17">
        <x:f>C50</x:f>
        <x:v>0.88079658605974398</x:v>
      </x:c>
      <x:c r="G50" s="19"/>
      <x:c r="H50" s="14"/>
      <x:c r="I50" s="17">
        <x:f>100/((100/I49)+(100/J49)+(100/+K49))</x:f>
        <x:v>0.98362110347296738</x:v>
      </x:c>
      <x:c r="J50" s="19"/>
      <x:c r="K50" s="14"/>
    </x:row>
    <x:row r="51" spans="1:11" ht="17.14999999999999857891">
      <x:c r="A51" s="20" t="s">
        <x:v>13</x:v>
      </x:c>
      <x:c r="B51" s="21"/>
      <x:c r="C51" s="22">
        <x:f>C50/C49*100</x:f>
        <x:v>55.049786628733997</x:v>
      </x:c>
      <x:c r="D51" s="23">
        <x:f>C50/D49*100</x:f>
        <x:v>24.466571834992887</x:v>
      </x:c>
      <x:c r="E51" s="22">
        <x:f>C50/E49*100</x:f>
        <x:v>20.483641536273119</x:v>
      </x:c>
      <x:c r="F51" s="22">
        <x:f>I51</x:f>
        <x:v>55.19759278748414</x:v>
      </x:c>
      <x:c r="G51" s="22">
        <x:f>J51</x:f>
        <x:v>23.874298627984643</x:v>
      </x:c>
      <x:c r="H51" s="23">
        <x:f>K51</x:f>
        <x:v>20.92810858453122</x:v>
      </x:c>
      <x:c r="I51" s="22">
        <x:f>I50/I49*100</x:f>
        <x:v>55.19759278748414</x:v>
      </x:c>
      <x:c r="J51" s="22">
        <x:f>I50/J49*100</x:f>
        <x:v>23.874298627984643</x:v>
      </x:c>
      <x:c r="K51" s="23">
        <x:f>I50/K49*100</x:f>
        <x:v>20.92810858453122</x:v>
      </x:c>
    </x:row>
    <x:row r="52" spans="1:11" ht="17.14999999999999857891">
      <x:c r="A52" s="13" t="s">
        <x:v>12</x:v>
      </x:c>
      <x:c r="B52" s="14"/>
      <x:c r="C52" s="16">
        <x:f>C49-F49</x:f>
        <x:v>0.0042844233245955543</x:v>
      </x:c>
      <x:c r="D52" s="15">
        <x:f>D49-G49</x:f>
        <x:v>-0.089308740686119936</x:v>
      </x:c>
      <x:c r="E52" s="16">
        <x:f t="shared" ref="E52:H52" si="5">E49-H49</x:f>
        <x:v>0.091322553100784631</x:v>
      </x:c>
      <x:c r="F52" s="15">
        <x:f t="shared" si="5"/>
        <x:v>-0.18628442332459549</x:v>
      </x:c>
      <x:c r="G52" s="16">
        <x:f t="shared" si="5"/>
        <x:v>-0.43069125931388008</x:v>
      </x:c>
      <x:c r="H52" s="15">
        <x:f t="shared" si="5"/>
        <x:v>-0.49132255310078499</x:v>
      </x:c>
      <x:c r="I52" s="16">
        <x:f>C49-I49</x:f>
        <x:v>-0.18199999999999994</x:v>
      </x:c>
      <x:c r="J52" s="15">
        <x:f>D49-J49</x:f>
        <x:v>-0.52000000000000002</x:v>
      </x:c>
      <x:c r="K52" s="15">
        <x:f>E49-K49</x:f>
        <x:v>-0.40000000000000036</x:v>
      </x:c>
    </x:row>
    <x:row r="53" spans="1:11" ht="17.14999999999999857891">
      <x:c r="A53" s="13" t="s">
        <x:v>6</x:v>
      </x:c>
      <x:c r="B53" s="14"/>
      <x:c r="C53" s="15">
        <x:f>(C49-F49)/(F49-1)*100</x:f>
        <x:v>0.71920619375210071</x:v>
      </x:c>
      <x:c r="D53" s="15">
        <x:f>(D49-G49)/(G49-1)*100</x:f>
        <x:v>-3.3208809139308682</x:v>
      </x:c>
      <x:c r="E53" s="15">
        <x:f>(E49-H49)/(H49-1)*100</x:f>
        <x:v>2.846111976416839</x:v>
      </x:c>
      <x:c r="F53" s="15">
        <x:f>(F49-I49)/(I49-1)*100</x:f>
        <x:v>-23.821537509539066</x:v>
      </x:c>
      <x:c r="G53" s="15">
        <x:f>(G49-J49)/(J49-1)*100</x:f>
        <x:v>-13.804207029291026</x:v>
      </x:c>
      <x:c r="H53" s="15">
        <x:f>(H49-K49)/(K49-1)*100</x:f>
        <x:v>-13.278987921642837</x:v>
      </x:c>
      <x:c r="I53" s="15">
        <x:f>(C49-I49)/(I49-1)*100</x:f>
        <x:v>-23.27365728900255</x:v>
      </x:c>
      <x:c r="J53" s="15">
        <x:f>(D49-J49)/(J49-1)*100</x:f>
        <x:v>-16.666666666666664</x:v>
      </x:c>
      <x:c r="K53" s="15">
        <x:f>(E49-K49)/(K49-1)*100</x:f>
        <x:v>-10.810810810810819</x:v>
      </x:c>
    </x:row>
    <x:row r="55" spans="1:11" ht="16.75">
      <x:c r="A55" s="1" t="s">
        <x:v>18</x:v>
      </x:c>
      <x:c r="B55" s="2"/>
      <x:c r="C55" s="2"/>
      <x:c r="D55" s="2"/>
      <x:c r="E55" s="2"/>
      <x:c r="F55" s="2"/>
      <x:c r="G55" s="2"/>
      <x:c r="H55" s="2"/>
      <x:c r="I55" s="2"/>
      <x:c r="J55" s="2"/>
      <x:c r="K55" s="3"/>
    </x:row>
    <x:row r="56" spans="1:11" ht="17.14999999999999857891">
      <x:c r="A56" s="1" t="s">
        <x:v>7</x:v>
      </x:c>
      <x:c r="B56" s="4"/>
      <x:c r="C56" s="5" t="s">
        <x:v>10</x:v>
      </x:c>
      <x:c r="D56" s="6"/>
      <x:c r="E56" s="7"/>
      <x:c r="F56" s="5" t="s">
        <x:v>14</x:v>
      </x:c>
      <x:c r="G56" s="6"/>
      <x:c r="H56" s="7"/>
      <x:c r="I56" s="6" t="s">
        <x:v>2</x:v>
      </x:c>
      <x:c r="J56" s="6"/>
      <x:c r="K56" s="7"/>
    </x:row>
    <x:row r="57" spans="1:11" ht="17.14999999999999857891">
      <x:c r="A57" s="8"/>
      <x:c r="B57" s="9"/>
      <x:c r="C57" s="10" t="s">
        <x:v>3</x:v>
      </x:c>
      <x:c r="D57" s="11" t="s">
        <x:v>4</x:v>
      </x:c>
      <x:c r="E57" s="11" t="s">
        <x:v>9</x:v>
      </x:c>
      <x:c r="F57" s="11" t="s">
        <x:v>3</x:v>
      </x:c>
      <x:c r="G57" s="11" t="s">
        <x:v>4</x:v>
      </x:c>
      <x:c r="H57" s="11" t="s">
        <x:v>9</x:v>
      </x:c>
      <x:c r="I57" s="11" t="s">
        <x:v>3</x:v>
      </x:c>
      <x:c r="J57" s="11" t="s">
        <x:v>4</x:v>
      </x:c>
      <x:c r="K57" s="12" t="s">
        <x:v>9</x:v>
      </x:c>
    </x:row>
    <x:row r="58" spans="1:11" ht="17.14999999999999857891">
      <x:c r="A58" s="13" t="s">
        <x:v>8</x:v>
      </x:c>
      <x:c r="B58" s="14"/>
      <x:c r="C58" s="15">
        <x:v>1.1000000000000001</x:v>
      </x:c>
      <x:c r="D58" s="15">
        <x:v>6.4000000000000004</x:v>
      </x:c>
      <x:c r="E58" s="15">
        <x:v>14</x:v>
      </x:c>
      <x:c r="F58" s="16">
        <x:f>(I58*F59)/I59</x:f>
        <x:v>1.0639664644535538</x:v>
      </x:c>
      <x:c r="G58" s="16">
        <x:f>(J58*F59)/I59</x:f>
        <x:v>7.4209425671970566</x:v>
      </x:c>
      <x:c r="H58" s="15">
        <x:f>(K58*F59)/I59</x:f>
        <x:v>16.093610386692411</x:v>
      </x:c>
      <x:c r="I58" s="16">
        <x:v>1.1899999999999999</x:v>
      </x:c>
      <x:c r="J58" s="16">
        <x:v>8.3000000000000007</x:v>
      </x:c>
      <x:c r="K58" s="15">
        <x:v>18</x:v>
      </x:c>
    </x:row>
    <x:row r="59" spans="1:11" ht="17.14999999999999857891">
      <x:c r="A59" s="13" t="s">
        <x:v>5</x:v>
      </x:c>
      <x:c r="B59" s="14"/>
      <x:c r="C59" s="17">
        <x:f>100/((100/C58)+(100/D58)+(100/+E58))</x:f>
        <x:v>0.87968582649053917</x:v>
      </x:c>
      <x:c r="D59" s="18"/>
      <x:c r="E59" s="18"/>
      <x:c r="F59" s="17">
        <x:f>C59</x:f>
        <x:v>0.87968582649053917</x:v>
      </x:c>
      <x:c r="G59" s="19"/>
      <x:c r="H59" s="14"/>
      <x:c r="I59" s="17">
        <x:f>100/((100/I58)+(100/J58)+(100/+K58))</x:f>
        <x:v>0.98389015866339791</x:v>
      </x:c>
      <x:c r="J59" s="19"/>
      <x:c r="K59" s="14"/>
    </x:row>
    <x:row r="60" spans="1:11" ht="17.14999999999999857891">
      <x:c r="A60" s="20" t="s">
        <x:v>13</x:v>
      </x:c>
      <x:c r="B60" s="21"/>
      <x:c r="C60" s="22">
        <x:f>C59/C58*100</x:f>
        <x:v>79.971438771867184</x:v>
      </x:c>
      <x:c r="D60" s="23">
        <x:f>C59/D58*100</x:f>
        <x:v>13.745091038914673</x:v>
      </x:c>
      <x:c r="E60" s="22">
        <x:f>C59/E58*100</x:f>
        <x:v>6.2834701892181366</x:v>
      </x:c>
      <x:c r="F60" s="22">
        <x:f>I60</x:f>
        <x:v>82.679845265831759</x:v>
      </x:c>
      <x:c r="G60" s="22">
        <x:f>J60</x:f>
        <x:v>11.85409829714937</x:v>
      </x:c>
      <x:c r="H60" s="23">
        <x:f>K60</x:f>
        <x:v>5.4660564370188771</x:v>
      </x:c>
      <x:c r="I60" s="22">
        <x:f>I59/I58*100</x:f>
        <x:v>82.679845265831759</x:v>
      </x:c>
      <x:c r="J60" s="22">
        <x:f>I59/J58*100</x:f>
        <x:v>11.85409829714937</x:v>
      </x:c>
      <x:c r="K60" s="23">
        <x:f>I59/K58*100</x:f>
        <x:v>5.4660564370188771</x:v>
      </x:c>
    </x:row>
    <x:row r="61" spans="1:11" ht="17.14999999999999857891">
      <x:c r="A61" s="13" t="s">
        <x:v>12</x:v>
      </x:c>
      <x:c r="B61" s="14"/>
      <x:c r="C61" s="16">
        <x:f>C58-F58</x:f>
        <x:v>0.036033535546446283</x:v>
      </x:c>
      <x:c r="D61" s="15">
        <x:f>D58-G58</x:f>
        <x:v>-1.0209425671970562</x:v>
      </x:c>
      <x:c r="E61" s="16">
        <x:f t="shared" ref="E61:H61" si="6">E58-H58</x:f>
        <x:v>-2.0936103866924114</x:v>
      </x:c>
      <x:c r="F61" s="15">
        <x:f t="shared" si="6"/>
        <x:v>-0.12603353554644614</x:v>
      </x:c>
      <x:c r="G61" s="16">
        <x:f t="shared" si="6"/>
        <x:v>-0.87905743280294413</x:v>
      </x:c>
      <x:c r="H61" s="15">
        <x:f t="shared" si="6"/>
        <x:v>-1.9063896133075886</x:v>
      </x:c>
      <x:c r="I61" s="16">
        <x:f>C58-I58</x:f>
        <x:v>-0.089999999999999858</x:v>
      </x:c>
      <x:c r="J61" s="15">
        <x:f>D58-J58</x:f>
        <x:v>-1.9000000000000004</x:v>
      </x:c>
      <x:c r="K61" s="15">
        <x:f>E58-K58</x:f>
        <x:v>-4</x:v>
      </x:c>
    </x:row>
    <x:row r="62" spans="1:11" ht="17.14999999999999857891">
      <x:c r="A62" s="13" t="s">
        <x:v>6</x:v>
      </x:c>
      <x:c r="B62" s="14"/>
      <x:c r="C62" s="15">
        <x:f>(C58-F58)/(F58-1)*100</x:f>
        <x:v>56.331916816522373</x:v>
      </x:c>
      <x:c r="D62" s="15">
        <x:f>(D58-G58)/(G58-1)*100</x:f>
        <x:v>-15.900197774899732</x:v>
      </x:c>
      <x:c r="E62" s="15">
        <x:f>(E58-H58)/(H58-1)*100</x:f>
        <x:v>-13.870838938166083</x:v>
      </x:c>
      <x:c r="F62" s="15">
        <x:f>(F58-I58)/(I58-1)*100</x:f>
        <x:v>-66.333439761287465</x:v>
      </x:c>
      <x:c r="G62" s="15">
        <x:f>(G58-J58)/(J58-1)*100</x:f>
        <x:v>-12.041882641136221</x:v>
      </x:c>
      <x:c r="H62" s="15">
        <x:f>(H58-K58)/(K58-1)*100</x:f>
        <x:v>-11.214056548868168</x:v>
      </x:c>
      <x:c r="I62" s="15">
        <x:f>(C58-I58)/(I58-1)*100</x:f>
        <x:v>-47.368421052631518</x:v>
      </x:c>
      <x:c r="J62" s="15">
        <x:f>(D58-J58)/(J58-1)*100</x:f>
        <x:v>-26.027397260273975</x:v>
      </x:c>
      <x:c r="K62" s="15">
        <x:f>(E58-K58)/(K58-1)*100</x:f>
        <x:v>-23.52941176470588</x:v>
      </x:c>
    </x:row>
  </x:sheetData>
  <x:mergeCells count="91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  <x:mergeCell ref="C38:E38"/>
    <x:mergeCell ref="F38:H38"/>
    <x:mergeCell ref="I38:K38"/>
    <x:mergeCell ref="A37:K37"/>
    <x:mergeCell ref="A40:B40"/>
    <x:mergeCell ref="A41:B41"/>
    <x:mergeCell ref="A43:B43"/>
    <x:mergeCell ref="A42:B42"/>
    <x:mergeCell ref="A44:B44"/>
    <x:mergeCell ref="A38:B39"/>
    <x:mergeCell ref="C41:E41"/>
    <x:mergeCell ref="F41:H41"/>
    <x:mergeCell ref="I41:K41"/>
    <x:mergeCell ref="C47:E47"/>
    <x:mergeCell ref="F47:H47"/>
    <x:mergeCell ref="I47:K47"/>
    <x:mergeCell ref="A46:K46"/>
    <x:mergeCell ref="A49:B49"/>
    <x:mergeCell ref="A50:B50"/>
    <x:mergeCell ref="A52:B52"/>
    <x:mergeCell ref="A51:B51"/>
    <x:mergeCell ref="A53:B53"/>
    <x:mergeCell ref="A47:B48"/>
    <x:mergeCell ref="C50:E50"/>
    <x:mergeCell ref="F50:H50"/>
    <x:mergeCell ref="I50:K50"/>
    <x:mergeCell ref="C56:E56"/>
    <x:mergeCell ref="F56:H56"/>
    <x:mergeCell ref="I56:K56"/>
    <x:mergeCell ref="A55:K55"/>
    <x:mergeCell ref="A58:B58"/>
    <x:mergeCell ref="A59:B59"/>
    <x:mergeCell ref="A61:B61"/>
    <x:mergeCell ref="A60:B60"/>
    <x:mergeCell ref="A62:B62"/>
    <x:mergeCell ref="A56:B57"/>
    <x:mergeCell ref="C59:E59"/>
    <x:mergeCell ref="F59:H59"/>
    <x:mergeCell ref="I59:K59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9</cp:revision>
  <dcterms:created xsi:type="dcterms:W3CDTF">2019-10-09T00:00:00.000</dcterms:created>
  <dcterms:modified xsi:type="dcterms:W3CDTF">2022-11-10T13:51:25.448</dcterms:modified>
  <cp:version>1200.0100.01</cp:version>
</cp:coreProperties>
</file>