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OneDrive - mail.sunmoon.ac.kr\바탕 화면\Sports-Bet-Project\"/>
    </mc:Choice>
  </mc:AlternateContent>
  <x:bookViews>
    <x:workbookView xWindow="0" yWindow="0" windowWidth="12156" windowHeight="9648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<x:sst xmlns:r="http://schemas.openxmlformats.org/officeDocument/2006/relationships" xmlns:c="http://schemas.openxmlformats.org/drawingml/2006/chart" xmlns:x="http://schemas.openxmlformats.org/spreadsheetml/2006/main" count="133" uniqueCount="19">
  <x:si>
    <x:t>아탈란타vs나폴리</x:t>
  </x:si>
  <x:si>
    <x:t>울버햄튼vs브라이튼</x:t>
  </x:si>
  <x:si>
    <x:t>프로토</x:t>
  </x:si>
  <x:si>
    <x:t>패</x:t>
  </x:si>
  <x:si>
    <x:t>환급률</x:t>
  </x:si>
  <x:si>
    <x:t>승</x:t>
  </x:si>
  <x:si>
    <x:t>배당률</x:t>
  </x:si>
  <x:si>
    <x:t>무</x:t>
  </x:si>
  <x:si>
    <x:t>손상률</x:t>
  </x:si>
  <x:si>
    <x:t>구분</x:t>
  </x:si>
  <x:si>
    <x:t>해외 평균 배당</x:t>
  </x:si>
  <x:si>
    <x:t>적정배당</x:t>
  </x:si>
  <x:si>
    <x:t>배당편차</x:t>
  </x:si>
  <x:si>
    <x:t>경기확률</x:t>
  </x:si>
  <x:si>
    <x:t>마인츠vs볼프스부르크</x:t>
  </x:si>
  <x:si>
    <x:t>에버튼vs레스터</x:t>
  </x:si>
  <x:si>
    <x:t>호펜하임vs라이프치히</x:t>
  </x:si>
  <x:si>
    <x:t>베르더브레멘vs샬케</x:t>
  </x:si>
  <x:si>
    <x:t>아작시오vs스트라스부르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</x:si>
</x:sst>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0_ 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0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30">
    <x:xf numFmtId="0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" fontId="0" fillId="0" borderId="3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0" fillId="0" borderId="3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" fontId="0" fillId="0" borderId="8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0" fillId="0" borderId="8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" fontId="0" fillId="0" borderId="0" xfId="1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0" fillId="0" borderId="0" xfId="1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3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3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4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4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0" fillId="0" borderId="3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0" fillId="0" borderId="3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0" fillId="0" borderId="8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0" fillId="0" borderId="8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0" fillId="0" borderId="3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0" fillId="0" borderId="3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0" fillId="0" borderId="8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0" fillId="0" borderId="8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" fontId="0" fillId="0" borderId="8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0" fillId="0" borderId="8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3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3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8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8" xfId="1" applyNumberFormat="1" applyFont="1" applyFill="1" applyBorder="1" applyAlignment="1" applyProtection="1">
          <x:alignment horizontal="center" vertical="center"/>
        </x:xf>
      </mc:Fallback>
    </mc:AlternateContent>
  </x:cellXfs>
  <x:cellStyles count="2">
    <x:cellStyle name="Normal" xfId="0" builtinId="0" iLevel="0"/>
    <x:cellStyle name="표준" xfId="1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62"/>
  <x:sheetViews>
    <x:sheetView tabSelected="1" topLeftCell="A13" zoomScaleNormal="75" zoomScaleSheetLayoutView="100" workbookViewId="0">
      <x:selection activeCell="H22" activeCellId="0" sqref="H22:H22"/>
    </x:sheetView>
  </x:sheetViews>
  <x:sheetFormatPr defaultColWidth="8.796875" defaultRowHeight="16.39999999999999857891"/>
  <x:cols>
    <x:col min="3" max="3" width="9.07421875" bestFit="1" customWidth="1"/>
    <x:col min="4" max="11" width="8.796875" bestFit="1" customWidth="1"/>
  </x:cols>
  <x:sheetData>
    <x:row r="1" spans="1:11" ht="16.75">
      <x:c r="A1" s="1" t="s">
        <x:v>14</x:v>
      </x:c>
      <x:c r="B1" s="26"/>
      <x:c r="C1" s="26"/>
      <x:c r="D1" s="26"/>
      <x:c r="E1" s="26"/>
      <x:c r="F1" s="26"/>
      <x:c r="G1" s="26"/>
      <x:c r="H1" s="26"/>
      <x:c r="I1" s="26"/>
      <x:c r="J1" s="26"/>
      <x:c r="K1" s="27"/>
    </x:row>
    <x:row r="2" spans="1:11" ht="17.14999999999999857891">
      <x:c r="A2" s="1" t="s">
        <x:v>9</x:v>
      </x:c>
      <x:c r="B2" s="2"/>
      <x:c r="C2" s="3" t="s">
        <x:v>2</x:v>
      </x:c>
      <x:c r="D2" s="4"/>
      <x:c r="E2" s="5"/>
      <x:c r="F2" s="3" t="s">
        <x:v>11</x:v>
      </x:c>
      <x:c r="G2" s="4"/>
      <x:c r="H2" s="5"/>
      <x:c r="I2" s="4" t="s">
        <x:v>10</x:v>
      </x:c>
      <x:c r="J2" s="4"/>
      <x:c r="K2" s="5"/>
    </x:row>
    <x:row r="3" spans="1:11" ht="17.14999999999999857891">
      <x:c r="A3" s="6"/>
      <x:c r="B3" s="7"/>
      <x:c r="C3" s="8" t="s">
        <x:v>5</x:v>
      </x:c>
      <x:c r="D3" s="9" t="s">
        <x:v>7</x:v>
      </x:c>
      <x:c r="E3" s="9" t="s">
        <x:v>3</x:v>
      </x:c>
      <x:c r="F3" s="9" t="s">
        <x:v>5</x:v>
      </x:c>
      <x:c r="G3" s="9" t="s">
        <x:v>7</x:v>
      </x:c>
      <x:c r="H3" s="9" t="s">
        <x:v>3</x:v>
      </x:c>
      <x:c r="I3" s="9" t="s">
        <x:v>5</x:v>
      </x:c>
      <x:c r="J3" s="9" t="s">
        <x:v>7</x:v>
      </x:c>
      <x:c r="K3" s="10" t="s">
        <x:v>3</x:v>
      </x:c>
    </x:row>
    <x:row r="4" spans="1:11" ht="17.14999999999999857891">
      <x:c r="A4" s="11" t="s">
        <x:v>6</x:v>
      </x:c>
      <x:c r="B4" s="12"/>
      <x:c r="C4" s="13">
        <x:v>1.8899999999999999</x:v>
      </x:c>
      <x:c r="D4" s="14">
        <x:v>3.3500000000000001</x:v>
      </x:c>
      <x:c r="E4" s="14">
        <x:v>3.25</x:v>
      </x:c>
      <x:c r="F4" s="15">
        <x:v>1.8500000000000001</x:v>
      </x:c>
      <x:c r="G4" s="13">
        <x:v>3.3700000000000001</x:v>
      </x:c>
      <x:c r="H4" s="14">
        <x:v>3.3300000000000001</x:v>
      </x:c>
      <x:c r="I4" s="13">
        <x:v>2.0699999999999998</x:v>
      </x:c>
      <x:c r="J4" s="13">
        <x:v>3.7599999999999998</x:v>
      </x:c>
      <x:c r="K4" s="14">
        <x:v>3.7200000000000002</x:v>
      </x:c>
    </x:row>
    <x:row r="5" spans="1:11" ht="17.14999999999999857891">
      <x:c r="A5" s="11" t="s">
        <x:v>4</x:v>
      </x:c>
      <x:c r="B5" s="12"/>
      <x:c r="C5" s="16">
        <x:f>100/((100/C4)+(100/D4)+(100/+E4))</x:f>
        <x:v>0.88082421933523092</x:v>
      </x:c>
      <x:c r="D5" s="17"/>
      <x:c r="E5" s="17"/>
      <x:c r="F5" s="16">
        <x:f>C5</x:f>
        <x:v>0.88082421933523092</x:v>
      </x:c>
      <x:c r="G5" s="18"/>
      <x:c r="H5" s="12"/>
      <x:c r="I5" s="16">
        <x:f>100/((100/I4)+(100/J4)+(100/+K4))</x:f>
        <x:v>0.98244716804430143</x:v>
      </x:c>
      <x:c r="J5" s="18"/>
      <x:c r="K5" s="12"/>
    </x:row>
    <x:row r="6" spans="1:11" ht="17.14999999999999857891">
      <x:c r="A6" s="19" t="s">
        <x:v>13</x:v>
      </x:c>
      <x:c r="B6" s="20"/>
      <x:c r="C6" s="28">
        <x:f>C5/C4*100</x:f>
        <x:v>46.604456049483119</x:v>
      </x:c>
      <x:c r="D6" s="28">
        <x:f>C5/D4*100</x:f>
        <x:v>26.29326027866361</x:v>
      </x:c>
      <x:c r="E6" s="28">
        <x:f>C5/E4*100</x:f>
        <x:v>27.102283671853261</x:v>
      </x:c>
      <x:c r="F6" s="28">
        <x:f t="shared" ref="F6:I6" si="0">F5/F4*100</x:f>
        <x:v>47.612119964066537</x:v>
      </x:c>
      <x:c r="G6" s="28">
        <x:f>F5/G4*100</x:f>
        <x:v>26.137217190956406</x:v>
      </x:c>
      <x:c r="H6" s="28">
        <x:f>F5/H4*100</x:f>
        <x:v>26.451177757814744</x:v>
      </x:c>
      <x:c r="I6" s="28">
        <x:f t="shared" si="0"/>
        <x:v>47.461215847550797</x:v>
      </x:c>
      <x:c r="J6" s="28">
        <x:f>I5/J4*100</x:f>
        <x:v>26.12891404373142</x:v>
      </x:c>
      <x:c r="K6" s="29">
        <x:f>I5/K4*100</x:f>
        <x:v>26.409870108717783</x:v>
      </x:c>
    </x:row>
    <x:row r="7" spans="1:11" ht="17.14999999999999857891">
      <x:c r="A7" s="11" t="s">
        <x:v>12</x:v>
      </x:c>
      <x:c r="B7" s="12"/>
      <x:c r="C7" s="13">
        <x:f>C4-F4</x:f>
        <x:v>0.039999999999999813</x:v>
      </x:c>
      <x:c r="D7" s="14">
        <x:f>D4-G4</x:f>
        <x:v>-0.020000000000000018</x:v>
      </x:c>
      <x:c r="E7" s="13">
        <x:f t="shared" ref="E7:H7" si="1">E4-H4</x:f>
        <x:v>-0.080000000000000071</x:v>
      </x:c>
      <x:c r="F7" s="14">
        <x:f t="shared" si="1"/>
        <x:v>-0.21999999999999975</x:v>
      </x:c>
      <x:c r="G7" s="13">
        <x:f t="shared" si="1"/>
        <x:v>-0.38999999999999968</x:v>
      </x:c>
      <x:c r="H7" s="14">
        <x:f t="shared" si="1"/>
        <x:v>-0.39000000000000012</x:v>
      </x:c>
      <x:c r="I7" s="13">
        <x:f>C4-I4</x:f>
        <x:v>-0.17999999999999994</x:v>
      </x:c>
      <x:c r="J7" s="14">
        <x:f>D4-J4</x:f>
        <x:v>-0.4099999999999997</x:v>
      </x:c>
      <x:c r="K7" s="14">
        <x:f>E4-K4</x:f>
        <x:v>-0.4700000000000002</x:v>
      </x:c>
    </x:row>
    <x:row r="8" spans="1:11" ht="17.14999999999999857891">
      <x:c r="A8" s="11" t="s">
        <x:v>8</x:v>
      </x:c>
      <x:c r="B8" s="12"/>
      <x:c r="C8" s="25">
        <x:f>(C4-F4)/(F4-1)*100</x:f>
        <x:v>4.7058823529411544</x:v>
      </x:c>
      <x:c r="D8" s="25">
        <x:f>(D4-G4)/(G4-1)*100</x:f>
        <x:v>-0.84388185654008518</x:v>
      </x:c>
      <x:c r="E8" s="25">
        <x:f>(E4-H4)/(H4-1)*100</x:f>
        <x:v>-3.4334763948497882</x:v>
      </x:c>
      <x:c r="F8" s="25">
        <x:f>(F4-I4)/(I4-1)*100</x:f>
        <x:v>-20.560747663551382</x:v>
      </x:c>
      <x:c r="G8" s="25">
        <x:f>(G4-J4)/(J4-1)*100</x:f>
        <x:v>-14.130434782608686</x:v>
      </x:c>
      <x:c r="H8" s="25">
        <x:f>(H4-K4)/(K4-1)*100</x:f>
        <x:v>-14.338235294117652</x:v>
      </x:c>
      <x:c r="I8" s="25">
        <x:f>(C4-I4)/(I4-1)*100</x:f>
        <x:v>-16.822429906542052</x:v>
      </x:c>
      <x:c r="J8" s="25">
        <x:f>(D4-J4)/(J4-1)*100</x:f>
        <x:v>-14.855072463768106</x:v>
      </x:c>
      <x:c r="K8" s="25">
        <x:f>(E4-K4)/(K4-1)*100</x:f>
        <x:v>-17.279411764705888</x:v>
      </x:c>
    </x:row>
    <x:row r="10" spans="1:11" ht="16.75">
      <x:c r="A10" s="1" t="s">
        <x:v>16</x:v>
      </x:c>
      <x:c r="B10" s="26"/>
      <x:c r="C10" s="26"/>
      <x:c r="D10" s="26"/>
      <x:c r="E10" s="26"/>
      <x:c r="F10" s="26"/>
      <x:c r="G10" s="26"/>
      <x:c r="H10" s="26"/>
      <x:c r="I10" s="26"/>
      <x:c r="J10" s="26"/>
      <x:c r="K10" s="27"/>
    </x:row>
    <x:row r="11" spans="1:11" ht="17.14999999999999857891">
      <x:c r="A11" s="1" t="s">
        <x:v>9</x:v>
      </x:c>
      <x:c r="B11" s="2"/>
      <x:c r="C11" s="3" t="s">
        <x:v>2</x:v>
      </x:c>
      <x:c r="D11" s="4"/>
      <x:c r="E11" s="5"/>
      <x:c r="F11" s="3" t="s">
        <x:v>11</x:v>
      </x:c>
      <x:c r="G11" s="4"/>
      <x:c r="H11" s="5"/>
      <x:c r="I11" s="4" t="s">
        <x:v>10</x:v>
      </x:c>
      <x:c r="J11" s="4"/>
      <x:c r="K11" s="5"/>
    </x:row>
    <x:row r="12" spans="1:11" ht="17.14999999999999857891">
      <x:c r="A12" s="6"/>
      <x:c r="B12" s="7"/>
      <x:c r="C12" s="8" t="s">
        <x:v>5</x:v>
      </x:c>
      <x:c r="D12" s="9" t="s">
        <x:v>7</x:v>
      </x:c>
      <x:c r="E12" s="9" t="s">
        <x:v>3</x:v>
      </x:c>
      <x:c r="F12" s="9" t="s">
        <x:v>5</x:v>
      </x:c>
      <x:c r="G12" s="9" t="s">
        <x:v>7</x:v>
      </x:c>
      <x:c r="H12" s="9" t="s">
        <x:v>3</x:v>
      </x:c>
      <x:c r="I12" s="9" t="s">
        <x:v>5</x:v>
      </x:c>
      <x:c r="J12" s="9" t="s">
        <x:v>7</x:v>
      </x:c>
      <x:c r="K12" s="10" t="s">
        <x:v>3</x:v>
      </x:c>
    </x:row>
    <x:row r="13" spans="1:11" ht="17.14999999999999857891">
      <x:c r="A13" s="11" t="s">
        <x:v>6</x:v>
      </x:c>
      <x:c r="B13" s="12"/>
      <x:c r="C13" s="13">
        <x:v>2.75</x:v>
      </x:c>
      <x:c r="D13" s="14">
        <x:v>3.5</x:v>
      </x:c>
      <x:c r="E13" s="14">
        <x:v>2.0499999999999998</x:v>
      </x:c>
      <x:c r="F13" s="15">
        <x:v>2.7799999999999998</x:v>
      </x:c>
      <x:c r="G13" s="13">
        <x:v>3.3999999999999999</x:v>
      </x:c>
      <x:c r="H13" s="14">
        <x:v>2.0600000000000001</x:v>
      </x:c>
      <x:c r="I13" s="13">
        <x:v>3.0800000000000001</x:v>
      </x:c>
      <x:c r="J13" s="13">
        <x:v>3.7599999999999998</x:v>
      </x:c>
      <x:c r="K13" s="14">
        <x:v>2.2799999999999998</x:v>
      </x:c>
    </x:row>
    <x:row r="14" spans="1:11" ht="17.14999999999999857891">
      <x:c r="A14" s="11" t="s">
        <x:v>4</x:v>
      </x:c>
      <x:c r="B14" s="12"/>
      <x:c r="C14" s="16">
        <x:f>100/((100/C13)+(100/D13)+(100/+E13))</x:f>
        <x:v>0.87938718662952642</x:v>
      </x:c>
      <x:c r="D14" s="17"/>
      <x:c r="E14" s="17"/>
      <x:c r="F14" s="16">
        <x:f>C14</x:f>
        <x:v>0.87938718662952642</x:v>
      </x:c>
      <x:c r="G14" s="18"/>
      <x:c r="H14" s="12"/>
      <x:c r="I14" s="16">
        <x:f>100/((100/I13)+(100/J13)+(100/+K13))</x:f>
        <x:v>0.97160082425669692</x:v>
      </x:c>
      <x:c r="J14" s="18"/>
      <x:c r="K14" s="12"/>
    </x:row>
    <x:row r="15" spans="1:11" ht="17.14999999999999857891">
      <x:c r="A15" s="19" t="s">
        <x:v>13</x:v>
      </x:c>
      <x:c r="B15" s="20"/>
      <x:c r="C15" s="28">
        <x:f>C14/C13*100</x:f>
        <x:v>31.977715877437323</x:v>
      </x:c>
      <x:c r="D15" s="29">
        <x:f>C14/D13*100</x:f>
        <x:v>25.125348189415043</x:v>
      </x:c>
      <x:c r="E15" s="28">
        <x:f>C14/E13*100</x:f>
        <x:v>42.896935933147631</x:v>
      </x:c>
      <x:c r="F15" s="28"/>
      <x:c r="G15" s="28"/>
      <x:c r="H15" s="29"/>
      <x:c r="I15" s="28"/>
      <x:c r="J15" s="28"/>
      <x:c r="K15" s="29"/>
    </x:row>
    <x:row r="16" spans="1:11" ht="17.14999999999999857891">
      <x:c r="A16" s="11" t="s">
        <x:v>12</x:v>
      </x:c>
      <x:c r="B16" s="12"/>
      <x:c r="C16" s="13">
        <x:f>C13-F13</x:f>
        <x:v>-0.029999999999999805</x:v>
      </x:c>
      <x:c r="D16" s="14">
        <x:f>D13-G13</x:f>
        <x:v>0.10000000000000009</x:v>
      </x:c>
      <x:c r="E16" s="13">
        <x:f t="shared" ref="E16:H16" si="2">E13-H13</x:f>
        <x:v>-0.010000000000000231</x:v>
      </x:c>
      <x:c r="F16" s="14">
        <x:f t="shared" si="2"/>
        <x:v>-0.30000000000000027</x:v>
      </x:c>
      <x:c r="G16" s="13">
        <x:f t="shared" si="2"/>
        <x:v>-0.35999999999999988</x:v>
      </x:c>
      <x:c r="H16" s="14">
        <x:f t="shared" si="2"/>
        <x:v>-0.21999999999999975</x:v>
      </x:c>
      <x:c r="I16" s="13">
        <x:f>C13-I13</x:f>
        <x:v>-0.33000000000000007</x:v>
      </x:c>
      <x:c r="J16" s="14">
        <x:f>D13-J13</x:f>
        <x:v>-0.25999999999999979</x:v>
      </x:c>
      <x:c r="K16" s="14">
        <x:f>E13-K13</x:f>
        <x:v>-0.22999999999999998</x:v>
      </x:c>
    </x:row>
    <x:row r="17" spans="1:11" ht="17.14999999999999857891">
      <x:c r="A17" s="11" t="s">
        <x:v>8</x:v>
      </x:c>
      <x:c r="B17" s="12"/>
      <x:c r="C17" s="25">
        <x:f>(C13-F13)/(F13-1)*100</x:f>
        <x:v>-1.6853932584269555</x:v>
      </x:c>
      <x:c r="D17" s="25">
        <x:f>(D13-G13)/(G13-1)*100</x:f>
        <x:v>4.1666666666666705</x:v>
      </x:c>
      <x:c r="E17" s="25">
        <x:f>(E13-H13)/(H13-1)*100</x:f>
        <x:v>-0.94339622641511611</x:v>
      </x:c>
      <x:c r="F17" s="25">
        <x:f>(F13-I13)/(I13-1)*100</x:f>
        <x:v>-14.423076923076936</x:v>
      </x:c>
      <x:c r="G17" s="25">
        <x:f>(G13-J13)/(J13-1)*100</x:f>
        <x:v>-13.043478260869563</x:v>
      </x:c>
      <x:c r="H17" s="25">
        <x:f>(H13-K13)/(K13-1)*100</x:f>
        <x:v>-17.187499999999982</x:v>
      </x:c>
      <x:c r="I17" s="25">
        <x:f>(C13-I13)/(I13-1)*100</x:f>
        <x:v>-15.865384615384617</x:v>
      </x:c>
      <x:c r="J17" s="25">
        <x:f>(D13-J13)/(J13-1)*100</x:f>
        <x:v>-9.4202898550724576</x:v>
      </x:c>
      <x:c r="K17" s="25">
        <x:f>(E13-K13)/(K13-1)*100</x:f>
        <x:v>-17.96875</x:v>
      </x:c>
    </x:row>
    <x:row r="19" spans="1:11" ht="16.75">
      <x:c r="A19" s="1" t="s">
        <x:v>1</x:v>
      </x:c>
      <x:c r="B19" s="26"/>
      <x:c r="C19" s="26"/>
      <x:c r="D19" s="26"/>
      <x:c r="E19" s="26"/>
      <x:c r="F19" s="26"/>
      <x:c r="G19" s="26"/>
      <x:c r="H19" s="26"/>
      <x:c r="I19" s="26"/>
      <x:c r="J19" s="26"/>
      <x:c r="K19" s="27"/>
    </x:row>
    <x:row r="20" spans="1:11" ht="17.14999999999999857891">
      <x:c r="A20" s="1" t="s">
        <x:v>9</x:v>
      </x:c>
      <x:c r="B20" s="2"/>
      <x:c r="C20" s="3" t="s">
        <x:v>2</x:v>
      </x:c>
      <x:c r="D20" s="4"/>
      <x:c r="E20" s="5"/>
      <x:c r="F20" s="3" t="s">
        <x:v>11</x:v>
      </x:c>
      <x:c r="G20" s="4"/>
      <x:c r="H20" s="5"/>
      <x:c r="I20" s="4" t="s">
        <x:v>10</x:v>
      </x:c>
      <x:c r="J20" s="4"/>
      <x:c r="K20" s="5"/>
    </x:row>
    <x:row r="21" spans="1:11" ht="17.14999999999999857891">
      <x:c r="A21" s="6"/>
      <x:c r="B21" s="7"/>
      <x:c r="C21" s="8" t="s">
        <x:v>5</x:v>
      </x:c>
      <x:c r="D21" s="9" t="s">
        <x:v>7</x:v>
      </x:c>
      <x:c r="E21" s="9" t="s">
        <x:v>3</x:v>
      </x:c>
      <x:c r="F21" s="9" t="s">
        <x:v>5</x:v>
      </x:c>
      <x:c r="G21" s="9" t="s">
        <x:v>7</x:v>
      </x:c>
      <x:c r="H21" s="9" t="s">
        <x:v>3</x:v>
      </x:c>
      <x:c r="I21" s="9" t="s">
        <x:v>5</x:v>
      </x:c>
      <x:c r="J21" s="9" t="s">
        <x:v>7</x:v>
      </x:c>
      <x:c r="K21" s="10" t="s">
        <x:v>3</x:v>
      </x:c>
    </x:row>
    <x:row r="22" spans="1:11" ht="17.14999999999999857891">
      <x:c r="A22" s="11" t="s">
        <x:v>6</x:v>
      </x:c>
      <x:c r="B22" s="12"/>
      <x:c r="C22" s="13">
        <x:v>3.1499999999999999</x:v>
      </x:c>
      <x:c r="D22" s="14">
        <x:v>3.2000000000000002</x:v>
      </x:c>
      <x:c r="E22" s="14">
        <x:v>1.97</x:v>
      </x:c>
      <x:c r="F22" s="15">
        <x:v>3.0800000000000001</x:v>
      </x:c>
      <x:c r="G22" s="13">
        <x:v>3.0800000000000001</x:v>
      </x:c>
      <x:c r="H22" s="14">
        <x:v>2.04</x:v>
      </x:c>
      <x:c r="I22" s="13">
        <x:v>3.52</x:v>
      </x:c>
      <x:c r="J22" s="13">
        <x:v>3.48</x:v>
      </x:c>
      <x:c r="K22" s="14">
        <x:v>2.2400000000000002</x:v>
      </x:c>
    </x:row>
    <x:row r="23" spans="1:11" ht="17.14999999999999857891">
      <x:c r="A23" s="11" t="s">
        <x:v>4</x:v>
      </x:c>
      <x:c r="B23" s="12"/>
      <x:c r="C23" s="16">
        <x:f>100/((100/C22)+(100/D22)+(100/+E22))</x:f>
        <x:v>0.87906328161313885</x:v>
      </x:c>
      <x:c r="D23" s="17"/>
      <x:c r="E23" s="17"/>
      <x:c r="F23" s="16">
        <x:f>C23</x:f>
        <x:v>0.87906328161313885</x:v>
      </x:c>
      <x:c r="G23" s="18"/>
      <x:c r="H23" s="12"/>
      <x:c r="I23" s="16">
        <x:f>100/((100/I22)+(100/J22)+(100/+K22))</x:f>
        <x:v>0.98243813015582038</x:v>
      </x:c>
      <x:c r="J23" s="18"/>
      <x:c r="K23" s="12"/>
    </x:row>
    <x:row r="24" spans="1:11" ht="17.14999999999999857891">
      <x:c r="A24" s="19" t="s">
        <x:v>13</x:v>
      </x:c>
      <x:c r="B24" s="20"/>
      <x:c r="C24" s="21"/>
      <x:c r="D24" s="22"/>
      <x:c r="E24" s="21"/>
      <x:c r="F24" s="21"/>
      <x:c r="G24" s="23"/>
      <x:c r="H24" s="24"/>
      <x:c r="I24" s="21"/>
      <x:c r="J24" s="23"/>
      <x:c r="K24" s="24"/>
    </x:row>
    <x:row r="25" spans="1:11" ht="17.14999999999999857891">
      <x:c r="A25" s="11" t="s">
        <x:v>12</x:v>
      </x:c>
      <x:c r="B25" s="12"/>
      <x:c r="C25" s="13">
        <x:f>C22-F22</x:f>
        <x:v>0.06999999999999984</x:v>
      </x:c>
      <x:c r="D25" s="14">
        <x:f>D22-G22</x:f>
        <x:v>0.12000000000000011</x:v>
      </x:c>
      <x:c r="E25" s="13">
        <x:f t="shared" ref="E25:H25" si="3">E22-H22</x:f>
        <x:v>-0.070000000000000062</x:v>
      </x:c>
      <x:c r="F25" s="14">
        <x:f t="shared" si="3"/>
        <x:v>-0.43999999999999995</x:v>
      </x:c>
      <x:c r="G25" s="13">
        <x:f t="shared" si="3"/>
        <x:v>-0.39999999999999991</x:v>
      </x:c>
      <x:c r="H25" s="14">
        <x:f t="shared" si="3"/>
        <x:v>-0.20000000000000018</x:v>
      </x:c>
      <x:c r="I25" s="13">
        <x:f>C22-I22</x:f>
        <x:v>-0.37000000000000011</x:v>
      </x:c>
      <x:c r="J25" s="14">
        <x:f>D22-J22</x:f>
        <x:v>-0.2799999999999998</x:v>
      </x:c>
      <x:c r="K25" s="14">
        <x:f>E22-K22</x:f>
        <x:v>-0.27000000000000024</x:v>
      </x:c>
    </x:row>
    <x:row r="26" spans="1:11" ht="17.14999999999999857891">
      <x:c r="A26" s="11" t="s">
        <x:v>8</x:v>
      </x:c>
      <x:c r="B26" s="12"/>
      <x:c r="C26" s="25">
        <x:f>(C22-F22)/(F22-1)*100</x:f>
        <x:v>3.3653846153846074</x:v>
      </x:c>
      <x:c r="D26" s="25">
        <x:f>(D22-G22)/(G22-1)*100</x:f>
        <x:v>5.7692307692307745</x:v>
      </x:c>
      <x:c r="E26" s="25">
        <x:f>(E22-H22)/(H22-1)*100</x:f>
        <x:v>-6.7307692307692362</x:v>
      </x:c>
      <x:c r="F26" s="25">
        <x:f>(F22-I22)/(I22-1)*100</x:f>
        <x:v>-17.460317460317459</x:v>
      </x:c>
      <x:c r="G26" s="25">
        <x:f>(G22-J22)/(J22-1)*100</x:f>
        <x:v>-16.129032258064512</x:v>
      </x:c>
      <x:c r="H26" s="25">
        <x:f>(H22-K22)/(K22-1)*100</x:f>
        <x:v>-16.129032258064527</x:v>
      </x:c>
      <x:c r="I26" s="25">
        <x:f>(C22-I22)/(I22-1)*100</x:f>
        <x:v>-14.682539682539685</x:v>
      </x:c>
      <x:c r="J26" s="25">
        <x:f>(D22-J22)/(J22-1)*100</x:f>
        <x:v>-11.290322580645155</x:v>
      </x:c>
      <x:c r="K26" s="25">
        <x:f>(E22-K22)/(K22-1)*100</x:f>
        <x:v>-21.774193548387114</x:v>
      </x:c>
    </x:row>
    <x:row r="28" spans="1:11" ht="16.75">
      <x:c r="A28" s="1" t="s">
        <x:v>15</x:v>
      </x:c>
      <x:c r="B28" s="26"/>
      <x:c r="C28" s="26"/>
      <x:c r="D28" s="26"/>
      <x:c r="E28" s="26"/>
      <x:c r="F28" s="26"/>
      <x:c r="G28" s="26"/>
      <x:c r="H28" s="26"/>
      <x:c r="I28" s="26"/>
      <x:c r="J28" s="26"/>
      <x:c r="K28" s="27"/>
    </x:row>
    <x:row r="29" spans="1:11" ht="17.14999999999999857891">
      <x:c r="A29" s="1" t="s">
        <x:v>9</x:v>
      </x:c>
      <x:c r="B29" s="2"/>
      <x:c r="C29" s="3" t="s">
        <x:v>2</x:v>
      </x:c>
      <x:c r="D29" s="4"/>
      <x:c r="E29" s="5"/>
      <x:c r="F29" s="3" t="s">
        <x:v>11</x:v>
      </x:c>
      <x:c r="G29" s="4"/>
      <x:c r="H29" s="5"/>
      <x:c r="I29" s="4" t="s">
        <x:v>10</x:v>
      </x:c>
      <x:c r="J29" s="4"/>
      <x:c r="K29" s="5"/>
    </x:row>
    <x:row r="30" spans="1:11" ht="17.14999999999999857891">
      <x:c r="A30" s="6"/>
      <x:c r="B30" s="7"/>
      <x:c r="C30" s="8" t="s">
        <x:v>5</x:v>
      </x:c>
      <x:c r="D30" s="9" t="s">
        <x:v>7</x:v>
      </x:c>
      <x:c r="E30" s="9" t="s">
        <x:v>3</x:v>
      </x:c>
      <x:c r="F30" s="9" t="s">
        <x:v>5</x:v>
      </x:c>
      <x:c r="G30" s="9" t="s">
        <x:v>7</x:v>
      </x:c>
      <x:c r="H30" s="9" t="s">
        <x:v>3</x:v>
      </x:c>
      <x:c r="I30" s="9" t="s">
        <x:v>5</x:v>
      </x:c>
      <x:c r="J30" s="9" t="s">
        <x:v>7</x:v>
      </x:c>
      <x:c r="K30" s="10" t="s">
        <x:v>3</x:v>
      </x:c>
    </x:row>
    <x:row r="31" spans="1:11" ht="17.14999999999999857891">
      <x:c r="A31" s="11" t="s">
        <x:v>6</x:v>
      </x:c>
      <x:c r="B31" s="12"/>
      <x:c r="C31" s="13">
        <x:v>2.1400000000000001</x:v>
      </x:c>
      <x:c r="D31" s="14">
        <x:v>3.2000000000000002</x:v>
      </x:c>
      <x:c r="E31" s="14">
        <x:v>2.7999999999999998</x:v>
      </x:c>
      <x:c r="F31" s="15">
        <x:v>2.25</x:v>
      </x:c>
      <x:c r="G31" s="13">
        <x:v>3.1200000000000001</x:v>
      </x:c>
      <x:c r="H31" s="14">
        <x:v>2.6800000000000002</x:v>
      </x:c>
      <x:c r="I31" s="13">
        <x:v>2.52</x:v>
      </x:c>
      <x:c r="J31" s="13">
        <x:v>3.5</x:v>
      </x:c>
      <x:c r="K31" s="14">
        <x:v>3</x:v>
      </x:c>
    </x:row>
    <x:row r="32" spans="1:11" ht="17.14999999999999857891">
      <x:c r="A32" s="11" t="s">
        <x:v>4</x:v>
      </x:c>
      <x:c r="B32" s="12"/>
      <x:c r="C32" s="16">
        <x:f>100/((100/C31)+(100/D31)+(100/+E31))</x:f>
        <x:v>0.87955963302752294</x:v>
      </x:c>
      <x:c r="D32" s="17"/>
      <x:c r="E32" s="17"/>
      <x:c r="F32" s="16">
        <x:f>C32</x:f>
        <x:v>0.87955963302752294</x:v>
      </x:c>
      <x:c r="G32" s="18"/>
      <x:c r="H32" s="12"/>
      <x:c r="I32" s="16">
        <x:f>100/((100/I31)+(100/J31)+(100/+K31))</x:f>
        <x:v>0.98437499999999989</x:v>
      </x:c>
      <x:c r="J32" s="18"/>
      <x:c r="K32" s="12"/>
    </x:row>
    <x:row r="33" spans="1:11" ht="17.14999999999999857891">
      <x:c r="A33" s="19" t="s">
        <x:v>13</x:v>
      </x:c>
      <x:c r="B33" s="20"/>
      <x:c r="C33" s="21"/>
      <x:c r="D33" s="22"/>
      <x:c r="E33" s="21"/>
      <x:c r="F33" s="21"/>
      <x:c r="G33" s="23"/>
      <x:c r="H33" s="24"/>
      <x:c r="I33" s="21"/>
      <x:c r="J33" s="23"/>
      <x:c r="K33" s="24"/>
    </x:row>
    <x:row r="34" spans="1:11" ht="17.14999999999999857891">
      <x:c r="A34" s="11" t="s">
        <x:v>12</x:v>
      </x:c>
      <x:c r="B34" s="12"/>
      <x:c r="C34" s="13">
        <x:f>C31-F31</x:f>
        <x:v>-0.10999999999999988</x:v>
      </x:c>
      <x:c r="D34" s="14">
        <x:f>D31-G31</x:f>
        <x:v>0.080000000000000071</x:v>
      </x:c>
      <x:c r="E34" s="13">
        <x:f t="shared" ref="E34:H34" si="4">E31-H31</x:f>
        <x:v>0.11999999999999966</x:v>
      </x:c>
      <x:c r="F34" s="14">
        <x:f t="shared" si="4"/>
        <x:v>-0.27000000000000002</x:v>
      </x:c>
      <x:c r="G34" s="13">
        <x:f t="shared" si="4"/>
        <x:v>-0.37999999999999989</x:v>
      </x:c>
      <x:c r="H34" s="14">
        <x:f t="shared" si="4"/>
        <x:v>-0.31999999999999984</x:v>
      </x:c>
      <x:c r="I34" s="13">
        <x:f>C31-I31</x:f>
        <x:v>-0.37999999999999989</x:v>
      </x:c>
      <x:c r="J34" s="14">
        <x:f>D31-J31</x:f>
        <x:v>-0.29999999999999982</x:v>
      </x:c>
      <x:c r="K34" s="14">
        <x:f>E31-K31</x:f>
        <x:v>-0.20000000000000018</x:v>
      </x:c>
    </x:row>
    <x:row r="35" spans="1:11" ht="17.14999999999999857891">
      <x:c r="A35" s="11" t="s">
        <x:v>8</x:v>
      </x:c>
      <x:c r="B35" s="12"/>
      <x:c r="C35" s="25">
        <x:f>(C31-F31)/(F31-1)*100</x:f>
        <x:v>-8.7999999999999901</x:v>
      </x:c>
      <x:c r="D35" s="25">
        <x:f>(D31-G31)/(G31-1)*100</x:f>
        <x:v>3.7735849056603805</x:v>
      </x:c>
      <x:c r="E35" s="25">
        <x:f>(E31-H31)/(H31-1)*100</x:f>
        <x:v>7.1428571428571219</x:v>
      </x:c>
      <x:c r="F35" s="25">
        <x:f>(F31-I31)/(I31-1)*100</x:f>
        <x:v>-17.763157894736842</x:v>
      </x:c>
      <x:c r="G35" s="25">
        <x:f>(G31-J31)/(J31-1)*100</x:f>
        <x:v>-15.199999999999998</x:v>
      </x:c>
      <x:c r="H35" s="25">
        <x:f>(H31-K31)/(K31-1)*100</x:f>
        <x:v>-15.999999999999993</x:v>
      </x:c>
      <x:c r="I35" s="25">
        <x:f>(C31-I31)/(I31-1)*100</x:f>
        <x:v>-24.999999999999993</x:v>
      </x:c>
      <x:c r="J35" s="25">
        <x:f>(D31-J31)/(J31-1)*100</x:f>
        <x:v>-11.999999999999993</x:v>
      </x:c>
      <x:c r="K35" s="25">
        <x:f>(E31-K31)/(K31-1)*100</x:f>
        <x:v>-10.000000000000009</x:v>
      </x:c>
    </x:row>
    <x:row r="37" spans="1:11" ht="16.75">
      <x:c r="A37" s="1" t="s">
        <x:v>0</x:v>
      </x:c>
      <x:c r="B37" s="26"/>
      <x:c r="C37" s="26"/>
      <x:c r="D37" s="26"/>
      <x:c r="E37" s="26"/>
      <x:c r="F37" s="26"/>
      <x:c r="G37" s="26"/>
      <x:c r="H37" s="26"/>
      <x:c r="I37" s="26"/>
      <x:c r="J37" s="26"/>
      <x:c r="K37" s="27"/>
    </x:row>
    <x:row r="38" spans="1:11" ht="17.14999999999999857891">
      <x:c r="A38" s="1" t="s">
        <x:v>9</x:v>
      </x:c>
      <x:c r="B38" s="2"/>
      <x:c r="C38" s="3" t="s">
        <x:v>2</x:v>
      </x:c>
      <x:c r="D38" s="4"/>
      <x:c r="E38" s="5"/>
      <x:c r="F38" s="3" t="s">
        <x:v>11</x:v>
      </x:c>
      <x:c r="G38" s="4"/>
      <x:c r="H38" s="5"/>
      <x:c r="I38" s="4" t="s">
        <x:v>10</x:v>
      </x:c>
      <x:c r="J38" s="4"/>
      <x:c r="K38" s="5"/>
    </x:row>
    <x:row r="39" spans="1:11" ht="17.14999999999999857891">
      <x:c r="A39" s="6"/>
      <x:c r="B39" s="7"/>
      <x:c r="C39" s="8" t="s">
        <x:v>5</x:v>
      </x:c>
      <x:c r="D39" s="9" t="s">
        <x:v>7</x:v>
      </x:c>
      <x:c r="E39" s="9" t="s">
        <x:v>3</x:v>
      </x:c>
      <x:c r="F39" s="9" t="s">
        <x:v>5</x:v>
      </x:c>
      <x:c r="G39" s="9" t="s">
        <x:v>7</x:v>
      </x:c>
      <x:c r="H39" s="9" t="s">
        <x:v>3</x:v>
      </x:c>
      <x:c r="I39" s="9" t="s">
        <x:v>5</x:v>
      </x:c>
      <x:c r="J39" s="9" t="s">
        <x:v>7</x:v>
      </x:c>
      <x:c r="K39" s="10" t="s">
        <x:v>3</x:v>
      </x:c>
    </x:row>
    <x:row r="40" spans="1:11" ht="17.14999999999999857891">
      <x:c r="A40" s="11" t="s">
        <x:v>6</x:v>
      </x:c>
      <x:c r="B40" s="12"/>
      <x:c r="C40" s="13">
        <x:v>3.25</x:v>
      </x:c>
      <x:c r="D40" s="14">
        <x:v>3.5</x:v>
      </x:c>
      <x:c r="E40" s="14">
        <x:v>1.8400000000000001</x:v>
      </x:c>
      <x:c r="F40" s="15">
        <x:v>2.9700000000000002</x:v>
      </x:c>
      <x:c r="G40" s="13">
        <x:v>3.3599999999999999</x:v>
      </x:c>
      <x:c r="H40" s="14">
        <x:v>1.98</x:v>
      </x:c>
      <x:c r="I40" s="13">
        <x:v>3.3199999999999998</x:v>
      </x:c>
      <x:c r="J40" s="13">
        <x:v>3.7599999999999998</x:v>
      </x:c>
      <x:c r="K40" s="14">
        <x:v>2.2200000000000002</x:v>
      </x:c>
    </x:row>
    <x:row r="41" spans="1:11" ht="17.14999999999999857891">
      <x:c r="A41" s="11" t="s">
        <x:v>4</x:v>
      </x:c>
      <x:c r="B41" s="12"/>
      <x:c r="C41" s="16">
        <x:f>100/((100/C40)+(100/D40)+(100/+E40))</x:f>
        <x:v>0.87959655389787772</x:v>
      </x:c>
      <x:c r="D41" s="17"/>
      <x:c r="E41" s="17"/>
      <x:c r="F41" s="16">
        <x:f>C41</x:f>
        <x:v>0.87959655389787772</x:v>
      </x:c>
      <x:c r="G41" s="18"/>
      <x:c r="H41" s="12"/>
      <x:c r="I41" s="16">
        <x:f>100/((100/I40)+(100/J40)+(100/+K40))</x:f>
        <x:v>0.98269212220929902</x:v>
      </x:c>
      <x:c r="J41" s="18"/>
      <x:c r="K41" s="12"/>
    </x:row>
    <x:row r="42" spans="1:11" ht="17.14999999999999857891">
      <x:c r="A42" s="19" t="s">
        <x:v>13</x:v>
      </x:c>
      <x:c r="B42" s="20"/>
      <x:c r="C42" s="21">
        <x:v>0.27060000000000001</x:v>
      </x:c>
      <x:c r="D42" s="22">
        <x:v>0.25129999999999997</x:v>
      </x:c>
      <x:c r="E42" s="21">
        <x:v>0.47799999999999998</x:v>
      </x:c>
      <x:c r="F42" s="21">
        <x:f>I42</x:f>
        <x:v>0.2959</x:v>
      </x:c>
      <x:c r="G42" s="23">
        <x:f>J42</x:f>
        <x:v>0.26129999999999998</x:v>
      </x:c>
      <x:c r="H42" s="24">
        <x:f>K42</x:f>
        <x:v>0.44259999999999999</x:v>
      </x:c>
      <x:c r="I42" s="21">
        <x:v>0.2959</x:v>
      </x:c>
      <x:c r="J42" s="23">
        <x:v>0.26129999999999998</x:v>
      </x:c>
      <x:c r="K42" s="24">
        <x:v>0.44259999999999999</x:v>
      </x:c>
    </x:row>
    <x:row r="43" spans="1:11" ht="17.14999999999999857891">
      <x:c r="A43" s="11" t="s">
        <x:v>12</x:v>
      </x:c>
      <x:c r="B43" s="12"/>
      <x:c r="C43" s="13">
        <x:f>C40-F40</x:f>
        <x:v>0.2799999999999998</x:v>
      </x:c>
      <x:c r="D43" s="14">
        <x:f>D40-G40</x:f>
        <x:v>0.14000000000000012</x:v>
      </x:c>
      <x:c r="E43" s="13">
        <x:f t="shared" ref="E43:H43" si="5">E40-H40</x:f>
        <x:v>-0.1399999999999999</x:v>
      </x:c>
      <x:c r="F43" s="14">
        <x:f t="shared" si="5"/>
        <x:v>-0.34999999999999964</x:v>
      </x:c>
      <x:c r="G43" s="13">
        <x:f t="shared" si="5"/>
        <x:v>-0.39999999999999991</x:v>
      </x:c>
      <x:c r="H43" s="14">
        <x:f t="shared" si="5"/>
        <x:v>-0.24000000000000021</x:v>
      </x:c>
      <x:c r="I43" s="13">
        <x:f>C40-I40</x:f>
        <x:v>-0.06999999999999984</x:v>
      </x:c>
      <x:c r="J43" s="14">
        <x:f>D40-J40</x:f>
        <x:v>-0.25999999999999979</x:v>
      </x:c>
      <x:c r="K43" s="14">
        <x:f>E40-K40</x:f>
        <x:v>-0.38000000000000012</x:v>
      </x:c>
    </x:row>
    <x:row r="44" spans="1:11" ht="17.14999999999999857891">
      <x:c r="A44" s="11" t="s">
        <x:v>8</x:v>
      </x:c>
      <x:c r="B44" s="12"/>
      <x:c r="C44" s="25">
        <x:f>(C40-F40)/(F40-1)*100</x:f>
        <x:v>14.213197969543137</x:v>
      </x:c>
      <x:c r="D44" s="25">
        <x:f>(D40-G40)/(G40-1)*100</x:f>
        <x:v>5.932203389830514</x:v>
      </x:c>
      <x:c r="E44" s="25">
        <x:f>(E40-H40)/(H40-1)*100</x:f>
        <x:v>-14.285714285714276</x:v>
      </x:c>
      <x:c r="F44" s="25">
        <x:f>(F40-I40)/(I40-1)*100</x:f>
        <x:v>-15.08620689655171</x:v>
      </x:c>
      <x:c r="G44" s="25">
        <x:f>(G40-J40)/(J40-1)*100</x:f>
        <x:v>-14.492753623188403</x:v>
      </x:c>
      <x:c r="H44" s="25">
        <x:f>(H40-K40)/(K40-1)*100</x:f>
        <x:v>-19.672131147540998</x:v>
      </x:c>
      <x:c r="I44" s="25">
        <x:f>(C40-I40)/(I40-1)*100</x:f>
        <x:v>-3.0172413793103381</x:v>
      </x:c>
      <x:c r="J44" s="25">
        <x:f>(D40-J40)/(J40-1)*100</x:f>
        <x:v>-9.4202898550724576</x:v>
      </x:c>
      <x:c r="K44" s="25">
        <x:f>(E40-K40)/(K40-1)*100</x:f>
        <x:v>-31.147540983606564</x:v>
      </x:c>
    </x:row>
    <x:row r="46" spans="1:11" ht="16.75">
      <x:c r="A46" s="1" t="s">
        <x:v>18</x:v>
      </x:c>
      <x:c r="B46" s="26"/>
      <x:c r="C46" s="26"/>
      <x:c r="D46" s="26"/>
      <x:c r="E46" s="26"/>
      <x:c r="F46" s="26"/>
      <x:c r="G46" s="26"/>
      <x:c r="H46" s="26"/>
      <x:c r="I46" s="26"/>
      <x:c r="J46" s="26"/>
      <x:c r="K46" s="27"/>
    </x:row>
    <x:row r="47" spans="1:11" ht="17.14999999999999857891">
      <x:c r="A47" s="1" t="s">
        <x:v>9</x:v>
      </x:c>
      <x:c r="B47" s="2"/>
      <x:c r="C47" s="3" t="s">
        <x:v>2</x:v>
      </x:c>
      <x:c r="D47" s="4"/>
      <x:c r="E47" s="5"/>
      <x:c r="F47" s="3" t="s">
        <x:v>11</x:v>
      </x:c>
      <x:c r="G47" s="4"/>
      <x:c r="H47" s="5"/>
      <x:c r="I47" s="4" t="s">
        <x:v>10</x:v>
      </x:c>
      <x:c r="J47" s="4"/>
      <x:c r="K47" s="5"/>
    </x:row>
    <x:row r="48" spans="1:11" ht="17.14999999999999857891">
      <x:c r="A48" s="6"/>
      <x:c r="B48" s="7"/>
      <x:c r="C48" s="8" t="s">
        <x:v>5</x:v>
      </x:c>
      <x:c r="D48" s="9" t="s">
        <x:v>7</x:v>
      </x:c>
      <x:c r="E48" s="9" t="s">
        <x:v>3</x:v>
      </x:c>
      <x:c r="F48" s="9" t="s">
        <x:v>5</x:v>
      </x:c>
      <x:c r="G48" s="9" t="s">
        <x:v>7</x:v>
      </x:c>
      <x:c r="H48" s="9" t="s">
        <x:v>3</x:v>
      </x:c>
      <x:c r="I48" s="9" t="s">
        <x:v>5</x:v>
      </x:c>
      <x:c r="J48" s="9" t="s">
        <x:v>7</x:v>
      </x:c>
      <x:c r="K48" s="10" t="s">
        <x:v>3</x:v>
      </x:c>
    </x:row>
    <x:row r="49" spans="1:11" ht="17.14999999999999857891">
      <x:c r="A49" s="11" t="s">
        <x:v>6</x:v>
      </x:c>
      <x:c r="B49" s="12"/>
      <x:c r="C49" s="13">
        <x:v>2.6499999999999999</x:v>
      </x:c>
      <x:c r="D49" s="14">
        <x:v>2.9500000000000002</x:v>
      </x:c>
      <x:c r="E49" s="14">
        <x:v>2.3799999999999999</x:v>
      </x:c>
      <x:c r="F49" s="15">
        <x:v>2.6499999999999999</x:v>
      </x:c>
      <x:c r="G49" s="13">
        <x:v>2.98</x:v>
      </x:c>
      <x:c r="H49" s="14">
        <x:v>2.3500000000000001</x:v>
      </x:c>
      <x:c r="I49" s="13">
        <x:v>2.9700000000000002</x:v>
      </x:c>
      <x:c r="J49" s="13">
        <x:v>3.3399999999999999</x:v>
      </x:c>
      <x:c r="K49" s="14">
        <x:v>2.6299999999999999</x:v>
      </x:c>
    </x:row>
    <x:row r="50" spans="1:11" ht="17.14999999999999857891">
      <x:c r="A50" s="11" t="s">
        <x:v>4</x:v>
      </x:c>
      <x:c r="B50" s="12"/>
      <x:c r="C50" s="16">
        <x:f>100/((100/C49)+(100/D49)+(100/+E49))</x:f>
        <x:v>0.87988697358776102</x:v>
      </x:c>
      <x:c r="D50" s="17"/>
      <x:c r="E50" s="17"/>
      <x:c r="F50" s="16">
        <x:f>C50</x:f>
        <x:v>0.87988697358776102</x:v>
      </x:c>
      <x:c r="G50" s="18"/>
      <x:c r="H50" s="12"/>
      <x:c r="I50" s="16">
        <x:f>100/((100/I49)+(100/J49)+(100/+K49))</x:f>
        <x:v>0.98393270249782194</x:v>
      </x:c>
      <x:c r="J50" s="18"/>
      <x:c r="K50" s="12"/>
    </x:row>
    <x:row r="51" spans="1:11" ht="17.14999999999999857891">
      <x:c r="A51" s="19" t="s">
        <x:v>13</x:v>
      </x:c>
      <x:c r="B51" s="20"/>
      <x:c r="C51" s="28">
        <x:f>C50/C49*100</x:f>
        <x:v>33.203282022179664</x:v>
      </x:c>
      <x:c r="D51" s="29">
        <x:f>C50/D49*100</x:f>
        <x:v>29.826677070771556</x:v>
      </x:c>
      <x:c r="E51" s="28">
        <x:f>C50/E49*100</x:f>
        <x:v>36.970040907048784</x:v>
      </x:c>
      <x:c r="F51" s="28">
        <x:f>I51</x:f>
        <x:v>33.129047222148884</x:v>
      </x:c>
      <x:c r="G51" s="28">
        <x:f>J51</x:f>
        <x:v>29.459062949036586</x:v>
      </x:c>
      <x:c r="H51" s="29">
        <x:f>K51</x:f>
        <x:v>37.411889828814523</x:v>
      </x:c>
      <x:c r="I51" s="28">
        <x:f>I50/I49*100</x:f>
        <x:v>33.129047222148884</x:v>
      </x:c>
      <x:c r="J51" s="28">
        <x:f>I50/J49*100</x:f>
        <x:v>29.459062949036586</x:v>
      </x:c>
      <x:c r="K51" s="29">
        <x:f>I50/K49*100</x:f>
        <x:v>37.411889828814523</x:v>
      </x:c>
    </x:row>
    <x:row r="52" spans="1:11" ht="17.14999999999999857891">
      <x:c r="A52" s="11" t="s">
        <x:v>12</x:v>
      </x:c>
      <x:c r="B52" s="12"/>
      <x:c r="C52" s="13">
        <x:f>C49-F49</x:f>
        <x:v>0</x:v>
      </x:c>
      <x:c r="D52" s="14">
        <x:f>D49-G49</x:f>
        <x:v>-0.029999999999999805</x:v>
      </x:c>
      <x:c r="E52" s="13">
        <x:f t="shared" ref="E52:H52" si="6">E49-H49</x:f>
        <x:v>0.029999999999999805</x:v>
      </x:c>
      <x:c r="F52" s="14">
        <x:f t="shared" si="6"/>
        <x:v>-0.32000000000000028</x:v>
      </x:c>
      <x:c r="G52" s="13">
        <x:f t="shared" si="6"/>
        <x:v>-0.35999999999999988</x:v>
      </x:c>
      <x:c r="H52" s="14">
        <x:f t="shared" si="6"/>
        <x:v>-0.2799999999999998</x:v>
      </x:c>
      <x:c r="I52" s="13">
        <x:f>C49-I49</x:f>
        <x:v>-0.32000000000000028</x:v>
      </x:c>
      <x:c r="J52" s="14">
        <x:f>D49-J49</x:f>
        <x:v>-0.38999999999999968</x:v>
      </x:c>
      <x:c r="K52" s="14">
        <x:f>E49-K49</x:f>
        <x:v>-0.25</x:v>
      </x:c>
    </x:row>
    <x:row r="53" spans="1:11" ht="17.14999999999999857891">
      <x:c r="A53" s="11" t="s">
        <x:v>8</x:v>
      </x:c>
      <x:c r="B53" s="12"/>
      <x:c r="C53" s="25">
        <x:f>(C49-F49)/(F49-1)*100</x:f>
        <x:v>0</x:v>
      </x:c>
      <x:c r="D53" s="25">
        <x:f>(D49-G49)/(G49-1)*100</x:f>
        <x:v>-1.5151515151515054</x:v>
      </x:c>
      <x:c r="E53" s="25">
        <x:f>(E49-H49)/(H49-1)*100</x:f>
        <x:v>2.2222222222222077</x:v>
      </x:c>
      <x:c r="F53" s="25">
        <x:f>(F49-I49)/(I49-1)*100</x:f>
        <x:v>-16.243654822335039</x:v>
      </x:c>
      <x:c r="G53" s="25">
        <x:f>(G49-J49)/(J49-1)*100</x:f>
        <x:v>-15.38461538461538</x:v>
      </x:c>
      <x:c r="H53" s="25">
        <x:f>(H49-K49)/(K49-1)*100</x:f>
        <x:v>-17.177914110429437</x:v>
      </x:c>
      <x:c r="I53" s="25">
        <x:f>(C49-I49)/(I49-1)*100</x:f>
        <x:v>-16.243654822335039</x:v>
      </x:c>
      <x:c r="J53" s="25">
        <x:f>(D49-J49)/(J49-1)*100</x:f>
        <x:v>-16.666666666666654</x:v>
      </x:c>
      <x:c r="K53" s="25">
        <x:f>(E49-K49)/(K49-1)*100</x:f>
        <x:v>-15.337423312883436</x:v>
      </x:c>
    </x:row>
    <x:row r="55" spans="1:11" ht="16.75">
      <x:c r="A55" s="1" t="s">
        <x:v>17</x:v>
      </x:c>
      <x:c r="B55" s="26"/>
      <x:c r="C55" s="26"/>
      <x:c r="D55" s="26"/>
      <x:c r="E55" s="26"/>
      <x:c r="F55" s="26"/>
      <x:c r="G55" s="26"/>
      <x:c r="H55" s="26"/>
      <x:c r="I55" s="26"/>
      <x:c r="J55" s="26"/>
      <x:c r="K55" s="27"/>
    </x:row>
    <x:row r="56" spans="1:11" ht="17.14999999999999857891">
      <x:c r="A56" s="1" t="s">
        <x:v>9</x:v>
      </x:c>
      <x:c r="B56" s="2"/>
      <x:c r="C56" s="3" t="s">
        <x:v>2</x:v>
      </x:c>
      <x:c r="D56" s="4"/>
      <x:c r="E56" s="5"/>
      <x:c r="F56" s="3" t="s">
        <x:v>11</x:v>
      </x:c>
      <x:c r="G56" s="4"/>
      <x:c r="H56" s="5"/>
      <x:c r="I56" s="4" t="s">
        <x:v>10</x:v>
      </x:c>
      <x:c r="J56" s="4"/>
      <x:c r="K56" s="5"/>
    </x:row>
    <x:row r="57" spans="1:11" ht="17.14999999999999857891">
      <x:c r="A57" s="6"/>
      <x:c r="B57" s="7"/>
      <x:c r="C57" s="8" t="s">
        <x:v>5</x:v>
      </x:c>
      <x:c r="D57" s="9" t="s">
        <x:v>7</x:v>
      </x:c>
      <x:c r="E57" s="9" t="s">
        <x:v>3</x:v>
      </x:c>
      <x:c r="F57" s="9" t="s">
        <x:v>5</x:v>
      </x:c>
      <x:c r="G57" s="9" t="s">
        <x:v>7</x:v>
      </x:c>
      <x:c r="H57" s="9" t="s">
        <x:v>3</x:v>
      </x:c>
      <x:c r="I57" s="9" t="s">
        <x:v>5</x:v>
      </x:c>
      <x:c r="J57" s="9" t="s">
        <x:v>7</x:v>
      </x:c>
      <x:c r="K57" s="10" t="s">
        <x:v>3</x:v>
      </x:c>
    </x:row>
    <x:row r="58" spans="1:11" ht="17.14999999999999857891">
      <x:c r="A58" s="11" t="s">
        <x:v>6</x:v>
      </x:c>
      <x:c r="B58" s="12"/>
      <x:c r="C58" s="13">
        <x:v>1.54</x:v>
      </x:c>
      <x:c r="D58" s="14">
        <x:v>3.5800000000000001</x:v>
      </x:c>
      <x:c r="E58" s="14">
        <x:v>4.4000000000000004</x:v>
      </x:c>
      <x:c r="F58" s="15">
        <x:v>1.4299999999999999</x:v>
      </x:c>
      <x:c r="G58" s="13">
        <x:v>3.9700000000000002</x:v>
      </x:c>
      <x:c r="H58" s="14">
        <x:v>4.8300000000000001</x:v>
      </x:c>
      <x:c r="I58" s="13">
        <x:v>1.6299999999999999</x:v>
      </x:c>
      <x:c r="J58" s="13">
        <x:v>4.5199999999999996</x:v>
      </x:c>
      <x:c r="K58" s="14">
        <x:v>5.5</x:v>
      </x:c>
    </x:row>
    <x:row r="59" spans="1:11" ht="17.14999999999999857891">
      <x:c r="A59" s="11" t="s">
        <x:v>4</x:v>
      </x:c>
      <x:c r="B59" s="12"/>
      <x:c r="C59" s="16">
        <x:f>100/((100/C58)+(100/D58)+(100/+E58))</x:f>
        <x:v>0.86508708614467289</x:v>
      </x:c>
      <x:c r="D59" s="17"/>
      <x:c r="E59" s="17"/>
      <x:c r="F59" s="16">
        <x:f>C59</x:f>
        <x:v>0.86508708614467289</x:v>
      </x:c>
      <x:c r="G59" s="18"/>
      <x:c r="H59" s="12"/>
      <x:c r="I59" s="16">
        <x:f>100/((100/I58)+(100/J58)+(100/+K58))</x:f>
        <x:v>0.98371552171992049</x:v>
      </x:c>
      <x:c r="J59" s="18"/>
      <x:c r="K59" s="12"/>
    </x:row>
    <x:row r="60" spans="1:11" ht="17.14999999999999857891">
      <x:c r="A60" s="19" t="s">
        <x:v>13</x:v>
      </x:c>
      <x:c r="B60" s="20"/>
      <x:c r="C60" s="28">
        <x:f>C59/C58*100</x:f>
        <x:v>56.174486113290442</x:v>
      </x:c>
      <x:c r="D60" s="29">
        <x:f>C59/D58*100</x:f>
        <x:v>24.164443747057902</x:v>
      </x:c>
      <x:c r="E60" s="28">
        <x:f>C59/E58*100</x:f>
        <x:v>19.661070139651653</x:v>
      </x:c>
      <x:c r="F60" s="28">
        <x:f>I60</x:f>
        <x:v>60.350645504289602</x:v>
      </x:c>
      <x:c r="G60" s="28">
        <x:f>J60</x:f>
        <x:v>21.763617737166385</x:v>
      </x:c>
      <x:c r="H60" s="29">
        <x:f>K60</x:f>
        <x:v>17.885736758544009</x:v>
      </x:c>
      <x:c r="I60" s="28">
        <x:f>I59/I58*100</x:f>
        <x:v>60.350645504289602</x:v>
      </x:c>
      <x:c r="J60" s="28">
        <x:f>I59/J58*100</x:f>
        <x:v>21.763617737166385</x:v>
      </x:c>
      <x:c r="K60" s="29">
        <x:f>I59/K58*100</x:f>
        <x:v>17.885736758544009</x:v>
      </x:c>
    </x:row>
    <x:row r="61" spans="1:11" ht="17.14999999999999857891">
      <x:c r="A61" s="11" t="s">
        <x:v>12</x:v>
      </x:c>
      <x:c r="B61" s="12"/>
      <x:c r="C61" s="13">
        <x:f>C58-F58</x:f>
        <x:v>0.1100000000000001</x:v>
      </x:c>
      <x:c r="D61" s="14">
        <x:f>D58-G58</x:f>
        <x:v>-0.39000000000000012</x:v>
      </x:c>
      <x:c r="E61" s="13">
        <x:f t="shared" ref="E61:H61" si="7">E58-H58</x:f>
        <x:v>-0.42999999999999972</x:v>
      </x:c>
      <x:c r="F61" s="14">
        <x:f t="shared" si="7"/>
        <x:v>-0.19999999999999996</x:v>
      </x:c>
      <x:c r="G61" s="13">
        <x:f t="shared" si="7"/>
        <x:v>-0.54999999999999938</x:v>
      </x:c>
      <x:c r="H61" s="14">
        <x:f t="shared" si="7"/>
        <x:v>-0.66999999999999993</x:v>
      </x:c>
      <x:c r="I61" s="13">
        <x:f>C58-I58</x:f>
        <x:v>-0.089999999999999858</x:v>
      </x:c>
      <x:c r="J61" s="14">
        <x:f>D58-J58</x:f>
        <x:v>-0.9399999999999995</x:v>
      </x:c>
      <x:c r="K61" s="14">
        <x:f>E58-K58</x:f>
        <x:v>-1.0999999999999996</x:v>
      </x:c>
    </x:row>
    <x:row r="62" spans="1:11" ht="17.14999999999999857891">
      <x:c r="A62" s="11" t="s">
        <x:v>8</x:v>
      </x:c>
      <x:c r="B62" s="12"/>
      <x:c r="C62" s="25">
        <x:f>(C58-F58)/(F58-1)*100</x:f>
        <x:v>25.581395348837237</x:v>
      </x:c>
      <x:c r="D62" s="25">
        <x:f>(D58-G58)/(G58-1)*100</x:f>
        <x:v>-13.131313131313135</x:v>
      </x:c>
      <x:c r="E62" s="25">
        <x:f>(E58-H58)/(H58-1)*100</x:f>
        <x:v>-11.227154046997381</x:v>
      </x:c>
      <x:c r="F62" s="25">
        <x:f>(F58-I58)/(I58-1)*100</x:f>
        <x:v>-31.746031746031743</x:v>
      </x:c>
      <x:c r="G62" s="25">
        <x:f>(G58-J58)/(J58-1)*100</x:f>
        <x:v>-15.624999999999984</x:v>
      </x:c>
      <x:c r="H62" s="25">
        <x:f>(H58-K58)/(K58-1)*100</x:f>
        <x:v>-14.888888888888888</x:v>
      </x:c>
      <x:c r="I62" s="25">
        <x:f>(C58-I58)/(I58-1)*100</x:f>
        <x:v>-14.285714285714265</x:v>
      </x:c>
      <x:c r="J62" s="25">
        <x:f>(D58-J58)/(J58-1)*100</x:f>
        <x:v>-26.704545454545443</x:v>
      </x:c>
      <x:c r="K62" s="25">
        <x:f>(E58-K58)/(K58-1)*100</x:f>
        <x:v>-24.444444444444436</x:v>
      </x:c>
    </x:row>
  </x:sheetData>
  <x:mergeCells count="91">
    <x:mergeCell ref="C2:E2"/>
    <x:mergeCell ref="F2:H2"/>
    <x:mergeCell ref="I2:K2"/>
    <x:mergeCell ref="A1:K1"/>
    <x:mergeCell ref="A4:B4"/>
    <x:mergeCell ref="A5:B5"/>
    <x:mergeCell ref="A7:B7"/>
    <x:mergeCell ref="A6:B6"/>
    <x:mergeCell ref="A8:B8"/>
    <x:mergeCell ref="A2:B3"/>
    <x:mergeCell ref="C5:E5"/>
    <x:mergeCell ref="F5:H5"/>
    <x:mergeCell ref="I5:K5"/>
    <x:mergeCell ref="C11:E11"/>
    <x:mergeCell ref="F11:H11"/>
    <x:mergeCell ref="I11:K11"/>
    <x:mergeCell ref="A10:K10"/>
    <x:mergeCell ref="A13:B13"/>
    <x:mergeCell ref="A14:B14"/>
    <x:mergeCell ref="A16:B16"/>
    <x:mergeCell ref="A15:B15"/>
    <x:mergeCell ref="A17:B17"/>
    <x:mergeCell ref="A11:B12"/>
    <x:mergeCell ref="C14:E14"/>
    <x:mergeCell ref="F14:H14"/>
    <x:mergeCell ref="I14:K14"/>
    <x:mergeCell ref="C20:E20"/>
    <x:mergeCell ref="F20:H20"/>
    <x:mergeCell ref="I20:K20"/>
    <x:mergeCell ref="A19:K19"/>
    <x:mergeCell ref="A22:B22"/>
    <x:mergeCell ref="A23:B23"/>
    <x:mergeCell ref="A25:B25"/>
    <x:mergeCell ref="A24:B24"/>
    <x:mergeCell ref="A26:B26"/>
    <x:mergeCell ref="A20:B21"/>
    <x:mergeCell ref="C23:E23"/>
    <x:mergeCell ref="F23:H23"/>
    <x:mergeCell ref="I23:K23"/>
    <x:mergeCell ref="C29:E29"/>
    <x:mergeCell ref="F29:H29"/>
    <x:mergeCell ref="I29:K29"/>
    <x:mergeCell ref="A28:K28"/>
    <x:mergeCell ref="A31:B31"/>
    <x:mergeCell ref="A32:B32"/>
    <x:mergeCell ref="A34:B34"/>
    <x:mergeCell ref="A33:B33"/>
    <x:mergeCell ref="A35:B35"/>
    <x:mergeCell ref="A29:B30"/>
    <x:mergeCell ref="C32:E32"/>
    <x:mergeCell ref="F32:H32"/>
    <x:mergeCell ref="I32:K32"/>
    <x:mergeCell ref="C38:E38"/>
    <x:mergeCell ref="F38:H38"/>
    <x:mergeCell ref="I38:K38"/>
    <x:mergeCell ref="A37:K37"/>
    <x:mergeCell ref="A40:B40"/>
    <x:mergeCell ref="A41:B41"/>
    <x:mergeCell ref="A43:B43"/>
    <x:mergeCell ref="A42:B42"/>
    <x:mergeCell ref="A44:B44"/>
    <x:mergeCell ref="A38:B39"/>
    <x:mergeCell ref="C41:E41"/>
    <x:mergeCell ref="F41:H41"/>
    <x:mergeCell ref="I41:K41"/>
    <x:mergeCell ref="C47:E47"/>
    <x:mergeCell ref="F47:H47"/>
    <x:mergeCell ref="I47:K47"/>
    <x:mergeCell ref="A46:K46"/>
    <x:mergeCell ref="A49:B49"/>
    <x:mergeCell ref="A50:B50"/>
    <x:mergeCell ref="A52:B52"/>
    <x:mergeCell ref="A51:B51"/>
    <x:mergeCell ref="A53:B53"/>
    <x:mergeCell ref="A47:B48"/>
    <x:mergeCell ref="C50:E50"/>
    <x:mergeCell ref="F50:H50"/>
    <x:mergeCell ref="I50:K50"/>
    <x:mergeCell ref="C56:E56"/>
    <x:mergeCell ref="F56:H56"/>
    <x:mergeCell ref="I56:K56"/>
    <x:mergeCell ref="A55:K55"/>
    <x:mergeCell ref="A58:B58"/>
    <x:mergeCell ref="A59:B59"/>
    <x:mergeCell ref="A61:B61"/>
    <x:mergeCell ref="A60:B60"/>
    <x:mergeCell ref="A62:B62"/>
    <x:mergeCell ref="A56:B57"/>
    <x:mergeCell ref="C59:E59"/>
    <x:mergeCell ref="F59:H59"/>
    <x:mergeCell ref="I59:K59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152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user</cp:lastModifiedBy>
  <cp:revision>11</cp:revision>
  <dcterms:created xsi:type="dcterms:W3CDTF">2019-10-09T00:00:00.000</dcterms:created>
  <dcterms:modified xsi:type="dcterms:W3CDTF">2022-11-05T10:18:27.272</dcterms:modified>
  <cp:version>1200.0100.01</cp:version>
</cp:coreProperties>
</file>