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 - mail.sunmoon.ac.kr\바탕 화면\Sports-Bet-Project\"/>
    </mc:Choice>
  </mc:AlternateContent>
  <x:bookViews>
    <x:workbookView xWindow="0" yWindow="0" windowWidth="12156" windowHeight="964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<x:sst xmlns:r="http://schemas.openxmlformats.org/officeDocument/2006/relationships" xmlns:c="http://schemas.openxmlformats.org/drawingml/2006/chart" xmlns:x="http://schemas.openxmlformats.org/spreadsheetml/2006/main" count="171" uniqueCount="21">
  <x:si>
    <x:t>첼시vs아스널</x:t>
  </x:si>
  <x:si>
    <x:t>배당편차</x:t>
  </x:si>
  <x:si>
    <x:t>적정배당</x:t>
  </x:si>
  <x:si>
    <x:t>경기확률</x:t>
  </x:si>
  <x:si>
    <x:t>해외 평균 배당</x:t>
  </x:si>
  <x:si>
    <x:t>구분</x:t>
  </x:si>
  <x:si>
    <x:t>패</x:t>
  </x:si>
  <x:si>
    <x:t>무</x:t>
  </x:si>
  <x:si>
    <x:t>승</x:t>
  </x:si>
  <x:si>
    <x:t>배당률</x:t>
  </x:si>
  <x:si>
    <x:t>환급률</x:t>
  </x:si>
  <x:si>
    <x:t>손상률</x:t>
  </x:si>
  <x:si>
    <x:t>프로토</x:t>
  </x:si>
  <x:si>
    <x:t>웨스트햄vs크리스탈팰리스</x:t>
  </x:si>
  <x:si>
    <x:t>사우스햄튼vs뉴캐슬</x:t>
  </x:si>
  <x:si>
    <x:t>로리앙vsPSG</x:t>
  </x:si>
  <x:si>
    <x:t>소시에다드vs발렌시아</x:t>
  </x:si>
  <x:si>
    <x:t>로마vs라치오</x:t>
  </x:si>
  <x:si>
    <x:t>베티스 세비야</x:t>
  </x:si>
  <x:si>
    <x:t>레버쿠젠vs유니온 베를린</x:t>
  </x:si>
  <x:si>
    <x:t>토트넘vs리버풀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</x:si>
</x:sst>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rgb="ff000000"/>
      </x:right>
      <x:top>
        <x:color rgb="ff000000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>
        <x:color rgb="ff000000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</x:cellStyleXfs>
  <x:cellXfs count="28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4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4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9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9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0" xfId="2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0" xfId="2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4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4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5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5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9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9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9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9" xfId="2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1" applyBorder="1">
      <x:alignment horizontal="general" vertical="bottom"/>
    </x:xf>
    <x:xf numFmtId="0" fontId="0" fillId="0" borderId="0" xfId="2" applyNumberFormat="1" applyFont="1" applyFill="1" applyBorder="1" applyAlignment="1" applyProtection="1">
      <x:alignment horizontal="general" vertical="bottom"/>
    </x:xf>
  </x:cellXfs>
  <x:cellStyles count="3">
    <x:cellStyle name="Normal" xfId="0" builtinId="0" iLevel="0"/>
    <x:cellStyle name="표준" xfId="2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80"/>
  <x:sheetViews>
    <x:sheetView tabSelected="1" topLeftCell="A37" zoomScaleNormal="75" zoomScaleSheetLayoutView="100" workbookViewId="0">
      <x:selection activeCell="C52" activeCellId="0" sqref="C52:C52"/>
    </x:sheetView>
  </x:sheetViews>
  <x:sheetFormatPr defaultColWidth="8.796875" defaultRowHeight="16.39999999999999857891"/>
  <x:cols>
    <x:col min="3" max="11" width="8.796875" bestFit="1" customWidth="1"/>
  </x:cols>
  <x:sheetData>
    <x:row r="1" spans="1:11" ht="16.75">
      <x:c r="A1" s="1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  <x:c r="K1" s="3"/>
    </x:row>
    <x:row r="2" spans="1:11" ht="17.14999999999999857891">
      <x:c r="A2" s="1" t="s">
        <x:v>5</x:v>
      </x:c>
      <x:c r="B2" s="4"/>
      <x:c r="C2" s="5" t="s">
        <x:v>12</x:v>
      </x:c>
      <x:c r="D2" s="6"/>
      <x:c r="E2" s="7"/>
      <x:c r="F2" s="5" t="s">
        <x:v>2</x:v>
      </x:c>
      <x:c r="G2" s="6"/>
      <x:c r="H2" s="7"/>
      <x:c r="I2" s="6" t="s">
        <x:v>4</x:v>
      </x:c>
      <x:c r="J2" s="6"/>
      <x:c r="K2" s="7"/>
    </x:row>
    <x:row r="3" spans="1:11" ht="17.14999999999999857891">
      <x:c r="A3" s="8"/>
      <x:c r="B3" s="9"/>
      <x:c r="C3" s="10" t="s">
        <x:v>8</x:v>
      </x:c>
      <x:c r="D3" s="11" t="s">
        <x:v>7</x:v>
      </x:c>
      <x:c r="E3" s="11" t="s">
        <x:v>6</x:v>
      </x:c>
      <x:c r="F3" s="11" t="s">
        <x:v>8</x:v>
      </x:c>
      <x:c r="G3" s="11" t="s">
        <x:v>7</x:v>
      </x:c>
      <x:c r="H3" s="11" t="s">
        <x:v>6</x:v>
      </x:c>
      <x:c r="I3" s="11" t="s">
        <x:v>8</x:v>
      </x:c>
      <x:c r="J3" s="11" t="s">
        <x:v>7</x:v>
      </x:c>
      <x:c r="K3" s="12" t="s">
        <x:v>6</x:v>
      </x:c>
    </x:row>
    <x:row r="4" spans="1:11" ht="17.14999999999999857891">
      <x:c r="A4" s="13" t="s">
        <x:v>9</x:v>
      </x:c>
      <x:c r="B4" s="14"/>
      <x:c r="C4" s="15">
        <x:v>2.3799999999999999</x:v>
      </x:c>
      <x:c r="D4" s="16">
        <x:v>3.25</x:v>
      </x:c>
      <x:c r="E4" s="16">
        <x:v>2.4500000000000002</x:v>
      </x:c>
      <x:c r="F4" s="17">
        <x:v>2.5099999999999998</x:v>
      </x:c>
      <x:c r="G4" s="15">
        <x:v>3.0600000000000001</x:v>
      </x:c>
      <x:c r="H4" s="16">
        <x:v>2.4199999999999999</x:v>
      </x:c>
      <x:c r="I4" s="15">
        <x:v>2.7999999999999998</x:v>
      </x:c>
      <x:c r="J4" s="15">
        <x:v>3.4199999999999999</x:v>
      </x:c>
      <x:c r="K4" s="16">
        <x:v>2.71</x:v>
      </x:c>
    </x:row>
    <x:row r="5" spans="1:11" ht="17.14999999999999857891">
      <x:c r="A5" s="13" t="s">
        <x:v>10</x:v>
      </x:c>
      <x:c r="B5" s="14"/>
      <x:c r="C5" s="18">
        <x:f>100/((100/C4)+(100/D4)+(100/+E4))</x:f>
        <x:v>0.8802633718094619</x:v>
      </x:c>
      <x:c r="D5" s="19"/>
      <x:c r="E5" s="19"/>
      <x:c r="F5" s="18">
        <x:f>C5</x:f>
        <x:v>0.8802633718094619</x:v>
      </x:c>
      <x:c r="G5" s="20"/>
      <x:c r="H5" s="14"/>
      <x:c r="I5" s="18">
        <x:f>100/((100/I4)+(100/J4)+(100/+K4))</x:f>
        <x:v>0.98179341863333347</x:v>
      </x:c>
      <x:c r="J5" s="20"/>
      <x:c r="K5" s="14"/>
    </x:row>
    <x:row r="6" spans="1:11" ht="17.14999999999999857891">
      <x:c r="A6" s="21" t="s">
        <x:v>3</x:v>
      </x:c>
      <x:c r="B6" s="22"/>
      <x:c r="C6" s="23">
        <x:f>C5/C4*100</x:f>
        <x:v>36.985855958380753</x:v>
      </x:c>
      <x:c r="D6" s="24">
        <x:f>C5/D4*100</x:f>
        <x:v>27.085026824906521</x:v>
      </x:c>
      <x:c r="E6" s="23">
        <x:f>C5/E4*100</x:f>
        <x:v>35.929117216712733</x:v>
      </x:c>
      <x:c r="F6" s="23">
        <x:f>I6</x:f>
        <x:v>35.064050665476202</x:v>
      </x:c>
      <x:c r="G6" s="23">
        <x:f>J6</x:f>
        <x:v>28.707409901559462</x:v>
      </x:c>
      <x:c r="H6" s="24">
        <x:f>K6</x:f>
        <x:v>36.228539432964332</x:v>
      </x:c>
      <x:c r="I6" s="23">
        <x:f>I5/I4*100</x:f>
        <x:v>35.064050665476202</x:v>
      </x:c>
      <x:c r="J6" s="23">
        <x:f>I5/J4*100</x:f>
        <x:v>28.707409901559462</x:v>
      </x:c>
      <x:c r="K6" s="24">
        <x:f>I5/K4*100</x:f>
        <x:v>36.228539432964332</x:v>
      </x:c>
    </x:row>
    <x:row r="7" spans="1:11" ht="17.14999999999999857891">
      <x:c r="A7" s="13" t="s">
        <x:v>1</x:v>
      </x:c>
      <x:c r="B7" s="14"/>
      <x:c r="C7" s="15">
        <x:f>C4-F4</x:f>
        <x:v>-0.12999999999999989</x:v>
      </x:c>
      <x:c r="D7" s="16">
        <x:f>D4-G4</x:f>
        <x:v>0.18999999999999995</x:v>
      </x:c>
      <x:c r="E7" s="15">
        <x:f t="shared" ref="E7:H7" si="0">E4-H4</x:f>
        <x:v>0.030000000000000249</x:v>
      </x:c>
      <x:c r="F7" s="16">
        <x:f t="shared" si="0"/>
        <x:v>-0.29000000000000004</x:v>
      </x:c>
      <x:c r="G7" s="15">
        <x:f t="shared" si="0"/>
        <x:v>-0.35999999999999988</x:v>
      </x:c>
      <x:c r="H7" s="16">
        <x:f t="shared" si="0"/>
        <x:v>-0.29000000000000004</x:v>
      </x:c>
      <x:c r="I7" s="15">
        <x:f>C4-I4</x:f>
        <x:v>-0.41999999999999993</x:v>
      </x:c>
      <x:c r="J7" s="16">
        <x:f>D4-J4</x:f>
        <x:v>-0.16999999999999993</x:v>
      </x:c>
      <x:c r="K7" s="16">
        <x:f>E4-K4</x:f>
        <x:v>-0.25999999999999979</x:v>
      </x:c>
    </x:row>
    <x:row r="8" spans="1:11" ht="17.14999999999999857891">
      <x:c r="A8" s="13" t="s">
        <x:v>11</x:v>
      </x:c>
      <x:c r="B8" s="14"/>
      <x:c r="C8" s="25">
        <x:f>(C4-F4)/(F4-1)*100</x:f>
        <x:v>-8.6092715231788013</x:v>
      </x:c>
      <x:c r="D8" s="25">
        <x:f>(D4-G4)/(G4-1)*100</x:f>
        <x:v>9.2233009708737832</x:v>
      </x:c>
      <x:c r="E8" s="25">
        <x:f>(E4-H4)/(H4-1)*100</x:f>
        <x:v>2.1126760563380458</x:v>
      </x:c>
      <x:c r="F8" s="25">
        <x:f>(F4-I4)/(I4-1)*100</x:f>
        <x:v>-16.111111111111114</x:v>
      </x:c>
      <x:c r="G8" s="25">
        <x:f>(G4-J4)/(J4-1)*100</x:f>
        <x:v>-14.876033057851235</x:v>
      </x:c>
      <x:c r="H8" s="25">
        <x:f>(H4-K4)/(K4-1)*100</x:f>
        <x:v>-16.959064327485383</x:v>
      </x:c>
      <x:c r="I8" s="25">
        <x:f>(C4-I4)/(I4-1)*100</x:f>
        <x:v>-23.333333333333332</x:v>
      </x:c>
      <x:c r="J8" s="25">
        <x:f>(D4-J4)/(J4-1)*100</x:f>
        <x:v>-7.0247933884297495</x:v>
      </x:c>
      <x:c r="K8" s="25">
        <x:f>(E4-K4)/(K4-1)*100</x:f>
        <x:v>-15.204678362573087</x:v>
      </x:c>
    </x:row>
    <x:row r="10" spans="1:11" ht="16.75">
      <x:c r="A10" s="1" t="s">
        <x:v>14</x:v>
      </x:c>
      <x:c r="B10" s="2"/>
      <x:c r="C10" s="2"/>
      <x:c r="D10" s="2"/>
      <x:c r="E10" s="2"/>
      <x:c r="F10" s="2"/>
      <x:c r="G10" s="2"/>
      <x:c r="H10" s="2"/>
      <x:c r="I10" s="2"/>
      <x:c r="J10" s="2"/>
      <x:c r="K10" s="3"/>
    </x:row>
    <x:row r="11" spans="1:11" ht="17.14999999999999857891">
      <x:c r="A11" s="1" t="s">
        <x:v>5</x:v>
      </x:c>
      <x:c r="B11" s="4"/>
      <x:c r="C11" s="5" t="s">
        <x:v>12</x:v>
      </x:c>
      <x:c r="D11" s="6"/>
      <x:c r="E11" s="7"/>
      <x:c r="F11" s="5" t="s">
        <x:v>2</x:v>
      </x:c>
      <x:c r="G11" s="6"/>
      <x:c r="H11" s="7"/>
      <x:c r="I11" s="6" t="s">
        <x:v>4</x:v>
      </x:c>
      <x:c r="J11" s="6"/>
      <x:c r="K11" s="7"/>
    </x:row>
    <x:row r="12" spans="1:11" ht="17.14999999999999857891">
      <x:c r="A12" s="8"/>
      <x:c r="B12" s="9"/>
      <x:c r="C12" s="10" t="s">
        <x:v>8</x:v>
      </x:c>
      <x:c r="D12" s="11" t="s">
        <x:v>7</x:v>
      </x:c>
      <x:c r="E12" s="11" t="s">
        <x:v>6</x:v>
      </x:c>
      <x:c r="F12" s="11" t="s">
        <x:v>8</x:v>
      </x:c>
      <x:c r="G12" s="11" t="s">
        <x:v>7</x:v>
      </x:c>
      <x:c r="H12" s="11" t="s">
        <x:v>6</x:v>
      </x:c>
      <x:c r="I12" s="11" t="s">
        <x:v>8</x:v>
      </x:c>
      <x:c r="J12" s="11" t="s">
        <x:v>7</x:v>
      </x:c>
      <x:c r="K12" s="12" t="s">
        <x:v>6</x:v>
      </x:c>
    </x:row>
    <x:row r="13" spans="1:11" ht="17.14999999999999857891">
      <x:c r="A13" s="13" t="s">
        <x:v>9</x:v>
      </x:c>
      <x:c r="B13" s="14"/>
      <x:c r="C13" s="15">
        <x:v>3.8500000000000001</x:v>
      </x:c>
      <x:c r="D13" s="16">
        <x:v>3.4500000000000002</x:v>
      </x:c>
      <x:c r="E13" s="16">
        <x:v>1.7</x:v>
      </x:c>
      <x:c r="F13" s="17">
        <x:v>4.0899999999999999</x:v>
      </x:c>
      <x:c r="G13" s="15">
        <x:v>3.4900000000000002</x:v>
      </x:c>
      <x:c r="H13" s="16">
        <x:v>1.6399999999999999</x:v>
      </x:c>
      <x:c r="I13" s="15">
        <x:v>4.5800000000000001</x:v>
      </x:c>
      <x:c r="J13" s="15">
        <x:v>3.8999999999999999</x:v>
      </x:c>
      <x:c r="K13" s="16">
        <x:v>1.8400000000000001</x:v>
      </x:c>
    </x:row>
    <x:row r="14" spans="1:11" ht="17.14999999999999857891">
      <x:c r="A14" s="13" t="s">
        <x:v>10</x:v>
      </x:c>
      <x:c r="B14" s="14"/>
      <x:c r="C14" s="18">
        <x:f>100/((100/C13)+(100/D13)+(100/+E13))</x:f>
        <x:v>0.87886542765398468</x:v>
      </x:c>
      <x:c r="D14" s="19"/>
      <x:c r="E14" s="19"/>
      <x:c r="F14" s="18">
        <x:f>C14</x:f>
        <x:v>0.87886542765398468</x:v>
      </x:c>
      <x:c r="G14" s="20"/>
      <x:c r="H14" s="14"/>
      <x:c r="I14" s="18">
        <x:f>100/((100/I13)+(100/J13)+(100/+K13))</x:f>
        <x:v>0.98209722338429173</x:v>
      </x:c>
      <x:c r="J14" s="20"/>
      <x:c r="K14" s="14"/>
    </x:row>
    <x:row r="15" spans="1:11" ht="17.14999999999999857891">
      <x:c r="A15" s="21" t="s">
        <x:v>3</x:v>
      </x:c>
      <x:c r="B15" s="22"/>
      <x:c r="C15" s="23">
        <x:f>C14/C13*100</x:f>
        <x:v>22.827673445558045</x:v>
      </x:c>
      <x:c r="D15" s="24">
        <x:f>C14/D13*100</x:f>
        <x:v>25.474360221854624</x:v>
      </x:c>
      <x:c r="E15" s="23">
        <x:f>C14/E13*100</x:f>
        <x:v>51.697966332587328</x:v>
      </x:c>
      <x:c r="F15" s="23">
        <x:f>I15</x:f>
        <x:v>21.443170816250912</x:v>
      </x:c>
      <x:c r="G15" s="23">
        <x:f>J15</x:f>
        <x:v>25.181980086776711</x:v>
      </x:c>
      <x:c r="H15" s="24">
        <x:f>K15</x:f>
        <x:v>53.374849096972376</x:v>
      </x:c>
      <x:c r="I15" s="23">
        <x:f>I14/I13*100</x:f>
        <x:v>21.443170816250912</x:v>
      </x:c>
      <x:c r="J15" s="23">
        <x:f>I14/J13*100</x:f>
        <x:v>25.181980086776711</x:v>
      </x:c>
      <x:c r="K15" s="24">
        <x:f>I14/K13*100</x:f>
        <x:v>53.374849096972376</x:v>
      </x:c>
    </x:row>
    <x:row r="16" spans="1:11" ht="17.14999999999999857891">
      <x:c r="A16" s="13" t="s">
        <x:v>1</x:v>
      </x:c>
      <x:c r="B16" s="14"/>
      <x:c r="C16" s="15">
        <x:f>C13-F13</x:f>
        <x:v>-0.23999999999999977</x:v>
      </x:c>
      <x:c r="D16" s="16">
        <x:f>D13-G13</x:f>
        <x:v>-0.040000000000000036</x:v>
      </x:c>
      <x:c r="E16" s="15">
        <x:f t="shared" ref="E16:H16" si="1">E13-H13</x:f>
        <x:v>0.060000000000000053</x:v>
      </x:c>
      <x:c r="F16" s="16">
        <x:f t="shared" si="1"/>
        <x:v>-0.49000000000000021</x:v>
      </x:c>
      <x:c r="G16" s="15">
        <x:f t="shared" si="1"/>
        <x:v>-0.4099999999999997</x:v>
      </x:c>
      <x:c r="H16" s="16">
        <x:f t="shared" si="1"/>
        <x:v>-0.20000000000000018</x:v>
      </x:c>
      <x:c r="I16" s="15">
        <x:f>C13-I13</x:f>
        <x:v>-0.72999999999999998</x:v>
      </x:c>
      <x:c r="J16" s="16">
        <x:f>D13-J13</x:f>
        <x:v>-0.44999999999999973</x:v>
      </x:c>
      <x:c r="K16" s="16">
        <x:f>E13-K13</x:f>
        <x:v>-0.14000000000000012</x:v>
      </x:c>
    </x:row>
    <x:row r="17" spans="1:11" ht="17.14999999999999857891">
      <x:c r="A17" s="13" t="s">
        <x:v>11</x:v>
      </x:c>
      <x:c r="B17" s="14"/>
      <x:c r="C17" s="25">
        <x:f>(C13-F13)/(F13-1)*100</x:f>
        <x:v>-7.766990291262128</x:v>
      </x:c>
      <x:c r="D17" s="25">
        <x:f>(D13-G13)/(G13-1)*100</x:f>
        <x:v>-1.6064257028112463</x:v>
      </x:c>
      <x:c r="E17" s="25">
        <x:f>(E13-H13)/(H13-1)*100</x:f>
        <x:v>9.3750000000000089</x:v>
      </x:c>
      <x:c r="F17" s="25">
        <x:f>(F13-I13)/(I13-1)*100</x:f>
        <x:v>-13.687150837988831</x:v>
      </x:c>
      <x:c r="G17" s="25">
        <x:f>(G13-J13)/(J13-1)*100</x:f>
        <x:v>-14.137931034482747</x:v>
      </x:c>
      <x:c r="H17" s="25">
        <x:f>(H13-K13)/(K13-1)*100</x:f>
        <x:v>-23.809523809523828</x:v>
      </x:c>
      <x:c r="I17" s="25">
        <x:f>(C13-I13)/(I13-1)*100</x:f>
        <x:v>-20.391061452513963</x:v>
      </x:c>
      <x:c r="J17" s="25">
        <x:f>(D13-J13)/(J13-1)*100</x:f>
        <x:v>-15.517241379310336</x:v>
      </x:c>
      <x:c r="K17" s="25">
        <x:f>(E13-K13)/(K13-1)*100</x:f>
        <x:v>-16.666666666666679</x:v>
      </x:c>
    </x:row>
    <x:row r="19" spans="1:11" ht="16.75">
      <x:c r="A19" s="1" t="s">
        <x:v>15</x:v>
      </x:c>
      <x:c r="B19" s="2"/>
      <x:c r="C19" s="2"/>
      <x:c r="D19" s="2"/>
      <x:c r="E19" s="2"/>
      <x:c r="F19" s="2"/>
      <x:c r="G19" s="2"/>
      <x:c r="H19" s="2"/>
      <x:c r="I19" s="2"/>
      <x:c r="J19" s="2"/>
      <x:c r="K19" s="3"/>
    </x:row>
    <x:row r="20" spans="1:11" ht="17.14999999999999857891">
      <x:c r="A20" s="1" t="s">
        <x:v>5</x:v>
      </x:c>
      <x:c r="B20" s="4"/>
      <x:c r="C20" s="5" t="s">
        <x:v>12</x:v>
      </x:c>
      <x:c r="D20" s="6"/>
      <x:c r="E20" s="7"/>
      <x:c r="F20" s="5" t="s">
        <x:v>2</x:v>
      </x:c>
      <x:c r="G20" s="6"/>
      <x:c r="H20" s="7"/>
      <x:c r="I20" s="6" t="s">
        <x:v>4</x:v>
      </x:c>
      <x:c r="J20" s="6"/>
      <x:c r="K20" s="7"/>
    </x:row>
    <x:row r="21" spans="1:11" ht="17.14999999999999857891">
      <x:c r="A21" s="8"/>
      <x:c r="B21" s="9"/>
      <x:c r="C21" s="10" t="s">
        <x:v>8</x:v>
      </x:c>
      <x:c r="D21" s="11" t="s">
        <x:v>7</x:v>
      </x:c>
      <x:c r="E21" s="11" t="s">
        <x:v>6</x:v>
      </x:c>
      <x:c r="F21" s="11" t="s">
        <x:v>8</x:v>
      </x:c>
      <x:c r="G21" s="11" t="s">
        <x:v>7</x:v>
      </x:c>
      <x:c r="H21" s="11" t="s">
        <x:v>6</x:v>
      </x:c>
      <x:c r="I21" s="11" t="s">
        <x:v>8</x:v>
      </x:c>
      <x:c r="J21" s="11" t="s">
        <x:v>7</x:v>
      </x:c>
      <x:c r="K21" s="12" t="s">
        <x:v>6</x:v>
      </x:c>
    </x:row>
    <x:row r="22" spans="1:11" ht="17.14999999999999857891">
      <x:c r="A22" s="13" t="s">
        <x:v>9</x:v>
      </x:c>
      <x:c r="B22" s="14"/>
      <x:c r="C22" s="15">
        <x:v>8.3000000000000007</x:v>
      </x:c>
      <x:c r="D22" s="16">
        <x:v>5.2999999999999998</x:v>
      </x:c>
      <x:c r="E22" s="16">
        <x:v>1.21</x:v>
      </x:c>
      <x:c r="F22" s="17">
        <x:v>7.8899999999999997</x:v>
      </x:c>
      <x:c r="G22" s="15">
        <x:v>5.29</x:v>
      </x:c>
      <x:c r="H22" s="16">
        <x:v>1.21</x:v>
      </x:c>
      <x:c r="I22" s="15">
        <x:v>8.8000000000000007</x:v>
      </x:c>
      <x:c r="J22" s="15">
        <x:v>5.9000000000000004</x:v>
      </x:c>
      <x:c r="K22" s="16">
        <x:v>1.3600000000000001</x:v>
      </x:c>
    </x:row>
    <x:row r="23" spans="1:11" ht="17.14999999999999857891">
      <x:c r="A23" s="13" t="s">
        <x:v>10</x:v>
      </x:c>
      <x:c r="B23" s="14"/>
      <x:c r="C23" s="18">
        <x:f>100/((100/C22)+(100/D22)+(100/+E22))</x:f>
        <x:v>0.88058597756675372</x:v>
      </x:c>
      <x:c r="D23" s="19"/>
      <x:c r="E23" s="19"/>
      <x:c r="F23" s="18">
        <x:f>C23</x:f>
        <x:v>0.88058597756675372</x:v>
      </x:c>
      <x:c r="G23" s="20"/>
      <x:c r="H23" s="14"/>
      <x:c r="I23" s="18">
        <x:f>100/((100/I22)+(100/J22)+(100/+K22))</x:f>
        <x:v>0.98191122483034821</x:v>
      </x:c>
      <x:c r="J23" s="20"/>
      <x:c r="K23" s="14"/>
    </x:row>
    <x:row r="24" spans="1:11" ht="17.14999999999999857891">
      <x:c r="A24" s="21" t="s">
        <x:v>3</x:v>
      </x:c>
      <x:c r="B24" s="22"/>
      <x:c r="C24" s="23">
        <x:f>C23/C22*100</x:f>
        <x:v>10.609469609237996</x:v>
      </x:c>
      <x:c r="D24" s="24">
        <x:f>C23/D22*100</x:f>
        <x:v>16.614829765410448</x:v>
      </x:c>
      <x:c r="E24" s="23">
        <x:f>C23/E22*100</x:f>
        <x:v>72.775700625351547</x:v>
      </x:c>
      <x:c r="F24" s="23">
        <x:f>I24</x:f>
        <x:v>11.158082100344865</x:v>
      </x:c>
      <x:c r="G24" s="23">
        <x:f>J24</x:f>
        <x:v>16.642563132717765</x:v>
      </x:c>
      <x:c r="H24" s="24">
        <x:f>K24</x:f>
        <x:v>72.199354766937361</x:v>
      </x:c>
      <x:c r="I24" s="23">
        <x:f>I23/I22*100</x:f>
        <x:v>11.158082100344865</x:v>
      </x:c>
      <x:c r="J24" s="23">
        <x:f>I23/J22*100</x:f>
        <x:v>16.642563132717765</x:v>
      </x:c>
      <x:c r="K24" s="24">
        <x:f>I23/K22*100</x:f>
        <x:v>72.199354766937361</x:v>
      </x:c>
    </x:row>
    <x:row r="25" spans="1:11" ht="17.14999999999999857891">
      <x:c r="A25" s="13" t="s">
        <x:v>1</x:v>
      </x:c>
      <x:c r="B25" s="14"/>
      <x:c r="C25" s="15">
        <x:f>C22-F22</x:f>
        <x:v>0.41000000000000103</x:v>
      </x:c>
      <x:c r="D25" s="16">
        <x:f>D22-G22</x:f>
        <x:v>0.0099999999999997868</x:v>
      </x:c>
      <x:c r="E25" s="15">
        <x:f t="shared" ref="E25:H25" si="2">E22-H22</x:f>
        <x:v>0</x:v>
      </x:c>
      <x:c r="F25" s="16">
        <x:f t="shared" si="2"/>
        <x:v>-0.91000000000000103</x:v>
      </x:c>
      <x:c r="G25" s="15">
        <x:f t="shared" si="2"/>
        <x:v>-0.61000000000000032</x:v>
      </x:c>
      <x:c r="H25" s="16">
        <x:f t="shared" si="2"/>
        <x:v>-0.15000000000000013</x:v>
      </x:c>
      <x:c r="I25" s="15">
        <x:f>C22-I22</x:f>
        <x:v>-0.5</x:v>
      </x:c>
      <x:c r="J25" s="16">
        <x:f>D22-J22</x:f>
        <x:v>-0.60000000000000053</x:v>
      </x:c>
      <x:c r="K25" s="16">
        <x:f>E22-K22</x:f>
        <x:v>-0.15000000000000013</x:v>
      </x:c>
    </x:row>
    <x:row r="26" spans="1:11" ht="17.14999999999999857891">
      <x:c r="A26" s="13" t="s">
        <x:v>11</x:v>
      </x:c>
      <x:c r="B26" s="14"/>
      <x:c r="C26" s="25">
        <x:f>(C22-F22)/(F22-1)*100</x:f>
        <x:v>5.950653120464457</x:v>
      </x:c>
      <x:c r="D26" s="25">
        <x:f>(D22-G22)/(G22-1)*100</x:f>
        <x:v>0.23310023310022812</x:v>
      </x:c>
      <x:c r="E26" s="25">
        <x:f>(E22-H22)/(H22-1)*100</x:f>
        <x:v>0</x:v>
      </x:c>
      <x:c r="F26" s="25">
        <x:f>(F22-I22)/(I22-1)*100</x:f>
        <x:v>-11.666666666666679</x:v>
      </x:c>
      <x:c r="G26" s="25">
        <x:f>(G22-J22)/(J22-1)*100</x:f>
        <x:v>-12.448979591836739</x:v>
      </x:c>
      <x:c r="H26" s="25">
        <x:f>(H22-K22)/(K22-1)*100</x:f>
        <x:v>-41.666666666666693</x:v>
      </x:c>
      <x:c r="I26" s="25">
        <x:f>(C22-I22)/(I22-1)*100</x:f>
        <x:v>-6.4102564102564097</x:v>
      </x:c>
      <x:c r="J26" s="25">
        <x:f>(D22-J22)/(J22-1)*100</x:f>
        <x:v>-12.244897959183684</x:v>
      </x:c>
      <x:c r="K26" s="25">
        <x:f>(E22-K22)/(K22-1)*100</x:f>
        <x:v>-41.666666666666693</x:v>
      </x:c>
    </x:row>
    <x:row r="28" spans="1:11" ht="16.75">
      <x:c r="A28" s="1" t="s">
        <x:v>13</x:v>
      </x:c>
      <x:c r="B28" s="2"/>
      <x:c r="C28" s="2"/>
      <x:c r="D28" s="2"/>
      <x:c r="E28" s="2"/>
      <x:c r="F28" s="2"/>
      <x:c r="G28" s="2"/>
      <x:c r="H28" s="2"/>
      <x:c r="I28" s="2"/>
      <x:c r="J28" s="2"/>
      <x:c r="K28" s="3"/>
    </x:row>
    <x:row r="29" spans="1:11" ht="17.14999999999999857891">
      <x:c r="A29" s="1" t="s">
        <x:v>5</x:v>
      </x:c>
      <x:c r="B29" s="4"/>
      <x:c r="C29" s="5" t="s">
        <x:v>12</x:v>
      </x:c>
      <x:c r="D29" s="6"/>
      <x:c r="E29" s="7"/>
      <x:c r="F29" s="5" t="s">
        <x:v>2</x:v>
      </x:c>
      <x:c r="G29" s="6"/>
      <x:c r="H29" s="7"/>
      <x:c r="I29" s="6" t="s">
        <x:v>4</x:v>
      </x:c>
      <x:c r="J29" s="6"/>
      <x:c r="K29" s="7"/>
    </x:row>
    <x:row r="30" spans="1:11" ht="17.14999999999999857891">
      <x:c r="A30" s="8"/>
      <x:c r="B30" s="9"/>
      <x:c r="C30" s="10" t="s">
        <x:v>8</x:v>
      </x:c>
      <x:c r="D30" s="11" t="s">
        <x:v>7</x:v>
      </x:c>
      <x:c r="E30" s="11" t="s">
        <x:v>6</x:v>
      </x:c>
      <x:c r="F30" s="11" t="s">
        <x:v>8</x:v>
      </x:c>
      <x:c r="G30" s="11" t="s">
        <x:v>7</x:v>
      </x:c>
      <x:c r="H30" s="11" t="s">
        <x:v>6</x:v>
      </x:c>
      <x:c r="I30" s="11" t="s">
        <x:v>8</x:v>
      </x:c>
      <x:c r="J30" s="11" t="s">
        <x:v>7</x:v>
      </x:c>
      <x:c r="K30" s="12" t="s">
        <x:v>6</x:v>
      </x:c>
    </x:row>
    <x:row r="31" spans="1:11" ht="17.14999999999999857891">
      <x:c r="A31" s="13" t="s">
        <x:v>9</x:v>
      </x:c>
      <x:c r="B31" s="14"/>
      <x:c r="C31" s="15">
        <x:v>1.76</x:v>
      </x:c>
      <x:c r="D31" s="16">
        <x:v>3.2999999999999998</x:v>
      </x:c>
      <x:c r="E31" s="16">
        <x:v>3.75</x:v>
      </x:c>
      <x:c r="F31" s="17">
        <x:v>1.7</x:v>
      </x:c>
      <x:c r="G31" s="15">
        <x:v>3.2999999999999998</x:v>
      </x:c>
      <x:c r="H31" s="16">
        <x:v>4</x:v>
      </x:c>
      <x:c r="I31" s="15">
        <x:v>1.9099999999999999</x:v>
      </x:c>
      <x:c r="J31" s="15">
        <x:v>3.7000000000000002</x:v>
      </x:c>
      <x:c r="K31" s="16">
        <x:v>4.4800000000000004</x:v>
      </x:c>
    </x:row>
    <x:row r="32" spans="1:11" ht="17.14999999999999857891">
      <x:c r="A32" s="13" t="s">
        <x:v>10</x:v>
      </x:c>
      <x:c r="B32" s="14"/>
      <x:c r="C32" s="18">
        <x:f>100/((100/C31)+(100/D31)+(100/+E31))</x:f>
        <x:v>0.87882822902796265</x:v>
      </x:c>
      <x:c r="D32" s="19"/>
      <x:c r="E32" s="19"/>
      <x:c r="F32" s="18">
        <x:f>C32</x:f>
        <x:v>0.87882822902796265</x:v>
      </x:c>
      <x:c r="G32" s="20"/>
      <x:c r="H32" s="14"/>
      <x:c r="I32" s="18">
        <x:f>100/((100/I31)+(100/J31)+(100/+K31))</x:f>
        <x:v>0.98324088969496704</x:v>
      </x:c>
      <x:c r="J32" s="20"/>
      <x:c r="K32" s="14"/>
    </x:row>
    <x:row r="33" spans="1:11" ht="17.14999999999999857891">
      <x:c r="A33" s="21" t="s">
        <x:v>3</x:v>
      </x:c>
      <x:c r="B33" s="22"/>
      <x:c r="C33" s="23">
        <x:f>C32/C31*100</x:f>
        <x:v>49.933422103861517</x:v>
      </x:c>
      <x:c r="D33" s="24">
        <x:f>C32/D31*100</x:f>
        <x:v>26.631158455392811</x:v>
      </x:c>
      <x:c r="E33" s="23">
        <x:f>C32/E31*100</x:f>
        <x:v>23.435419440745669</x:v>
      </x:c>
      <x:c r="F33" s="23">
        <x:f>I33</x:f>
        <x:v>51.47858061230194</x:v>
      </x:c>
      <x:c r="G33" s="23">
        <x:f>J33</x:f>
        <x:v>26.574078099863975</x:v>
      </x:c>
      <x:c r="H33" s="24">
        <x:f>K33</x:f>
        <x:v>21.947341287834082</x:v>
      </x:c>
      <x:c r="I33" s="23">
        <x:f>I32/I31*100</x:f>
        <x:v>51.47858061230194</x:v>
      </x:c>
      <x:c r="J33" s="23">
        <x:f>I32/J31*100</x:f>
        <x:v>26.574078099863975</x:v>
      </x:c>
      <x:c r="K33" s="24">
        <x:f>I32/K31*100</x:f>
        <x:v>21.947341287834082</x:v>
      </x:c>
    </x:row>
    <x:row r="34" spans="1:11" ht="17.14999999999999857891">
      <x:c r="A34" s="13" t="s">
        <x:v>1</x:v>
      </x:c>
      <x:c r="B34" s="14"/>
      <x:c r="C34" s="15">
        <x:f>C32-F31</x:f>
        <x:v>-0.82117177097203731</x:v>
      </x:c>
      <x:c r="D34" s="16">
        <x:f>D31-G31</x:f>
        <x:v>0</x:v>
      </x:c>
      <x:c r="E34" s="15">
        <x:f t="shared" ref="E34:H34" si="3">E31-H31</x:f>
        <x:v>-0.25</x:v>
      </x:c>
      <x:c r="F34" s="16">
        <x:f t="shared" si="3"/>
        <x:v>-0.20999999999999996</x:v>
      </x:c>
      <x:c r="G34" s="15">
        <x:f t="shared" si="3"/>
        <x:v>-0.40000000000000036</x:v>
      </x:c>
      <x:c r="H34" s="16">
        <x:f t="shared" si="3"/>
        <x:v>-0.48000000000000043</x:v>
      </x:c>
      <x:c r="I34" s="15">
        <x:f>C31-I31</x:f>
        <x:v>-0.14999999999999991</x:v>
      </x:c>
      <x:c r="J34" s="16">
        <x:f>D31-J31</x:f>
        <x:v>-0.40000000000000036</x:v>
      </x:c>
      <x:c r="K34" s="16">
        <x:f>E31-K31</x:f>
        <x:v>-0.73000000000000043</x:v>
      </x:c>
    </x:row>
    <x:row r="35" spans="1:11" ht="17.14999999999999857891">
      <x:c r="A35" s="13" t="s">
        <x:v>11</x:v>
      </x:c>
      <x:c r="B35" s="14"/>
      <x:c r="C35" s="25">
        <x:f>(C31-F31)/(F31-1)*100</x:f>
        <x:v>8.5714285714285801</x:v>
      </x:c>
      <x:c r="D35" s="25">
        <x:f>(D31-G31)/(G31-1)*100</x:f>
        <x:v>0</x:v>
      </x:c>
      <x:c r="E35" s="25">
        <x:f>(E31-H31)/(H31-1)*100</x:f>
        <x:v>-8.3333333333333321</x:v>
      </x:c>
      <x:c r="F35" s="25">
        <x:f>(F31-I31)/(I31-1)*100</x:f>
        <x:v>-23.076923076923077</x:v>
      </x:c>
      <x:c r="G35" s="25">
        <x:f>(G31-J31)/(J31-1)*100</x:f>
        <x:v>-14.814814814814827</x:v>
      </x:c>
      <x:c r="H35" s="25">
        <x:f>(H31-K31)/(K31-1)*100</x:f>
        <x:v>-13.793103448275874</x:v>
      </x:c>
      <x:c r="I35" s="25">
        <x:f>(C31-I31)/(I31-1)*100</x:f>
        <x:v>-16.483516483516475</x:v>
      </x:c>
      <x:c r="J35" s="25">
        <x:f>(D31-J31)/(J31-1)*100</x:f>
        <x:v>-14.814814814814827</x:v>
      </x:c>
      <x:c r="K35" s="25">
        <x:f>(E31-K31)/(K31-1)*100</x:f>
        <x:v>-20.977011494252885</x:v>
      </x:c>
    </x:row>
    <x:row r="37" spans="1:11" ht="16.75">
      <x:c r="A37" s="1" t="s">
        <x:v>19</x:v>
      </x:c>
      <x:c r="B37" s="2"/>
      <x:c r="C37" s="2"/>
      <x:c r="D37" s="2"/>
      <x:c r="E37" s="2"/>
      <x:c r="F37" s="2"/>
      <x:c r="G37" s="2"/>
      <x:c r="H37" s="2"/>
      <x:c r="I37" s="2"/>
      <x:c r="J37" s="2"/>
      <x:c r="K37" s="3"/>
    </x:row>
    <x:row r="38" spans="1:11" ht="17.14999999999999857891">
      <x:c r="A38" s="1" t="s">
        <x:v>5</x:v>
      </x:c>
      <x:c r="B38" s="4"/>
      <x:c r="C38" s="5" t="s">
        <x:v>12</x:v>
      </x:c>
      <x:c r="D38" s="6"/>
      <x:c r="E38" s="7"/>
      <x:c r="F38" s="5" t="s">
        <x:v>2</x:v>
      </x:c>
      <x:c r="G38" s="6"/>
      <x:c r="H38" s="7"/>
      <x:c r="I38" s="6" t="s">
        <x:v>4</x:v>
      </x:c>
      <x:c r="J38" s="6"/>
      <x:c r="K38" s="7"/>
    </x:row>
    <x:row r="39" spans="1:11" ht="17.14999999999999857891">
      <x:c r="A39" s="8"/>
      <x:c r="B39" s="9"/>
      <x:c r="C39" s="10" t="s">
        <x:v>8</x:v>
      </x:c>
      <x:c r="D39" s="11" t="s">
        <x:v>7</x:v>
      </x:c>
      <x:c r="E39" s="11" t="s">
        <x:v>6</x:v>
      </x:c>
      <x:c r="F39" s="11" t="s">
        <x:v>8</x:v>
      </x:c>
      <x:c r="G39" s="11" t="s">
        <x:v>7</x:v>
      </x:c>
      <x:c r="H39" s="11" t="s">
        <x:v>6</x:v>
      </x:c>
      <x:c r="I39" s="11" t="s">
        <x:v>8</x:v>
      </x:c>
      <x:c r="J39" s="11" t="s">
        <x:v>7</x:v>
      </x:c>
      <x:c r="K39" s="12" t="s">
        <x:v>6</x:v>
      </x:c>
    </x:row>
    <x:row r="40" spans="1:11" ht="17.14999999999999857891">
      <x:c r="A40" s="13" t="s">
        <x:v>9</x:v>
      </x:c>
      <x:c r="B40" s="14"/>
      <x:c r="C40" s="15">
        <x:v>2.02</x:v>
      </x:c>
      <x:c r="D40" s="16">
        <x:v>3.2999999999999998</x:v>
      </x:c>
      <x:c r="E40" s="16">
        <x:v>2.9500000000000002</x:v>
      </x:c>
      <x:c r="F40" s="17">
        <x:v>2.1099999999999999</x:v>
      </x:c>
      <x:c r="G40" s="15">
        <x:v>3.04</x:v>
      </x:c>
      <x:c r="H40" s="16">
        <x:v>2.9700000000000002</x:v>
      </x:c>
      <x:c r="I40" s="15">
        <x:v>2.3900000000000001</x:v>
      </x:c>
      <x:c r="J40" s="15">
        <x:v>3.4399999999999999</x:v>
      </x:c>
      <x:c r="K40" s="16">
        <x:v>3.3599999999999999</x:v>
      </x:c>
    </x:row>
    <x:row r="41" spans="1:11" ht="17.14999999999999857891">
      <x:c r="A41" s="13" t="s">
        <x:v>10</x:v>
      </x:c>
      <x:c r="B41" s="14"/>
      <x:c r="C41" s="18">
        <x:f>100/((100/C40)+(100/D40)+(100/+E40))</x:f>
        <x:v>0.87945885509838995</x:v>
      </x:c>
      <x:c r="D41" s="19"/>
      <x:c r="E41" s="19"/>
      <x:c r="F41" s="18">
        <x:f>C41</x:f>
        <x:v>0.87945885509838995</x:v>
      </x:c>
      <x:c r="G41" s="20"/>
      <x:c r="H41" s="14"/>
      <x:c r="I41" s="18">
        <x:f>100/((100/I40)+(100/J40)+(100/+K40))</x:f>
        <x:v>0.99331818312573728</x:v>
      </x:c>
      <x:c r="J41" s="20"/>
      <x:c r="K41" s="14"/>
    </x:row>
    <x:row r="42" spans="1:11" ht="17.14999999999999857891">
      <x:c r="A42" s="21" t="s">
        <x:v>3</x:v>
      </x:c>
      <x:c r="B42" s="22"/>
      <x:c r="C42" s="23">
        <x:f>C41/C40*100</x:f>
        <x:v>43.537567084078709</x:v>
      </x:c>
      <x:c r="D42" s="24">
        <x:f>C41/D40*100</x:f>
        <x:v>26.650268336314848</x:v>
      </x:c>
      <x:c r="E42" s="23">
        <x:f>C41/E40*100</x:f>
        <x:v>29.812164579606439</x:v>
      </x:c>
      <x:c r="F42" s="23">
        <x:f>I42</x:f>
        <x:v>41.561430256306998</x:v>
      </x:c>
      <x:c r="G42" s="23">
        <x:f>J42</x:f>
        <x:v>28.875528579236548</x:v>
      </x:c>
      <x:c r="H42" s="24">
        <x:f>K42</x:f>
        <x:v>29.563041164456465</x:v>
      </x:c>
      <x:c r="I42" s="23">
        <x:f>I41/I40*100</x:f>
        <x:v>41.561430256306998</x:v>
      </x:c>
      <x:c r="J42" s="23">
        <x:f>I41/J40*100</x:f>
        <x:v>28.875528579236548</x:v>
      </x:c>
      <x:c r="K42" s="24">
        <x:f>I41/K40*100</x:f>
        <x:v>29.563041164456465</x:v>
      </x:c>
    </x:row>
    <x:row r="43" spans="1:11" ht="17.14999999999999857891">
      <x:c r="A43" s="13" t="s">
        <x:v>1</x:v>
      </x:c>
      <x:c r="B43" s="14"/>
      <x:c r="C43" s="15">
        <x:f>C40-F40</x:f>
        <x:v>-0.089999999999999858</x:v>
      </x:c>
      <x:c r="D43" s="16">
        <x:f>D40-G40</x:f>
        <x:v>0.25999999999999979</x:v>
      </x:c>
      <x:c r="E43" s="15">
        <x:f t="shared" ref="E43:H43" si="4">E40-H40</x:f>
        <x:v>-0.020000000000000018</x:v>
      </x:c>
      <x:c r="F43" s="16">
        <x:f t="shared" si="4"/>
        <x:v>-0.28000000000000025</x:v>
      </x:c>
      <x:c r="G43" s="15">
        <x:f t="shared" si="4"/>
        <x:v>-0.39999999999999991</x:v>
      </x:c>
      <x:c r="H43" s="16">
        <x:f t="shared" si="4"/>
        <x:v>-0.38999999999999968</x:v>
      </x:c>
      <x:c r="I43" s="15">
        <x:f>C40-I40</x:f>
        <x:v>-0.37000000000000011</x:v>
      </x:c>
      <x:c r="J43" s="16">
        <x:f>D40-J40</x:f>
        <x:v>-0.14000000000000012</x:v>
      </x:c>
      <x:c r="K43" s="16">
        <x:f>E40-K40</x:f>
        <x:v>-0.4099999999999997</x:v>
      </x:c>
    </x:row>
    <x:row r="44" spans="1:11" ht="17.14999999999999857891">
      <x:c r="A44" s="13" t="s">
        <x:v>11</x:v>
      </x:c>
      <x:c r="B44" s="14"/>
      <x:c r="C44" s="25">
        <x:f>(C40-F40)/(F40-1)*100</x:f>
        <x:v>-8.1081081081080963</x:v>
      </x:c>
      <x:c r="D44" s="25">
        <x:f>(D40-G40)/(G40-1)*100</x:f>
        <x:v>12.745098039215675</x:v>
      </x:c>
      <x:c r="E44" s="25">
        <x:f>(E40-H40)/(H40-1)*100</x:f>
        <x:v>-1.0152284263959399</x:v>
      </x:c>
      <x:c r="F44" s="25">
        <x:f>(F40-I40)/(I40-1)*100</x:f>
        <x:v>-20.143884892086348</x:v>
      </x:c>
      <x:c r="G44" s="25">
        <x:f>(G40-J40)/(J40-1)*100</x:f>
        <x:v>-16.393442622950815</x:v>
      </x:c>
      <x:c r="H44" s="25">
        <x:f>(H40-K40)/(K40-1)*100</x:f>
        <x:v>-16.525423728813546</x:v>
      </x:c>
      <x:c r="I44" s="25">
        <x:f>(C40-I40)/(I40-1)*100</x:f>
        <x:v>-26.618705035971228</x:v>
      </x:c>
      <x:c r="J44" s="25">
        <x:f>(D40-J40)/(J40-1)*100</x:f>
        <x:v>-5.7377049180327919</x:v>
      </x:c>
      <x:c r="K44" s="25">
        <x:f>(E40-K40)/(K40-1)*100</x:f>
        <x:v>-17.37288135593219</x:v>
      </x:c>
    </x:row>
    <x:row r="46" spans="1:11">
      <x:c r="A46" s="5" t="s">
        <x:v>16</x:v>
      </x:c>
      <x:c r="B46" s="6"/>
      <x:c r="C46" s="6"/>
      <x:c r="D46" s="6"/>
      <x:c r="E46" s="6"/>
      <x:c r="F46" s="6"/>
      <x:c r="G46" s="6"/>
      <x:c r="H46" s="6"/>
      <x:c r="I46" s="6"/>
      <x:c r="J46" s="6"/>
      <x:c r="K46" s="14"/>
    </x:row>
    <x:row r="47" spans="1:11" ht="17.14999999999999857891">
      <x:c r="A47" s="1" t="s">
        <x:v>5</x:v>
      </x:c>
      <x:c r="B47" s="4"/>
      <x:c r="C47" s="5" t="s">
        <x:v>12</x:v>
      </x:c>
      <x:c r="D47" s="6"/>
      <x:c r="E47" s="7"/>
      <x:c r="F47" s="5" t="s">
        <x:v>2</x:v>
      </x:c>
      <x:c r="G47" s="6"/>
      <x:c r="H47" s="7"/>
      <x:c r="I47" s="6" t="s">
        <x:v>4</x:v>
      </x:c>
      <x:c r="J47" s="6"/>
      <x:c r="K47" s="7"/>
    </x:row>
    <x:row r="48" spans="1:11" ht="17.14999999999999857891">
      <x:c r="A48" s="8"/>
      <x:c r="B48" s="9"/>
      <x:c r="C48" s="10" t="s">
        <x:v>8</x:v>
      </x:c>
      <x:c r="D48" s="11" t="s">
        <x:v>7</x:v>
      </x:c>
      <x:c r="E48" s="11" t="s">
        <x:v>6</x:v>
      </x:c>
      <x:c r="F48" s="11" t="s">
        <x:v>8</x:v>
      </x:c>
      <x:c r="G48" s="11" t="s">
        <x:v>7</x:v>
      </x:c>
      <x:c r="H48" s="11" t="s">
        <x:v>6</x:v>
      </x:c>
      <x:c r="I48" s="11" t="s">
        <x:v>8</x:v>
      </x:c>
      <x:c r="J48" s="11" t="s">
        <x:v>7</x:v>
      </x:c>
      <x:c r="K48" s="12" t="s">
        <x:v>6</x:v>
      </x:c>
    </x:row>
    <x:row r="49" spans="1:11" ht="17.14999999999999857891">
      <x:c r="A49" s="13" t="s">
        <x:v>9</x:v>
      </x:c>
      <x:c r="B49" s="14"/>
      <x:c r="C49" s="15">
        <x:v>1.77</x:v>
      </x:c>
      <x:c r="D49" s="16">
        <x:v>3.25</x:v>
      </x:c>
      <x:c r="E49" s="16">
        <x:v>3.7999999999999998</x:v>
      </x:c>
      <x:c r="F49" s="17">
        <x:v>1.79</x:v>
      </x:c>
      <x:c r="G49" s="15">
        <x:v>3.0800000000000001</x:v>
      </x:c>
      <x:c r="H49" s="16">
        <x:v>3.9199999999999999</x:v>
      </x:c>
      <x:c r="I49" s="15">
        <x:v>2</x:v>
      </x:c>
      <x:c r="J49" s="15">
        <x:v>3.4399999999999999</x:v>
      </x:c>
      <x:c r="K49" s="16">
        <x:v>4.3799999999999999</x:v>
      </x:c>
    </x:row>
    <x:row r="50" spans="1:11" ht="17.14999999999999857891">
      <x:c r="A50" s="13" t="s">
        <x:v>10</x:v>
      </x:c>
      <x:c r="B50" s="14"/>
      <x:c r="C50" s="18">
        <x:f>100/((100/C49)+(100/D49)+(100/+E49))</x:f>
        <x:v>0.88041967899792573</x:v>
      </x:c>
      <x:c r="D50" s="19"/>
      <x:c r="E50" s="19"/>
      <x:c r="F50" s="18">
        <x:f>C50</x:f>
        <x:v>0.88041967899792573</x:v>
      </x:c>
      <x:c r="G50" s="20"/>
      <x:c r="H50" s="14"/>
      <x:c r="I50" s="18">
        <x:f>100/((100/I49)+(100/J49)+(100/+K49))</x:f>
        <x:v>0.98134639433097126</x:v>
      </x:c>
      <x:c r="J50" s="20"/>
      <x:c r="K50" s="14"/>
    </x:row>
    <x:row r="51" spans="1:11" ht="17.14999999999999857891">
      <x:c r="A51" s="21" t="s">
        <x:v>3</x:v>
      </x:c>
      <x:c r="B51" s="22"/>
      <x:c r="C51" s="23">
        <x:f>C50/C49*100</x:f>
        <x:v>49.741224802142696</x:v>
      </x:c>
      <x:c r="D51" s="24">
        <x:f>C50/D49*100</x:f>
        <x:v>27.089836276859252</x:v>
      </x:c>
      <x:c r="E51" s="23">
        <x:f>C50/E49*100</x:f>
        <x:v>23.168938920998048</x:v>
      </x:c>
      <x:c r="F51" s="23">
        <x:f>I51</x:f>
        <x:v>49.06731971654856</x:v>
      </x:c>
      <x:c r="G51" s="23">
        <x:f>J51</x:f>
        <x:v>28.527511463109629</x:v>
      </x:c>
      <x:c r="H51" s="24">
        <x:f>K51</x:f>
        <x:v>22.40516882034181</x:v>
      </x:c>
      <x:c r="I51" s="23">
        <x:f>I50/I49*100</x:f>
        <x:v>49.06731971654856</x:v>
      </x:c>
      <x:c r="J51" s="23">
        <x:f>I50/J49*100</x:f>
        <x:v>28.527511463109629</x:v>
      </x:c>
      <x:c r="K51" s="24">
        <x:f>I50/K49*100</x:f>
        <x:v>22.40516882034181</x:v>
      </x:c>
    </x:row>
    <x:row r="52" spans="1:11" ht="17.14999999999999857891">
      <x:c r="A52" s="13" t="s">
        <x:v>1</x:v>
      </x:c>
      <x:c r="B52" s="14"/>
      <x:c r="C52" s="15">
        <x:f>C49-F49</x:f>
        <x:v>-0.020000000000000018</x:v>
      </x:c>
      <x:c r="D52" s="16">
        <x:f>D49-G49</x:f>
        <x:v>0.16999999999999993</x:v>
      </x:c>
      <x:c r="E52" s="15">
        <x:f t="shared" ref="E52:H52" si="5">E49-H49</x:f>
        <x:v>-0.12000000000000011</x:v>
      </x:c>
      <x:c r="F52" s="16">
        <x:f t="shared" si="5"/>
        <x:v>-0.20999999999999996</x:v>
      </x:c>
      <x:c r="G52" s="15">
        <x:f t="shared" si="5"/>
        <x:v>-0.35999999999999988</x:v>
      </x:c>
      <x:c r="H52" s="16">
        <x:f t="shared" si="5"/>
        <x:v>-0.45999999999999996</x:v>
      </x:c>
      <x:c r="I52" s="15">
        <x:f>C49-I49</x:f>
        <x:v>-0.22999999999999998</x:v>
      </x:c>
      <x:c r="J52" s="16">
        <x:f>D49-J49</x:f>
        <x:v>-0.18999999999999995</x:v>
      </x:c>
      <x:c r="K52" s="16">
        <x:f>E49-K49</x:f>
        <x:v>-0.58000000000000007</x:v>
      </x:c>
    </x:row>
    <x:row r="53" spans="1:11" ht="17.14999999999999857891">
      <x:c r="A53" s="13" t="s">
        <x:v>11</x:v>
      </x:c>
      <x:c r="B53" s="14"/>
      <x:c r="C53" s="25">
        <x:f>(C49-F49)/(F49-1)*100</x:f>
        <x:v>-2.5316455696202551</x:v>
      </x:c>
      <x:c r="D53" s="25">
        <x:f>(D49-G49)/(G49-1)*100</x:f>
        <x:v>8.1730769230769198</x:v>
      </x:c>
      <x:c r="E53" s="25">
        <x:f>(E49-H49)/(H49-1)*100</x:f>
        <x:v>-4.1095890410958944</x:v>
      </x:c>
      <x:c r="F53" s="25">
        <x:f>(F49-I49)/(I49-1)*100</x:f>
        <x:v>-20.999999999999996</x:v>
      </x:c>
      <x:c r="G53" s="25">
        <x:f>(G49-J49)/(J49-1)*100</x:f>
        <x:v>-14.754098360655732</x:v>
      </x:c>
      <x:c r="H53" s="25">
        <x:f>(H49-K49)/(K49-1)*100</x:f>
        <x:v>-13.609467455621301</x:v>
      </x:c>
      <x:c r="I53" s="25">
        <x:f>(C49-I49)/(I49-1)*100</x:f>
        <x:v>-23</x:v>
      </x:c>
      <x:c r="J53" s="25">
        <x:f>(D49-J49)/(J49-1)*100</x:f>
        <x:v>-7.7868852459016367</x:v>
      </x:c>
      <x:c r="K53" s="25">
        <x:f>(E49-K49)/(K49-1)*100</x:f>
        <x:v>-17.159763313609471</x:v>
      </x:c>
    </x:row>
    <x:row r="54" spans="1:11">
      <x:c r="A54" s="26"/>
      <x:c r="B54" s="26"/>
      <x:c r="C54" s="26"/>
      <x:c r="D54" s="26"/>
      <x:c r="E54" s="26"/>
      <x:c r="F54" s="26"/>
      <x:c r="G54" s="26"/>
      <x:c r="H54" s="26"/>
      <x:c r="I54" s="26"/>
      <x:c r="J54" s="26"/>
      <x:c r="K54" s="26"/>
    </x:row>
    <x:row r="55" spans="1:11" ht="16.75">
      <x:c r="A55" s="1" t="s">
        <x:v>20</x:v>
      </x:c>
      <x:c r="B55" s="2"/>
      <x:c r="C55" s="2"/>
      <x:c r="D55" s="2"/>
      <x:c r="E55" s="2"/>
      <x:c r="F55" s="2"/>
      <x:c r="G55" s="2"/>
      <x:c r="H55" s="2"/>
      <x:c r="I55" s="2"/>
      <x:c r="J55" s="2"/>
      <x:c r="K55" s="3"/>
    </x:row>
    <x:row r="56" spans="1:11" ht="17.14999999999999857891">
      <x:c r="A56" s="1" t="s">
        <x:v>5</x:v>
      </x:c>
      <x:c r="B56" s="4"/>
      <x:c r="C56" s="5" t="s">
        <x:v>12</x:v>
      </x:c>
      <x:c r="D56" s="6"/>
      <x:c r="E56" s="7"/>
      <x:c r="F56" s="5" t="s">
        <x:v>2</x:v>
      </x:c>
      <x:c r="G56" s="6"/>
      <x:c r="H56" s="7"/>
      <x:c r="I56" s="6" t="s">
        <x:v>4</x:v>
      </x:c>
      <x:c r="J56" s="6"/>
      <x:c r="K56" s="7"/>
    </x:row>
    <x:row r="57" spans="1:11" ht="17.14999999999999857891">
      <x:c r="A57" s="8"/>
      <x:c r="B57" s="9"/>
      <x:c r="C57" s="10" t="s">
        <x:v>8</x:v>
      </x:c>
      <x:c r="D57" s="11" t="s">
        <x:v>7</x:v>
      </x:c>
      <x:c r="E57" s="11" t="s">
        <x:v>6</x:v>
      </x:c>
      <x:c r="F57" s="11" t="s">
        <x:v>8</x:v>
      </x:c>
      <x:c r="G57" s="11" t="s">
        <x:v>7</x:v>
      </x:c>
      <x:c r="H57" s="11" t="s">
        <x:v>6</x:v>
      </x:c>
      <x:c r="I57" s="11" t="s">
        <x:v>8</x:v>
      </x:c>
      <x:c r="J57" s="11" t="s">
        <x:v>7</x:v>
      </x:c>
      <x:c r="K57" s="12" t="s">
        <x:v>6</x:v>
      </x:c>
    </x:row>
    <x:row r="58" spans="1:11" ht="17.14999999999999857891">
      <x:c r="A58" s="13" t="s">
        <x:v>9</x:v>
      </x:c>
      <x:c r="B58" s="14"/>
      <x:c r="C58" s="15">
        <x:v>3</x:v>
      </x:c>
      <x:c r="D58" s="16">
        <x:v>3.5</x:v>
      </x:c>
      <x:c r="E58" s="16">
        <x:v>1.9299999999999999</x:v>
      </x:c>
      <x:c r="F58" s="17">
        <x:v>3.1299999999999999</x:v>
      </x:c>
      <x:c r="G58" s="15">
        <x:v>3.3399999999999999</x:v>
      </x:c>
      <x:c r="H58" s="16">
        <x:v>1.9199999999999999</x:v>
      </x:c>
      <x:c r="I58" s="15">
        <x:v>3.5</x:v>
      </x:c>
      <x:c r="J58" s="15">
        <x:v>3.7400000000000002</x:v>
      </x:c>
      <x:c r="K58" s="16">
        <x:v>2.1499999999999999</x:v>
      </x:c>
    </x:row>
    <x:row r="59" spans="1:11" ht="17.14999999999999857891">
      <x:c r="A59" s="13" t="s">
        <x:v>10</x:v>
      </x:c>
      <x:c r="B59" s="14"/>
      <x:c r="C59" s="18">
        <x:f>100/((100/C58)+(100/D58)+(100/+E58))</x:f>
        <x:v>0.87936645693208937</x:v>
      </x:c>
      <x:c r="D59" s="19"/>
      <x:c r="E59" s="19"/>
      <x:c r="F59" s="18">
        <x:f>C59</x:f>
        <x:v>0.87936645693208937</x:v>
      </x:c>
      <x:c r="G59" s="20"/>
      <x:c r="H59" s="14"/>
      <x:c r="I59" s="18">
        <x:f>100/((100/I58)+(100/J58)+(100/+K58))</x:f>
        <x:v>0.98211543830262427</x:v>
      </x:c>
      <x:c r="J59" s="20"/>
      <x:c r="K59" s="14"/>
    </x:row>
    <x:row r="60" spans="1:11" ht="17.14999999999999857891">
      <x:c r="A60" s="21" t="s">
        <x:v>3</x:v>
      </x:c>
      <x:c r="B60" s="22"/>
      <x:c r="C60" s="23">
        <x:f>C59/C58*100</x:f>
        <x:v>29.312215231069644</x:v>
      </x:c>
      <x:c r="D60" s="24">
        <x:f>C59/D58*100</x:f>
        <x:v>25.12475591234541</x:v>
      </x:c>
      <x:c r="E60" s="23">
        <x:f>C59/E58*100</x:f>
        <x:v>45.563028856584943</x:v>
      </x:c>
      <x:c r="F60" s="23">
        <x:f>I60</x:f>
        <x:v>28.060441094360694</x:v>
      </x:c>
      <x:c r="G60" s="23">
        <x:f>J60</x:f>
        <x:v>26.259771077610271</x:v>
      </x:c>
      <x:c r="H60" s="24">
        <x:f>K60</x:f>
        <x:v>45.679787828029042</x:v>
      </x:c>
      <x:c r="I60" s="23">
        <x:f>I59/I58*100</x:f>
        <x:v>28.060441094360694</x:v>
      </x:c>
      <x:c r="J60" s="23">
        <x:f>I59/J58*100</x:f>
        <x:v>26.259771077610271</x:v>
      </x:c>
      <x:c r="K60" s="24">
        <x:f>I59/K58*100</x:f>
        <x:v>45.679787828029042</x:v>
      </x:c>
    </x:row>
    <x:row r="61" spans="1:11" ht="17.14999999999999857891">
      <x:c r="A61" s="13" t="s">
        <x:v>1</x:v>
      </x:c>
      <x:c r="B61" s="14"/>
      <x:c r="C61" s="15">
        <x:f>C58-F58</x:f>
        <x:v>-0.12999999999999989</x:v>
      </x:c>
      <x:c r="D61" s="16">
        <x:f>D58-G58</x:f>
        <x:v>0.16000000000000014</x:v>
      </x:c>
      <x:c r="E61" s="15">
        <x:f t="shared" ref="E61:H61" si="6">E58-H58</x:f>
        <x:v>0.010000000000000009</x:v>
      </x:c>
      <x:c r="F61" s="16">
        <x:f t="shared" si="6"/>
        <x:v>-0.37000000000000011</x:v>
      </x:c>
      <x:c r="G61" s="15">
        <x:f t="shared" si="6"/>
        <x:v>-0.40000000000000036</x:v>
      </x:c>
      <x:c r="H61" s="16">
        <x:f t="shared" si="6"/>
        <x:v>-0.22999999999999998</x:v>
      </x:c>
      <x:c r="I61" s="15">
        <x:f>C58-I58</x:f>
        <x:v>-0.5</x:v>
      </x:c>
      <x:c r="J61" s="16">
        <x:f>D58-J58</x:f>
        <x:v>-0.24000000000000021</x:v>
      </x:c>
      <x:c r="K61" s="16">
        <x:f>E58-K58</x:f>
        <x:v>-0.21999999999999997</x:v>
      </x:c>
    </x:row>
    <x:row r="62" spans="1:11" ht="17.14999999999999857891">
      <x:c r="A62" s="13" t="s">
        <x:v>11</x:v>
      </x:c>
      <x:c r="B62" s="14"/>
      <x:c r="C62" s="25">
        <x:f>(C58-F58)/(F58-1)*100</x:f>
        <x:v>-6.1032863849765207</x:v>
      </x:c>
      <x:c r="D62" s="25">
        <x:f>(D58-G58)/(G58-1)*100</x:f>
        <x:v>6.8376068376068435</x:v>
      </x:c>
      <x:c r="E62" s="25">
        <x:f>(E58-H58)/(H58-1)*100</x:f>
        <x:v>1.0869565217391315</x:v>
      </x:c>
      <x:c r="F62" s="25">
        <x:f>(F58-I58)/(I58-1)*100</x:f>
        <x:v>-14.800000000000004</x:v>
      </x:c>
      <x:c r="G62" s="25">
        <x:f>(G58-J58)/(J58-1)*100</x:f>
        <x:v>-14.598540145985414</x:v>
      </x:c>
      <x:c r="H62" s="25">
        <x:f>(H58-K58)/(K58-1)*100</x:f>
        <x:v>-20</x:v>
      </x:c>
      <x:c r="I62" s="25">
        <x:f>(C58-I58)/(I58-1)*100</x:f>
        <x:v>-20</x:v>
      </x:c>
      <x:c r="J62" s="25">
        <x:f>(D58-J58)/(J58-1)*100</x:f>
        <x:v>-8.7591240875912479</x:v>
      </x:c>
      <x:c r="K62" s="25">
        <x:f>(E58-K58)/(K58-1)*100</x:f>
        <x:v>-19.130434782608692</x:v>
      </x:c>
    </x:row>
    <x:row r="64" spans="1:11" ht="16.75">
      <x:c r="A64" s="1" t="s">
        <x:v>17</x:v>
      </x:c>
      <x:c r="B64" s="2"/>
      <x:c r="C64" s="2"/>
      <x:c r="D64" s="2"/>
      <x:c r="E64" s="2"/>
      <x:c r="F64" s="2"/>
      <x:c r="G64" s="2"/>
      <x:c r="H64" s="2"/>
      <x:c r="I64" s="2"/>
      <x:c r="J64" s="2"/>
      <x:c r="K64" s="3"/>
    </x:row>
    <x:row r="65" spans="1:11" ht="17.14999999999999857891">
      <x:c r="A65" s="1" t="s">
        <x:v>5</x:v>
      </x:c>
      <x:c r="B65" s="4"/>
      <x:c r="C65" s="5" t="s">
        <x:v>12</x:v>
      </x:c>
      <x:c r="D65" s="6"/>
      <x:c r="E65" s="7"/>
      <x:c r="F65" s="5" t="s">
        <x:v>2</x:v>
      </x:c>
      <x:c r="G65" s="6"/>
      <x:c r="H65" s="7"/>
      <x:c r="I65" s="6" t="s">
        <x:v>4</x:v>
      </x:c>
      <x:c r="J65" s="6"/>
      <x:c r="K65" s="7"/>
    </x:row>
    <x:row r="66" spans="1:11" ht="17.14999999999999857891">
      <x:c r="A66" s="8"/>
      <x:c r="B66" s="9"/>
      <x:c r="C66" s="10" t="s">
        <x:v>8</x:v>
      </x:c>
      <x:c r="D66" s="11" t="s">
        <x:v>7</x:v>
      </x:c>
      <x:c r="E66" s="11" t="s">
        <x:v>6</x:v>
      </x:c>
      <x:c r="F66" s="11" t="s">
        <x:v>8</x:v>
      </x:c>
      <x:c r="G66" s="11" t="s">
        <x:v>7</x:v>
      </x:c>
      <x:c r="H66" s="11" t="s">
        <x:v>6</x:v>
      </x:c>
      <x:c r="I66" s="11" t="s">
        <x:v>8</x:v>
      </x:c>
      <x:c r="J66" s="11" t="s">
        <x:v>7</x:v>
      </x:c>
      <x:c r="K66" s="12" t="s">
        <x:v>6</x:v>
      </x:c>
    </x:row>
    <x:row r="67" spans="1:11" ht="17.14999999999999857891">
      <x:c r="A67" s="13" t="s">
        <x:v>9</x:v>
      </x:c>
      <x:c r="B67" s="14"/>
      <x:c r="C67" s="15">
        <x:v>1.8200000000000001</x:v>
      </x:c>
      <x:c r="D67" s="16">
        <x:v>3.3999999999999999</x:v>
      </x:c>
      <x:c r="E67" s="16">
        <x:v>3.3999999999999999</x:v>
      </x:c>
      <x:c r="F67" s="17">
        <x:v>1.9199999999999999</x:v>
      </x:c>
      <x:c r="G67" s="15">
        <x:v>3.1400000000000001</x:v>
      </x:c>
      <x:c r="H67" s="16">
        <x:v>3.3199999999999998</x:v>
      </x:c>
      <x:c r="I67" s="15">
        <x:v>2.1499999999999999</x:v>
      </x:c>
      <x:c r="J67" s="15">
        <x:v>3.52</x:v>
      </x:c>
      <x:c r="K67" s="16">
        <x:v>3.7200000000000002</x:v>
      </x:c>
    </x:row>
    <x:row r="68" spans="1:11" ht="17.14999999999999857891">
      <x:c r="A68" s="13" t="s">
        <x:v>10</x:v>
      </x:c>
      <x:c r="B68" s="14"/>
      <x:c r="C68" s="18">
        <x:f>100/((100/C67)+(100/D67)+(100/+E67))</x:f>
        <x:v>0.87897727272727277</x:v>
      </x:c>
      <x:c r="D68" s="19"/>
      <x:c r="E68" s="19"/>
      <x:c r="F68" s="18">
        <x:f>C68</x:f>
        <x:v>0.87897727272727277</x:v>
      </x:c>
      <x:c r="G68" s="20"/>
      <x:c r="H68" s="14"/>
      <x:c r="I68" s="18">
        <x:f>100/((100/I67)+(100/J67)+(100/+K67))</x:f>
        <x:v>0.9822947341977083</x:v>
      </x:c>
      <x:c r="J68" s="20"/>
      <x:c r="K68" s="14"/>
    </x:row>
    <x:row r="69" spans="1:11" ht="17.14999999999999857891">
      <x:c r="A69" s="21" t="s">
        <x:v>3</x:v>
      </x:c>
      <x:c r="B69" s="22"/>
      <x:c r="C69" s="23">
        <x:f>C68/C67*100</x:f>
        <x:v>48.295454545454547</x:v>
      </x:c>
      <x:c r="D69" s="24">
        <x:f>C68/D67*100</x:f>
        <x:v>25.85227272727273</x:v>
      </x:c>
      <x:c r="E69" s="23">
        <x:f>C68/E67*100</x:f>
        <x:v>25.85227272727273</x:v>
      </x:c>
      <x:c r="F69" s="23">
        <x:f>I69</x:f>
        <x:v>45.688127171986437</x:v>
      </x:c>
      <x:c r="G69" s="23">
        <x:f>J69</x:f>
        <x:v>27.906100403343988</x:v>
      </x:c>
      <x:c r="H69" s="24">
        <x:f>K69</x:f>
        <x:v>26.405772424669578</x:v>
      </x:c>
      <x:c r="I69" s="23">
        <x:f>I68/I67*100</x:f>
        <x:v>45.688127171986437</x:v>
      </x:c>
      <x:c r="J69" s="23">
        <x:f>I68/J67*100</x:f>
        <x:v>27.906100403343988</x:v>
      </x:c>
      <x:c r="K69" s="24">
        <x:f>I68/K67*100</x:f>
        <x:v>26.405772424669578</x:v>
      </x:c>
    </x:row>
    <x:row r="70" spans="1:11" ht="17.14999999999999857891">
      <x:c r="A70" s="13" t="s">
        <x:v>1</x:v>
      </x:c>
      <x:c r="B70" s="14"/>
      <x:c r="C70" s="15">
        <x:f>C67-F67</x:f>
        <x:v>-0.099999999999999867</x:v>
      </x:c>
      <x:c r="D70" s="16">
        <x:f>D67-G67</x:f>
        <x:v>0.25999999999999979</x:v>
      </x:c>
      <x:c r="E70" s="15">
        <x:f t="shared" ref="E70:H70" si="7">E67-H67</x:f>
        <x:v>0.080000000000000071</x:v>
      </x:c>
      <x:c r="F70" s="16">
        <x:f t="shared" si="7"/>
        <x:v>-0.22999999999999998</x:v>
      </x:c>
      <x:c r="G70" s="15">
        <x:f t="shared" si="7"/>
        <x:v>-0.37999999999999989</x:v>
      </x:c>
      <x:c r="H70" s="16">
        <x:f t="shared" si="7"/>
        <x:v>-0.40000000000000036</x:v>
      </x:c>
      <x:c r="I70" s="15">
        <x:f>C67-I67</x:f>
        <x:v>-0.32999999999999985</x:v>
      </x:c>
      <x:c r="J70" s="16">
        <x:f>D67-J67</x:f>
        <x:v>-0.12000000000000011</x:v>
      </x:c>
      <x:c r="K70" s="16">
        <x:f>E67-K67</x:f>
        <x:v>-0.32000000000000028</x:v>
      </x:c>
    </x:row>
    <x:row r="71" spans="1:11" ht="17.14999999999999857891">
      <x:c r="A71" s="13" t="s">
        <x:v>11</x:v>
      </x:c>
      <x:c r="B71" s="14"/>
      <x:c r="C71" s="25">
        <x:f>(C67-F67)/(F67-1)*100</x:f>
        <x:v>-10.86956521739129</x:v>
      </x:c>
      <x:c r="D71" s="25">
        <x:f>(D67-G67)/(G67-1)*100</x:f>
        <x:v>12.149532710280363</x:v>
      </x:c>
      <x:c r="E71" s="25">
        <x:f>(E67-H67)/(H67-1)*100</x:f>
        <x:v>3.4482758620689689</x:v>
      </x:c>
      <x:c r="F71" s="25">
        <x:f>(F67-I67)/(I67-1)*100</x:f>
        <x:v>-20</x:v>
      </x:c>
      <x:c r="G71" s="25">
        <x:f>(G67-J67)/(J67-1)*100</x:f>
        <x:v>-15.079365079365076</x:v>
      </x:c>
      <x:c r="H71" s="25">
        <x:f>(H67-K67)/(K67-1)*100</x:f>
        <x:v>-14.705882352941188</x:v>
      </x:c>
      <x:c r="I71" s="25">
        <x:f>(C67-I67)/(I67-1)*100</x:f>
        <x:v>-28.695652173913032</x:v>
      </x:c>
      <x:c r="J71" s="25">
        <x:f>(D67-J67)/(J67-1)*100</x:f>
        <x:v>-4.7619047619047654</x:v>
      </x:c>
      <x:c r="K71" s="25">
        <x:f>(E67-K67)/(K67-1)*100</x:f>
        <x:v>-11.764705882352951</x:v>
      </x:c>
    </x:row>
    <x:row r="72" spans="1:11">
      <x:c r="A72" s="27"/>
      <x:c r="B72" s="27"/>
      <x:c r="C72" s="27"/>
      <x:c r="D72" s="27"/>
      <x:c r="E72" s="27"/>
      <x:c r="F72" s="27"/>
      <x:c r="G72" s="27"/>
      <x:c r="H72" s="27"/>
      <x:c r="I72" s="27"/>
      <x:c r="J72" s="27"/>
      <x:c r="K72" s="27"/>
    </x:row>
    <x:row r="73" spans="1:11" ht="16.75">
      <x:c r="A73" s="1" t="s">
        <x:v>18</x:v>
      </x:c>
      <x:c r="B73" s="2"/>
      <x:c r="C73" s="2"/>
      <x:c r="D73" s="2"/>
      <x:c r="E73" s="2"/>
      <x:c r="F73" s="2"/>
      <x:c r="G73" s="2"/>
      <x:c r="H73" s="2"/>
      <x:c r="I73" s="2"/>
      <x:c r="J73" s="2"/>
      <x:c r="K73" s="3"/>
    </x:row>
    <x:row r="74" spans="1:11" ht="17.14999999999999857891">
      <x:c r="A74" s="1" t="s">
        <x:v>5</x:v>
      </x:c>
      <x:c r="B74" s="4"/>
      <x:c r="C74" s="5" t="s">
        <x:v>12</x:v>
      </x:c>
      <x:c r="D74" s="6"/>
      <x:c r="E74" s="7"/>
      <x:c r="F74" s="5" t="s">
        <x:v>2</x:v>
      </x:c>
      <x:c r="G74" s="6"/>
      <x:c r="H74" s="7"/>
      <x:c r="I74" s="6" t="s">
        <x:v>4</x:v>
      </x:c>
      <x:c r="J74" s="6"/>
      <x:c r="K74" s="7"/>
    </x:row>
    <x:row r="75" spans="1:11" ht="17.14999999999999857891">
      <x:c r="A75" s="8"/>
      <x:c r="B75" s="9"/>
      <x:c r="C75" s="10" t="s">
        <x:v>8</x:v>
      </x:c>
      <x:c r="D75" s="11" t="s">
        <x:v>7</x:v>
      </x:c>
      <x:c r="E75" s="11" t="s">
        <x:v>6</x:v>
      </x:c>
      <x:c r="F75" s="11" t="s">
        <x:v>8</x:v>
      </x:c>
      <x:c r="G75" s="11" t="s">
        <x:v>7</x:v>
      </x:c>
      <x:c r="H75" s="11" t="s">
        <x:v>6</x:v>
      </x:c>
      <x:c r="I75" s="11" t="s">
        <x:v>8</x:v>
      </x:c>
      <x:c r="J75" s="11" t="s">
        <x:v>7</x:v>
      </x:c>
      <x:c r="K75" s="12" t="s">
        <x:v>6</x:v>
      </x:c>
    </x:row>
    <x:row r="76" spans="1:11" ht="17.14999999999999857891">
      <x:c r="A76" s="13" t="s">
        <x:v>9</x:v>
      </x:c>
      <x:c r="B76" s="14"/>
      <x:c r="C76" s="15">
        <x:v>1.96</x:v>
      </x:c>
      <x:c r="D76" s="16">
        <x:v>3.1000000000000001</x:v>
      </x:c>
      <x:c r="E76" s="16">
        <x:v>3.2999999999999998</x:v>
      </x:c>
      <x:c r="F76" s="17">
        <x:v>1.95</x:v>
      </x:c>
      <x:c r="G76" s="15">
        <x:v>3.1299999999999999</x:v>
      </x:c>
      <x:c r="H76" s="16">
        <x:v>3.27</x:v>
      </x:c>
      <x:c r="I76" s="15">
        <x:v>2.1800000000000002</x:v>
      </x:c>
      <x:c r="J76" s="15">
        <x:v>3.5</x:v>
      </x:c>
      <x:c r="K76" s="16">
        <x:v>3.6600000000000001</x:v>
      </x:c>
    </x:row>
    <x:row r="77" spans="1:11" ht="17.14999999999999857891">
      <x:c r="A77" s="13" t="s">
        <x:v>10</x:v>
      </x:c>
      <x:c r="B77" s="14"/>
      <x:c r="C77" s="18">
        <x:f>100/((100/C76)+(100/D76)+(100/+E76))</x:f>
        <x:v>0.88042504610520766</x:v>
      </x:c>
      <x:c r="D77" s="19"/>
      <x:c r="E77" s="19"/>
      <x:c r="F77" s="18">
        <x:f>C77</x:f>
        <x:v>0.88042504610520766</x:v>
      </x:c>
      <x:c r="G77" s="20"/>
      <x:c r="H77" s="14"/>
      <x:c r="I77" s="18">
        <x:f>100/((100/I76)+(100/J76)+(100/+K76))</x:f>
        <x:v>0.98265232874012987</x:v>
      </x:c>
      <x:c r="J77" s="20"/>
      <x:c r="K77" s="14"/>
    </x:row>
    <x:row r="78" spans="1:11" ht="17.14999999999999857891">
      <x:c r="A78" s="21" t="s">
        <x:v>3</x:v>
      </x:c>
      <x:c r="B78" s="22"/>
      <x:c r="C78" s="23">
        <x:f>C77/C76*100</x:f>
        <x:v>44.919645209449371</x:v>
      </x:c>
      <x:c r="D78" s="24">
        <x:f>C77/D76*100</x:f>
        <x:v>28.400807938877666</x:v>
      </x:c>
      <x:c r="E78" s="23">
        <x:f>C77/E76*100</x:f>
        <x:v>26.67954685167296</x:v>
      </x:c>
      <x:c r="F78" s="23">
        <x:f>I78</x:f>
        <x:v>45.075794896336227</x:v>
      </x:c>
      <x:c r="G78" s="23">
        <x:f>J78</x:f>
        <x:v>28.075780821146566</x:v>
      </x:c>
      <x:c r="H78" s="24">
        <x:f>K78</x:f>
        <x:v>26.848424282517207</x:v>
      </x:c>
      <x:c r="I78" s="23">
        <x:f>I77/I76*100</x:f>
        <x:v>45.075794896336227</x:v>
      </x:c>
      <x:c r="J78" s="23">
        <x:f>I77/J76*100</x:f>
        <x:v>28.075780821146566</x:v>
      </x:c>
      <x:c r="K78" s="24">
        <x:f>I77/K76*100</x:f>
        <x:v>26.848424282517207</x:v>
      </x:c>
    </x:row>
    <x:row r="79" spans="1:11" ht="17.14999999999999857891">
      <x:c r="A79" s="13" t="s">
        <x:v>1</x:v>
      </x:c>
      <x:c r="B79" s="14"/>
      <x:c r="C79" s="15">
        <x:f>C76-F76</x:f>
        <x:v>0.010000000000000009</x:v>
      </x:c>
      <x:c r="D79" s="16">
        <x:f>D76-G76</x:f>
        <x:v>-0.029999999999999805</x:v>
      </x:c>
      <x:c r="E79" s="15">
        <x:f t="shared" ref="E79:H79" si="8">E76-H76</x:f>
        <x:v>0.029999999999999805</x:v>
      </x:c>
      <x:c r="F79" s="16">
        <x:f t="shared" si="8"/>
        <x:v>-0.2300000000000002</x:v>
      </x:c>
      <x:c r="G79" s="15">
        <x:f t="shared" si="8"/>
        <x:v>-0.37000000000000011</x:v>
      </x:c>
      <x:c r="H79" s="16">
        <x:f t="shared" si="8"/>
        <x:v>-0.39000000000000012</x:v>
      </x:c>
      <x:c r="I79" s="15">
        <x:f>C76-I76</x:f>
        <x:v>-0.2200000000000002</x:v>
      </x:c>
      <x:c r="J79" s="16">
        <x:f>D76-J76</x:f>
        <x:v>-0.39999999999999991</x:v>
      </x:c>
      <x:c r="K79" s="16">
        <x:f>E76-K76</x:f>
        <x:v>-0.36000000000000032</x:v>
      </x:c>
    </x:row>
    <x:row r="80" spans="1:11" ht="17.14999999999999857891">
      <x:c r="A80" s="13" t="s">
        <x:v>11</x:v>
      </x:c>
      <x:c r="B80" s="14"/>
      <x:c r="C80" s="25">
        <x:f>(C76-F76)/(F76-1)*100</x:f>
        <x:v>1.0526315789473695</x:v>
      </x:c>
      <x:c r="D80" s="25">
        <x:f>(D76-G76)/(G76-1)*100</x:f>
        <x:v>-1.4084507042253429</x:v>
      </x:c>
      <x:c r="E80" s="25">
        <x:f>(E76-H76)/(H76-1)*100</x:f>
        <x:v>1.3215859030836918</x:v>
      </x:c>
      <x:c r="F80" s="25">
        <x:f>(F76-I76)/(I76-1)*100</x:f>
        <x:v>-19.491525423728827</x:v>
      </x:c>
      <x:c r="G80" s="25">
        <x:f>(G76-J76)/(J76-1)*100</x:f>
        <x:v>-14.800000000000004</x:v>
      </x:c>
      <x:c r="H80" s="25">
        <x:f>(H76-K76)/(K76-1)*100</x:f>
        <x:v>-14.661654135338351</x:v>
      </x:c>
      <x:c r="I80" s="25">
        <x:f>(C76-I76)/(I76-1)*100</x:f>
        <x:v>-18.644067796610184</x:v>
      </x:c>
      <x:c r="J80" s="25">
        <x:f>(D76-J76)/(J76-1)*100</x:f>
        <x:v>-15.999999999999998</x:v>
      </x:c>
      <x:c r="K80" s="25">
        <x:f>(E76-K76)/(K76-1)*100</x:f>
        <x:v>-13.533834586466176</x:v>
      </x:c>
    </x:row>
  </x:sheetData>
  <x:mergeCells count="117">
    <x:mergeCell ref="C2:E2"/>
    <x:mergeCell ref="F2:H2"/>
    <x:mergeCell ref="I2:K2"/>
    <x:mergeCell ref="A1:K1"/>
    <x:mergeCell ref="A4:B4"/>
    <x:mergeCell ref="A5:B5"/>
    <x:mergeCell ref="A7:B7"/>
    <x:mergeCell ref="A6:B6"/>
    <x:mergeCell ref="A8:B8"/>
    <x:mergeCell ref="A2:B3"/>
    <x:mergeCell ref="C5:E5"/>
    <x:mergeCell ref="F5:H5"/>
    <x:mergeCell ref="I5:K5"/>
    <x:mergeCell ref="C11:E11"/>
    <x:mergeCell ref="F11:H11"/>
    <x:mergeCell ref="I11:K11"/>
    <x:mergeCell ref="A10:K10"/>
    <x:mergeCell ref="A13:B13"/>
    <x:mergeCell ref="A14:B14"/>
    <x:mergeCell ref="A16:B16"/>
    <x:mergeCell ref="A15:B15"/>
    <x:mergeCell ref="A17:B17"/>
    <x:mergeCell ref="A11:B12"/>
    <x:mergeCell ref="C14:E14"/>
    <x:mergeCell ref="F14:H14"/>
    <x:mergeCell ref="I14:K14"/>
    <x:mergeCell ref="C20:E20"/>
    <x:mergeCell ref="F20:H20"/>
    <x:mergeCell ref="I20:K20"/>
    <x:mergeCell ref="A19:K19"/>
    <x:mergeCell ref="A22:B22"/>
    <x:mergeCell ref="A23:B23"/>
    <x:mergeCell ref="A25:B25"/>
    <x:mergeCell ref="A24:B24"/>
    <x:mergeCell ref="A26:B26"/>
    <x:mergeCell ref="A20:B21"/>
    <x:mergeCell ref="C23:E23"/>
    <x:mergeCell ref="F23:H23"/>
    <x:mergeCell ref="I23:K23"/>
    <x:mergeCell ref="C29:E29"/>
    <x:mergeCell ref="F29:H29"/>
    <x:mergeCell ref="I29:K29"/>
    <x:mergeCell ref="A28:K28"/>
    <x:mergeCell ref="A31:B31"/>
    <x:mergeCell ref="A32:B32"/>
    <x:mergeCell ref="A34:B34"/>
    <x:mergeCell ref="A33:B33"/>
    <x:mergeCell ref="A35:B35"/>
    <x:mergeCell ref="A29:B30"/>
    <x:mergeCell ref="C32:E32"/>
    <x:mergeCell ref="F32:H32"/>
    <x:mergeCell ref="I32:K32"/>
    <x:mergeCell ref="C38:E38"/>
    <x:mergeCell ref="F38:H38"/>
    <x:mergeCell ref="I38:K38"/>
    <x:mergeCell ref="A37:K37"/>
    <x:mergeCell ref="A40:B40"/>
    <x:mergeCell ref="A41:B41"/>
    <x:mergeCell ref="A43:B43"/>
    <x:mergeCell ref="A42:B42"/>
    <x:mergeCell ref="A44:B44"/>
    <x:mergeCell ref="A38:B39"/>
    <x:mergeCell ref="C41:E41"/>
    <x:mergeCell ref="F41:H41"/>
    <x:mergeCell ref="I41:K41"/>
    <x:mergeCell ref="C47:E47"/>
    <x:mergeCell ref="F47:H47"/>
    <x:mergeCell ref="I47:K47"/>
    <x:mergeCell ref="A46:K46"/>
    <x:mergeCell ref="A49:B49"/>
    <x:mergeCell ref="A50:B50"/>
    <x:mergeCell ref="A52:B52"/>
    <x:mergeCell ref="A51:B51"/>
    <x:mergeCell ref="A53:B53"/>
    <x:mergeCell ref="A47:B48"/>
    <x:mergeCell ref="C50:E50"/>
    <x:mergeCell ref="F50:H50"/>
    <x:mergeCell ref="I50:K50"/>
    <x:mergeCell ref="C56:E56"/>
    <x:mergeCell ref="F56:H56"/>
    <x:mergeCell ref="I56:K56"/>
    <x:mergeCell ref="A55:K55"/>
    <x:mergeCell ref="A58:B58"/>
    <x:mergeCell ref="A59:B59"/>
    <x:mergeCell ref="A61:B61"/>
    <x:mergeCell ref="A60:B60"/>
    <x:mergeCell ref="A62:B62"/>
    <x:mergeCell ref="A56:B57"/>
    <x:mergeCell ref="C59:E59"/>
    <x:mergeCell ref="F59:H59"/>
    <x:mergeCell ref="I59:K59"/>
    <x:mergeCell ref="C65:E65"/>
    <x:mergeCell ref="F65:H65"/>
    <x:mergeCell ref="I65:K65"/>
    <x:mergeCell ref="A64:K64"/>
    <x:mergeCell ref="A67:B67"/>
    <x:mergeCell ref="A68:B68"/>
    <x:mergeCell ref="A70:B70"/>
    <x:mergeCell ref="A69:B69"/>
    <x:mergeCell ref="A71:B71"/>
    <x:mergeCell ref="A65:B66"/>
    <x:mergeCell ref="C68:E68"/>
    <x:mergeCell ref="F68:H68"/>
    <x:mergeCell ref="I68:K68"/>
    <x:mergeCell ref="C74:E74"/>
    <x:mergeCell ref="F74:H74"/>
    <x:mergeCell ref="I74:K74"/>
    <x:mergeCell ref="A73:K73"/>
    <x:mergeCell ref="A76:B76"/>
    <x:mergeCell ref="A77:B77"/>
    <x:mergeCell ref="A79:B79"/>
    <x:mergeCell ref="A78:B78"/>
    <x:mergeCell ref="A80:B80"/>
    <x:mergeCell ref="A74:B75"/>
    <x:mergeCell ref="C77:E77"/>
    <x:mergeCell ref="F77:H77"/>
    <x:mergeCell ref="I77:K77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11</cp:revision>
  <dcterms:created xsi:type="dcterms:W3CDTF">2019-10-09T00:00:00.000</dcterms:created>
  <dcterms:modified xsi:type="dcterms:W3CDTF">2022-11-06T13:50:26.586</dcterms:modified>
  <cp:version>1200.0100.01</cp:version>
</cp:coreProperties>
</file>