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<x:sst xmlns:r="http://schemas.openxmlformats.org/officeDocument/2006/relationships" xmlns:c="http://schemas.openxmlformats.org/drawingml/2006/chart" xmlns:x="http://schemas.openxmlformats.org/spreadsheetml/2006/main" count="19" uniqueCount="13">
  <x:si>
    <x:t>볼프스부르크vs도르트문트</x:t>
  </x:si>
  <x:si>
    <x:t>무</x:t>
  </x:si>
  <x:si>
    <x:t>패</x:t>
  </x:si>
  <x:si>
    <x:t>승</x:t>
  </x:si>
  <x:si>
    <x:t>프로토</x:t>
  </x:si>
  <x:si>
    <x:t>환급률</x:t>
  </x:si>
  <x:si>
    <x:t>구분</x:t>
  </x:si>
  <x:si>
    <x:t>손상률</x:t>
  </x:si>
  <x:si>
    <x:t>배당률</x:t>
  </x:si>
  <x:si>
    <x:t>해외 평균 배당</x:t>
  </x:si>
  <x:si>
    <x:t>적정배당</x:t>
  </x:si>
  <x:si>
    <x:t>경기확률</x:t>
  </x:si>
  <x:si>
    <x:t>배당편차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</x:si>
</x:sst>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9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9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9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8"/>
  <x:sheetViews>
    <x:sheetView tabSelected="1" topLeftCell="B1" zoomScaleNormal="75" zoomScaleSheetLayoutView="100" workbookViewId="0">
      <x:selection activeCell="G15" activeCellId="0" sqref="G15:G15"/>
    </x:sheetView>
  </x:sheetViews>
  <x:sheetFormatPr defaultColWidth="8.796875" defaultRowHeight="16.39999999999999857891"/>
  <x:cols>
    <x:col min="3" max="11" width="8.796875" bestFit="1" customWidth="1"/>
  </x:cols>
  <x:sheetData>
    <x:row r="1" spans="1:11" ht="16.75">
      <x:c r="A1" s="1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3"/>
    </x:row>
    <x:row r="2" spans="1:11" ht="17.14999999999999857891">
      <x:c r="A2" s="1" t="s">
        <x:v>6</x:v>
      </x:c>
      <x:c r="B2" s="4"/>
      <x:c r="C2" s="5" t="s">
        <x:v>4</x:v>
      </x:c>
      <x:c r="D2" s="6"/>
      <x:c r="E2" s="7"/>
      <x:c r="F2" s="5" t="s">
        <x:v>10</x:v>
      </x:c>
      <x:c r="G2" s="6"/>
      <x:c r="H2" s="7"/>
      <x:c r="I2" s="6" t="s">
        <x:v>9</x:v>
      </x:c>
      <x:c r="J2" s="6"/>
      <x:c r="K2" s="7"/>
    </x:row>
    <x:row r="3" spans="1:11" ht="17.14999999999999857891">
      <x:c r="A3" s="8"/>
      <x:c r="B3" s="9"/>
      <x:c r="C3" s="10" t="s">
        <x:v>3</x:v>
      </x:c>
      <x:c r="D3" s="11" t="s">
        <x:v>1</x:v>
      </x:c>
      <x:c r="E3" s="11" t="s">
        <x:v>2</x:v>
      </x:c>
      <x:c r="F3" s="11" t="s">
        <x:v>3</x:v>
      </x:c>
      <x:c r="G3" s="11" t="s">
        <x:v>1</x:v>
      </x:c>
      <x:c r="H3" s="11" t="s">
        <x:v>2</x:v>
      </x:c>
      <x:c r="I3" s="11" t="s">
        <x:v>3</x:v>
      </x:c>
      <x:c r="J3" s="11" t="s">
        <x:v>1</x:v>
      </x:c>
      <x:c r="K3" s="12" t="s">
        <x:v>2</x:v>
      </x:c>
    </x:row>
    <x:row r="4" spans="1:11" ht="17.14999999999999857891">
      <x:c r="A4" s="13" t="s">
        <x:v>8</x:v>
      </x:c>
      <x:c r="B4" s="14"/>
      <x:c r="C4" s="15">
        <x:v>3.1000000000000001</x:v>
      </x:c>
      <x:c r="D4" s="16">
        <x:v>3.5</x:v>
      </x:c>
      <x:c r="E4" s="16">
        <x:v>1.8899999999999999</x:v>
      </x:c>
      <x:c r="F4" s="17">
        <x:v>3.0899999999999999</x:v>
      </x:c>
      <x:c r="G4" s="15">
        <x:v>3.4500000000000002</x:v>
      </x:c>
      <x:c r="H4" s="16">
        <x:v>1.8999999999999999</x:v>
      </x:c>
      <x:c r="I4" s="15">
        <x:v>3.46</x:v>
      </x:c>
      <x:c r="J4" s="15">
        <x:v>3.8599999999999999</x:v>
      </x:c>
      <x:c r="K4" s="16">
        <x:v>2.1299999999999999</x:v>
      </x:c>
    </x:row>
    <x:row r="5" spans="1:11" ht="17.14999999999999857891">
      <x:c r="A5" s="13" t="s">
        <x:v>5</x:v>
      </x:c>
      <x:c r="B5" s="14"/>
      <x:c r="C5" s="18">
        <x:f>100/((100/C4)+(100/D4)+(100/+E4))</x:f>
        <x:v>0.87920168067226889</x:v>
      </x:c>
      <x:c r="D5" s="19"/>
      <x:c r="E5" s="19"/>
      <x:c r="F5" s="18">
        <x:f>C5</x:f>
        <x:v>0.87920168067226889</x:v>
      </x:c>
      <x:c r="G5" s="20"/>
      <x:c r="H5" s="14"/>
      <x:c r="I5" s="18">
        <x:f>100/((100/I4)+(100/J4)+(100/+K4))</x:f>
        <x:v>0.98273504864028305</x:v>
      </x:c>
      <x:c r="J5" s="20"/>
      <x:c r="K5" s="14"/>
    </x:row>
    <x:row r="6" spans="1:11" ht="17.14999999999999857891">
      <x:c r="A6" s="21" t="s">
        <x:v>11</x:v>
      </x:c>
      <x:c r="B6" s="22"/>
      <x:c r="C6" s="23">
        <x:f>C5/C4*100</x:f>
        <x:v>28.361344537815125</x:v>
      </x:c>
      <x:c r="D6" s="24">
        <x:f>C5/D4*100</x:f>
        <x:v>25.12004801920768</x:v>
      </x:c>
      <x:c r="E6" s="23">
        <x:f>C5/E4*100</x:f>
        <x:v>46.518607442977192</x:v>
      </x:c>
      <x:c r="F6" s="23">
        <x:f>I6</x:f>
        <x:v>28.402747070528413</x:v>
      </x:c>
      <x:c r="G6" s="23">
        <x:f>J6</x:f>
        <x:v>25.45945721866018</x:v>
      </x:c>
      <x:c r="H6" s="24">
        <x:f>K6</x:f>
        <x:v>46.13779571081141</x:v>
      </x:c>
      <x:c r="I6" s="23">
        <x:f>I5/I4*100</x:f>
        <x:v>28.402747070528413</x:v>
      </x:c>
      <x:c r="J6" s="23">
        <x:f>I5/J4*100</x:f>
        <x:v>25.45945721866018</x:v>
      </x:c>
      <x:c r="K6" s="24">
        <x:f>I5/K4*100</x:f>
        <x:v>46.13779571081141</x:v>
      </x:c>
    </x:row>
    <x:row r="7" spans="1:11" ht="17.14999999999999857891">
      <x:c r="A7" s="13" t="s">
        <x:v>12</x:v>
      </x:c>
      <x:c r="B7" s="14"/>
      <x:c r="C7" s="15">
        <x:f>C4-F4</x:f>
        <x:v>0.010000000000000231</x:v>
      </x:c>
      <x:c r="D7" s="16">
        <x:f>D4-G4</x:f>
        <x:v>0.049999999999999822</x:v>
      </x:c>
      <x:c r="E7" s="15">
        <x:f t="shared" ref="E7:H7" si="0">E4-H4</x:f>
        <x:v>-0.010000000000000009</x:v>
      </x:c>
      <x:c r="F7" s="16">
        <x:f t="shared" si="0"/>
        <x:v>-0.37000000000000011</x:v>
      </x:c>
      <x:c r="G7" s="15">
        <x:f t="shared" si="0"/>
        <x:v>-0.4099999999999997</x:v>
      </x:c>
      <x:c r="H7" s="16">
        <x:f t="shared" si="0"/>
        <x:v>-0.22999999999999998</x:v>
      </x:c>
      <x:c r="I7" s="15">
        <x:f>C4-I4</x:f>
        <x:v>-0.35999999999999988</x:v>
      </x:c>
      <x:c r="J7" s="16">
        <x:f>D4-J4</x:f>
        <x:v>-0.35999999999999988</x:v>
      </x:c>
      <x:c r="K7" s="16">
        <x:f>E4-K4</x:f>
        <x:v>-0.23999999999999999</x:v>
      </x:c>
    </x:row>
    <x:row r="8" spans="1:11" ht="17.14999999999999857891">
      <x:c r="A8" s="13" t="s">
        <x:v>7</x:v>
      </x:c>
      <x:c r="B8" s="14"/>
      <x:c r="C8" s="25">
        <x:f>(C4-F4)/(F4-1)*100</x:f>
        <x:v>0.4784688995215422</x:v>
      </x:c>
      <x:c r="D8" s="25">
        <x:f>(D4-G4)/(G4-1)*100</x:f>
        <x:v>2.0408163265306047</x:v>
      </x:c>
      <x:c r="E8" s="25">
        <x:f>(E4-H4)/(H4-1)*100</x:f>
        <x:v>-1.1111111111111123</x:v>
      </x:c>
      <x:c r="F8" s="25">
        <x:f>(F4-I4)/(I4-1)*100</x:f>
        <x:v>-15.040650406504069</x:v>
      </x:c>
      <x:c r="G8" s="25">
        <x:f>(G4-J4)/(J4-1)*100</x:f>
        <x:v>-14.335664335664324</x:v>
      </x:c>
      <x:c r="H8" s="25">
        <x:f>(H4-K4)/(K4-1)*100</x:f>
        <x:v>-20.353982300884958</x:v>
      </x:c>
      <x:c r="I8" s="25">
        <x:f>(C4-I4)/(I4-1)*100</x:f>
        <x:v>-14.634146341463412</x:v>
      </x:c>
      <x:c r="J8" s="25">
        <x:f>(D4-J4)/(J4-1)*100</x:f>
        <x:v>-12.587412587412583</x:v>
      </x:c>
      <x:c r="K8" s="25">
        <x:f>(E4-K4)/(K4-1)*100</x:f>
        <x:v>-21.238938053097346</x:v>
      </x:c>
    </x:row>
  </x:sheetData>
  <x:mergeCells count="13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3</cp:revision>
  <dcterms:created xsi:type="dcterms:W3CDTF">2019-10-09T00:00:00.000</dcterms:created>
  <dcterms:modified xsi:type="dcterms:W3CDTF">2022-11-07T23:59:16.479</dcterms:modified>
  <cp:version>1200.0100.01</cp:version>
</cp:coreProperties>
</file>