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<x:sst xmlns:r="http://schemas.openxmlformats.org/officeDocument/2006/relationships" xmlns:c="http://schemas.openxmlformats.org/drawingml/2006/chart" xmlns:x="http://schemas.openxmlformats.org/spreadsheetml/2006/main" count="38" uniqueCount="14">
  <x:si>
    <x:t>해외 평균 배당</x:t>
  </x:si>
  <x:si>
    <x:t>세네갈vs네덜란드</x:t>
  </x:si>
  <x:si>
    <x:t>승</x:t>
  </x:si>
  <x:si>
    <x:t>패</x:t>
  </x:si>
  <x:si>
    <x:t>손상률</x:t>
  </x:si>
  <x:si>
    <x:t>무</x:t>
  </x:si>
  <x:si>
    <x:t>구분</x:t>
  </x:si>
  <x:si>
    <x:t>배당률</x:t>
  </x:si>
  <x:si>
    <x:t>프로토</x:t>
  </x:si>
  <x:si>
    <x:t>환급률</x:t>
  </x:si>
  <x:si>
    <x:t>적정배당</x:t>
  </x:si>
  <x:si>
    <x:t>배당편차</x:t>
  </x:si>
  <x:si>
    <x:t>경기확률</x:t>
  </x:si>
  <x:si>
    <x:t>미국vs웨일즈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</x:si>
</x:sst>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7"/>
  <x:sheetViews>
    <x:sheetView tabSelected="1" topLeftCell="A1" zoomScaleNormal="100" zoomScaleSheetLayoutView="100" workbookViewId="0">
      <x:selection activeCell="B22" activeCellId="0" sqref="B22:B22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1" t="s">
        <x:v>1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3"/>
    </x:row>
    <x:row r="2" spans="1:11" ht="17.14999999999999857891">
      <x:c r="A2" s="11" t="s">
        <x:v>6</x:v>
      </x:c>
      <x:c r="B2" s="18"/>
      <x:c r="C2" s="8" t="s">
        <x:v>8</x:v>
      </x:c>
      <x:c r="D2" s="9"/>
      <x:c r="E2" s="10"/>
      <x:c r="F2" s="8" t="s">
        <x:v>10</x:v>
      </x:c>
      <x:c r="G2" s="9"/>
      <x:c r="H2" s="10"/>
      <x:c r="I2" s="9" t="s">
        <x:v>0</x:v>
      </x:c>
      <x:c r="J2" s="9"/>
      <x:c r="K2" s="10"/>
    </x:row>
    <x:row r="3" spans="1:11" ht="17.14999999999999857891">
      <x:c r="A3" s="19"/>
      <x:c r="B3" s="20"/>
      <x:c r="C3" s="1" t="s">
        <x:v>2</x:v>
      </x:c>
      <x:c r="D3" s="2" t="s">
        <x:v>5</x:v>
      </x:c>
      <x:c r="E3" s="2" t="s">
        <x:v>3</x:v>
      </x:c>
      <x:c r="F3" s="2" t="s">
        <x:v>2</x:v>
      </x:c>
      <x:c r="G3" s="2" t="s">
        <x:v>5</x:v>
      </x:c>
      <x:c r="H3" s="2" t="s">
        <x:v>3</x:v>
      </x:c>
      <x:c r="I3" s="2" t="s">
        <x:v>2</x:v>
      </x:c>
      <x:c r="J3" s="2" t="s">
        <x:v>5</x:v>
      </x:c>
      <x:c r="K3" s="3" t="s">
        <x:v>3</x:v>
      </x:c>
    </x:row>
    <x:row r="4" spans="1:11" ht="17.14999999999999857891">
      <x:c r="A4" s="14" t="s">
        <x:v>7</x:v>
      </x:c>
      <x:c r="B4" s="15"/>
      <x:c r="C4" s="4">
        <x:v>5.9000000000000004</x:v>
      </x:c>
      <x:c r="D4" s="4">
        <x:v>3.6499999999999999</x:v>
      </x:c>
      <x:c r="E4" s="4">
        <x:v>1.47</x:v>
      </x:c>
      <x:c r="F4" s="5">
        <x:f>(I4*F5)/I5</x:f>
        <x:v>5.5823544555437046</x:v>
      </x:c>
      <x:c r="G4" s="5">
        <x:f>(J4*F5)/I5</x:f>
        <x:v>3.3971564943275836</x:v>
      </x:c>
      <x:c r="H4" s="4">
        <x:f>(K4*F5)/I5</x:f>
        <x:v>1.5379019264861356</x:v>
      </x:c>
      <x:c r="I4" s="5">
        <x:v>6.0800000000000001</x:v>
      </x:c>
      <x:c r="J4" s="5">
        <x:v>3.7000000000000002</x:v>
      </x:c>
      <x:c r="K4" s="4">
        <x:v>1.675</x:v>
      </x:c>
    </x:row>
    <x:row r="5" spans="1:11" ht="17.14999999999999857891">
      <x:c r="A5" s="14" t="s">
        <x:v>9</x:v>
      </x:c>
      <x:c r="B5" s="15"/>
      <x:c r="C5" s="21">
        <x:f>100/((100/C4)+(100/D4)+(100/+E4))</x:f>
        <x:v>0.88988854062715217</x:v>
      </x:c>
      <x:c r="D5" s="22"/>
      <x:c r="E5" s="22"/>
      <x:c r="F5" s="21">
        <x:f>C5</x:f>
        <x:v>0.88988854062715217</x:v>
      </x:c>
      <x:c r="G5" s="23"/>
      <x:c r="H5" s="15"/>
      <x:c r="I5" s="21">
        <x:f>100/((100/I4)+(100/J4)+(100/+K4))</x:f>
        <x:v>0.9692186997620732</x:v>
      </x:c>
      <x:c r="J5" s="23"/>
      <x:c r="K5" s="15"/>
    </x:row>
    <x:row r="6" spans="1:11" ht="17.14999999999999857891">
      <x:c r="A6" s="16" t="s">
        <x:v>12</x:v>
      </x:c>
      <x:c r="B6" s="17"/>
      <x:c r="C6" s="6">
        <x:f>C5/C4*100</x:f>
        <x:v>15.082856620799188</x:v>
      </x:c>
      <x:c r="D6" s="7">
        <x:f>C5/D4*100</x:f>
        <x:v>24.380507962387732</x:v>
      </x:c>
      <x:c r="E6" s="6">
        <x:f>C5/E4*100</x:f>
        <x:v>60.536635416813077</x:v>
      </x:c>
      <x:c r="F6" s="6">
        <x:f>I6</x:f>
        <x:v>15.941097035560414</x:v>
      </x:c>
      <x:c r="G6" s="6">
        <x:f>J6</x:f>
        <x:v>26.195099993569542</x:v>
      </x:c>
      <x:c r="H6" s="7">
        <x:f>K6</x:f>
        <x:v>57.86380297087004</x:v>
      </x:c>
      <x:c r="I6" s="6">
        <x:f>I5/I4*100</x:f>
        <x:v>15.941097035560414</x:v>
      </x:c>
      <x:c r="J6" s="6">
        <x:f>I5/J4*100</x:f>
        <x:v>26.195099993569542</x:v>
      </x:c>
      <x:c r="K6" s="7">
        <x:f>I5/K4*100</x:f>
        <x:v>57.86380297087004</x:v>
      </x:c>
    </x:row>
    <x:row r="7" spans="1:11" ht="17.14999999999999857891">
      <x:c r="A7" s="14" t="s">
        <x:v>11</x:v>
      </x:c>
      <x:c r="B7" s="15"/>
      <x:c r="C7" s="5">
        <x:f>C4-F4</x:f>
        <x:v>0.31764554445629578</x:v>
      </x:c>
      <x:c r="D7" s="4">
        <x:f>D4-G4</x:f>
        <x:v>0.25284350567241631</x:v>
      </x:c>
      <x:c r="E7" s="5">
        <x:f t="shared" ref="E7:H7" si="0">E4-H4</x:f>
        <x:v>-0.067901926486135578</x:v>
      </x:c>
      <x:c r="F7" s="4">
        <x:f t="shared" si="0"/>
        <x:v>-0.4976455444562955</x:v>
      </x:c>
      <x:c r="G7" s="5">
        <x:f t="shared" si="0"/>
        <x:v>-0.30284350567241658</x:v>
      </x:c>
      <x:c r="H7" s="4">
        <x:f t="shared" si="0"/>
        <x:v>-0.13709807351386449</x:v>
      </x:c>
      <x:c r="I7" s="5">
        <x:f>C4-I4</x:f>
        <x:v>-0.17999999999999972</x:v>
      </x:c>
      <x:c r="J7" s="4">
        <x:f>D4-J4</x:f>
        <x:v>-0.050000000000000266</x:v>
      </x:c>
      <x:c r="K7" s="4">
        <x:f>E4-K4</x:f>
        <x:v>-0.20500000000000007</x:v>
      </x:c>
    </x:row>
    <x:row r="8" spans="1:11" ht="17.14999999999999857891">
      <x:c r="A8" s="14" t="s">
        <x:v>4</x:v>
      </x:c>
      <x:c r="B8" s="15"/>
      <x:c r="C8" s="4">
        <x:f>(C4-F4)/(F4-1)*100</x:f>
        <x:v>6.9319287178234354</x:v>
      </x:c>
      <x:c r="D8" s="4">
        <x:f>(D4-G4)/(G4-1)*100</x:f>
        <x:v>10.5476428539698</x:v>
      </x:c>
      <x:c r="E8" s="4">
        <x:f>(E4-H4)/(H4-1)*100</x:f>
        <x:v>-12.623477095482341</x:v>
      </x:c>
      <x:c r="F8" s="4">
        <x:f>(F4-I4)/(I4-1)*100</x:f>
        <x:v>-9.7961721349664472</x:v>
      </x:c>
      <x:c r="G8" s="4">
        <x:f>(G4-J4)/(J4-1)*100</x:f>
        <x:v>-11.216426136015428</x:v>
      </x:c>
      <x:c r="H8" s="4">
        <x:f>(H4-K4)/(K4-1)*100</x:f>
        <x:v>-20.310825705757701</x:v>
      </x:c>
      <x:c r="I8" s="4">
        <x:f>(C4-I4)/(I4-1)*100</x:f>
        <x:v>-3.5433070866141678</x:v>
      </x:c>
      <x:c r="J8" s="4">
        <x:f>(D4-J4)/(J4-1)*100</x:f>
        <x:v>-1.8518518518518614</x:v>
      </x:c>
      <x:c r="K8" s="4">
        <x:f>(E4-K4)/(K4-1)*100</x:f>
        <x:v>-30.370370370370381</x:v>
      </x:c>
    </x:row>
    <x:row r="10" spans="1:11" ht="16.75">
      <x:c r="A10" s="11" t="s">
        <x:v>13</x:v>
      </x:c>
      <x:c r="B10" s="12"/>
      <x:c r="C10" s="12"/>
      <x:c r="D10" s="12"/>
      <x:c r="E10" s="12"/>
      <x:c r="F10" s="12"/>
      <x:c r="G10" s="12"/>
      <x:c r="H10" s="12"/>
      <x:c r="I10" s="12"/>
      <x:c r="J10" s="12"/>
      <x:c r="K10" s="13"/>
    </x:row>
    <x:row r="11" spans="1:11" ht="17.14999999999999857891">
      <x:c r="A11" s="11" t="s">
        <x:v>6</x:v>
      </x:c>
      <x:c r="B11" s="18"/>
      <x:c r="C11" s="8" t="s">
        <x:v>8</x:v>
      </x:c>
      <x:c r="D11" s="9"/>
      <x:c r="E11" s="10"/>
      <x:c r="F11" s="8" t="s">
        <x:v>10</x:v>
      </x:c>
      <x:c r="G11" s="9"/>
      <x:c r="H11" s="10"/>
      <x:c r="I11" s="9" t="s">
        <x:v>0</x:v>
      </x:c>
      <x:c r="J11" s="9"/>
      <x:c r="K11" s="10"/>
    </x:row>
    <x:row r="12" spans="1:11" ht="17.14999999999999857891">
      <x:c r="A12" s="19"/>
      <x:c r="B12" s="20"/>
      <x:c r="C12" s="1" t="s">
        <x:v>2</x:v>
      </x:c>
      <x:c r="D12" s="2" t="s">
        <x:v>5</x:v>
      </x:c>
      <x:c r="E12" s="2" t="s">
        <x:v>3</x:v>
      </x:c>
      <x:c r="F12" s="2" t="s">
        <x:v>2</x:v>
      </x:c>
      <x:c r="G12" s="2" t="s">
        <x:v>5</x:v>
      </x:c>
      <x:c r="H12" s="2" t="s">
        <x:v>3</x:v>
      </x:c>
      <x:c r="I12" s="2" t="s">
        <x:v>2</x:v>
      </x:c>
      <x:c r="J12" s="2" t="s">
        <x:v>5</x:v>
      </x:c>
      <x:c r="K12" s="3" t="s">
        <x:v>3</x:v>
      </x:c>
    </x:row>
    <x:row r="13" spans="1:11" ht="17.14999999999999857891">
      <x:c r="A13" s="14" t="s">
        <x:v>7</x:v>
      </x:c>
      <x:c r="B13" s="15"/>
      <x:c r="C13" s="4">
        <x:v>2.1899999999999999</x:v>
      </x:c>
      <x:c r="D13" s="4">
        <x:v>2.9500000000000002</x:v>
      </x:c>
      <x:c r="E13" s="4">
        <x:v>3.0499999999999998</x:v>
      </x:c>
      <x:c r="F13" s="5">
        <x:f>(I13*F14)/I14</x:f>
        <x:v>2.2848893611557868</x:v>
      </x:c>
      <x:c r="G13" s="5">
        <x:f>(J13*F14)/I14</x:f>
        <x:v>2.9139277277897686</x:v>
      </x:c>
      <x:c r="H13" s="4">
        <x:f>(K13*F14)/I14</x:f>
        <x:v>2.9185530098973711</x:v>
      </x:c>
      <x:c r="I13" s="5">
        <x:v>2.4700000000000002</x:v>
      </x:c>
      <x:c r="J13" s="5">
        <x:v>3.1499999999999999</x:v>
      </x:c>
      <x:c r="K13" s="4">
        <x:v>3.1549999999999998</x:v>
      </x:c>
    </x:row>
    <x:row r="14" spans="1:11" ht="17.14999999999999857891">
      <x:c r="A14" s="14" t="s">
        <x:v>9</x:v>
      </x:c>
      <x:c r="B14" s="15"/>
      <x:c r="C14" s="21">
        <x:f>100/((100/C13)+(100/D13)+(100/+E13))</x:f>
        <x:v>0.89009712027103327</x:v>
      </x:c>
      <x:c r="D14" s="22"/>
      <x:c r="E14" s="22"/>
      <x:c r="F14" s="21">
        <x:f>C14</x:f>
        <x:v>0.89009712027103327</x:v>
      </x:c>
      <x:c r="G14" s="23"/>
      <x:c r="H14" s="15"/>
      <x:c r="I14" s="21">
        <x:f>100/((100/I13)+(100/J13)+(100/+K13))</x:f>
        <x:v>0.9622084659527429</x:v>
      </x:c>
      <x:c r="J14" s="23"/>
      <x:c r="K14" s="15"/>
    </x:row>
    <x:row r="15" spans="1:11" ht="17.14999999999999857891">
      <x:c r="A15" s="16" t="s">
        <x:v>12</x:v>
      </x:c>
      <x:c r="B15" s="17"/>
      <x:c r="C15" s="6">
        <x:f>C14/C13*100</x:f>
        <x:v>40.643704121964994</x:v>
      </x:c>
      <x:c r="D15" s="7">
        <x:f>C14/D13*100</x:f>
        <x:v>30.172783738001126</x:v>
      </x:c>
      <x:c r="E15" s="6">
        <x:f>C14/E13*100</x:f>
        <x:v>29.18351214003388</x:v>
      </x:c>
      <x:c r="F15" s="6">
        <x:f>I15</x:f>
        <x:v>38.955808338167728</x:v>
      </x:c>
      <x:c r="G15" s="6">
        <x:f>J15</x:f>
        <x:v>30.546300506436285</x:v>
      </x:c>
      <x:c r="H15" s="7">
        <x:f>K15</x:f>
        <x:v>30.497891155395973</x:v>
      </x:c>
      <x:c r="I15" s="6">
        <x:f>I14/I13*100</x:f>
        <x:v>38.955808338167728</x:v>
      </x:c>
      <x:c r="J15" s="6">
        <x:f>I14/J13*100</x:f>
        <x:v>30.546300506436285</x:v>
      </x:c>
      <x:c r="K15" s="7">
        <x:f>I14/K13*100</x:f>
        <x:v>30.497891155395973</x:v>
      </x:c>
    </x:row>
    <x:row r="16" spans="1:11" ht="17.14999999999999857891">
      <x:c r="A16" s="14" t="s">
        <x:v>11</x:v>
      </x:c>
      <x:c r="B16" s="15"/>
      <x:c r="C16" s="5">
        <x:f>C13-F13</x:f>
        <x:v>-0.094889361155786833</x:v>
      </x:c>
      <x:c r="D16" s="4">
        <x:f>D13-G13</x:f>
        <x:v>0.036072272210231571</x:v>
      </x:c>
      <x:c r="E16" s="5">
        <x:f t="shared" ref="E16:H16" si="1">E13-H13</x:f>
        <x:v>0.13144699010262872</x:v>
      </x:c>
      <x:c r="F16" s="4">
        <x:f t="shared" si="1"/>
        <x:v>-0.18511063884421342</x:v>
      </x:c>
      <x:c r="G16" s="5">
        <x:f t="shared" si="1"/>
        <x:v>-0.2360722722102313</x:v>
      </x:c>
      <x:c r="H16" s="4">
        <x:f t="shared" si="1"/>
        <x:v>-0.23644699010262871</x:v>
      </x:c>
      <x:c r="I16" s="5">
        <x:f>C13-I13</x:f>
        <x:v>-0.28000000000000025</x:v>
      </x:c>
      <x:c r="J16" s="4">
        <x:f>D13-J13</x:f>
        <x:v>-0.19999999999999973</x:v>
      </x:c>
      <x:c r="K16" s="4">
        <x:f>E13-K13</x:f>
        <x:v>-0.10499999999999998</x:v>
      </x:c>
    </x:row>
    <x:row r="17" spans="1:11" ht="17.14999999999999857891">
      <x:c r="A17" s="14" t="s">
        <x:v>4</x:v>
      </x:c>
      <x:c r="B17" s="15"/>
      <x:c r="C17" s="4">
        <x:f>(C13-F13)/(F13-1)*100</x:f>
        <x:v>-7.3850219345291901</x:v>
      </x:c>
      <x:c r="D17" s="4">
        <x:f>(D13-G13)/(G13-1)*100</x:f>
        <x:v>1.8847248872813163</x:v>
      </x:c>
      <x:c r="E17" s="4">
        <x:f>(E13-H13)/(H13-1)*100</x:f>
        <x:v>6.851360865429525</x:v>
      </x:c>
      <x:c r="F17" s="4">
        <x:f>(F13-I13)/(I13-1)*100</x:f>
        <x:v>-12.592560465592747</x:v>
      </x:c>
      <x:c r="G17" s="4">
        <x:f>(G13-J13)/(J13-1)*100</x:f>
        <x:v>-10.980105684196806</x:v>
      </x:c>
      <x:c r="H17" s="4">
        <x:f>(H13-K13)/(K13-1)*100</x:f>
        <x:v>-10.97201810221015</x:v>
      </x:c>
      <x:c r="I17" s="4">
        <x:f>(C13-I13)/(I13-1)*100</x:f>
        <x:v>-19.047619047619062</x:v>
      </x:c>
      <x:c r="J17" s="4">
        <x:f>(D13-J13)/(J13-1)*100</x:f>
        <x:v>-9.3023255813953369</x:v>
      </x:c>
      <x:c r="K17" s="4">
        <x:f>(E13-K13)/(K13-1)*100</x:f>
        <x:v>-4.8723897911832941</x:v>
      </x:c>
    </x:row>
  </x:sheetData>
  <x:mergeCells count="26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5</cp:revision>
  <dcterms:created xsi:type="dcterms:W3CDTF">2019-10-09T00:00:00.000</dcterms:created>
  <dcterms:modified xsi:type="dcterms:W3CDTF">2022-11-21T15:55:55.059</dcterms:modified>
  <cp:version>1200.0100.01</cp:version>
</cp:coreProperties>
</file>