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820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<x:sst xmlns:r="http://schemas.openxmlformats.org/officeDocument/2006/relationships" xmlns:c="http://schemas.openxmlformats.org/drawingml/2006/chart" xmlns:x="http://schemas.openxmlformats.org/spreadsheetml/2006/main" count="76" uniqueCount="16">
  <x:si>
    <x:t>우루과이vs한국</x:t>
  </x:si>
  <x:si>
    <x:t>해외 평균 배당</x:t>
  </x:si>
  <x:si>
    <x:t>스위스vs카메룬</x:t>
  </x:si>
  <x:si>
    <x:t>손상률</x:t>
  </x:si>
  <x:si>
    <x:t>패</x:t>
  </x:si>
  <x:si>
    <x:t>무</x:t>
  </x:si>
  <x:si>
    <x:t>프로토</x:t>
  </x:si>
  <x:si>
    <x:t>구분</x:t>
  </x:si>
  <x:si>
    <x:t>배당률</x:t>
  </x:si>
  <x:si>
    <x:t>승</x:t>
  </x:si>
  <x:si>
    <x:t>환급률</x:t>
  </x:si>
  <x:si>
    <x:t>배당편차</x:t>
  </x:si>
  <x:si>
    <x:t>경기확률</x:t>
  </x:si>
  <x:si>
    <x:t>적정배당</x:t>
  </x:si>
  <x:si>
    <x:t>포르투갈vs가나</x:t>
  </x:si>
  <x:si>
    <x:t>브라질vs세르비아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</x:si>
</x:sst>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5"/>
  <x:sheetViews>
    <x:sheetView tabSelected="1" topLeftCell="A19" zoomScaleNormal="75" zoomScaleSheetLayoutView="100" workbookViewId="0">
      <x:selection activeCell="C13" activeCellId="0" sqref="C13:C13"/>
    </x:sheetView>
  </x:sheetViews>
  <x:sheetFormatPr defaultColWidth="8.796875" defaultRowHeight="16.39999999999999857891"/>
  <x:cols>
    <x:col min="3" max="5" width="8.796875" bestFit="1" customWidth="1"/>
    <x:col min="9" max="11" width="8.796875" bestFit="1" customWidth="1"/>
  </x:cols>
  <x:sheetData>
    <x:row r="1" spans="1:11" ht="16.75">
      <x:c r="A1" s="1" t="s">
        <x:v>2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</x:row>
    <x:row r="2" spans="1:11" ht="17.14999999999999857891">
      <x:c r="A2" s="1" t="s">
        <x:v>7</x:v>
      </x:c>
      <x:c r="B2" s="4"/>
      <x:c r="C2" s="5" t="s">
        <x:v>6</x:v>
      </x:c>
      <x:c r="D2" s="6"/>
      <x:c r="E2" s="7"/>
      <x:c r="F2" s="5" t="s">
        <x:v>13</x:v>
      </x:c>
      <x:c r="G2" s="6"/>
      <x:c r="H2" s="7"/>
      <x:c r="I2" s="6" t="s">
        <x:v>1</x:v>
      </x:c>
      <x:c r="J2" s="6"/>
      <x:c r="K2" s="7"/>
    </x:row>
    <x:row r="3" spans="1:11" ht="17.14999999999999857891">
      <x:c r="A3" s="8"/>
      <x:c r="B3" s="9"/>
      <x:c r="C3" s="10" t="s">
        <x:v>9</x:v>
      </x:c>
      <x:c r="D3" s="11" t="s">
        <x:v>5</x:v>
      </x:c>
      <x:c r="E3" s="11" t="s">
        <x:v>4</x:v>
      </x:c>
      <x:c r="F3" s="11" t="s">
        <x:v>9</x:v>
      </x:c>
      <x:c r="G3" s="11" t="s">
        <x:v>5</x:v>
      </x:c>
      <x:c r="H3" s="11" t="s">
        <x:v>4</x:v>
      </x:c>
      <x:c r="I3" s="11" t="s">
        <x:v>9</x:v>
      </x:c>
      <x:c r="J3" s="11" t="s">
        <x:v>5</x:v>
      </x:c>
      <x:c r="K3" s="12" t="s">
        <x:v>4</x:v>
      </x:c>
    </x:row>
    <x:row r="4" spans="1:11" ht="17.14999999999999857891">
      <x:c r="A4" s="13" t="s">
        <x:v>8</x:v>
      </x:c>
      <x:c r="B4" s="14"/>
      <x:c r="C4" s="15">
        <x:v>1.6699999999999999</x:v>
      </x:c>
      <x:c r="D4" s="15">
        <x:v>3.25</x:v>
      </x:c>
      <x:c r="E4" s="15">
        <x:v>4.5999999999999996</x:v>
      </x:c>
      <x:c r="F4" s="16">
        <x:f>(I4*F5)/I5</x:f>
        <x:v>1.6003751267065973</x:v>
      </x:c>
      <x:c r="G4" s="16">
        <x:f>(J4*F5)/I5</x:f>
        <x:v>3.3672632723768867</x:v>
      </x:c>
      <x:c r="H4" s="15">
        <x:f>(K4*F5)/I5</x:f>
        <x:v>4.949136952531962</x:v>
      </x:c>
      <x:c r="I4" s="16">
        <x:v>1.73</x:v>
      </x:c>
      <x:c r="J4" s="16">
        <x:v>3.6400000000000001</x:v>
      </x:c>
      <x:c r="K4" s="15">
        <x:v>5.3499999999999996</x:v>
      </x:c>
    </x:row>
    <x:row r="5" spans="1:11" ht="17.14999999999999857891">
      <x:c r="A5" s="13" t="s">
        <x:v>10</x:v>
      </x:c>
      <x:c r="B5" s="14"/>
      <x:c r="C5" s="17">
        <x:f>100/((100/C4)+(100/D4)+(100/+E4))</x:f>
        <x:v>0.88976995313530172</x:v>
      </x:c>
      <x:c r="D5" s="18"/>
      <x:c r="E5" s="18"/>
      <x:c r="F5" s="17">
        <x:f>C5</x:f>
        <x:v>0.88976995313530172</x:v>
      </x:c>
      <x:c r="G5" s="19"/>
      <x:c r="H5" s="14"/>
      <x:c r="I5" s="17">
        <x:f>100/((100/I4)+(100/J4)+(100/+K4))</x:f>
        <x:v>0.96183825481703955</x:v>
      </x:c>
      <x:c r="J5" s="19"/>
      <x:c r="K5" s="14"/>
    </x:row>
    <x:row r="6" spans="1:11" ht="17.14999999999999857891">
      <x:c r="A6" s="20" t="s">
        <x:v>12</x:v>
      </x:c>
      <x:c r="B6" s="21"/>
      <x:c r="C6" s="22">
        <x:f>C5/C4*100</x:f>
        <x:v>53.279637912293524</x:v>
      </x:c>
      <x:c r="D6" s="23">
        <x:f>C5/D4*100</x:f>
        <x:v>27.377537019547741</x:v>
      </x:c>
      <x:c r="E6" s="22">
        <x:f>C5/E4*100</x:f>
        <x:v>19.342825068158735</x:v>
      </x:c>
      <x:c r="F6" s="22">
        <x:f>I6</x:f>
        <x:v>55.597586983643907</x:v>
      </x:c>
      <x:c r="G6" s="22">
        <x:f>J6</x:f>
        <x:v>26.424127879588998</x:v>
      </x:c>
      <x:c r="H6" s="23">
        <x:f>K6</x:f>
        <x:v>17.978285136767095</x:v>
      </x:c>
      <x:c r="I6" s="22">
        <x:f>I5/I4*100</x:f>
        <x:v>55.597586983643907</x:v>
      </x:c>
      <x:c r="J6" s="22">
        <x:f>I5/J4*100</x:f>
        <x:v>26.424127879588998</x:v>
      </x:c>
      <x:c r="K6" s="23">
        <x:f>I5/K4*100</x:f>
        <x:v>17.978285136767095</x:v>
      </x:c>
    </x:row>
    <x:row r="7" spans="1:11" ht="17.14999999999999857891">
      <x:c r="A7" s="13" t="s">
        <x:v>11</x:v>
      </x:c>
      <x:c r="B7" s="14"/>
      <x:c r="C7" s="16">
        <x:f>C4-F4</x:f>
        <x:v>0.069624873293402612</x:v>
      </x:c>
      <x:c r="D7" s="15">
        <x:f>D4-G4</x:f>
        <x:v>-0.11726327237688672</x:v>
      </x:c>
      <x:c r="E7" s="16">
        <x:f t="shared" ref="E7:H7" si="0">E4-H4</x:f>
        <x:v>-0.34913695253196231</x:v>
      </x:c>
      <x:c r="F7" s="15">
        <x:f t="shared" si="0"/>
        <x:v>-0.12962487329340266</x:v>
      </x:c>
      <x:c r="G7" s="16">
        <x:f t="shared" si="0"/>
        <x:v>-0.27273672762311341</x:v>
      </x:c>
      <x:c r="H7" s="15">
        <x:f t="shared" si="0"/>
        <x:v>-0.40086304746803769</x:v>
      </x:c>
      <x:c r="I7" s="16">
        <x:f>C4-I4</x:f>
        <x:v>-0.060000000000000053</x:v>
      </x:c>
      <x:c r="J7" s="15">
        <x:f>D4-J4</x:f>
        <x:v>-0.39000000000000012</x:v>
      </x:c>
      <x:c r="K7" s="15">
        <x:f>E4-K4</x:f>
        <x:v>-0.75</x:v>
      </x:c>
    </x:row>
    <x:row r="8" spans="1:11" ht="17.14999999999999857891">
      <x:c r="A8" s="13" t="s">
        <x:v>3</x:v>
      </x:c>
      <x:c r="B8" s="14"/>
      <x:c r="C8" s="15">
        <x:f>(C4-F4)/(F4-1)*100</x:f>
        <x:v>11.596895040494942</x:v>
      </x:c>
      <x:c r="D8" s="15">
        <x:f>(D4-G4)/(G4-1)*100</x:f>
        <x:v>-4.9535374347757584</x:v>
      </x:c>
      <x:c r="E8" s="15">
        <x:f>(E4-H4)/(H4-1)*100</x:f>
        <x:v>-8.8408418530057702</x:v>
      </x:c>
      <x:c r="F8" s="15">
        <x:f>(F4-I4)/(I4-1)*100</x:f>
        <x:v>-17.756831958000365</x:v>
      </x:c>
      <x:c r="G8" s="15">
        <x:f>(G4-J4)/(J4-1)*100</x:f>
        <x:v>-10.330936652390658</x:v>
      </x:c>
      <x:c r="H8" s="15">
        <x:f>(H4-K4)/(K4-1)*100</x:f>
        <x:v>-9.2152424705296028</x:v>
      </x:c>
      <x:c r="I8" s="15">
        <x:f>(C4-I4)/(I4-1)*100</x:f>
        <x:v>-8.2191780821917888</x:v>
      </x:c>
      <x:c r="J8" s="15">
        <x:f>(D4-J4)/(J4-1)*100</x:f>
        <x:v>-14.772727272727277</x:v>
      </x:c>
      <x:c r="K8" s="15">
        <x:f>(E4-K4)/(K4-1)*100</x:f>
        <x:v>-17.241379310344829</x:v>
      </x:c>
    </x:row>
    <x:row r="10" spans="1:11" ht="16.75">
      <x:c r="A10" s="1" t="s">
        <x:v>0</x:v>
      </x:c>
      <x:c r="B10" s="2"/>
      <x:c r="C10" s="2"/>
      <x:c r="D10" s="2"/>
      <x:c r="E10" s="2"/>
      <x:c r="F10" s="2"/>
      <x:c r="G10" s="2"/>
      <x:c r="H10" s="2"/>
      <x:c r="I10" s="2"/>
      <x:c r="J10" s="2"/>
      <x:c r="K10" s="3"/>
    </x:row>
    <x:row r="11" spans="1:11" ht="17.14999999999999857891">
      <x:c r="A11" s="1" t="s">
        <x:v>7</x:v>
      </x:c>
      <x:c r="B11" s="4"/>
      <x:c r="C11" s="5" t="s">
        <x:v>6</x:v>
      </x:c>
      <x:c r="D11" s="6"/>
      <x:c r="E11" s="7"/>
      <x:c r="F11" s="5" t="s">
        <x:v>13</x:v>
      </x:c>
      <x:c r="G11" s="6"/>
      <x:c r="H11" s="7"/>
      <x:c r="I11" s="6" t="s">
        <x:v>1</x:v>
      </x:c>
      <x:c r="J11" s="6"/>
      <x:c r="K11" s="7"/>
    </x:row>
    <x:row r="12" spans="1:11" ht="17.14999999999999857891">
      <x:c r="A12" s="8"/>
      <x:c r="B12" s="9"/>
      <x:c r="C12" s="10" t="s">
        <x:v>9</x:v>
      </x:c>
      <x:c r="D12" s="11" t="s">
        <x:v>5</x:v>
      </x:c>
      <x:c r="E12" s="11" t="s">
        <x:v>4</x:v>
      </x:c>
      <x:c r="F12" s="11" t="s">
        <x:v>9</x:v>
      </x:c>
      <x:c r="G12" s="11" t="s">
        <x:v>5</x:v>
      </x:c>
      <x:c r="H12" s="11" t="s">
        <x:v>4</x:v>
      </x:c>
      <x:c r="I12" s="11" t="s">
        <x:v>9</x:v>
      </x:c>
      <x:c r="J12" s="11" t="s">
        <x:v>5</x:v>
      </x:c>
      <x:c r="K12" s="12" t="s">
        <x:v>4</x:v>
      </x:c>
    </x:row>
    <x:row r="13" spans="1:11" ht="17.14999999999999857891">
      <x:c r="A13" s="13" t="s">
        <x:v>8</x:v>
      </x:c>
      <x:c r="B13" s="14"/>
      <x:c r="C13" s="15">
        <x:v>1.6599999999999999</x:v>
      </x:c>
      <x:c r="D13" s="15">
        <x:v>3.25</x:v>
      </x:c>
      <x:c r="E13" s="15">
        <x:v>4.7000000000000002</x:v>
      </x:c>
      <x:c r="F13" s="16">
        <x:f>(I13*F14)/I14</x:f>
        <x:v>1.5815962182289731</x:v>
      </x:c>
      <x:c r="G13" s="16">
        <x:f>(J13*F14)/I14</x:f>
        <x:v>3.4221672558170768</x:v>
      </x:c>
      <x:c r="H13" s="15">
        <x:f>(K13*F14)/I14</x:f>
        <x:v>5.0407598768116397</x:v>
      </x:c>
      <x:c r="I13" s="16">
        <x:v>1.71</x:v>
      </x:c>
      <x:c r="J13" s="16">
        <x:v>3.7000000000000002</x:v>
      </x:c>
      <x:c r="K13" s="15">
        <x:v>5.4500000000000002</x:v>
      </x:c>
    </x:row>
    <x:row r="14" spans="1:11" ht="17.14999999999999857891">
      <x:c r="A14" s="13" t="s">
        <x:v>10</x:v>
      </x:c>
      <x:c r="B14" s="14"/>
      <x:c r="C14" s="17">
        <x:f>100/((100/C13)+(100/D13)+(100/+E13))</x:f>
        <x:v>0.89057670694015179</x:v>
      </x:c>
      <x:c r="D14" s="18"/>
      <x:c r="E14" s="18"/>
      <x:c r="F14" s="17">
        <x:f>C14</x:f>
        <x:v>0.89057670694015179</x:v>
      </x:c>
      <x:c r="G14" s="19"/>
      <x:c r="H14" s="14"/>
      <x:c r="I14" s="17">
        <x:f>100/((100/I13)+(100/J13)+(100/+K13))</x:f>
        <x:v>0.96287924270136693</x:v>
      </x:c>
      <x:c r="J14" s="19"/>
      <x:c r="K14" s="14"/>
    </x:row>
    <x:row r="15" spans="1:11" ht="17.14999999999999857891">
      <x:c r="A15" s="20" t="s">
        <x:v>12</x:v>
      </x:c>
      <x:c r="B15" s="21"/>
      <x:c r="C15" s="22">
        <x:f>C14/C13*100</x:f>
        <x:v>53.649199213262158</x:v>
      </x:c>
      <x:c r="D15" s="23">
        <x:f>C14/D13*100</x:f>
        <x:v>27.40236021354313</x:v>
      </x:c>
      <x:c r="E15" s="22">
        <x:f>C14/E13*100</x:f>
        <x:v>18.94844057319472</x:v>
      </x:c>
      <x:c r="F15" s="22">
        <x:f>I15</x:f>
        <x:v>56.308727643354793</x:v>
      </x:c>
      <x:c r="G15" s="22">
        <x:f>J15</x:f>
        <x:v>26.023763316253156</x:v>
      </x:c>
      <x:c r="H15" s="23">
        <x:f>K15</x:f>
        <x:v>17.667509040392055</x:v>
      </x:c>
      <x:c r="I15" s="22">
        <x:f>I14/I13*100</x:f>
        <x:v>56.308727643354793</x:v>
      </x:c>
      <x:c r="J15" s="22">
        <x:f>I14/J13*100</x:f>
        <x:v>26.023763316253156</x:v>
      </x:c>
      <x:c r="K15" s="23">
        <x:f>I14/K13*100</x:f>
        <x:v>17.667509040392055</x:v>
      </x:c>
    </x:row>
    <x:row r="16" spans="1:11" ht="17.14999999999999857891">
      <x:c r="A16" s="13" t="s">
        <x:v>11</x:v>
      </x:c>
      <x:c r="B16" s="14"/>
      <x:c r="C16" s="16">
        <x:f>C13-F13</x:f>
        <x:v>0.078403781771026804</x:v>
      </x:c>
      <x:c r="D16" s="15">
        <x:f>D13-G13</x:f>
        <x:v>-0.17216725581707681</x:v>
      </x:c>
      <x:c r="E16" s="16">
        <x:f t="shared" ref="E16:H16" si="1">E13-H13</x:f>
        <x:v>-0.34075987681163955</x:v>
      </x:c>
      <x:c r="F16" s="15">
        <x:f t="shared" si="1"/>
        <x:v>-0.12840378177102685</x:v>
      </x:c>
      <x:c r="G16" s="16">
        <x:f t="shared" si="1"/>
        <x:v>-0.27783274418292336</x:v>
      </x:c>
      <x:c r="H16" s="15">
        <x:f t="shared" si="1"/>
        <x:v>-0.40924012318836045</x:v>
      </x:c>
      <x:c r="I16" s="16">
        <x:f>C13-I13</x:f>
        <x:v>-0.050000000000000044</x:v>
      </x:c>
      <x:c r="J16" s="15">
        <x:f>D13-J13</x:f>
        <x:v>-0.45000000000000018</x:v>
      </x:c>
      <x:c r="K16" s="15">
        <x:f>E13-K13</x:f>
        <x:v>-0.75</x:v>
      </x:c>
    </x:row>
    <x:row r="17" spans="1:11" ht="17.14999999999999857891">
      <x:c r="A17" s="13" t="s">
        <x:v>3</x:v>
      </x:c>
      <x:c r="B17" s="14"/>
      <x:c r="C17" s="15">
        <x:f>(C13-F13)/(F13-1)*100</x:f>
        <x:v>13.480792913299069</x:v>
      </x:c>
      <x:c r="D17" s="15">
        <x:f>(D13-G13)/(G13-1)*100</x:f>
        <x:v>-7.1079837861567965</x:v>
      </x:c>
      <x:c r="E17" s="15">
        <x:f>(E13-H13)/(H13-1)*100</x:f>
        <x:v>-8.4330642552438917</x:v>
      </x:c>
      <x:c r="F17" s="15">
        <x:f>(F13-I13)/(I13-1)*100</x:f>
        <x:v>-18.085039686060121</x:v>
      </x:c>
      <x:c r="G17" s="15">
        <x:f>(G13-J13)/(J13-1)*100</x:f>
        <x:v>-10.290101636404568</x:v>
      </x:c>
      <x:c r="H17" s="15">
        <x:f>(H13-K13)/(K13-1)*100</x:f>
        <x:v>-9.1964072626597844</x:v>
      </x:c>
      <x:c r="I17" s="15">
        <x:f>(C13-I13)/(I13-1)*100</x:f>
        <x:v>-7.0422535211267681</x:v>
      </x:c>
      <x:c r="J17" s="15">
        <x:f>(D13-J13)/(J13-1)*100</x:f>
        <x:v>-16.666666666666671</x:v>
      </x:c>
      <x:c r="K17" s="15">
        <x:f>(E13-K13)/(K13-1)*100</x:f>
        <x:v>-16.853932584269664</x:v>
      </x:c>
    </x:row>
    <x:row r="19" spans="1:11" ht="16.75">
      <x:c r="A19" s="1" t="s">
        <x:v>14</x:v>
      </x:c>
      <x:c r="B19" s="2"/>
      <x:c r="C19" s="2"/>
      <x:c r="D19" s="2"/>
      <x:c r="E19" s="2"/>
      <x:c r="F19" s="2"/>
      <x:c r="G19" s="2"/>
      <x:c r="H19" s="2"/>
      <x:c r="I19" s="2"/>
      <x:c r="J19" s="2"/>
      <x:c r="K19" s="3"/>
    </x:row>
    <x:row r="20" spans="1:11" ht="17.14999999999999857891">
      <x:c r="A20" s="1" t="s">
        <x:v>7</x:v>
      </x:c>
      <x:c r="B20" s="4"/>
      <x:c r="C20" s="5" t="s">
        <x:v>6</x:v>
      </x:c>
      <x:c r="D20" s="6"/>
      <x:c r="E20" s="7"/>
      <x:c r="F20" s="5" t="s">
        <x:v>13</x:v>
      </x:c>
      <x:c r="G20" s="6"/>
      <x:c r="H20" s="7"/>
      <x:c r="I20" s="6" t="s">
        <x:v>1</x:v>
      </x:c>
      <x:c r="J20" s="6"/>
      <x:c r="K20" s="7"/>
    </x:row>
    <x:row r="21" spans="1:11" ht="17.14999999999999857891">
      <x:c r="A21" s="8"/>
      <x:c r="B21" s="9"/>
      <x:c r="C21" s="10" t="s">
        <x:v>9</x:v>
      </x:c>
      <x:c r="D21" s="11" t="s">
        <x:v>5</x:v>
      </x:c>
      <x:c r="E21" s="11" t="s">
        <x:v>4</x:v>
      </x:c>
      <x:c r="F21" s="11" t="s">
        <x:v>9</x:v>
      </x:c>
      <x:c r="G21" s="11" t="s">
        <x:v>5</x:v>
      </x:c>
      <x:c r="H21" s="11" t="s">
        <x:v>4</x:v>
      </x:c>
      <x:c r="I21" s="11" t="s">
        <x:v>9</x:v>
      </x:c>
      <x:c r="J21" s="11" t="s">
        <x:v>5</x:v>
      </x:c>
      <x:c r="K21" s="12" t="s">
        <x:v>4</x:v>
      </x:c>
    </x:row>
    <x:row r="22" spans="1:11" ht="17.14999999999999857891">
      <x:c r="A22" s="13" t="s">
        <x:v>8</x:v>
      </x:c>
      <x:c r="B22" s="14"/>
      <x:c r="C22" s="15">
        <x:v>1.3100000000000001</x:v>
      </x:c>
      <x:c r="D22" s="15">
        <x:v>4.0999999999999996</x:v>
      </x:c>
      <x:c r="E22" s="15">
        <x:v>8.5999999999999996</x:v>
      </x:c>
      <x:c r="F22" s="16">
        <x:f>(I22*F23)/I23</x:f>
        <x:v>1.3404119833119548</x:v>
      </x:c>
      <x:c r="G22" s="16">
        <x:f>(J22*F23)/I23</x:f>
        <x:v>4.2523414642999944</x:v>
      </x:c>
      <x:c r="H22" s="15">
        <x:f>(K22*F23)/I23</x:f>
        <x:v>7.0256076366695552</x:v>
      </x:c>
      <x:c r="I22" s="16">
        <x:v>1.45</x:v>
      </x:c>
      <x:c r="J22" s="16">
        <x:v>4.5999999999999996</x:v>
      </x:c>
      <x:c r="K22" s="15">
        <x:v>7.5999999999999996</x:v>
      </x:c>
    </x:row>
    <x:row r="23" spans="1:11" ht="17.14999999999999857891">
      <x:c r="A23" s="13" t="s">
        <x:v>10</x:v>
      </x:c>
      <x:c r="B23" s="14"/>
      <x:c r="C23" s="17">
        <x:f>100/((100/C22)+(100/D22)+(100/+E22))</x:f>
        <x:v>0.89004374048596269</x:v>
      </x:c>
      <x:c r="D23" s="18"/>
      <x:c r="E23" s="18"/>
      <x:c r="F23" s="17">
        <x:f>C23</x:f>
        <x:v>0.89004374048596269</x:v>
      </x:c>
      <x:c r="G23" s="19"/>
      <x:c r="H23" s="14"/>
      <x:c r="I23" s="17">
        <x:f>100/((100/I22)+(100/J22)+(100/+K22))</x:f>
        <x:v>0.96281101614434939</x:v>
      </x:c>
      <x:c r="J23" s="19"/>
      <x:c r="K23" s="14"/>
    </x:row>
    <x:row r="24" spans="1:11" ht="17.14999999999999857891">
      <x:c r="A24" s="20" t="s">
        <x:v>12</x:v>
      </x:c>
      <x:c r="B24" s="21"/>
      <x:c r="C24" s="22">
        <x:f>C23/C22*100</x:f>
        <x:v>67.942270266104018</x:v>
      </x:c>
      <x:c r="D24" s="23">
        <x:f>C23/D22*100</x:f>
        <x:v>21.708383914291772</x:v>
      </x:c>
      <x:c r="E24" s="22">
        <x:f>C23/E22*100</x:f>
        <x:v>10.349345819604219</x:v>
      </x:c>
      <x:c r="F24" s="22">
        <x:f>I24</x:f>
        <x:v>66.400759734093057</x:v>
      </x:c>
      <x:c r="G24" s="22">
        <x:f>J24</x:f>
        <x:v>20.9306742640076</x:v>
      </x:c>
      <x:c r="H24" s="23">
        <x:f>K24</x:f>
        <x:v>12.668566001899334</x:v>
      </x:c>
      <x:c r="I24" s="22">
        <x:f>I23/I22*100</x:f>
        <x:v>66.400759734093057</x:v>
      </x:c>
      <x:c r="J24" s="22">
        <x:f>I23/J22*100</x:f>
        <x:v>20.9306742640076</x:v>
      </x:c>
      <x:c r="K24" s="23">
        <x:f>I23/K22*100</x:f>
        <x:v>12.668566001899334</x:v>
      </x:c>
    </x:row>
    <x:row r="25" spans="1:11" ht="17.14999999999999857891">
      <x:c r="A25" s="13" t="s">
        <x:v>11</x:v>
      </x:c>
      <x:c r="B25" s="14"/>
      <x:c r="C25" s="16">
        <x:f>C22-F22</x:f>
        <x:v>-0.030411983311954716</x:v>
      </x:c>
      <x:c r="D25" s="15">
        <x:f>D22-G22</x:f>
        <x:v>-0.15234146429999473</x:v>
      </x:c>
      <x:c r="E25" s="16">
        <x:f t="shared" ref="E25:H25" si="2">E22-H22</x:f>
        <x:v>1.5743923633304444</x:v>
      </x:c>
      <x:c r="F25" s="15">
        <x:f t="shared" si="2"/>
        <x:v>-0.10958801668804519</x:v>
      </x:c>
      <x:c r="G25" s="16">
        <x:f t="shared" si="2"/>
        <x:v>-0.34765853570000527</x:v>
      </x:c>
      <x:c r="H25" s="15">
        <x:f t="shared" si="2"/>
        <x:v>-0.57439236333044441</x:v>
      </x:c>
      <x:c r="I25" s="16">
        <x:f>C22-I22</x:f>
        <x:v>-0.1399999999999999</x:v>
      </x:c>
      <x:c r="J25" s="15">
        <x:f>D22-J22</x:f>
        <x:v>-0.5</x:v>
      </x:c>
      <x:c r="K25" s="15">
        <x:f>E22-K22</x:f>
        <x:v>1</x:v>
      </x:c>
    </x:row>
    <x:row r="26" spans="1:11" ht="17.14999999999999857891">
      <x:c r="A26" s="13" t="s">
        <x:v>3</x:v>
      </x:c>
      <x:c r="B26" s="14"/>
      <x:c r="C26" s="15">
        <x:f>(C22-F22)/(F22-1)*100</x:f>
        <x:v>-8.9338756573927842</x:v>
      </x:c>
      <x:c r="D26" s="15">
        <x:f>(D22-G22)/(G22-1)*100</x:f>
        <x:v>-4.684055040720744</x:v>
      </x:c>
      <x:c r="E26" s="15">
        <x:f>(E22-H22)/(H22-1)*100</x:f>
        <x:v>26.128358470426978</x:v>
      </x:c>
      <x:c r="F26" s="15">
        <x:f>(F22-I22)/(I22-1)*100</x:f>
        <x:v>-24.352892597343377</x:v>
      </x:c>
      <x:c r="G26" s="15">
        <x:f>(G22-J22)/(J22-1)*100</x:f>
        <x:v>-9.6571815472223701</x:v>
      </x:c>
      <x:c r="H26" s="15">
        <x:f>(H22-K22)/(K22-1)*100</x:f>
        <x:v>-8.7029145959158249</x:v>
      </x:c>
      <x:c r="I26" s="15">
        <x:f>(C22-I22)/(I22-1)*100</x:f>
        <x:v>-31.111111111111097</x:v>
      </x:c>
      <x:c r="J26" s="15">
        <x:f>(D22-J22)/(J22-1)*100</x:f>
        <x:v>-13.888888888888889</x:v>
      </x:c>
      <x:c r="K26" s="15">
        <x:f>(E22-K22)/(K22-1)*100</x:f>
        <x:v>15.151515151515152</x:v>
      </x:c>
    </x:row>
    <x:row r="28" spans="1:11" ht="16.75">
      <x:c r="A28" s="1" t="s">
        <x:v>15</x:v>
      </x:c>
      <x:c r="B28" s="2"/>
      <x:c r="C28" s="2"/>
      <x:c r="D28" s="2"/>
      <x:c r="E28" s="2"/>
      <x:c r="F28" s="2"/>
      <x:c r="G28" s="2"/>
      <x:c r="H28" s="2"/>
      <x:c r="I28" s="2"/>
      <x:c r="J28" s="2"/>
      <x:c r="K28" s="3"/>
    </x:row>
    <x:row r="29" spans="1:11" ht="17.14999999999999857891">
      <x:c r="A29" s="1" t="s">
        <x:v>7</x:v>
      </x:c>
      <x:c r="B29" s="4"/>
      <x:c r="C29" s="5" t="s">
        <x:v>6</x:v>
      </x:c>
      <x:c r="D29" s="6"/>
      <x:c r="E29" s="7"/>
      <x:c r="F29" s="5" t="s">
        <x:v>13</x:v>
      </x:c>
      <x:c r="G29" s="6"/>
      <x:c r="H29" s="7"/>
      <x:c r="I29" s="6" t="s">
        <x:v>1</x:v>
      </x:c>
      <x:c r="J29" s="6"/>
      <x:c r="K29" s="7"/>
    </x:row>
    <x:row r="30" spans="1:11" ht="17.14999999999999857891">
      <x:c r="A30" s="8"/>
      <x:c r="B30" s="9"/>
      <x:c r="C30" s="10" t="s">
        <x:v>9</x:v>
      </x:c>
      <x:c r="D30" s="11" t="s">
        <x:v>5</x:v>
      </x:c>
      <x:c r="E30" s="11" t="s">
        <x:v>4</x:v>
      </x:c>
      <x:c r="F30" s="11" t="s">
        <x:v>9</x:v>
      </x:c>
      <x:c r="G30" s="11" t="s">
        <x:v>5</x:v>
      </x:c>
      <x:c r="H30" s="11" t="s">
        <x:v>4</x:v>
      </x:c>
      <x:c r="I30" s="11" t="s">
        <x:v>9</x:v>
      </x:c>
      <x:c r="J30" s="11" t="s">
        <x:v>5</x:v>
      </x:c>
      <x:c r="K30" s="12" t="s">
        <x:v>4</x:v>
      </x:c>
    </x:row>
    <x:row r="31" spans="1:11" ht="17.14999999999999857891">
      <x:c r="A31" s="13" t="s">
        <x:v>8</x:v>
      </x:c>
      <x:c r="B31" s="14"/>
      <x:c r="C31" s="15">
        <x:v>1.3700000000000001</x:v>
      </x:c>
      <x:c r="D31" s="15">
        <x:v>4.1500000000000004</x:v>
      </x:c>
      <x:c r="E31" s="15">
        <x:v>6.5999999999999996</x:v>
      </x:c>
      <x:c r="F31" s="16">
        <x:f>(I31*F32)/I32</x:f>
        <x:v>1.3328447105950565</x:v>
      </x:c>
      <x:c r="G31" s="16">
        <x:f>(J31*F32)/I32</x:f>
        <x:v>4.3340120521390277</x:v>
      </x:c>
      <x:c r="H31" s="15">
        <x:f>(K31*F32)/I32</x:f>
        <x:v>7.0722372398921358</x:v>
      </x:c>
      <x:c r="I31" s="16">
        <x:v>1.47</x:v>
      </x:c>
      <x:c r="J31" s="16">
        <x:v>4.7800000000000002</x:v>
      </x:c>
      <x:c r="K31" s="15">
        <x:v>7.7999999999999998</x:v>
      </x:c>
    </x:row>
    <x:row r="32" spans="1:11" ht="17.14999999999999857891">
      <x:c r="A32" s="13" t="s">
        <x:v>10</x:v>
      </x:c>
      <x:c r="B32" s="14"/>
      <x:c r="C32" s="17">
        <x:f>100/((100/C31)+(100/D31)+(100/+E31))</x:f>
        <x:v>0.89094319463405958</x:v>
      </x:c>
      <x:c r="D32" s="18"/>
      <x:c r="E32" s="18"/>
      <x:c r="F32" s="17">
        <x:f>C32</x:f>
        <x:v>0.89094319463405958</x:v>
      </x:c>
      <x:c r="G32" s="19"/>
      <x:c r="H32" s="14"/>
      <x:c r="I32" s="17">
        <x:f>100/((100/I31)+(100/J31)+(100/+K31))</x:f>
        <x:v>0.98262497176235197</x:v>
      </x:c>
      <x:c r="J32" s="19"/>
      <x:c r="K32" s="14"/>
    </x:row>
    <x:row r="33" spans="1:11" ht="17.14999999999999857891">
      <x:c r="A33" s="20" t="s">
        <x:v>12</x:v>
      </x:c>
      <x:c r="B33" s="21"/>
      <x:c r="C33" s="22">
        <x:f>C32/C31*100</x:f>
        <x:v>65.032349973289016</x:v>
      </x:c>
      <x:c r="D33" s="23">
        <x:f>C32/D31*100</x:f>
        <x:v>21.468510714073723</x:v>
      </x:c>
      <x:c r="E33" s="22">
        <x:f>C32/E31*100</x:f>
        <x:v>13.499139312637269</x:v>
      </x:c>
      <x:c r="F33" s="22">
        <x:f>I33</x:f>
        <x:v>66.845236174309662</x:v>
      </x:c>
      <x:c r="G33" s="22">
        <x:f>J33</x:f>
        <x:v>20.557007777455063</x:v>
      </x:c>
      <x:c r="H33" s="23">
        <x:f>K33</x:f>
        <x:v>12.597756048235281</x:v>
      </x:c>
      <x:c r="I33" s="22">
        <x:f>I32/I31*100</x:f>
        <x:v>66.845236174309662</x:v>
      </x:c>
      <x:c r="J33" s="22">
        <x:f>I32/J31*100</x:f>
        <x:v>20.557007777455063</x:v>
      </x:c>
      <x:c r="K33" s="23">
        <x:f>I32/K31*100</x:f>
        <x:v>12.597756048235281</x:v>
      </x:c>
    </x:row>
    <x:row r="34" spans="1:11" ht="17.14999999999999857891">
      <x:c r="A34" s="13" t="s">
        <x:v>11</x:v>
      </x:c>
      <x:c r="B34" s="14"/>
      <x:c r="C34" s="16">
        <x:f>C31-F31</x:f>
        <x:v>0.037155289404943614</x:v>
      </x:c>
      <x:c r="D34" s="15">
        <x:f>D31-G31</x:f>
        <x:v>-0.18401205213902738</x:v>
      </x:c>
      <x:c r="E34" s="16">
        <x:f t="shared" ref="E34:H34" si="3">E31-H31</x:f>
        <x:v>-0.47223723989213617</x:v>
      </x:c>
      <x:c r="F34" s="15">
        <x:f t="shared" si="3"/>
        <x:v>-0.13715528940494348</x:v>
      </x:c>
      <x:c r="G34" s="16">
        <x:f t="shared" si="3"/>
        <x:v>-0.44598794786097251</x:v>
      </x:c>
      <x:c r="H34" s="15">
        <x:f t="shared" si="3"/>
        <x:v>-0.727762760107864</x:v>
      </x:c>
      <x:c r="I34" s="16">
        <x:f>C31-I31</x:f>
        <x:v>-0.099999999999999867</x:v>
      </x:c>
      <x:c r="J34" s="15">
        <x:f>D31-J31</x:f>
        <x:v>-0.62999999999999989</x:v>
      </x:c>
      <x:c r="K34" s="15">
        <x:f>E31-K31</x:f>
        <x:v>-1.2000000000000002</x:v>
      </x:c>
    </x:row>
    <x:row r="35" spans="1:11" ht="17.14999999999999857891">
      <x:c r="A35" s="13" t="s">
        <x:v>3</x:v>
      </x:c>
      <x:c r="B35" s="14"/>
      <x:c r="C35" s="15">
        <x:f>(C31-F31)/(F31-1)*100</x:f>
        <x:v>11.162950235416917</x:v>
      </x:c>
      <x:c r="D35" s="15">
        <x:f>(D31-G31)/(G31-1)*100</x:f>
        <x:v>-5.5192377610323682</x:v>
      </x:c>
      <x:c r="E35" s="15">
        <x:f>(E31-H31)/(H31-1)*100</x:f>
        <x:v>-7.7769892913558945</x:v>
      </x:c>
      <x:c r="F35" s="15">
        <x:f>(F31-I31)/(I31-1)*100</x:f>
        <x:v>-29.181976469136909</x:v>
      </x:c>
      <x:c r="G35" s="15">
        <x:f>(G31-J31)/(J31-1)*100</x:f>
        <x:v>-11.798622959284986</x:v>
      </x:c>
      <x:c r="H35" s="15">
        <x:f>(H31-K31)/(K31-1)*100</x:f>
        <x:v>-10.702393530998</x:v>
      </x:c>
      <x:c r="I35" s="15">
        <x:f>(C31-I31)/(I31-1)*100</x:f>
        <x:v>-21.276595744680822</x:v>
      </x:c>
      <x:c r="J35" s="15">
        <x:f>(D31-J31)/(J31-1)*100</x:f>
        <x:v>-16.666666666666664</x:v>
      </x:c>
      <x:c r="K35" s="15">
        <x:f>(E31-K31)/(K31-1)*100</x:f>
        <x:v>-17.647058823529417</x:v>
      </x:c>
    </x:row>
  </x:sheetData>
  <x:mergeCells count="52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4</cp:revision>
  <dcterms:created xsi:type="dcterms:W3CDTF">2019-10-09T00:00:00.000</dcterms:created>
  <dcterms:modified xsi:type="dcterms:W3CDTF">2022-11-24T02:56:12.151</dcterms:modified>
  <cp:version>1200.0100.01</cp:version>
</cp:coreProperties>
</file>