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 - mail.sunmoon.ac.kr\바탕 화면\Sports-Bet-Project\Data\"/>
    </mc:Choice>
  </mc:AlternateContent>
  <x:bookViews>
    <x:workbookView xWindow="0" yWindow="0" windowWidth="12156" windowHeight="96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<x:sst xmlns:r="http://schemas.openxmlformats.org/officeDocument/2006/relationships" xmlns:c="http://schemas.openxmlformats.org/drawingml/2006/chart" xmlns:x="http://schemas.openxmlformats.org/spreadsheetml/2006/main" count="76" uniqueCount="16">
  <x:si>
    <x:t>영국vs미국</x:t>
  </x:si>
  <x:si>
    <x:t>손상률</x:t>
  </x:si>
  <x:si>
    <x:t>패</x:t>
  </x:si>
  <x:si>
    <x:t>구분</x:t>
  </x:si>
  <x:si>
    <x:t>환급률</x:t>
  </x:si>
  <x:si>
    <x:t>프로토</x:t>
  </x:si>
  <x:si>
    <x:t>무</x:t>
  </x:si>
  <x:si>
    <x:t>배당률</x:t>
  </x:si>
  <x:si>
    <x:t>승</x:t>
  </x:si>
  <x:si>
    <x:t>경기확률</x:t>
  </x:si>
  <x:si>
    <x:t>배당편차</x:t>
  </x:si>
  <x:si>
    <x:t>적정배당</x:t>
  </x:si>
  <x:si>
    <x:t>해외 평균 배당</x:t>
  </x:si>
  <x:si>
    <x:t>카타르vs세네갈</x:t>
  </x:si>
  <x:si>
    <x:t>웨일스vs이란</x:t>
  </x:si>
  <x:si>
    <x:t>네덜란드vs에콰도르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</x:si>
</x:sst>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rgb="ff000000"/>
      </x:right>
      <x:top>
        <x:color rgb="ff000000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rgb="ff000000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9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9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9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9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</x:cellXfs>
  <x:cellStyles count="2">
    <x:cellStyle name="Normal" xfId="0" builtinId="0" iLevel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35"/>
  <x:sheetViews>
    <x:sheetView tabSelected="1" topLeftCell="A1" zoomScaleNormal="75" zoomScaleSheetLayoutView="100" workbookViewId="0">
      <x:selection activeCell="G9" activeCellId="0" sqref="G9:G9"/>
    </x:sheetView>
  </x:sheetViews>
  <x:sheetFormatPr defaultColWidth="8.796875" defaultRowHeight="16.39999999999999857891"/>
  <x:cols>
    <x:col min="3" max="5" width="8.796875" bestFit="1" customWidth="1"/>
    <x:col min="9" max="11" width="8.796875" bestFit="1" customWidth="1"/>
  </x:cols>
  <x:sheetData>
    <x:row r="1" spans="1:11" ht="16.75">
      <x:c r="A1" s="1" t="s">
        <x:v>14</x:v>
      </x:c>
      <x:c r="B1" s="2"/>
      <x:c r="C1" s="2"/>
      <x:c r="D1" s="2"/>
      <x:c r="E1" s="2"/>
      <x:c r="F1" s="2"/>
      <x:c r="G1" s="2"/>
      <x:c r="H1" s="2"/>
      <x:c r="I1" s="2"/>
      <x:c r="J1" s="2"/>
      <x:c r="K1" s="3"/>
    </x:row>
    <x:row r="2" spans="1:11" ht="17.14999999999999857891">
      <x:c r="A2" s="1" t="s">
        <x:v>3</x:v>
      </x:c>
      <x:c r="B2" s="4"/>
      <x:c r="C2" s="5" t="s">
        <x:v>5</x:v>
      </x:c>
      <x:c r="D2" s="6"/>
      <x:c r="E2" s="7"/>
      <x:c r="F2" s="5" t="s">
        <x:v>11</x:v>
      </x:c>
      <x:c r="G2" s="6"/>
      <x:c r="H2" s="7"/>
      <x:c r="I2" s="6" t="s">
        <x:v>12</x:v>
      </x:c>
      <x:c r="J2" s="6"/>
      <x:c r="K2" s="7"/>
    </x:row>
    <x:row r="3" spans="1:11" ht="17.14999999999999857891">
      <x:c r="A3" s="8"/>
      <x:c r="B3" s="9"/>
      <x:c r="C3" s="10" t="s">
        <x:v>8</x:v>
      </x:c>
      <x:c r="D3" s="11" t="s">
        <x:v>6</x:v>
      </x:c>
      <x:c r="E3" s="11" t="s">
        <x:v>2</x:v>
      </x:c>
      <x:c r="F3" s="11" t="s">
        <x:v>8</x:v>
      </x:c>
      <x:c r="G3" s="11" t="s">
        <x:v>6</x:v>
      </x:c>
      <x:c r="H3" s="11" t="s">
        <x:v>2</x:v>
      </x:c>
      <x:c r="I3" s="11" t="s">
        <x:v>8</x:v>
      </x:c>
      <x:c r="J3" s="11" t="s">
        <x:v>6</x:v>
      </x:c>
      <x:c r="K3" s="12" t="s">
        <x:v>2</x:v>
      </x:c>
    </x:row>
    <x:row r="4" spans="1:11" ht="17.14999999999999857891">
      <x:c r="A4" s="13" t="s">
        <x:v>7</x:v>
      </x:c>
      <x:c r="B4" s="14"/>
      <x:c r="C4" s="15">
        <x:v>2</x:v>
      </x:c>
      <x:c r="D4" s="15">
        <x:v>3</x:v>
      </x:c>
      <x:c r="E4" s="15">
        <x:v>3.4500000000000002</x:v>
      </x:c>
      <x:c r="F4" s="16">
        <x:f>(I4*F5)/I5</x:f>
        <x:v>2.0270545005202911</x:v>
      </x:c>
      <x:c r="G4" s="16">
        <x:f>(J4*F5)/I5</x:f>
        <x:v>2.8693465532479006</x:v>
      </x:c>
      <x:c r="H4" s="15">
        <x:f>(K4*F5)/I5</x:f>
        <x:v>3.5542873433780446</x:v>
      </x:c>
      <x:c r="I4" s="16">
        <x:v>2.1899999999999999</x:v>
      </x:c>
      <x:c r="J4" s="16">
        <x:v>3.1000000000000001</x:v>
      </x:c>
      <x:c r="K4" s="15">
        <x:v>3.8399999999999999</x:v>
      </x:c>
    </x:row>
    <x:row r="5" spans="1:11" ht="17.14999999999999857891">
      <x:c r="A5" s="13" t="s">
        <x:v>4</x:v>
      </x:c>
      <x:c r="B5" s="14"/>
      <x:c r="C5" s="17">
        <x:f>100/((100/C4)+(100/D4)+(100/+E4))</x:f>
        <x:v>0.89032258064516123</x:v>
      </x:c>
      <x:c r="D5" s="18"/>
      <x:c r="E5" s="18"/>
      <x:c r="F5" s="17">
        <x:f>C5</x:f>
        <x:v>0.89032258064516123</x:v>
      </x:c>
      <x:c r="G5" s="19"/>
      <x:c r="H5" s="14"/>
      <x:c r="I5" s="17">
        <x:f>100/((100/I4)+(100/J4)+(100/+K4))</x:f>
        <x:v>0.9618914790462908</x:v>
      </x:c>
      <x:c r="J5" s="19"/>
      <x:c r="K5" s="14"/>
    </x:row>
    <x:row r="6" spans="1:11" ht="17.14999999999999857891">
      <x:c r="A6" s="20" t="s">
        <x:v>9</x:v>
      </x:c>
      <x:c r="B6" s="21"/>
      <x:c r="C6" s="22">
        <x:f>C5/C4*100</x:f>
        <x:v>44.516129032258064</x:v>
      </x:c>
      <x:c r="D6" s="23">
        <x:f>C5/D4*100</x:f>
        <x:v>29.677419354838708</x:v>
      </x:c>
      <x:c r="E6" s="22">
        <x:f>C5/E4*100</x:f>
        <x:v>25.806451612903224</x:v>
      </x:c>
      <x:c r="F6" s="22">
        <x:f>I6</x:f>
        <x:v>43.92198534457949</x:v>
      </x:c>
      <x:c r="G6" s="22">
        <x:f>J6</x:f>
        <x:v>31.028757388590023</x:v>
      </x:c>
      <x:c r="H6" s="23">
        <x:f>K6</x:f>
        <x:v>25.049257266830487</x:v>
      </x:c>
      <x:c r="I6" s="22">
        <x:f>I5/I4*100</x:f>
        <x:v>43.92198534457949</x:v>
      </x:c>
      <x:c r="J6" s="22">
        <x:f>I5/J4*100</x:f>
        <x:v>31.028757388590023</x:v>
      </x:c>
      <x:c r="K6" s="23">
        <x:f>I5/K4*100</x:f>
        <x:v>25.049257266830487</x:v>
      </x:c>
    </x:row>
    <x:row r="7" spans="1:11" ht="17.14999999999999857891">
      <x:c r="A7" s="13" t="s">
        <x:v>10</x:v>
      </x:c>
      <x:c r="B7" s="14"/>
      <x:c r="C7" s="16">
        <x:f>C4-F4</x:f>
        <x:v>-0.027054500520291125</x:v>
      </x:c>
      <x:c r="D7" s="15">
        <x:f>D4-G4</x:f>
        <x:v>0.13065344675209944</x:v>
      </x:c>
      <x:c r="E7" s="16">
        <x:f t="shared" ref="E7:H7" si="0">E4-H4</x:f>
        <x:v>-0.10428734337804446</x:v>
      </x:c>
      <x:c r="F7" s="15">
        <x:f t="shared" si="0"/>
        <x:v>-0.16294549947970882</x:v>
      </x:c>
      <x:c r="G7" s="16">
        <x:f t="shared" si="0"/>
        <x:v>-0.23065344675209953</x:v>
      </x:c>
      <x:c r="H7" s="15">
        <x:f t="shared" si="0"/>
        <x:v>-0.28571265662195522</x:v>
      </x:c>
      <x:c r="I7" s="16">
        <x:f>C4-I4</x:f>
        <x:v>-0.18999999999999995</x:v>
      </x:c>
      <x:c r="J7" s="15">
        <x:f>D4-J4</x:f>
        <x:v>-0.10000000000000009</x:v>
      </x:c>
      <x:c r="K7" s="15">
        <x:f>E4-K4</x:f>
        <x:v>-0.38999999999999968</x:v>
      </x:c>
    </x:row>
    <x:row r="8" spans="1:11" ht="17.14999999999999857891">
      <x:c r="A8" s="13" t="s">
        <x:v>1</x:v>
      </x:c>
      <x:c r="B8" s="14"/>
      <x:c r="C8" s="15">
        <x:f>(C4-F4)/(F4-1)*100</x:f>
        <x:v>-2.6341835322843821</x:v>
      </x:c>
      <x:c r="D8" s="15">
        <x:f>(D4-G4)/(G4-1)*100</x:f>
        <x:v>6.9892576379214058</x:v>
      </x:c>
      <x:c r="E8" s="15">
        <x:f>(E4-H4)/(H4-1)*100</x:f>
        <x:v>-4.0828352240169057</x:v>
      </x:c>
      <x:c r="F8" s="15">
        <x:f>(F4-I4)/(I4-1)*100</x:f>
        <x:v>-13.692899115941918</x:v>
      </x:c>
      <x:c r="G8" s="15">
        <x:f>(G4-J4)/(J4-1)*100</x:f>
        <x:v>-10.983497464385691</x:v>
      </x:c>
      <x:c r="H8" s="15">
        <x:f>(H4-K4)/(K4-1)*100</x:f>
        <x:v>-10.060304810632227</x:v>
      </x:c>
      <x:c r="I8" s="15">
        <x:f>(C4-I4)/(I4-1)*100</x:f>
        <x:v>-15.966386554621845</x:v>
      </x:c>
      <x:c r="J8" s="15">
        <x:f>(D4-J4)/(J4-1)*100</x:f>
        <x:v>-4.7619047619047654</x:v>
      </x:c>
      <x:c r="K8" s="15">
        <x:f>(E4-K4)/(K4-1)*100</x:f>
        <x:v>-13.732394366197173</x:v>
      </x:c>
    </x:row>
    <x:row r="10" spans="1:11" ht="16.75">
      <x:c r="A10" s="1" t="s">
        <x:v>13</x:v>
      </x:c>
      <x:c r="B10" s="2"/>
      <x:c r="C10" s="2"/>
      <x:c r="D10" s="2"/>
      <x:c r="E10" s="2"/>
      <x:c r="F10" s="2"/>
      <x:c r="G10" s="2"/>
      <x:c r="H10" s="2"/>
      <x:c r="I10" s="2"/>
      <x:c r="J10" s="2"/>
      <x:c r="K10" s="3"/>
    </x:row>
    <x:row r="11" spans="1:11" ht="17.14999999999999857891">
      <x:c r="A11" s="1" t="s">
        <x:v>3</x:v>
      </x:c>
      <x:c r="B11" s="4"/>
      <x:c r="C11" s="5" t="s">
        <x:v>5</x:v>
      </x:c>
      <x:c r="D11" s="6"/>
      <x:c r="E11" s="7"/>
      <x:c r="F11" s="5" t="s">
        <x:v>11</x:v>
      </x:c>
      <x:c r="G11" s="6"/>
      <x:c r="H11" s="7"/>
      <x:c r="I11" s="6" t="s">
        <x:v>12</x:v>
      </x:c>
      <x:c r="J11" s="6"/>
      <x:c r="K11" s="7"/>
    </x:row>
    <x:row r="12" spans="1:11" ht="17.14999999999999857891">
      <x:c r="A12" s="8"/>
      <x:c r="B12" s="9"/>
      <x:c r="C12" s="10" t="s">
        <x:v>8</x:v>
      </x:c>
      <x:c r="D12" s="11" t="s">
        <x:v>6</x:v>
      </x:c>
      <x:c r="E12" s="11" t="s">
        <x:v>2</x:v>
      </x:c>
      <x:c r="F12" s="11" t="s">
        <x:v>8</x:v>
      </x:c>
      <x:c r="G12" s="11" t="s">
        <x:v>6</x:v>
      </x:c>
      <x:c r="H12" s="11" t="s">
        <x:v>2</x:v>
      </x:c>
      <x:c r="I12" s="11" t="s">
        <x:v>8</x:v>
      </x:c>
      <x:c r="J12" s="11" t="s">
        <x:v>6</x:v>
      </x:c>
      <x:c r="K12" s="12" t="s">
        <x:v>2</x:v>
      </x:c>
    </x:row>
    <x:row r="13" spans="1:11" ht="17.14999999999999857891">
      <x:c r="A13" s="13" t="s">
        <x:v>7</x:v>
      </x:c>
      <x:c r="B13" s="14"/>
      <x:c r="C13" s="15">
        <x:v>5.0999999999999996</x:v>
      </x:c>
      <x:c r="D13" s="15">
        <x:v>3.2999999999999998</x:v>
      </x:c>
      <x:c r="E13" s="15">
        <x:v>1.6000000000000001</x:v>
      </x:c>
      <x:c r="F13" s="16">
        <x:f>(I13*F14)/I14</x:f>
        <x:v>5.2270096603099585</x:v>
      </x:c>
      <x:c r="G13" s="16">
        <x:f>(J13*F14)/I14</x:f>
        <x:v>3.3674894094740266</x:v>
      </x:c>
      <x:c r="H13" s="15">
        <x:f>(K13*F14)/I14</x:f>
        <x:v>1.5727285703587486</x:v>
      </x:c>
      <x:c r="I13" s="16">
        <x:v>5.6500000000000004</x:v>
      </x:c>
      <x:c r="J13" s="16">
        <x:v>3.6400000000000001</x:v>
      </x:c>
      <x:c r="K13" s="15">
        <x:v>1.7</x:v>
      </x:c>
    </x:row>
    <x:row r="14" spans="1:11" ht="17.14999999999999857891">
      <x:c r="A14" s="13" t="s">
        <x:v>4</x:v>
      </x:c>
      <x:c r="B14" s="14"/>
      <x:c r="C14" s="17">
        <x:f>100/((100/C13)+(100/D13)+(100/+E13))</x:f>
        <x:v>0.88959365708622407</x:v>
      </x:c>
      <x:c r="D14" s="18"/>
      <x:c r="E14" s="18"/>
      <x:c r="F14" s="17">
        <x:f>C14</x:f>
        <x:v>0.88959365708622407</x:v>
      </x:c>
      <x:c r="G14" s="19"/>
      <x:c r="H14" s="14"/>
      <x:c r="I14" s="17">
        <x:f>100/((100/I13)+(100/J13)+(100/+K13))</x:f>
        <x:v>0.96158310184548523</x:v>
      </x:c>
      <x:c r="J14" s="19"/>
      <x:c r="K14" s="14"/>
    </x:row>
    <x:row r="15" spans="1:11" ht="17.14999999999999857891">
      <x:c r="A15" s="20" t="s">
        <x:v>9</x:v>
      </x:c>
      <x:c r="B15" s="21"/>
      <x:c r="C15" s="22">
        <x:f>C14/C13*100</x:f>
        <x:v>17.443012884043611</x:v>
      </x:c>
      <x:c r="D15" s="23">
        <x:f>C14/D13*100</x:f>
        <x:v>26.957383548067398</x:v>
      </x:c>
      <x:c r="E15" s="22">
        <x:f>C14/E13*100</x:f>
        <x:v>55.599603567888998</x:v>
      </x:c>
      <x:c r="F15" s="22">
        <x:f>I15</x:f>
        <x:v>17.019169944167878</x:v>
      </x:c>
      <x:c r="G15" s="22">
        <x:f>J15</x:f>
        <x:v>26.417118182568274</x:v>
      </x:c>
      <x:c r="H15" s="23">
        <x:f>K15</x:f>
        <x:v>56.563711873263834</x:v>
      </x:c>
      <x:c r="I15" s="22">
        <x:f>I14/I13*100</x:f>
        <x:v>17.019169944167878</x:v>
      </x:c>
      <x:c r="J15" s="22">
        <x:f>I14/J13*100</x:f>
        <x:v>26.417118182568274</x:v>
      </x:c>
      <x:c r="K15" s="23">
        <x:f>I14/K13*100</x:f>
        <x:v>56.563711873263834</x:v>
      </x:c>
    </x:row>
    <x:row r="16" spans="1:11" ht="17.14999999999999857891">
      <x:c r="A16" s="13" t="s">
        <x:v>10</x:v>
      </x:c>
      <x:c r="B16" s="14"/>
      <x:c r="C16" s="16">
        <x:f>C13-F13</x:f>
        <x:v>-0.12700966030995886</x:v>
      </x:c>
      <x:c r="D16" s="15">
        <x:f>D13-G13</x:f>
        <x:v>-0.067489409474026818</x:v>
      </x:c>
      <x:c r="E16" s="16">
        <x:f t="shared" ref="E16:H16" si="1">E13-H13</x:f>
        <x:v>0.02727142964125151</x:v>
      </x:c>
      <x:c r="F16" s="15">
        <x:f t="shared" si="1"/>
        <x:v>-0.42299033969004185</x:v>
      </x:c>
      <x:c r="G16" s="16">
        <x:f t="shared" si="1"/>
        <x:v>-0.27251059052597348</x:v>
      </x:c>
      <x:c r="H16" s="15">
        <x:f t="shared" si="1"/>
        <x:v>-0.12727142964125138</x:v>
      </x:c>
      <x:c r="I16" s="16">
        <x:f>C13-I13</x:f>
        <x:v>-0.55000000000000071</x:v>
      </x:c>
      <x:c r="J16" s="15">
        <x:f>D13-J13</x:f>
        <x:v>-0.3400000000000003</x:v>
      </x:c>
      <x:c r="K16" s="15">
        <x:f>E13-K13</x:f>
        <x:v>-0.099999999999999867</x:v>
      </x:c>
    </x:row>
    <x:row r="17" spans="1:11" ht="17.14999999999999857891">
      <x:c r="A17" s="13" t="s">
        <x:v>1</x:v>
      </x:c>
      <x:c r="B17" s="14"/>
      <x:c r="C17" s="15">
        <x:f>(C13-F13)/(F13-1)*100</x:f>
        <x:v>-3.0047165849307635</x:v>
      </x:c>
      <x:c r="D17" s="15">
        <x:f>(D13-G13)/(G13-1)*100</x:f>
        <x:v>-2.8506741869236323</x:v>
      </x:c>
      <x:c r="E17" s="15">
        <x:f>(E13-H13)/(H13-1)*100</x:f>
        <x:v>4.7616674027924075</x:v>
      </x:c>
      <x:c r="F17" s="15">
        <x:f>(F13-I13)/(I13-1)*100</x:f>
        <x:v>-9.0965664449471362</x:v>
      </x:c>
      <x:c r="G17" s="15">
        <x:f>(G13-J13)/(J13-1)*100</x:f>
        <x:v>-10.322370853256571</x:v>
      </x:c>
      <x:c r="H17" s="15">
        <x:f>(H13-K13)/(K13-1)*100</x:f>
        <x:v>-18.181632805893056</x:v>
      </x:c>
      <x:c r="I17" s="15">
        <x:f>(C13-I13)/(I13-1)*100</x:f>
        <x:v>-11.827956989247326</x:v>
      </x:c>
      <x:c r="J17" s="15">
        <x:f>(D13-J13)/(J13-1)*100</x:f>
        <x:v>-12.87878787878789</x:v>
      </x:c>
      <x:c r="K17" s="15">
        <x:f>(E13-K13)/(K13-1)*100</x:f>
        <x:v>-14.285714285714269</x:v>
      </x:c>
    </x:row>
    <x:row r="19" spans="1:11" ht="16.75">
      <x:c r="A19" s="1" t="s">
        <x:v>15</x:v>
      </x:c>
      <x:c r="B19" s="2"/>
      <x:c r="C19" s="2"/>
      <x:c r="D19" s="2"/>
      <x:c r="E19" s="2"/>
      <x:c r="F19" s="2"/>
      <x:c r="G19" s="2"/>
      <x:c r="H19" s="2"/>
      <x:c r="I19" s="2"/>
      <x:c r="J19" s="2"/>
      <x:c r="K19" s="3"/>
    </x:row>
    <x:row r="20" spans="1:11" ht="17.14999999999999857891">
      <x:c r="A20" s="1" t="s">
        <x:v>3</x:v>
      </x:c>
      <x:c r="B20" s="4"/>
      <x:c r="C20" s="5" t="s">
        <x:v>5</x:v>
      </x:c>
      <x:c r="D20" s="6"/>
      <x:c r="E20" s="7"/>
      <x:c r="F20" s="5" t="s">
        <x:v>11</x:v>
      </x:c>
      <x:c r="G20" s="6"/>
      <x:c r="H20" s="7"/>
      <x:c r="I20" s="6" t="s">
        <x:v>12</x:v>
      </x:c>
      <x:c r="J20" s="6"/>
      <x:c r="K20" s="7"/>
    </x:row>
    <x:row r="21" spans="1:11" ht="17.14999999999999857891">
      <x:c r="A21" s="8"/>
      <x:c r="B21" s="9"/>
      <x:c r="C21" s="10" t="s">
        <x:v>8</x:v>
      </x:c>
      <x:c r="D21" s="11" t="s">
        <x:v>6</x:v>
      </x:c>
      <x:c r="E21" s="11" t="s">
        <x:v>2</x:v>
      </x:c>
      <x:c r="F21" s="11" t="s">
        <x:v>8</x:v>
      </x:c>
      <x:c r="G21" s="11" t="s">
        <x:v>6</x:v>
      </x:c>
      <x:c r="H21" s="11" t="s">
        <x:v>2</x:v>
      </x:c>
      <x:c r="I21" s="11" t="s">
        <x:v>8</x:v>
      </x:c>
      <x:c r="J21" s="11" t="s">
        <x:v>6</x:v>
      </x:c>
      <x:c r="K21" s="12" t="s">
        <x:v>2</x:v>
      </x:c>
    </x:row>
    <x:row r="22" spans="1:11" ht="17.14999999999999857891">
      <x:c r="A22" s="13" t="s">
        <x:v>7</x:v>
      </x:c>
      <x:c r="B22" s="14"/>
      <x:c r="C22" s="15">
        <x:v>1.6100000000000001</x:v>
      </x:c>
      <x:c r="D22" s="15">
        <x:v>3.4500000000000002</x:v>
      </x:c>
      <x:c r="E22" s="15">
        <x:v>4.7000000000000002</x:v>
      </x:c>
      <x:c r="F22" s="16">
        <x:f>(I22*F23)/I23</x:f>
        <x:v>1.6739698395391471</x:v>
      </x:c>
      <x:c r="G22" s="16">
        <x:f>(J22*F23)/I23</x:f>
        <x:v>3.3109458704696948</x:v>
      </x:c>
      <x:c r="H22" s="15">
        <x:f>(K22*F23)/I23</x:f>
        <x:v>4.4577539373362924</x:v>
      </x:c>
      <x:c r="I22" s="16">
        <x:v>1.8100000000000001</x:v>
      </x:c>
      <x:c r="J22" s="16">
        <x:v>3.5800000000000001</x:v>
      </x:c>
      <x:c r="K22" s="15">
        <x:v>4.8200000000000003</x:v>
      </x:c>
    </x:row>
    <x:row r="23" spans="1:11" ht="17.14999999999999857891">
      <x:c r="A23" s="13" t="s">
        <x:v>4</x:v>
      </x:c>
      <x:c r="B23" s="14"/>
      <x:c r="C23" s="17">
        <x:f>100/((100/C22)+(100/D22)+(100/+E22))</x:f>
        <x:v>0.88988631909055282</x:v>
      </x:c>
      <x:c r="D23" s="18"/>
      <x:c r="E23" s="18"/>
      <x:c r="F23" s="17">
        <x:f>C23</x:f>
        <x:v>0.88988631909055282</x:v>
      </x:c>
      <x:c r="G23" s="19"/>
      <x:c r="H23" s="14"/>
      <x:c r="I23" s="17">
        <x:f>100/((100/I22)+(100/J22)+(100/+K22))</x:f>
        <x:v>0.96220027357083882</x:v>
      </x:c>
      <x:c r="J23" s="19"/>
      <x:c r="K23" s="14"/>
    </x:row>
    <x:row r="24" spans="1:11" ht="17.14999999999999857891">
      <x:c r="A24" s="20" t="s">
        <x:v>9</x:v>
      </x:c>
      <x:c r="B24" s="21"/>
      <x:c r="C24" s="22">
        <x:f>C23/C22*100</x:f>
        <x:v>55.272442179537443</x:v>
      </x:c>
      <x:c r="D24" s="23">
        <x:f>C23/D22*100</x:f>
        <x:v>25.793806350450804</x:v>
      </x:c>
      <x:c r="E24" s="22">
        <x:f>C23/E22*100</x:f>
        <x:v>18.93375147001176</x:v>
      </x:c>
      <x:c r="F24" s="22">
        <x:f>I24</x:f>
        <x:v>53.160236108886117</x:v>
      </x:c>
      <x:c r="G24" s="22">
        <x:f>J24</x:f>
        <x:v>26.87710261371058</x:v>
      </x:c>
      <x:c r="H24" s="23">
        <x:f>K24</x:f>
        <x:v>19.962661277403292</x:v>
      </x:c>
      <x:c r="I24" s="22">
        <x:f>I23/I22*100</x:f>
        <x:v>53.160236108886117</x:v>
      </x:c>
      <x:c r="J24" s="22">
        <x:f>I23/J22*100</x:f>
        <x:v>26.87710261371058</x:v>
      </x:c>
      <x:c r="K24" s="23">
        <x:f>I23/K22*100</x:f>
        <x:v>19.962661277403292</x:v>
      </x:c>
    </x:row>
    <x:row r="25" spans="1:11" ht="17.14999999999999857891">
      <x:c r="A25" s="13" t="s">
        <x:v>10</x:v>
      </x:c>
      <x:c r="B25" s="14"/>
      <x:c r="C25" s="16">
        <x:f>C22-F22</x:f>
        <x:v>-0.063969839539147033</x:v>
      </x:c>
      <x:c r="D25" s="15">
        <x:f>D22-G22</x:f>
        <x:v>0.13905412953030538</x:v>
      </x:c>
      <x:c r="E25" s="16">
        <x:f t="shared" ref="E25:H25" si="2">E22-H22</x:f>
        <x:v>0.24224606266370774</x:v>
      </x:c>
      <x:c r="F25" s="15">
        <x:f t="shared" si="2"/>
        <x:v>-0.13603016046085292</x:v>
      </x:c>
      <x:c r="G25" s="16">
        <x:f t="shared" si="2"/>
        <x:v>-0.26905412953030527</x:v>
      </x:c>
      <x:c r="H25" s="15">
        <x:f t="shared" si="2"/>
        <x:v>-0.36224606266370785</x:v>
      </x:c>
      <x:c r="I25" s="16">
        <x:f>C22-I22</x:f>
        <x:v>-0.19999999999999996</x:v>
      </x:c>
      <x:c r="J25" s="15">
        <x:f>D22-J22</x:f>
        <x:v>-0.12999999999999989</x:v>
      </x:c>
      <x:c r="K25" s="15">
        <x:f>E22-K22</x:f>
        <x:v>-0.12000000000000011</x:v>
      </x:c>
    </x:row>
    <x:row r="26" spans="1:11" ht="17.14999999999999857891">
      <x:c r="A26" s="13" t="s">
        <x:v>1</x:v>
      </x:c>
      <x:c r="B26" s="14"/>
      <x:c r="C26" s="15">
        <x:f>(C22-F22)/(F22-1)*100</x:f>
        <x:v>-9.4914988455401623</x:v>
      </x:c>
      <x:c r="D26" s="15">
        <x:f>(D22-G22)/(G22-1)*100</x:f>
        <x:v>6.0171954396336824</x:v>
      </x:c>
      <x:c r="E26" s="15">
        <x:f>(E22-H22)/(H22-1)*100</x:f>
        <x:v>7.0058791647367444</x:v>
      </x:c>
      <x:c r="F26" s="15">
        <x:f>(F22-I22)/(I22-1)*100</x:f>
        <x:v>-16.793846970475666</x:v>
      </x:c>
      <x:c r="G26" s="15">
        <x:f>(G22-J22)/(J22-1)*100</x:f>
        <x:v>-10.428454632957569</x:v>
      </x:c>
      <x:c r="H26" s="15">
        <x:f>(H22-K22)/(K22-1)*100</x:f>
        <x:v>-9.4828812215630318</x:v>
      </x:c>
      <x:c r="I26" s="15">
        <x:f>(C22-I22)/(I22-1)*100</x:f>
        <x:v>-24.69135802469135</x:v>
      </x:c>
      <x:c r="J26" s="15">
        <x:f>(D22-J22)/(J22-1)*100</x:f>
        <x:v>-5.0387596899224762</x:v>
      </x:c>
      <x:c r="K26" s="15">
        <x:f>(E22-K22)/(K22-1)*100</x:f>
        <x:v>-3.141361256544505</x:v>
      </x:c>
    </x:row>
    <x:row r="28" spans="1:11" ht="16.75">
      <x:c r="A28" s="1" t="s">
        <x:v>0</x:v>
      </x:c>
      <x:c r="B28" s="2"/>
      <x:c r="C28" s="2"/>
      <x:c r="D28" s="2"/>
      <x:c r="E28" s="2"/>
      <x:c r="F28" s="2"/>
      <x:c r="G28" s="2"/>
      <x:c r="H28" s="2"/>
      <x:c r="I28" s="2"/>
      <x:c r="J28" s="2"/>
      <x:c r="K28" s="3"/>
    </x:row>
    <x:row r="29" spans="1:11" ht="17.14999999999999857891">
      <x:c r="A29" s="1" t="s">
        <x:v>3</x:v>
      </x:c>
      <x:c r="B29" s="4"/>
      <x:c r="C29" s="5" t="s">
        <x:v>5</x:v>
      </x:c>
      <x:c r="D29" s="6"/>
      <x:c r="E29" s="7"/>
      <x:c r="F29" s="5" t="s">
        <x:v>11</x:v>
      </x:c>
      <x:c r="G29" s="6"/>
      <x:c r="H29" s="7"/>
      <x:c r="I29" s="6" t="s">
        <x:v>12</x:v>
      </x:c>
      <x:c r="J29" s="6"/>
      <x:c r="K29" s="7"/>
    </x:row>
    <x:row r="30" spans="1:11" ht="17.14999999999999857891">
      <x:c r="A30" s="8"/>
      <x:c r="B30" s="9"/>
      <x:c r="C30" s="10" t="s">
        <x:v>8</x:v>
      </x:c>
      <x:c r="D30" s="11" t="s">
        <x:v>6</x:v>
      </x:c>
      <x:c r="E30" s="11" t="s">
        <x:v>2</x:v>
      </x:c>
      <x:c r="F30" s="11" t="s">
        <x:v>8</x:v>
      </x:c>
      <x:c r="G30" s="11" t="s">
        <x:v>6</x:v>
      </x:c>
      <x:c r="H30" s="11" t="s">
        <x:v>2</x:v>
      </x:c>
      <x:c r="I30" s="11" t="s">
        <x:v>8</x:v>
      </x:c>
      <x:c r="J30" s="11" t="s">
        <x:v>6</x:v>
      </x:c>
      <x:c r="K30" s="12" t="s">
        <x:v>2</x:v>
      </x:c>
    </x:row>
    <x:row r="31" spans="1:11" ht="17.14999999999999857891">
      <x:c r="A31" s="13" t="s">
        <x:v>7</x:v>
      </x:c>
      <x:c r="B31" s="14"/>
      <x:c r="C31" s="15">
        <x:v>1.45</x:v>
      </x:c>
      <x:c r="D31" s="15">
        <x:v>3.8999999999999999</x:v>
      </x:c>
      <x:c r="E31" s="15">
        <x:v>5.5999999999999996</x:v>
      </x:c>
      <x:c r="F31" s="16">
        <x:f>(I31*F32)/I32</x:f>
        <x:v>1.3639357826387311</x:v>
      </x:c>
      <x:c r="G31" s="16">
        <x:f>(J31*F32)/I32</x:f>
        <x:v>4.1008400352184369</x:v>
      </x:c>
      <x:c r="H31" s="15">
        <x:f>(K31*F32)/I32</x:f>
        <x:v>6.7745154766824385</x:v>
      </x:c>
      <x:c r="I31" s="15">
        <x:v>1.51</x:v>
      </x:c>
      <x:c r="J31" s="15">
        <x:v>4.54</x:v>
      </x:c>
      <x:c r="K31" s="15">
        <x:v>7.5</x:v>
      </x:c>
    </x:row>
    <x:row r="32" spans="1:11" ht="17.14999999999999857891">
      <x:c r="A32" s="13" t="s">
        <x:v>4</x:v>
      </x:c>
      <x:c r="B32" s="14"/>
      <x:c r="C32" s="17">
        <x:f>100/((100/C31)+(100/D31)+(100/+E31))</x:f>
        <x:v>0.8891759090270952</x:v>
      </x:c>
      <x:c r="D32" s="18"/>
      <x:c r="E32" s="18"/>
      <x:c r="F32" s="17">
        <x:f>C32</x:f>
        <x:v>0.8891759090270952</x:v>
      </x:c>
      <x:c r="G32" s="19"/>
      <x:c r="H32" s="14"/>
      <x:c r="I32" s="17">
        <x:f>100/((100/I31)+(100/J31)+(100/+K31))</x:f>
        <x:v>0.98439797512559746</x:v>
      </x:c>
      <x:c r="J32" s="19"/>
      <x:c r="K32" s="14"/>
    </x:row>
    <x:row r="33" spans="1:11" ht="17.14999999999999857891">
      <x:c r="A33" s="20" t="s">
        <x:v>9</x:v>
      </x:c>
      <x:c r="B33" s="21"/>
      <x:c r="C33" s="22">
        <x:f>C32/C31*100</x:f>
        <x:v>61.322476484627252</x:v>
      </x:c>
      <x:c r="D33" s="23">
        <x:f>C32/D31*100</x:f>
        <x:v>22.799382282746031</x:v>
      </x:c>
      <x:c r="E33" s="22">
        <x:f>C32/E31*100</x:f>
        <x:v>15.878141232626703</x:v>
      </x:c>
      <x:c r="F33" s="22">
        <x:f>I33</x:f>
        <x:v>65.191918882489901</x:v>
      </x:c>
      <x:c r="G33" s="22">
        <x:f>J33</x:f>
        <x:v>21.682774782502147</x:v>
      </x:c>
      <x:c r="H33" s="23">
        <x:f>K33</x:f>
        <x:v>13.125306335007966</x:v>
      </x:c>
      <x:c r="I33" s="22">
        <x:f>I32/I31*100</x:f>
        <x:v>65.191918882489901</x:v>
      </x:c>
      <x:c r="J33" s="22">
        <x:f>I32/J31*100</x:f>
        <x:v>21.682774782502147</x:v>
      </x:c>
      <x:c r="K33" s="23">
        <x:f>I32/K31*100</x:f>
        <x:v>13.125306335007966</x:v>
      </x:c>
    </x:row>
    <x:row r="34" spans="1:11" ht="17.14999999999999857891">
      <x:c r="A34" s="13" t="s">
        <x:v>10</x:v>
      </x:c>
      <x:c r="B34" s="14"/>
      <x:c r="C34" s="16">
        <x:f>C31-F31</x:f>
        <x:v>0.086064217361268902</x:v>
      </x:c>
      <x:c r="D34" s="15">
        <x:f>D31-G31</x:f>
        <x:v>-0.20084003521843696</x:v>
      </x:c>
      <x:c r="E34" s="16">
        <x:f t="shared" ref="E34:H34" si="3">E31-H31</x:f>
        <x:v>-1.1745154766824388</x:v>
      </x:c>
      <x:c r="F34" s="15">
        <x:f t="shared" si="3"/>
        <x:v>-0.14606421736126896</x:v>
      </x:c>
      <x:c r="G34" s="16">
        <x:f t="shared" si="3"/>
        <x:v>-0.43915996478156316</x:v>
      </x:c>
      <x:c r="H34" s="15">
        <x:f t="shared" si="3"/>
        <x:v>-0.72548452331756152</x:v>
      </x:c>
      <x:c r="I34" s="16">
        <x:f>C31-I31</x:f>
        <x:v>-0.060000000000000053</x:v>
      </x:c>
      <x:c r="J34" s="15">
        <x:f>D31-J31</x:f>
        <x:v>-0.64000000000000012</x:v>
      </x:c>
      <x:c r="K34" s="15">
        <x:f>E31-K31</x:f>
        <x:v>-1.9000000000000004</x:v>
      </x:c>
    </x:row>
    <x:row r="35" spans="1:11" ht="17.14999999999999857891">
      <x:c r="A35" s="13" t="s">
        <x:v>1</x:v>
      </x:c>
      <x:c r="B35" s="14"/>
      <x:c r="C35" s="15">
        <x:f>(C31-F31)/(F31-1)*100</x:f>
        <x:v>23.648187803149455</x:v>
      </x:c>
      <x:c r="D35" s="15">
        <x:f>(D31-G31)/(G31-1)*100</x:f>
        <x:v>-6.476955693855678</x:v>
      </x:c>
      <x:c r="E35" s="15">
        <x:f>(E31-H31)/(H31-1)*100</x:f>
        <x:v>-20.339636830572992</x:v>
      </x:c>
      <x:c r="F35" s="15">
        <x:f>(F31-I31)/(I31-1)*100</x:f>
        <x:v>-28.640042619856658</x:v>
      </x:c>
      <x:c r="G35" s="15">
        <x:f>(G31-J31)/(J31-1)*100</x:f>
        <x:v>-12.405648722643027</x:v>
      </x:c>
      <x:c r="H35" s="15">
        <x:f>(H31-K31)/(K31-1)*100</x:f>
        <x:v>-11.161300358731715</x:v>
      </x:c>
      <x:c r="I35" s="15">
        <x:f>(C31-I31)/(I31-1)*100</x:f>
        <x:v>-11.764705882352951</x:v>
      </x:c>
      <x:c r="J35" s="15">
        <x:f>(D31-J31)/(J31-1)*100</x:f>
        <x:v>-18.079096045197744</x:v>
      </x:c>
      <x:c r="K35" s="15">
        <x:f>(E31-K31)/(K31-1)*100</x:f>
        <x:v>-29.230769230769237</x:v>
      </x:c>
    </x:row>
  </x:sheetData>
  <x:mergeCells count="52">
    <x:mergeCell ref="C2:E2"/>
    <x:mergeCell ref="F2:H2"/>
    <x:mergeCell ref="I2:K2"/>
    <x:mergeCell ref="A1:K1"/>
    <x:mergeCell ref="A4:B4"/>
    <x:mergeCell ref="A5:B5"/>
    <x:mergeCell ref="A7:B7"/>
    <x:mergeCell ref="A6:B6"/>
    <x:mergeCell ref="A8:B8"/>
    <x:mergeCell ref="A2:B3"/>
    <x:mergeCell ref="C5:E5"/>
    <x:mergeCell ref="F5:H5"/>
    <x:mergeCell ref="I5:K5"/>
    <x:mergeCell ref="C11:E11"/>
    <x:mergeCell ref="F11:H11"/>
    <x:mergeCell ref="I11:K11"/>
    <x:mergeCell ref="A10:K10"/>
    <x:mergeCell ref="A13:B13"/>
    <x:mergeCell ref="A14:B14"/>
    <x:mergeCell ref="A16:B16"/>
    <x:mergeCell ref="A15:B15"/>
    <x:mergeCell ref="A17:B17"/>
    <x:mergeCell ref="A11:B12"/>
    <x:mergeCell ref="C14:E14"/>
    <x:mergeCell ref="F14:H14"/>
    <x:mergeCell ref="I14:K14"/>
    <x:mergeCell ref="C20:E20"/>
    <x:mergeCell ref="F20:H20"/>
    <x:mergeCell ref="I20:K20"/>
    <x:mergeCell ref="A19:K19"/>
    <x:mergeCell ref="A22:B22"/>
    <x:mergeCell ref="A23:B23"/>
    <x:mergeCell ref="A25:B25"/>
    <x:mergeCell ref="A24:B24"/>
    <x:mergeCell ref="A26:B26"/>
    <x:mergeCell ref="A20:B21"/>
    <x:mergeCell ref="C23:E23"/>
    <x:mergeCell ref="F23:H23"/>
    <x:mergeCell ref="I23:K23"/>
    <x:mergeCell ref="C29:E29"/>
    <x:mergeCell ref="F29:H29"/>
    <x:mergeCell ref="I29:K29"/>
    <x:mergeCell ref="A28:K28"/>
    <x:mergeCell ref="A31:B31"/>
    <x:mergeCell ref="A32:B32"/>
    <x:mergeCell ref="A34:B34"/>
    <x:mergeCell ref="A33:B33"/>
    <x:mergeCell ref="A35:B35"/>
    <x:mergeCell ref="A29:B30"/>
    <x:mergeCell ref="C32:E32"/>
    <x:mergeCell ref="F32:H32"/>
    <x:mergeCell ref="I32:K32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4</cp:revision>
  <dcterms:created xsi:type="dcterms:W3CDTF">2019-10-09T00:00:00.000</dcterms:created>
  <dcterms:modified xsi:type="dcterms:W3CDTF">2022-11-25T10:06:29.263</dcterms:modified>
  <cp:version>1200.0100.01</cp:version>
</cp:coreProperties>
</file>