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474a7be322bfd330/바탕 화면/Sports-Bet-Project/Data/"/>
    </mc:Choice>
  </mc:AlternateContent>
  <xr:revisionPtr revIDLastSave="1" documentId="11_F25DC773A252ABDACC104835A9DF76F05ADE58E8" xr6:coauthVersionLast="47" xr6:coauthVersionMax="47" xr10:uidLastSave="{98879726-DF4D-4FEF-8EC6-EFECFA7F17D2}"/>
  <bookViews>
    <workbookView xWindow="16020" yWindow="1770" windowWidth="1278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8" i="1" l="1"/>
  <c r="J98" i="1"/>
  <c r="I98" i="1"/>
  <c r="K97" i="1"/>
  <c r="J97" i="1"/>
  <c r="I97" i="1"/>
  <c r="I95" i="1"/>
  <c r="K96" i="1" s="1"/>
  <c r="H96" i="1" s="1"/>
  <c r="C95" i="1"/>
  <c r="D96" i="1" s="1"/>
  <c r="K89" i="1"/>
  <c r="J89" i="1"/>
  <c r="I89" i="1"/>
  <c r="K88" i="1"/>
  <c r="J88" i="1"/>
  <c r="I88" i="1"/>
  <c r="I86" i="1"/>
  <c r="K87" i="1" s="1"/>
  <c r="H87" i="1" s="1"/>
  <c r="C86" i="1"/>
  <c r="F86" i="1" s="1"/>
  <c r="K80" i="1"/>
  <c r="J80" i="1"/>
  <c r="I80" i="1"/>
  <c r="K79" i="1"/>
  <c r="J79" i="1"/>
  <c r="I79" i="1"/>
  <c r="I77" i="1"/>
  <c r="K78" i="1" s="1"/>
  <c r="H78" i="1" s="1"/>
  <c r="C77" i="1"/>
  <c r="E78" i="1" s="1"/>
  <c r="K71" i="1"/>
  <c r="J71" i="1"/>
  <c r="I71" i="1"/>
  <c r="K70" i="1"/>
  <c r="J70" i="1"/>
  <c r="I70" i="1"/>
  <c r="I68" i="1"/>
  <c r="K69" i="1" s="1"/>
  <c r="H69" i="1" s="1"/>
  <c r="C68" i="1"/>
  <c r="E69" i="1" s="1"/>
  <c r="K62" i="1"/>
  <c r="J62" i="1"/>
  <c r="I62" i="1"/>
  <c r="K61" i="1"/>
  <c r="J61" i="1"/>
  <c r="I61" i="1"/>
  <c r="I59" i="1"/>
  <c r="K60" i="1" s="1"/>
  <c r="H60" i="1" s="1"/>
  <c r="C59" i="1"/>
  <c r="E60" i="1" s="1"/>
  <c r="K53" i="1"/>
  <c r="J53" i="1"/>
  <c r="I53" i="1"/>
  <c r="K52" i="1"/>
  <c r="J52" i="1"/>
  <c r="I52" i="1"/>
  <c r="I50" i="1"/>
  <c r="J51" i="1" s="1"/>
  <c r="G51" i="1" s="1"/>
  <c r="C50" i="1"/>
  <c r="D51" i="1" s="1"/>
  <c r="K44" i="1"/>
  <c r="J44" i="1"/>
  <c r="I44" i="1"/>
  <c r="K43" i="1"/>
  <c r="J43" i="1"/>
  <c r="I43" i="1"/>
  <c r="I41" i="1"/>
  <c r="K42" i="1" s="1"/>
  <c r="H42" i="1" s="1"/>
  <c r="C41" i="1"/>
  <c r="E42" i="1" s="1"/>
  <c r="K35" i="1"/>
  <c r="J35" i="1"/>
  <c r="I35" i="1"/>
  <c r="K34" i="1"/>
  <c r="J34" i="1"/>
  <c r="I34" i="1"/>
  <c r="I32" i="1"/>
  <c r="J33" i="1" s="1"/>
  <c r="G33" i="1" s="1"/>
  <c r="C32" i="1"/>
  <c r="D33" i="1" s="1"/>
  <c r="K26" i="1"/>
  <c r="J26" i="1"/>
  <c r="I26" i="1"/>
  <c r="K25" i="1"/>
  <c r="J25" i="1"/>
  <c r="I25" i="1"/>
  <c r="I23" i="1"/>
  <c r="K24" i="1" s="1"/>
  <c r="H24" i="1" s="1"/>
  <c r="C23" i="1"/>
  <c r="E24" i="1" s="1"/>
  <c r="K17" i="1"/>
  <c r="J17" i="1"/>
  <c r="I17" i="1"/>
  <c r="K16" i="1"/>
  <c r="J16" i="1"/>
  <c r="I16" i="1"/>
  <c r="I14" i="1"/>
  <c r="K15" i="1" s="1"/>
  <c r="H15" i="1" s="1"/>
  <c r="C14" i="1"/>
  <c r="E15" i="1" s="1"/>
  <c r="K8" i="1"/>
  <c r="J8" i="1"/>
  <c r="I8" i="1"/>
  <c r="K7" i="1"/>
  <c r="J7" i="1"/>
  <c r="I7" i="1"/>
  <c r="I5" i="1"/>
  <c r="K6" i="1" s="1"/>
  <c r="H6" i="1" s="1"/>
  <c r="C5" i="1"/>
  <c r="C6" i="1" s="1"/>
  <c r="J96" i="1" l="1"/>
  <c r="G96" i="1" s="1"/>
  <c r="I96" i="1"/>
  <c r="F96" i="1" s="1"/>
  <c r="E96" i="1"/>
  <c r="F95" i="1"/>
  <c r="C96" i="1"/>
  <c r="C87" i="1"/>
  <c r="D87" i="1"/>
  <c r="E87" i="1"/>
  <c r="H85" i="1"/>
  <c r="G85" i="1"/>
  <c r="F85" i="1"/>
  <c r="I87" i="1"/>
  <c r="F87" i="1" s="1"/>
  <c r="J87" i="1"/>
  <c r="G87" i="1" s="1"/>
  <c r="I78" i="1"/>
  <c r="F78" i="1" s="1"/>
  <c r="J78" i="1"/>
  <c r="G78" i="1" s="1"/>
  <c r="F77" i="1"/>
  <c r="C78" i="1"/>
  <c r="D78" i="1"/>
  <c r="D69" i="1"/>
  <c r="F68" i="1"/>
  <c r="H67" i="1" s="1"/>
  <c r="H71" i="1" s="1"/>
  <c r="C69" i="1"/>
  <c r="I69" i="1"/>
  <c r="F69" i="1" s="1"/>
  <c r="J69" i="1"/>
  <c r="G69" i="1" s="1"/>
  <c r="I60" i="1"/>
  <c r="F60" i="1" s="1"/>
  <c r="J60" i="1"/>
  <c r="G60" i="1" s="1"/>
  <c r="F59" i="1"/>
  <c r="C60" i="1"/>
  <c r="D60" i="1"/>
  <c r="E51" i="1"/>
  <c r="I51" i="1"/>
  <c r="F51" i="1" s="1"/>
  <c r="K51" i="1"/>
  <c r="H51" i="1" s="1"/>
  <c r="F50" i="1"/>
  <c r="C51" i="1"/>
  <c r="F41" i="1"/>
  <c r="H40" i="1" s="1"/>
  <c r="E44" i="1" s="1"/>
  <c r="C42" i="1"/>
  <c r="D42" i="1"/>
  <c r="I42" i="1"/>
  <c r="F42" i="1" s="1"/>
  <c r="J42" i="1"/>
  <c r="G42" i="1" s="1"/>
  <c r="E33" i="1"/>
  <c r="I33" i="1"/>
  <c r="F33" i="1" s="1"/>
  <c r="K33" i="1"/>
  <c r="H33" i="1" s="1"/>
  <c r="F32" i="1"/>
  <c r="C33" i="1"/>
  <c r="I24" i="1"/>
  <c r="F24" i="1" s="1"/>
  <c r="J24" i="1"/>
  <c r="G24" i="1" s="1"/>
  <c r="F23" i="1"/>
  <c r="C24" i="1"/>
  <c r="D24" i="1"/>
  <c r="J15" i="1"/>
  <c r="G15" i="1" s="1"/>
  <c r="I15" i="1"/>
  <c r="F15" i="1" s="1"/>
  <c r="D15" i="1"/>
  <c r="F14" i="1"/>
  <c r="C15" i="1"/>
  <c r="D6" i="1"/>
  <c r="E6" i="1"/>
  <c r="J6" i="1"/>
  <c r="G6" i="1" s="1"/>
  <c r="I6" i="1"/>
  <c r="F6" i="1" s="1"/>
  <c r="F5" i="1"/>
  <c r="F4" i="1" s="1"/>
  <c r="H94" i="1" l="1"/>
  <c r="G94" i="1"/>
  <c r="F94" i="1"/>
  <c r="G89" i="1"/>
  <c r="D88" i="1"/>
  <c r="D89" i="1"/>
  <c r="G88" i="1"/>
  <c r="C89" i="1"/>
  <c r="F89" i="1"/>
  <c r="C88" i="1"/>
  <c r="F88" i="1"/>
  <c r="H89" i="1"/>
  <c r="E89" i="1"/>
  <c r="H88" i="1"/>
  <c r="E88" i="1"/>
  <c r="G76" i="1"/>
  <c r="H76" i="1"/>
  <c r="F76" i="1"/>
  <c r="G67" i="1"/>
  <c r="G71" i="1" s="1"/>
  <c r="F67" i="1"/>
  <c r="F70" i="1" s="1"/>
  <c r="E70" i="1"/>
  <c r="H70" i="1"/>
  <c r="E71" i="1"/>
  <c r="F58" i="1"/>
  <c r="G58" i="1"/>
  <c r="H58" i="1"/>
  <c r="H49" i="1"/>
  <c r="G49" i="1"/>
  <c r="F49" i="1"/>
  <c r="E43" i="1"/>
  <c r="F40" i="1"/>
  <c r="F44" i="1" s="1"/>
  <c r="H44" i="1"/>
  <c r="G40" i="1"/>
  <c r="G44" i="1" s="1"/>
  <c r="H43" i="1"/>
  <c r="G31" i="1"/>
  <c r="F31" i="1"/>
  <c r="H31" i="1"/>
  <c r="F22" i="1"/>
  <c r="G22" i="1"/>
  <c r="H22" i="1"/>
  <c r="G13" i="1"/>
  <c r="F13" i="1"/>
  <c r="H13" i="1"/>
  <c r="H4" i="1"/>
  <c r="G4" i="1"/>
  <c r="G97" i="1" l="1"/>
  <c r="G98" i="1"/>
  <c r="D97" i="1"/>
  <c r="D98" i="1"/>
  <c r="F97" i="1"/>
  <c r="F98" i="1"/>
  <c r="C97" i="1"/>
  <c r="C98" i="1"/>
  <c r="H98" i="1"/>
  <c r="E97" i="1"/>
  <c r="H97" i="1"/>
  <c r="E98" i="1"/>
  <c r="H79" i="1"/>
  <c r="H80" i="1"/>
  <c r="E79" i="1"/>
  <c r="E80" i="1"/>
  <c r="F79" i="1"/>
  <c r="F80" i="1"/>
  <c r="C79" i="1"/>
  <c r="C80" i="1"/>
  <c r="G79" i="1"/>
  <c r="G80" i="1"/>
  <c r="D79" i="1"/>
  <c r="D80" i="1"/>
  <c r="G70" i="1"/>
  <c r="C70" i="1"/>
  <c r="D70" i="1"/>
  <c r="F71" i="1"/>
  <c r="D71" i="1"/>
  <c r="C71" i="1"/>
  <c r="H61" i="1"/>
  <c r="H62" i="1"/>
  <c r="E61" i="1"/>
  <c r="E62" i="1"/>
  <c r="G61" i="1"/>
  <c r="G62" i="1"/>
  <c r="D61" i="1"/>
  <c r="D62" i="1"/>
  <c r="C62" i="1"/>
  <c r="F61" i="1"/>
  <c r="F62" i="1"/>
  <c r="C61" i="1"/>
  <c r="F52" i="1"/>
  <c r="F53" i="1"/>
  <c r="C52" i="1"/>
  <c r="C53" i="1"/>
  <c r="G52" i="1"/>
  <c r="G53" i="1"/>
  <c r="D52" i="1"/>
  <c r="D53" i="1"/>
  <c r="E53" i="1"/>
  <c r="H53" i="1"/>
  <c r="E52" i="1"/>
  <c r="H52" i="1"/>
  <c r="D43" i="1"/>
  <c r="D44" i="1"/>
  <c r="G43" i="1"/>
  <c r="F43" i="1"/>
  <c r="C44" i="1"/>
  <c r="C43" i="1"/>
  <c r="F34" i="1"/>
  <c r="C34" i="1"/>
  <c r="F35" i="1"/>
  <c r="C35" i="1"/>
  <c r="H34" i="1"/>
  <c r="H35" i="1"/>
  <c r="E34" i="1"/>
  <c r="E35" i="1"/>
  <c r="G34" i="1"/>
  <c r="G35" i="1"/>
  <c r="D34" i="1"/>
  <c r="D35" i="1"/>
  <c r="H25" i="1"/>
  <c r="E26" i="1"/>
  <c r="H26" i="1"/>
  <c r="E25" i="1"/>
  <c r="D26" i="1"/>
  <c r="G25" i="1"/>
  <c r="G26" i="1"/>
  <c r="D25" i="1"/>
  <c r="F25" i="1"/>
  <c r="C25" i="1"/>
  <c r="F26" i="1"/>
  <c r="C26" i="1"/>
  <c r="H16" i="1"/>
  <c r="H17" i="1"/>
  <c r="E16" i="1"/>
  <c r="E17" i="1"/>
  <c r="F16" i="1"/>
  <c r="F17" i="1"/>
  <c r="C16" i="1"/>
  <c r="C17" i="1"/>
  <c r="G16" i="1"/>
  <c r="G17" i="1"/>
  <c r="D16" i="1"/>
  <c r="D17" i="1"/>
  <c r="G8" i="1"/>
  <c r="D7" i="1"/>
  <c r="D8" i="1"/>
  <c r="G7" i="1"/>
  <c r="F7" i="1"/>
  <c r="F8" i="1"/>
  <c r="C8" i="1"/>
  <c r="C7" i="1"/>
  <c r="H8" i="1"/>
  <c r="E7" i="1"/>
  <c r="E8" i="1"/>
  <c r="H7" i="1"/>
</calcChain>
</file>

<file path=xl/sharedStrings.xml><?xml version="1.0" encoding="utf-8"?>
<sst xmlns="http://schemas.openxmlformats.org/spreadsheetml/2006/main" count="209" uniqueCount="23">
  <si>
    <t>구분</t>
  </si>
  <si>
    <t>프로토</t>
  </si>
  <si>
    <t>적정배당</t>
  </si>
  <si>
    <t>해외 평균 배당</t>
  </si>
  <si>
    <t>승</t>
  </si>
  <si>
    <t>무</t>
  </si>
  <si>
    <t>패</t>
  </si>
  <si>
    <t>배당률</t>
  </si>
  <si>
    <t>환급률</t>
  </si>
  <si>
    <t>경기확률</t>
  </si>
  <si>
    <t>배당편차</t>
  </si>
  <si>
    <t>손상률</t>
  </si>
  <si>
    <t>라치오vs엠폴리</t>
    <phoneticPr fontId="2" type="noConversion"/>
  </si>
  <si>
    <t>스페치아vs레체</t>
    <phoneticPr fontId="2" type="noConversion"/>
  </si>
  <si>
    <t>알메리아vs소시에다드</t>
    <phoneticPr fontId="2" type="noConversion"/>
  </si>
  <si>
    <t>라요vs베티스</t>
    <phoneticPr fontId="2" type="noConversion"/>
  </si>
  <si>
    <t>세비야vs헤타페</t>
    <phoneticPr fontId="2" type="noConversion"/>
  </si>
  <si>
    <t>AT마드리드vs바르셀로나</t>
    <phoneticPr fontId="2" type="noConversion"/>
  </si>
  <si>
    <t>삼프도리아vs나폴리</t>
    <phoneticPr fontId="2" type="noConversion"/>
  </si>
  <si>
    <t>AC밀란vs로마</t>
    <phoneticPr fontId="2" type="noConversion"/>
  </si>
  <si>
    <t>네이머헌vs아약스</t>
    <phoneticPr fontId="2" type="noConversion"/>
  </si>
  <si>
    <t>캄뷔르vs볼렌담</t>
    <phoneticPr fontId="2" type="noConversion"/>
  </si>
  <si>
    <t>엑셀시오르vs흐로닝언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</si>
</sst>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맑은 고딕"/>
      <family val="2"/>
      <scheme val="minor"/>
    </font>
    <font>
      <b/>
      <sz val="11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4" xfId="0" applyNumberFormat="1" applyBorder="1" applyAlignment="1" applyProtection="1">
      <alignment horizontal="center" vertical="center"/>
      <protection locked="0"/>
    </xf>
    <xf numFmtId="9" fontId="0" fillId="0" borderId="4" xfId="0" applyNumberFormat="1" applyBorder="1" applyAlignment="1" applyProtection="1">
      <alignment horizontal="center" vertical="center"/>
      <protection locked="0"/>
    </xf>
    <xf numFmtId="9" fontId="0" fillId="0" borderId="5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176" fontId="0" fillId="0" borderId="4" xfId="0" applyNumberFormat="1" applyBorder="1" applyAlignment="1" applyProtection="1">
      <alignment horizontal="center" vertical="center"/>
      <protection locked="0"/>
    </xf>
    <xf numFmtId="176" fontId="0" fillId="0" borderId="9" xfId="0" applyNumberFormat="1" applyBorder="1" applyAlignment="1" applyProtection="1">
      <alignment horizontal="center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topLeftCell="A37" workbookViewId="0">
      <selection activeCell="D104" sqref="D104"/>
    </sheetView>
  </sheetViews>
  <sheetFormatPr defaultRowHeight="16.5" x14ac:dyDescent="0.3"/>
  <sheetData>
    <row r="1" spans="1:11" ht="17.25" thickBot="1" x14ac:dyDescent="0.35">
      <c r="A1" s="1" t="s">
        <v>12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17.25" thickBot="1" x14ac:dyDescent="0.35">
      <c r="A2" s="1" t="s">
        <v>0</v>
      </c>
      <c r="B2" s="4"/>
      <c r="C2" s="5" t="s">
        <v>1</v>
      </c>
      <c r="D2" s="6"/>
      <c r="E2" s="7"/>
      <c r="F2" s="5" t="s">
        <v>2</v>
      </c>
      <c r="G2" s="6"/>
      <c r="H2" s="7"/>
      <c r="I2" s="6" t="s">
        <v>3</v>
      </c>
      <c r="J2" s="6"/>
      <c r="K2" s="7"/>
    </row>
    <row r="3" spans="1:11" ht="17.25" thickBot="1" x14ac:dyDescent="0.35">
      <c r="A3" s="8"/>
      <c r="B3" s="9"/>
      <c r="C3" s="10" t="s">
        <v>4</v>
      </c>
      <c r="D3" s="11" t="s">
        <v>5</v>
      </c>
      <c r="E3" s="11" t="s">
        <v>6</v>
      </c>
      <c r="F3" s="11" t="s">
        <v>4</v>
      </c>
      <c r="G3" s="11" t="s">
        <v>5</v>
      </c>
      <c r="H3" s="11" t="s">
        <v>6</v>
      </c>
      <c r="I3" s="11" t="s">
        <v>4</v>
      </c>
      <c r="J3" s="11" t="s">
        <v>5</v>
      </c>
      <c r="K3" s="12" t="s">
        <v>6</v>
      </c>
    </row>
    <row r="4" spans="1:11" ht="17.25" thickBot="1" x14ac:dyDescent="0.35">
      <c r="A4" s="13" t="s">
        <v>7</v>
      </c>
      <c r="B4" s="14"/>
      <c r="C4" s="15">
        <v>1.45</v>
      </c>
      <c r="D4" s="15">
        <v>3.8</v>
      </c>
      <c r="E4" s="15">
        <v>5.5</v>
      </c>
      <c r="F4" s="16">
        <f>(I4*F5)/I5</f>
        <v>1.4170263806289762</v>
      </c>
      <c r="G4" s="16">
        <f>(J4*F5)/I5</f>
        <v>4.0665611681767082</v>
      </c>
      <c r="H4" s="15">
        <f>(K4*F5)/I5</f>
        <v>5.4638817457880871</v>
      </c>
      <c r="I4" s="16">
        <v>1.5820000000000001</v>
      </c>
      <c r="J4" s="16">
        <v>4.54</v>
      </c>
      <c r="K4" s="15">
        <v>6.1</v>
      </c>
    </row>
    <row r="5" spans="1:11" ht="17.25" thickBot="1" x14ac:dyDescent="0.35">
      <c r="A5" s="13" t="s">
        <v>8</v>
      </c>
      <c r="B5" s="14"/>
      <c r="C5" s="17">
        <f>100/((100/C4)+(100/D4)+(100/+E4))</f>
        <v>0.88134360913188881</v>
      </c>
      <c r="D5" s="18"/>
      <c r="E5" s="18"/>
      <c r="F5" s="17">
        <f>C5</f>
        <v>0.88134360913188881</v>
      </c>
      <c r="G5" s="19"/>
      <c r="H5" s="14"/>
      <c r="I5" s="17">
        <f>100/((100/I4)+(100/J4)+(100/+K4))</f>
        <v>0.98395175185642336</v>
      </c>
      <c r="J5" s="19"/>
      <c r="K5" s="14"/>
    </row>
    <row r="6" spans="1:11" ht="17.25" thickBot="1" x14ac:dyDescent="0.35">
      <c r="A6" s="20" t="s">
        <v>9</v>
      </c>
      <c r="B6" s="21"/>
      <c r="C6" s="22">
        <f>C5/C4*100</f>
        <v>60.78231787116475</v>
      </c>
      <c r="D6" s="23">
        <f>C5/D4*100</f>
        <v>23.193252871891811</v>
      </c>
      <c r="E6" s="22">
        <f>C5/E4*100</f>
        <v>16.024429256943431</v>
      </c>
      <c r="F6" s="22">
        <f>I6</f>
        <v>62.196697336057106</v>
      </c>
      <c r="G6" s="22">
        <f>J6</f>
        <v>21.672946076132675</v>
      </c>
      <c r="H6" s="23">
        <f>K6</f>
        <v>16.130356587810223</v>
      </c>
      <c r="I6" s="22">
        <f>I5/I4*100</f>
        <v>62.196697336057106</v>
      </c>
      <c r="J6" s="22">
        <f>I5/J4*100</f>
        <v>21.672946076132675</v>
      </c>
      <c r="K6" s="23">
        <f>I5/K4*100</f>
        <v>16.130356587810223</v>
      </c>
    </row>
    <row r="7" spans="1:11" ht="17.25" thickBot="1" x14ac:dyDescent="0.35">
      <c r="A7" s="13" t="s">
        <v>10</v>
      </c>
      <c r="B7" s="14"/>
      <c r="C7" s="16">
        <f>C4-F4</f>
        <v>3.2973619371023721E-2</v>
      </c>
      <c r="D7" s="15">
        <f>D4-G4</f>
        <v>-0.26656116817670839</v>
      </c>
      <c r="E7" s="16">
        <f t="shared" ref="E7:H7" si="0">E4-H4</f>
        <v>3.6118254211912948E-2</v>
      </c>
      <c r="F7" s="15">
        <f t="shared" si="0"/>
        <v>-0.16497361937102384</v>
      </c>
      <c r="G7" s="16">
        <f t="shared" si="0"/>
        <v>-0.47343883182329183</v>
      </c>
      <c r="H7" s="15">
        <f t="shared" si="0"/>
        <v>-0.63611825421191259</v>
      </c>
      <c r="I7" s="16">
        <f>C4-I4</f>
        <v>-0.13200000000000012</v>
      </c>
      <c r="J7" s="15">
        <f>D4-J4</f>
        <v>-0.74000000000000021</v>
      </c>
      <c r="K7" s="15">
        <f>E4-K4</f>
        <v>-0.59999999999999964</v>
      </c>
    </row>
    <row r="8" spans="1:11" ht="17.25" thickBot="1" x14ac:dyDescent="0.35">
      <c r="A8" s="13" t="s">
        <v>11</v>
      </c>
      <c r="B8" s="14"/>
      <c r="C8" s="15">
        <f t="shared" ref="C8:H8" si="1">(C4-F4)/(F4-1)*100</f>
        <v>7.9068425650414635</v>
      </c>
      <c r="D8" s="15">
        <f t="shared" si="1"/>
        <v>-8.6925110427586301</v>
      </c>
      <c r="E8" s="15">
        <f t="shared" si="1"/>
        <v>0.80912211095180708</v>
      </c>
      <c r="F8" s="15">
        <f t="shared" si="1"/>
        <v>-28.345982709797905</v>
      </c>
      <c r="G8" s="15">
        <f t="shared" si="1"/>
        <v>-13.37397830009299</v>
      </c>
      <c r="H8" s="15">
        <f t="shared" si="1"/>
        <v>-12.472906945331621</v>
      </c>
      <c r="I8" s="15">
        <f>(C4-I4)/(I4-1)*100</f>
        <v>-22.680412371134036</v>
      </c>
      <c r="J8" s="15">
        <f>(D4-J4)/(J4-1)*100</f>
        <v>-20.903954802259893</v>
      </c>
      <c r="K8" s="15">
        <f>(E4-K4)/(K4-1)*100</f>
        <v>-11.764705882352935</v>
      </c>
    </row>
    <row r="9" spans="1:11" ht="17.25" thickBot="1" x14ac:dyDescent="0.35"/>
    <row r="10" spans="1:11" ht="17.25" thickBot="1" x14ac:dyDescent="0.35">
      <c r="A10" s="1" t="s">
        <v>13</v>
      </c>
      <c r="B10" s="2"/>
      <c r="C10" s="2"/>
      <c r="D10" s="2"/>
      <c r="E10" s="2"/>
      <c r="F10" s="2"/>
      <c r="G10" s="2"/>
      <c r="H10" s="2"/>
      <c r="I10" s="2"/>
      <c r="J10" s="2"/>
      <c r="K10" s="3"/>
    </row>
    <row r="11" spans="1:11" ht="17.25" thickBot="1" x14ac:dyDescent="0.35">
      <c r="A11" s="1" t="s">
        <v>0</v>
      </c>
      <c r="B11" s="4"/>
      <c r="C11" s="5" t="s">
        <v>1</v>
      </c>
      <c r="D11" s="6"/>
      <c r="E11" s="7"/>
      <c r="F11" s="5" t="s">
        <v>2</v>
      </c>
      <c r="G11" s="6"/>
      <c r="H11" s="7"/>
      <c r="I11" s="6" t="s">
        <v>3</v>
      </c>
      <c r="J11" s="6"/>
      <c r="K11" s="7"/>
    </row>
    <row r="12" spans="1:11" ht="17.25" thickBot="1" x14ac:dyDescent="0.35">
      <c r="A12" s="8"/>
      <c r="B12" s="9"/>
      <c r="C12" s="10" t="s">
        <v>4</v>
      </c>
      <c r="D12" s="11" t="s">
        <v>5</v>
      </c>
      <c r="E12" s="11" t="s">
        <v>6</v>
      </c>
      <c r="F12" s="11" t="s">
        <v>4</v>
      </c>
      <c r="G12" s="11" t="s">
        <v>5</v>
      </c>
      <c r="H12" s="11" t="s">
        <v>6</v>
      </c>
      <c r="I12" s="11" t="s">
        <v>4</v>
      </c>
      <c r="J12" s="11" t="s">
        <v>5</v>
      </c>
      <c r="K12" s="12" t="s">
        <v>6</v>
      </c>
    </row>
    <row r="13" spans="1:11" ht="17.25" thickBot="1" x14ac:dyDescent="0.35">
      <c r="A13" s="13" t="s">
        <v>7</v>
      </c>
      <c r="B13" s="14"/>
      <c r="C13" s="15">
        <v>2.46</v>
      </c>
      <c r="D13" s="15">
        <v>2.9</v>
      </c>
      <c r="E13" s="15">
        <v>2.6</v>
      </c>
      <c r="F13" s="16">
        <f>(I13*F14)/I14</f>
        <v>2.3750877206696632</v>
      </c>
      <c r="G13" s="16">
        <f>(J13*F14)/I14</f>
        <v>2.8615514706863414</v>
      </c>
      <c r="H13" s="15">
        <f>(K13*F14)/I14</f>
        <v>2.7363585938438142</v>
      </c>
      <c r="I13" s="16">
        <v>2.6560000000000001</v>
      </c>
      <c r="J13" s="16">
        <v>3.2</v>
      </c>
      <c r="K13" s="15">
        <v>3.06</v>
      </c>
    </row>
    <row r="14" spans="1:11" ht="17.25" thickBot="1" x14ac:dyDescent="0.35">
      <c r="A14" s="13" t="s">
        <v>8</v>
      </c>
      <c r="B14" s="14"/>
      <c r="C14" s="17">
        <f>100/((100/C13)+(100/D13)+(100/+E13))</f>
        <v>0.88032273374466075</v>
      </c>
      <c r="D14" s="18"/>
      <c r="E14" s="18"/>
      <c r="F14" s="17">
        <f>C14</f>
        <v>0.88032273374466075</v>
      </c>
      <c r="G14" s="19"/>
      <c r="H14" s="14"/>
      <c r="I14" s="17">
        <f>100/((100/I13)+(100/J13)+(100/+K13))</f>
        <v>0.98444245257879315</v>
      </c>
      <c r="J14" s="19"/>
      <c r="K14" s="14"/>
    </row>
    <row r="15" spans="1:11" ht="17.25" thickBot="1" x14ac:dyDescent="0.35">
      <c r="A15" s="20" t="s">
        <v>9</v>
      </c>
      <c r="B15" s="21"/>
      <c r="C15" s="22">
        <f>C14/C13*100</f>
        <v>35.785476981490277</v>
      </c>
      <c r="D15" s="23">
        <f>C14/D13*100</f>
        <v>30.355956336022789</v>
      </c>
      <c r="E15" s="22">
        <f>C14/E13*100</f>
        <v>33.858566682486952</v>
      </c>
      <c r="F15" s="22">
        <f>I15</f>
        <v>37.0648513772136</v>
      </c>
      <c r="G15" s="22">
        <f>J15</f>
        <v>30.763826643087285</v>
      </c>
      <c r="H15" s="23">
        <f>K15</f>
        <v>32.171321979699123</v>
      </c>
      <c r="I15" s="22">
        <f>I14/I13*100</f>
        <v>37.0648513772136</v>
      </c>
      <c r="J15" s="22">
        <f>I14/J13*100</f>
        <v>30.763826643087285</v>
      </c>
      <c r="K15" s="23">
        <f>I14/K13*100</f>
        <v>32.171321979699123</v>
      </c>
    </row>
    <row r="16" spans="1:11" ht="17.25" thickBot="1" x14ac:dyDescent="0.35">
      <c r="A16" s="13" t="s">
        <v>10</v>
      </c>
      <c r="B16" s="14"/>
      <c r="C16" s="16">
        <f>C13-F13</f>
        <v>8.4912279330336737E-2</v>
      </c>
      <c r="D16" s="15">
        <f>D13-G13</f>
        <v>3.8448529313658497E-2</v>
      </c>
      <c r="E16" s="16">
        <f t="shared" ref="E16" si="2">E13-H13</f>
        <v>-0.1363585938438141</v>
      </c>
      <c r="F16" s="15">
        <f t="shared" ref="F16" si="3">F13-I13</f>
        <v>-0.28091227933033691</v>
      </c>
      <c r="G16" s="16">
        <f t="shared" ref="G16" si="4">G13-J13</f>
        <v>-0.33844852931365876</v>
      </c>
      <c r="H16" s="15">
        <f t="shared" ref="H16" si="5">H13-K13</f>
        <v>-0.32364140615618586</v>
      </c>
      <c r="I16" s="16">
        <f>C13-I13</f>
        <v>-0.19600000000000017</v>
      </c>
      <c r="J16" s="15">
        <f>D13-J13</f>
        <v>-0.30000000000000027</v>
      </c>
      <c r="K16" s="15">
        <f>E13-K13</f>
        <v>-0.45999999999999996</v>
      </c>
    </row>
    <row r="17" spans="1:11" ht="17.25" thickBot="1" x14ac:dyDescent="0.35">
      <c r="A17" s="13" t="s">
        <v>11</v>
      </c>
      <c r="B17" s="14"/>
      <c r="C17" s="15">
        <f t="shared" ref="C17" si="6">(C13-F13)/(F13-1)*100</f>
        <v>6.1750445483568663</v>
      </c>
      <c r="D17" s="15">
        <f t="shared" ref="D17" si="7">(D13-G13)/(G13-1)*100</f>
        <v>2.0654024301290357</v>
      </c>
      <c r="E17" s="15">
        <f t="shared" ref="E17" si="8">(E13-H13)/(H13-1)*100</f>
        <v>-7.853135540508033</v>
      </c>
      <c r="F17" s="15">
        <f t="shared" ref="F17" si="9">(F13-I13)/(I13-1)*100</f>
        <v>-16.963301891928555</v>
      </c>
      <c r="G17" s="15">
        <f t="shared" ref="G17" si="10">(G13-J13)/(J13-1)*100</f>
        <v>-15.384024059711759</v>
      </c>
      <c r="H17" s="15">
        <f t="shared" ref="H17" si="11">(H13-K13)/(K13-1)*100</f>
        <v>-15.710747871659509</v>
      </c>
      <c r="I17" s="15">
        <f>(C13-I13)/(I13-1)*100</f>
        <v>-11.835748792270541</v>
      </c>
      <c r="J17" s="15">
        <f>(D13-J13)/(J13-1)*100</f>
        <v>-13.636363636363647</v>
      </c>
      <c r="K17" s="15">
        <f>(E13-K13)/(K13-1)*100</f>
        <v>-22.33009708737864</v>
      </c>
    </row>
    <row r="18" spans="1:11" ht="17.25" thickBot="1" x14ac:dyDescent="0.35"/>
    <row r="19" spans="1:11" ht="17.25" thickBot="1" x14ac:dyDescent="0.35">
      <c r="A19" s="1" t="s">
        <v>14</v>
      </c>
      <c r="B19" s="2"/>
      <c r="C19" s="2"/>
      <c r="D19" s="2"/>
      <c r="E19" s="2"/>
      <c r="F19" s="2"/>
      <c r="G19" s="2"/>
      <c r="H19" s="2"/>
      <c r="I19" s="2"/>
      <c r="J19" s="2"/>
      <c r="K19" s="3"/>
    </row>
    <row r="20" spans="1:11" ht="17.25" thickBot="1" x14ac:dyDescent="0.35">
      <c r="A20" s="1" t="s">
        <v>0</v>
      </c>
      <c r="B20" s="4"/>
      <c r="C20" s="5" t="s">
        <v>1</v>
      </c>
      <c r="D20" s="6"/>
      <c r="E20" s="7"/>
      <c r="F20" s="5" t="s">
        <v>2</v>
      </c>
      <c r="G20" s="6"/>
      <c r="H20" s="7"/>
      <c r="I20" s="6" t="s">
        <v>3</v>
      </c>
      <c r="J20" s="6"/>
      <c r="K20" s="7"/>
    </row>
    <row r="21" spans="1:11" ht="17.25" thickBot="1" x14ac:dyDescent="0.35">
      <c r="A21" s="8"/>
      <c r="B21" s="9"/>
      <c r="C21" s="10" t="s">
        <v>4</v>
      </c>
      <c r="D21" s="11" t="s">
        <v>5</v>
      </c>
      <c r="E21" s="11" t="s">
        <v>6</v>
      </c>
      <c r="F21" s="11" t="s">
        <v>4</v>
      </c>
      <c r="G21" s="11" t="s">
        <v>5</v>
      </c>
      <c r="H21" s="11" t="s">
        <v>6</v>
      </c>
      <c r="I21" s="11" t="s">
        <v>4</v>
      </c>
      <c r="J21" s="11" t="s">
        <v>5</v>
      </c>
      <c r="K21" s="12" t="s">
        <v>6</v>
      </c>
    </row>
    <row r="22" spans="1:11" ht="17.25" thickBot="1" x14ac:dyDescent="0.35">
      <c r="A22" s="13" t="s">
        <v>7</v>
      </c>
      <c r="B22" s="14"/>
      <c r="C22" s="15">
        <v>3.45</v>
      </c>
      <c r="D22" s="15">
        <v>3.2</v>
      </c>
      <c r="E22" s="15">
        <v>1.87</v>
      </c>
      <c r="F22" s="16">
        <f>(I22*F23)/I23</f>
        <v>4.0254197257951878</v>
      </c>
      <c r="G22" s="16">
        <f>(J22*F23)/I23</f>
        <v>3.0680226018222774</v>
      </c>
      <c r="H22" s="15">
        <f>(K22*F23)/I23</f>
        <v>1.7769870861618393</v>
      </c>
      <c r="I22" s="16">
        <v>4.4400000000000004</v>
      </c>
      <c r="J22" s="16">
        <v>3.3839999999999999</v>
      </c>
      <c r="K22" s="15">
        <v>1.96</v>
      </c>
    </row>
    <row r="23" spans="1:11" ht="17.25" thickBot="1" x14ac:dyDescent="0.35">
      <c r="A23" s="13" t="s">
        <v>8</v>
      </c>
      <c r="B23" s="14"/>
      <c r="C23" s="17">
        <f>100/((100/C22)+(100/D22)+(100/+E22))</f>
        <v>0.8794189687120616</v>
      </c>
      <c r="D23" s="18"/>
      <c r="E23" s="18"/>
      <c r="F23" s="17">
        <f>C23</f>
        <v>0.8794189687120616</v>
      </c>
      <c r="G23" s="19"/>
      <c r="H23" s="14"/>
      <c r="I23" s="17">
        <f>100/((100/I22)+(100/J22)+(100/+K22))</f>
        <v>0.96999083003952569</v>
      </c>
      <c r="J23" s="19"/>
      <c r="K23" s="14"/>
    </row>
    <row r="24" spans="1:11" ht="17.25" thickBot="1" x14ac:dyDescent="0.35">
      <c r="A24" s="20" t="s">
        <v>9</v>
      </c>
      <c r="B24" s="21"/>
      <c r="C24" s="22">
        <f>C23/C22*100</f>
        <v>25.490404890204683</v>
      </c>
      <c r="D24" s="23">
        <f>C23/D22*100</f>
        <v>27.481842772251923</v>
      </c>
      <c r="E24" s="22">
        <f>C23/E22*100</f>
        <v>47.027752337543397</v>
      </c>
      <c r="F24" s="22">
        <f>I24</f>
        <v>21.84664031620553</v>
      </c>
      <c r="G24" s="22">
        <f>J24</f>
        <v>28.664031620553359</v>
      </c>
      <c r="H24" s="23">
        <f>K24</f>
        <v>49.489328063241103</v>
      </c>
      <c r="I24" s="22">
        <f>I23/I22*100</f>
        <v>21.84664031620553</v>
      </c>
      <c r="J24" s="22">
        <f>I23/J22*100</f>
        <v>28.664031620553359</v>
      </c>
      <c r="K24" s="23">
        <f>I23/K22*100</f>
        <v>49.489328063241103</v>
      </c>
    </row>
    <row r="25" spans="1:11" ht="17.25" thickBot="1" x14ac:dyDescent="0.35">
      <c r="A25" s="13" t="s">
        <v>10</v>
      </c>
      <c r="B25" s="14"/>
      <c r="C25" s="16">
        <f>C22-F22</f>
        <v>-0.57541972579518763</v>
      </c>
      <c r="D25" s="15">
        <f>D22-G22</f>
        <v>0.1319773981777228</v>
      </c>
      <c r="E25" s="16">
        <f t="shared" ref="E25" si="12">E22-H22</f>
        <v>9.3012913838160793E-2</v>
      </c>
      <c r="F25" s="15">
        <f t="shared" ref="F25" si="13">F22-I22</f>
        <v>-0.41458027420481258</v>
      </c>
      <c r="G25" s="16">
        <f t="shared" ref="G25" si="14">G22-J22</f>
        <v>-0.31597739817772252</v>
      </c>
      <c r="H25" s="15">
        <f t="shared" ref="H25" si="15">H22-K22</f>
        <v>-0.18301291383816065</v>
      </c>
      <c r="I25" s="16">
        <f>C22-I22</f>
        <v>-0.99000000000000021</v>
      </c>
      <c r="J25" s="15">
        <f>D22-J22</f>
        <v>-0.18399999999999972</v>
      </c>
      <c r="K25" s="15">
        <f>E22-K22</f>
        <v>-8.9999999999999858E-2</v>
      </c>
    </row>
    <row r="26" spans="1:11" ht="17.25" thickBot="1" x14ac:dyDescent="0.35">
      <c r="A26" s="13" t="s">
        <v>11</v>
      </c>
      <c r="B26" s="14"/>
      <c r="C26" s="15">
        <f t="shared" ref="C26" si="16">(C22-F22)/(F22-1)*100</f>
        <v>-19.019500695690972</v>
      </c>
      <c r="D26" s="15">
        <f t="shared" ref="D26" si="17">(D22-G22)/(G22-1)*100</f>
        <v>6.3818160430852355</v>
      </c>
      <c r="E26" s="15">
        <f t="shared" ref="E26" si="18">(E22-H22)/(H22-1)*100</f>
        <v>11.970972940827879</v>
      </c>
      <c r="F26" s="15">
        <f t="shared" ref="F26" si="19">(F22-I22)/(I22-1)*100</f>
        <v>-12.051752157116644</v>
      </c>
      <c r="G26" s="15">
        <f t="shared" ref="G26" si="20">(G22-J22)/(J22-1)*100</f>
        <v>-13.254085494031987</v>
      </c>
      <c r="H26" s="15">
        <f t="shared" ref="H26" si="21">(H22-K22)/(K22-1)*100</f>
        <v>-19.063845191475068</v>
      </c>
      <c r="I26" s="15">
        <f>(C22-I22)/(I22-1)*100</f>
        <v>-28.779069767441861</v>
      </c>
      <c r="J26" s="15">
        <f>(D22-J22)/(J22-1)*100</f>
        <v>-7.7181208053691162</v>
      </c>
      <c r="K26" s="15">
        <f>(E22-K22)/(K22-1)*100</f>
        <v>-9.3749999999999858</v>
      </c>
    </row>
    <row r="27" spans="1:11" ht="17.25" thickBot="1" x14ac:dyDescent="0.35"/>
    <row r="28" spans="1:11" ht="17.25" thickBot="1" x14ac:dyDescent="0.35">
      <c r="A28" s="1" t="s">
        <v>15</v>
      </c>
      <c r="B28" s="2"/>
      <c r="C28" s="2"/>
      <c r="D28" s="2"/>
      <c r="E28" s="2"/>
      <c r="F28" s="2"/>
      <c r="G28" s="2"/>
      <c r="H28" s="2"/>
      <c r="I28" s="2"/>
      <c r="J28" s="2"/>
      <c r="K28" s="3"/>
    </row>
    <row r="29" spans="1:11" ht="17.25" thickBot="1" x14ac:dyDescent="0.35">
      <c r="A29" s="1" t="s">
        <v>0</v>
      </c>
      <c r="B29" s="4"/>
      <c r="C29" s="5" t="s">
        <v>1</v>
      </c>
      <c r="D29" s="6"/>
      <c r="E29" s="7"/>
      <c r="F29" s="5" t="s">
        <v>2</v>
      </c>
      <c r="G29" s="6"/>
      <c r="H29" s="7"/>
      <c r="I29" s="6" t="s">
        <v>3</v>
      </c>
      <c r="J29" s="6"/>
      <c r="K29" s="7"/>
    </row>
    <row r="30" spans="1:11" ht="17.25" thickBot="1" x14ac:dyDescent="0.35">
      <c r="A30" s="8"/>
      <c r="B30" s="9"/>
      <c r="C30" s="10" t="s">
        <v>4</v>
      </c>
      <c r="D30" s="11" t="s">
        <v>5</v>
      </c>
      <c r="E30" s="11" t="s">
        <v>6</v>
      </c>
      <c r="F30" s="11" t="s">
        <v>4</v>
      </c>
      <c r="G30" s="11" t="s">
        <v>5</v>
      </c>
      <c r="H30" s="11" t="s">
        <v>6</v>
      </c>
      <c r="I30" s="11" t="s">
        <v>4</v>
      </c>
      <c r="J30" s="11" t="s">
        <v>5</v>
      </c>
      <c r="K30" s="12" t="s">
        <v>6</v>
      </c>
    </row>
    <row r="31" spans="1:11" ht="17.25" thickBot="1" x14ac:dyDescent="0.35">
      <c r="A31" s="13" t="s">
        <v>7</v>
      </c>
      <c r="B31" s="14"/>
      <c r="C31" s="15">
        <v>2.2999999999999998</v>
      </c>
      <c r="D31" s="15">
        <v>2.9</v>
      </c>
      <c r="E31" s="15">
        <v>2.8</v>
      </c>
      <c r="F31" s="16">
        <f>(I31*F32)/I32</f>
        <v>2.1978849112890564</v>
      </c>
      <c r="G31" s="16">
        <f>(J31*F32)/I32</f>
        <v>3.0068783802651584</v>
      </c>
      <c r="H31" s="15">
        <f>(K31*F32)/I32</f>
        <v>2.8636936954906274</v>
      </c>
      <c r="I31" s="16">
        <v>2.456</v>
      </c>
      <c r="J31" s="16">
        <v>3.36</v>
      </c>
      <c r="K31" s="15">
        <v>3.2</v>
      </c>
    </row>
    <row r="32" spans="1:11" ht="17.25" thickBot="1" x14ac:dyDescent="0.35">
      <c r="A32" s="13" t="s">
        <v>8</v>
      </c>
      <c r="B32" s="14"/>
      <c r="C32" s="17">
        <f>100/((100/C31)+(100/D31)+(100/+E31))</f>
        <v>0.87969853980216672</v>
      </c>
      <c r="D32" s="18"/>
      <c r="E32" s="18"/>
      <c r="F32" s="17">
        <f>C32</f>
        <v>0.87969853980216672</v>
      </c>
      <c r="G32" s="19"/>
      <c r="H32" s="14"/>
      <c r="I32" s="17">
        <f>100/((100/I31)+(100/J31)+(100/+K31))</f>
        <v>0.98300852908943626</v>
      </c>
      <c r="J32" s="19"/>
      <c r="K32" s="14"/>
    </row>
    <row r="33" spans="1:11" ht="17.25" thickBot="1" x14ac:dyDescent="0.35">
      <c r="A33" s="20" t="s">
        <v>9</v>
      </c>
      <c r="B33" s="21"/>
      <c r="C33" s="22">
        <f>C32/C31*100</f>
        <v>38.247762600094212</v>
      </c>
      <c r="D33" s="23">
        <f>C32/D31*100</f>
        <v>30.334432406971267</v>
      </c>
      <c r="E33" s="22">
        <f>C32/E31*100</f>
        <v>31.417804992934528</v>
      </c>
      <c r="F33" s="22">
        <f>I33</f>
        <v>40.024777243055219</v>
      </c>
      <c r="G33" s="22">
        <f>J33</f>
        <v>29.256206222899888</v>
      </c>
      <c r="H33" s="23">
        <f>K33</f>
        <v>30.719016534044879</v>
      </c>
      <c r="I33" s="22">
        <f>I32/I31*100</f>
        <v>40.024777243055219</v>
      </c>
      <c r="J33" s="22">
        <f>I32/J31*100</f>
        <v>29.256206222899888</v>
      </c>
      <c r="K33" s="23">
        <f>I32/K31*100</f>
        <v>30.719016534044879</v>
      </c>
    </row>
    <row r="34" spans="1:11" ht="17.25" thickBot="1" x14ac:dyDescent="0.35">
      <c r="A34" s="13" t="s">
        <v>10</v>
      </c>
      <c r="B34" s="14"/>
      <c r="C34" s="16">
        <f>C31-F31</f>
        <v>0.10211508871094344</v>
      </c>
      <c r="D34" s="15">
        <f>D31-G31</f>
        <v>-0.1068783802651585</v>
      </c>
      <c r="E34" s="16">
        <f t="shared" ref="E34" si="22">E31-H31</f>
        <v>-6.3693695490627533E-2</v>
      </c>
      <c r="F34" s="15">
        <f t="shared" ref="F34" si="23">F31-I31</f>
        <v>-0.25811508871094357</v>
      </c>
      <c r="G34" s="16">
        <f t="shared" ref="G34" si="24">G31-J31</f>
        <v>-0.35312161973484146</v>
      </c>
      <c r="H34" s="15">
        <f t="shared" ref="H34" si="25">H31-K31</f>
        <v>-0.33630630450937282</v>
      </c>
      <c r="I34" s="16">
        <f>C31-I31</f>
        <v>-0.15600000000000014</v>
      </c>
      <c r="J34" s="15">
        <f>D31-J31</f>
        <v>-0.45999999999999996</v>
      </c>
      <c r="K34" s="15">
        <f>E31-K31</f>
        <v>-0.40000000000000036</v>
      </c>
    </row>
    <row r="35" spans="1:11" ht="17.25" thickBot="1" x14ac:dyDescent="0.35">
      <c r="A35" s="13" t="s">
        <v>11</v>
      </c>
      <c r="B35" s="14"/>
      <c r="C35" s="15">
        <f t="shared" ref="C35" si="26">(C31-F31)/(F31-1)*100</f>
        <v>8.5246159917864173</v>
      </c>
      <c r="D35" s="15">
        <f t="shared" ref="D35" si="27">(D31-G31)/(G31-1)*100</f>
        <v>-5.3256032511066875</v>
      </c>
      <c r="E35" s="15">
        <f t="shared" ref="E35" si="28">(E31-H31)/(H31-1)*100</f>
        <v>-3.4176053524643075</v>
      </c>
      <c r="F35" s="15">
        <f t="shared" ref="F35" si="29">(F31-I31)/(I31-1)*100</f>
        <v>-17.727684664213157</v>
      </c>
      <c r="G35" s="15">
        <f t="shared" ref="G35" si="30">(G31-J31)/(J31-1)*100</f>
        <v>-14.962780497239045</v>
      </c>
      <c r="H35" s="15">
        <f t="shared" ref="H35" si="31">(H31-K31)/(K31-1)*100</f>
        <v>-15.286650204971492</v>
      </c>
      <c r="I35" s="15">
        <f>(C31-I31)/(I31-1)*100</f>
        <v>-10.714285714285724</v>
      </c>
      <c r="J35" s="15">
        <f>(D31-J31)/(J31-1)*100</f>
        <v>-19.491525423728813</v>
      </c>
      <c r="K35" s="15">
        <f>(E31-K31)/(K31-1)*100</f>
        <v>-18.181818181818198</v>
      </c>
    </row>
    <row r="36" spans="1:11" ht="17.25" thickBot="1" x14ac:dyDescent="0.35"/>
    <row r="37" spans="1:11" ht="17.25" thickBot="1" x14ac:dyDescent="0.35">
      <c r="A37" s="1" t="s">
        <v>16</v>
      </c>
      <c r="B37" s="2"/>
      <c r="C37" s="2"/>
      <c r="D37" s="2"/>
      <c r="E37" s="2"/>
      <c r="F37" s="2"/>
      <c r="G37" s="2"/>
      <c r="H37" s="2"/>
      <c r="I37" s="2"/>
      <c r="J37" s="2"/>
      <c r="K37" s="3"/>
    </row>
    <row r="38" spans="1:11" ht="17.25" thickBot="1" x14ac:dyDescent="0.35">
      <c r="A38" s="1" t="s">
        <v>0</v>
      </c>
      <c r="B38" s="4"/>
      <c r="C38" s="5" t="s">
        <v>1</v>
      </c>
      <c r="D38" s="6"/>
      <c r="E38" s="7"/>
      <c r="F38" s="5" t="s">
        <v>2</v>
      </c>
      <c r="G38" s="6"/>
      <c r="H38" s="7"/>
      <c r="I38" s="6" t="s">
        <v>3</v>
      </c>
      <c r="J38" s="6"/>
      <c r="K38" s="7"/>
    </row>
    <row r="39" spans="1:11" ht="17.25" thickBot="1" x14ac:dyDescent="0.35">
      <c r="A39" s="8"/>
      <c r="B39" s="9"/>
      <c r="C39" s="10" t="s">
        <v>4</v>
      </c>
      <c r="D39" s="11" t="s">
        <v>5</v>
      </c>
      <c r="E39" s="11" t="s">
        <v>6</v>
      </c>
      <c r="F39" s="11" t="s">
        <v>4</v>
      </c>
      <c r="G39" s="11" t="s">
        <v>5</v>
      </c>
      <c r="H39" s="11" t="s">
        <v>6</v>
      </c>
      <c r="I39" s="11" t="s">
        <v>4</v>
      </c>
      <c r="J39" s="11" t="s">
        <v>5</v>
      </c>
      <c r="K39" s="12" t="s">
        <v>6</v>
      </c>
    </row>
    <row r="40" spans="1:11" ht="17.25" thickBot="1" x14ac:dyDescent="0.35">
      <c r="A40" s="13" t="s">
        <v>7</v>
      </c>
      <c r="B40" s="14"/>
      <c r="C40" s="15">
        <v>1.73</v>
      </c>
      <c r="D40" s="15">
        <v>3.15</v>
      </c>
      <c r="E40" s="15">
        <v>4.1500000000000004</v>
      </c>
      <c r="F40" s="16">
        <f>(I40*F41)/I41</f>
        <v>1.7174424291939341</v>
      </c>
      <c r="G40" s="16">
        <f>(J40*F41)/I41</f>
        <v>3.0413043016975911</v>
      </c>
      <c r="H40" s="15">
        <f>(K40*F41)/I41</f>
        <v>4.4367262754176631</v>
      </c>
      <c r="I40" s="16">
        <v>1.92</v>
      </c>
      <c r="J40" s="16">
        <v>3.4</v>
      </c>
      <c r="K40" s="15">
        <v>4.96</v>
      </c>
    </row>
    <row r="41" spans="1:11" ht="17.25" thickBot="1" x14ac:dyDescent="0.35">
      <c r="A41" s="13" t="s">
        <v>8</v>
      </c>
      <c r="B41" s="14"/>
      <c r="C41" s="17">
        <f>100/((100/C40)+(100/D40)+(100/+E40))</f>
        <v>0.87992626889481163</v>
      </c>
      <c r="D41" s="18"/>
      <c r="E41" s="18"/>
      <c r="F41" s="17">
        <f>C41</f>
        <v>0.87992626889481163</v>
      </c>
      <c r="G41" s="19"/>
      <c r="H41" s="14"/>
      <c r="I41" s="17">
        <f>100/((100/I40)+(100/J40)+(100/+K40))</f>
        <v>0.98370600816643983</v>
      </c>
      <c r="J41" s="19"/>
      <c r="K41" s="14"/>
    </row>
    <row r="42" spans="1:11" ht="17.25" thickBot="1" x14ac:dyDescent="0.35">
      <c r="A42" s="20" t="s">
        <v>9</v>
      </c>
      <c r="B42" s="21"/>
      <c r="C42" s="22">
        <f>C41/C40*100</f>
        <v>50.862790109526678</v>
      </c>
      <c r="D42" s="23">
        <f>C41/D40*100</f>
        <v>27.934167266501959</v>
      </c>
      <c r="E42" s="22">
        <f>C41/E40*100</f>
        <v>21.203042623971363</v>
      </c>
      <c r="F42" s="22">
        <f>I42</f>
        <v>51.234687925335407</v>
      </c>
      <c r="G42" s="22">
        <f>J42</f>
        <v>28.932529651954113</v>
      </c>
      <c r="H42" s="23">
        <f>K42</f>
        <v>19.83278242271048</v>
      </c>
      <c r="I42" s="22">
        <f>I41/I40*100</f>
        <v>51.234687925335407</v>
      </c>
      <c r="J42" s="22">
        <f>I41/J40*100</f>
        <v>28.932529651954113</v>
      </c>
      <c r="K42" s="23">
        <f>I41/K40*100</f>
        <v>19.83278242271048</v>
      </c>
    </row>
    <row r="43" spans="1:11" ht="17.25" thickBot="1" x14ac:dyDescent="0.35">
      <c r="A43" s="13" t="s">
        <v>10</v>
      </c>
      <c r="B43" s="14"/>
      <c r="C43" s="16">
        <f>C40-F40</f>
        <v>1.2557570806065899E-2</v>
      </c>
      <c r="D43" s="15">
        <f>D40-G40</f>
        <v>0.10869569830240877</v>
      </c>
      <c r="E43" s="16">
        <f t="shared" ref="E43" si="32">E40-H40</f>
        <v>-0.28672627541766271</v>
      </c>
      <c r="F43" s="15">
        <f t="shared" ref="F43" si="33">F40-I40</f>
        <v>-0.20255757080606585</v>
      </c>
      <c r="G43" s="16">
        <f t="shared" ref="G43" si="34">G40-J40</f>
        <v>-0.35869569830240877</v>
      </c>
      <c r="H43" s="15">
        <f t="shared" ref="H43" si="35">H40-K40</f>
        <v>-0.5232737245823369</v>
      </c>
      <c r="I43" s="16">
        <f>C40-I40</f>
        <v>-0.18999999999999995</v>
      </c>
      <c r="J43" s="15">
        <f>D40-J40</f>
        <v>-0.25</v>
      </c>
      <c r="K43" s="15">
        <f>E40-K40</f>
        <v>-0.80999999999999961</v>
      </c>
    </row>
    <row r="44" spans="1:11" ht="17.25" thickBot="1" x14ac:dyDescent="0.35">
      <c r="A44" s="13" t="s">
        <v>11</v>
      </c>
      <c r="B44" s="14"/>
      <c r="C44" s="15">
        <f t="shared" ref="C44" si="36">(C40-F40)/(F40-1)*100</f>
        <v>1.7503245271087005</v>
      </c>
      <c r="D44" s="15">
        <f t="shared" ref="D44" si="37">(D40-G40)/(G40-1)*100</f>
        <v>5.3248160116066563</v>
      </c>
      <c r="E44" s="15">
        <f t="shared" ref="E44" si="38">(E40-H40)/(H40-1)*100</f>
        <v>-8.3430058852393483</v>
      </c>
      <c r="F44" s="15">
        <f t="shared" ref="F44" si="39">(F40-I40)/(I40-1)*100</f>
        <v>-22.017127261528898</v>
      </c>
      <c r="G44" s="15">
        <f t="shared" ref="G44" si="40">(G40-J40)/(J40-1)*100</f>
        <v>-14.945654095933699</v>
      </c>
      <c r="H44" s="15">
        <f t="shared" ref="H44" si="41">(H40-K40)/(K40-1)*100</f>
        <v>-13.213982943998406</v>
      </c>
      <c r="I44" s="15">
        <f>(C40-I40)/(I40-1)*100</f>
        <v>-20.652173913043473</v>
      </c>
      <c r="J44" s="15">
        <f>(D40-J40)/(J40-1)*100</f>
        <v>-10.416666666666668</v>
      </c>
      <c r="K44" s="15">
        <f>(E40-K40)/(K40-1)*100</f>
        <v>-20.454545454545446</v>
      </c>
    </row>
    <row r="45" spans="1:11" ht="17.25" thickBot="1" x14ac:dyDescent="0.35"/>
    <row r="46" spans="1:11" ht="17.25" thickBot="1" x14ac:dyDescent="0.35">
      <c r="A46" s="1" t="s">
        <v>17</v>
      </c>
      <c r="B46" s="2"/>
      <c r="C46" s="2"/>
      <c r="D46" s="2"/>
      <c r="E46" s="2"/>
      <c r="F46" s="2"/>
      <c r="G46" s="2"/>
      <c r="H46" s="2"/>
      <c r="I46" s="2"/>
      <c r="J46" s="2"/>
      <c r="K46" s="3"/>
    </row>
    <row r="47" spans="1:11" ht="17.25" thickBot="1" x14ac:dyDescent="0.35">
      <c r="A47" s="1" t="s">
        <v>0</v>
      </c>
      <c r="B47" s="4"/>
      <c r="C47" s="5" t="s">
        <v>1</v>
      </c>
      <c r="D47" s="6"/>
      <c r="E47" s="7"/>
      <c r="F47" s="5" t="s">
        <v>2</v>
      </c>
      <c r="G47" s="6"/>
      <c r="H47" s="7"/>
      <c r="I47" s="6" t="s">
        <v>3</v>
      </c>
      <c r="J47" s="6"/>
      <c r="K47" s="7"/>
    </row>
    <row r="48" spans="1:11" ht="17.25" thickBot="1" x14ac:dyDescent="0.35">
      <c r="A48" s="8"/>
      <c r="B48" s="9"/>
      <c r="C48" s="10" t="s">
        <v>4</v>
      </c>
      <c r="D48" s="11" t="s">
        <v>5</v>
      </c>
      <c r="E48" s="11" t="s">
        <v>6</v>
      </c>
      <c r="F48" s="11" t="s">
        <v>4</v>
      </c>
      <c r="G48" s="11" t="s">
        <v>5</v>
      </c>
      <c r="H48" s="11" t="s">
        <v>6</v>
      </c>
      <c r="I48" s="11" t="s">
        <v>4</v>
      </c>
      <c r="J48" s="11" t="s">
        <v>5</v>
      </c>
      <c r="K48" s="12" t="s">
        <v>6</v>
      </c>
    </row>
    <row r="49" spans="1:11" ht="17.25" thickBot="1" x14ac:dyDescent="0.35">
      <c r="A49" s="13" t="s">
        <v>7</v>
      </c>
      <c r="B49" s="14"/>
      <c r="C49" s="15">
        <v>2.75</v>
      </c>
      <c r="D49" s="15">
        <v>3.15</v>
      </c>
      <c r="E49" s="15">
        <v>2.2000000000000002</v>
      </c>
      <c r="F49" s="16">
        <f>(I49*F50)/I50</f>
        <v>2.8108444383219116</v>
      </c>
      <c r="G49" s="16">
        <f>(J49*F50)/I50</f>
        <v>2.989879115922033</v>
      </c>
      <c r="H49" s="15">
        <f>(K49*F50)/I50</f>
        <v>2.2450948571055265</v>
      </c>
      <c r="I49" s="16">
        <v>3.14</v>
      </c>
      <c r="J49" s="16">
        <v>3.34</v>
      </c>
      <c r="K49" s="15">
        <v>2.508</v>
      </c>
    </row>
    <row r="50" spans="1:11" ht="17.25" thickBot="1" x14ac:dyDescent="0.35">
      <c r="A50" s="13" t="s">
        <v>8</v>
      </c>
      <c r="B50" s="14"/>
      <c r="C50" s="17">
        <f>100/((100/C49)+(100/D49)+(100/+E49))</f>
        <v>0.88055908513341796</v>
      </c>
      <c r="D50" s="18"/>
      <c r="E50" s="18"/>
      <c r="F50" s="17">
        <f>C50</f>
        <v>0.88055908513341796</v>
      </c>
      <c r="G50" s="19"/>
      <c r="H50" s="14"/>
      <c r="I50" s="17">
        <f>100/((100/I49)+(100/J49)+(100/+K49))</f>
        <v>0.98367433274593641</v>
      </c>
      <c r="J50" s="19"/>
      <c r="K50" s="14"/>
    </row>
    <row r="51" spans="1:11" ht="17.25" thickBot="1" x14ac:dyDescent="0.35">
      <c r="A51" s="20" t="s">
        <v>9</v>
      </c>
      <c r="B51" s="21"/>
      <c r="C51" s="22">
        <f>C50/C49*100</f>
        <v>32.020330368487926</v>
      </c>
      <c r="D51" s="23">
        <f>C50/D49*100</f>
        <v>27.954256670902154</v>
      </c>
      <c r="E51" s="22">
        <f>C50/E49*100</f>
        <v>40.025412960609899</v>
      </c>
      <c r="F51" s="22">
        <f>I51</f>
        <v>31.32720804923364</v>
      </c>
      <c r="G51" s="22">
        <f>J51</f>
        <v>29.451327327722648</v>
      </c>
      <c r="H51" s="23">
        <f>K51</f>
        <v>39.221464623043715</v>
      </c>
      <c r="I51" s="22">
        <f>I50/I49*100</f>
        <v>31.32720804923364</v>
      </c>
      <c r="J51" s="22">
        <f>I50/J49*100</f>
        <v>29.451327327722648</v>
      </c>
      <c r="K51" s="23">
        <f>I50/K49*100</f>
        <v>39.221464623043715</v>
      </c>
    </row>
    <row r="52" spans="1:11" ht="17.25" thickBot="1" x14ac:dyDescent="0.35">
      <c r="A52" s="13" t="s">
        <v>10</v>
      </c>
      <c r="B52" s="14"/>
      <c r="C52" s="16">
        <f>C49-F49</f>
        <v>-6.0844438321911554E-2</v>
      </c>
      <c r="D52" s="15">
        <f>D49-G49</f>
        <v>0.16012088407796687</v>
      </c>
      <c r="E52" s="16">
        <f t="shared" ref="E52" si="42">E49-H49</f>
        <v>-4.5094857105526298E-2</v>
      </c>
      <c r="F52" s="15">
        <f t="shared" ref="F52" si="43">F49-I49</f>
        <v>-0.32915556167808857</v>
      </c>
      <c r="G52" s="16">
        <f t="shared" ref="G52" si="44">G49-J49</f>
        <v>-0.35012088407796682</v>
      </c>
      <c r="H52" s="15">
        <f t="shared" ref="H52" si="45">H49-K49</f>
        <v>-0.26290514289447353</v>
      </c>
      <c r="I52" s="16">
        <f>C49-I49</f>
        <v>-0.39000000000000012</v>
      </c>
      <c r="J52" s="15">
        <f>D49-J49</f>
        <v>-0.18999999999999995</v>
      </c>
      <c r="K52" s="15">
        <f>E49-K49</f>
        <v>-0.30799999999999983</v>
      </c>
    </row>
    <row r="53" spans="1:11" ht="17.25" thickBot="1" x14ac:dyDescent="0.35">
      <c r="A53" s="13" t="s">
        <v>11</v>
      </c>
      <c r="B53" s="14"/>
      <c r="C53" s="15">
        <f t="shared" ref="C53" si="46">(C49-F49)/(F49-1)*100</f>
        <v>-3.3600036002151232</v>
      </c>
      <c r="D53" s="15">
        <f t="shared" ref="D53" si="47">(D49-G49)/(G49-1)*100</f>
        <v>8.0467643886886577</v>
      </c>
      <c r="E53" s="15">
        <f t="shared" ref="E53" si="48">(E49-H49)/(H49-1)*100</f>
        <v>-3.6218009293170135</v>
      </c>
      <c r="F53" s="15">
        <f t="shared" ref="F53" si="49">(F49-I49)/(I49-1)*100</f>
        <v>-15.38110101299479</v>
      </c>
      <c r="G53" s="15">
        <f t="shared" ref="G53" si="50">(G49-J49)/(J49-1)*100</f>
        <v>-14.962430943502856</v>
      </c>
      <c r="H53" s="15">
        <f t="shared" ref="H53" si="51">(H49-K49)/(K49-1)*100</f>
        <v>-17.434028043400101</v>
      </c>
      <c r="I53" s="15">
        <f>(C49-I49)/(I49-1)*100</f>
        <v>-18.224299065420567</v>
      </c>
      <c r="J53" s="15">
        <f>(D49-J49)/(J49-1)*100</f>
        <v>-8.1196581196581192</v>
      </c>
      <c r="K53" s="15">
        <f>(E49-K49)/(K49-1)*100</f>
        <v>-20.424403183023863</v>
      </c>
    </row>
    <row r="54" spans="1:11" ht="17.25" thickBot="1" x14ac:dyDescent="0.35"/>
    <row r="55" spans="1:11" ht="17.25" thickBot="1" x14ac:dyDescent="0.35">
      <c r="A55" s="1" t="s">
        <v>18</v>
      </c>
      <c r="B55" s="2"/>
      <c r="C55" s="2"/>
      <c r="D55" s="2"/>
      <c r="E55" s="2"/>
      <c r="F55" s="2"/>
      <c r="G55" s="2"/>
      <c r="H55" s="2"/>
      <c r="I55" s="2"/>
      <c r="J55" s="2"/>
      <c r="K55" s="3"/>
    </row>
    <row r="56" spans="1:11" ht="17.25" thickBot="1" x14ac:dyDescent="0.35">
      <c r="A56" s="1" t="s">
        <v>0</v>
      </c>
      <c r="B56" s="4"/>
      <c r="C56" s="5" t="s">
        <v>1</v>
      </c>
      <c r="D56" s="6"/>
      <c r="E56" s="7"/>
      <c r="F56" s="5" t="s">
        <v>2</v>
      </c>
      <c r="G56" s="6"/>
      <c r="H56" s="7"/>
      <c r="I56" s="6" t="s">
        <v>3</v>
      </c>
      <c r="J56" s="6"/>
      <c r="K56" s="7"/>
    </row>
    <row r="57" spans="1:11" ht="17.25" thickBot="1" x14ac:dyDescent="0.35">
      <c r="A57" s="8"/>
      <c r="B57" s="9"/>
      <c r="C57" s="10" t="s">
        <v>4</v>
      </c>
      <c r="D57" s="11" t="s">
        <v>5</v>
      </c>
      <c r="E57" s="11" t="s">
        <v>6</v>
      </c>
      <c r="F57" s="11" t="s">
        <v>4</v>
      </c>
      <c r="G57" s="11" t="s">
        <v>5</v>
      </c>
      <c r="H57" s="11" t="s">
        <v>6</v>
      </c>
      <c r="I57" s="11" t="s">
        <v>4</v>
      </c>
      <c r="J57" s="11" t="s">
        <v>5</v>
      </c>
      <c r="K57" s="12" t="s">
        <v>6</v>
      </c>
    </row>
    <row r="58" spans="1:11" ht="17.25" thickBot="1" x14ac:dyDescent="0.35">
      <c r="A58" s="13" t="s">
        <v>7</v>
      </c>
      <c r="B58" s="14"/>
      <c r="C58" s="15">
        <v>7.4</v>
      </c>
      <c r="D58" s="15">
        <v>4.3</v>
      </c>
      <c r="E58" s="15">
        <v>1.3</v>
      </c>
      <c r="F58" s="16">
        <f>(I58*F59)/I59</f>
        <v>6.7045825115147215</v>
      </c>
      <c r="G58" s="16">
        <f>(J58*F59)/I59</f>
        <v>4.2372961472773039</v>
      </c>
      <c r="H58" s="15">
        <f>(K58*F59)/I59</f>
        <v>1.3301891702845208</v>
      </c>
      <c r="I58" s="16">
        <v>7.5</v>
      </c>
      <c r="J58" s="16">
        <v>4.74</v>
      </c>
      <c r="K58" s="15">
        <v>1.488</v>
      </c>
    </row>
    <row r="59" spans="1:11" ht="17.25" thickBot="1" x14ac:dyDescent="0.35">
      <c r="A59" s="13" t="s">
        <v>8</v>
      </c>
      <c r="B59" s="14"/>
      <c r="C59" s="17">
        <f>100/((100/C58)+(100/D58)+(100/+E58))</f>
        <v>0.8795662343185201</v>
      </c>
      <c r="D59" s="18"/>
      <c r="E59" s="18"/>
      <c r="F59" s="17">
        <f>C59</f>
        <v>0.8795662343185201</v>
      </c>
      <c r="G59" s="19"/>
      <c r="H59" s="14"/>
      <c r="I59" s="17">
        <f>100/((100/I58)+(100/J58)+(100/+K58))</f>
        <v>0.98391611201135654</v>
      </c>
      <c r="J59" s="19"/>
      <c r="K59" s="14"/>
    </row>
    <row r="60" spans="1:11" ht="17.25" thickBot="1" x14ac:dyDescent="0.35">
      <c r="A60" s="20" t="s">
        <v>9</v>
      </c>
      <c r="B60" s="21"/>
      <c r="C60" s="22">
        <f>C59/C58*100</f>
        <v>11.886030193493514</v>
      </c>
      <c r="D60" s="23">
        <f>C59/D58*100</f>
        <v>20.455028705081862</v>
      </c>
      <c r="E60" s="22">
        <f>C59/E58*100</f>
        <v>67.658941101424617</v>
      </c>
      <c r="F60" s="22">
        <f>I60</f>
        <v>13.118881493484755</v>
      </c>
      <c r="G60" s="22">
        <f>J60</f>
        <v>20.75772388209613</v>
      </c>
      <c r="H60" s="23">
        <f>K60</f>
        <v>66.12339462441912</v>
      </c>
      <c r="I60" s="22">
        <f>I59/I58*100</f>
        <v>13.118881493484755</v>
      </c>
      <c r="J60" s="22">
        <f>I59/J58*100</f>
        <v>20.75772388209613</v>
      </c>
      <c r="K60" s="23">
        <f>I59/K58*100</f>
        <v>66.12339462441912</v>
      </c>
    </row>
    <row r="61" spans="1:11" ht="17.25" thickBot="1" x14ac:dyDescent="0.35">
      <c r="A61" s="13" t="s">
        <v>10</v>
      </c>
      <c r="B61" s="14"/>
      <c r="C61" s="16">
        <f>C58-F58</f>
        <v>0.69541748848527885</v>
      </c>
      <c r="D61" s="15">
        <f>D58-G58</f>
        <v>6.2703852722695963E-2</v>
      </c>
      <c r="E61" s="16">
        <f t="shared" ref="E61" si="52">E58-H58</f>
        <v>-3.0189170284520728E-2</v>
      </c>
      <c r="F61" s="15">
        <f t="shared" ref="F61" si="53">F58-I58</f>
        <v>-0.79541748848527849</v>
      </c>
      <c r="G61" s="16">
        <f t="shared" ref="G61" si="54">G58-J58</f>
        <v>-0.50270385272269635</v>
      </c>
      <c r="H61" s="15">
        <f t="shared" ref="H61" si="55">H58-K58</f>
        <v>-0.15781082971547922</v>
      </c>
      <c r="I61" s="16">
        <f>C58-I58</f>
        <v>-9.9999999999999645E-2</v>
      </c>
      <c r="J61" s="15">
        <f>D58-J58</f>
        <v>-0.44000000000000039</v>
      </c>
      <c r="K61" s="15">
        <f>E58-K58</f>
        <v>-0.18799999999999994</v>
      </c>
    </row>
    <row r="62" spans="1:11" ht="17.25" thickBot="1" x14ac:dyDescent="0.35">
      <c r="A62" s="13" t="s">
        <v>11</v>
      </c>
      <c r="B62" s="14"/>
      <c r="C62" s="15">
        <f t="shared" ref="C62" si="56">(C58-F58)/(F58-1)*100</f>
        <v>12.190506265472994</v>
      </c>
      <c r="D62" s="15">
        <f t="shared" ref="D62" si="57">(D58-G58)/(G58-1)*100</f>
        <v>1.9369205000114809</v>
      </c>
      <c r="E62" s="15">
        <f t="shared" ref="E62" si="58">(E58-H58)/(H58-1)*100</f>
        <v>-9.1429922606204848</v>
      </c>
      <c r="F62" s="15">
        <f t="shared" ref="F62" si="59">(F58-I58)/(I58-1)*100</f>
        <v>-12.237192130542745</v>
      </c>
      <c r="G62" s="15">
        <f t="shared" ref="G62" si="60">(G58-J58)/(J58-1)*100</f>
        <v>-13.441279484564072</v>
      </c>
      <c r="H62" s="15">
        <f t="shared" ref="H62" si="61">(H58-K58)/(K58-1)*100</f>
        <v>-32.338284777762134</v>
      </c>
      <c r="I62" s="15">
        <f>(C58-I58)/(I58-1)*100</f>
        <v>-1.538461538461533</v>
      </c>
      <c r="J62" s="15">
        <f>(D58-J58)/(J58-1)*100</f>
        <v>-11.764705882352951</v>
      </c>
      <c r="K62" s="15">
        <f>(E58-K58)/(K58-1)*100</f>
        <v>-38.524590163934413</v>
      </c>
    </row>
    <row r="63" spans="1:11" ht="17.25" thickBot="1" x14ac:dyDescent="0.35"/>
    <row r="64" spans="1:11" ht="17.25" thickBot="1" x14ac:dyDescent="0.35">
      <c r="A64" s="1" t="s">
        <v>19</v>
      </c>
      <c r="B64" s="2"/>
      <c r="C64" s="2"/>
      <c r="D64" s="2"/>
      <c r="E64" s="2"/>
      <c r="F64" s="2"/>
      <c r="G64" s="2"/>
      <c r="H64" s="2"/>
      <c r="I64" s="2"/>
      <c r="J64" s="2"/>
      <c r="K64" s="3"/>
    </row>
    <row r="65" spans="1:11" ht="17.25" thickBot="1" x14ac:dyDescent="0.35">
      <c r="A65" s="1" t="s">
        <v>0</v>
      </c>
      <c r="B65" s="4"/>
      <c r="C65" s="5" t="s">
        <v>1</v>
      </c>
      <c r="D65" s="6"/>
      <c r="E65" s="7"/>
      <c r="F65" s="5" t="s">
        <v>2</v>
      </c>
      <c r="G65" s="6"/>
      <c r="H65" s="7"/>
      <c r="I65" s="6" t="s">
        <v>3</v>
      </c>
      <c r="J65" s="6"/>
      <c r="K65" s="7"/>
    </row>
    <row r="66" spans="1:11" ht="17.25" thickBot="1" x14ac:dyDescent="0.35">
      <c r="A66" s="8"/>
      <c r="B66" s="9"/>
      <c r="C66" s="10" t="s">
        <v>4</v>
      </c>
      <c r="D66" s="11" t="s">
        <v>5</v>
      </c>
      <c r="E66" s="11" t="s">
        <v>6</v>
      </c>
      <c r="F66" s="11" t="s">
        <v>4</v>
      </c>
      <c r="G66" s="11" t="s">
        <v>5</v>
      </c>
      <c r="H66" s="11" t="s">
        <v>6</v>
      </c>
      <c r="I66" s="11" t="s">
        <v>4</v>
      </c>
      <c r="J66" s="11" t="s">
        <v>5</v>
      </c>
      <c r="K66" s="12" t="s">
        <v>6</v>
      </c>
    </row>
    <row r="67" spans="1:11" ht="17.25" thickBot="1" x14ac:dyDescent="0.35">
      <c r="A67" s="13" t="s">
        <v>7</v>
      </c>
      <c r="B67" s="14"/>
      <c r="C67" s="15">
        <v>1.74</v>
      </c>
      <c r="D67" s="15">
        <v>3.3</v>
      </c>
      <c r="E67" s="15">
        <v>3.85</v>
      </c>
      <c r="F67" s="16">
        <f>(I67*F68)/I68</f>
        <v>1.6860073971286376</v>
      </c>
      <c r="G67" s="16">
        <f>(J67*F68)/I68</f>
        <v>3.2736270946900876</v>
      </c>
      <c r="H67" s="15">
        <f>(K67*F68)/I68</f>
        <v>4.1859493997676518</v>
      </c>
      <c r="I67" s="16">
        <v>1.885</v>
      </c>
      <c r="J67" s="16">
        <v>3.66</v>
      </c>
      <c r="K67" s="15">
        <v>4.68</v>
      </c>
    </row>
    <row r="68" spans="1:11" ht="17.25" thickBot="1" x14ac:dyDescent="0.35">
      <c r="A68" s="13" t="s">
        <v>8</v>
      </c>
      <c r="B68" s="14"/>
      <c r="C68" s="17">
        <f>100/((100/C67)+(100/D67)+(100/+E67))</f>
        <v>0.87913385826771662</v>
      </c>
      <c r="D68" s="18"/>
      <c r="E68" s="18"/>
      <c r="F68" s="17">
        <f>C68</f>
        <v>0.87913385826771662</v>
      </c>
      <c r="G68" s="19"/>
      <c r="H68" s="14"/>
      <c r="I68" s="17">
        <f>100/((100/I67)+(100/J67)+(100/+K67))</f>
        <v>0.9828944556571293</v>
      </c>
      <c r="J68" s="19"/>
      <c r="K68" s="14"/>
    </row>
    <row r="69" spans="1:11" ht="17.25" thickBot="1" x14ac:dyDescent="0.35">
      <c r="A69" s="20" t="s">
        <v>9</v>
      </c>
      <c r="B69" s="21"/>
      <c r="C69" s="22">
        <f>C68/C67*100</f>
        <v>50.524934383202101</v>
      </c>
      <c r="D69" s="23">
        <f>C68/D67*100</f>
        <v>26.640419947506565</v>
      </c>
      <c r="E69" s="22">
        <f>C68/E67*100</f>
        <v>22.834645669291341</v>
      </c>
      <c r="F69" s="22">
        <f>I69</f>
        <v>52.142941944675293</v>
      </c>
      <c r="G69" s="22">
        <f>J69</f>
        <v>26.855039772052713</v>
      </c>
      <c r="H69" s="23">
        <f>K69</f>
        <v>21.002018283271994</v>
      </c>
      <c r="I69" s="22">
        <f>I68/I67*100</f>
        <v>52.142941944675293</v>
      </c>
      <c r="J69" s="22">
        <f>I68/J67*100</f>
        <v>26.855039772052713</v>
      </c>
      <c r="K69" s="23">
        <f>I68/K67*100</f>
        <v>21.002018283271994</v>
      </c>
    </row>
    <row r="70" spans="1:11" ht="17.25" thickBot="1" x14ac:dyDescent="0.35">
      <c r="A70" s="13" t="s">
        <v>10</v>
      </c>
      <c r="B70" s="14"/>
      <c r="C70" s="16">
        <f>C67-F67</f>
        <v>5.3992602871362427E-2</v>
      </c>
      <c r="D70" s="15">
        <f>D67-G67</f>
        <v>2.6372905309912209E-2</v>
      </c>
      <c r="E70" s="16">
        <f t="shared" ref="E70" si="62">E67-H67</f>
        <v>-0.3359493997676517</v>
      </c>
      <c r="F70" s="15">
        <f t="shared" ref="F70" si="63">F67-I67</f>
        <v>-0.19899260287136245</v>
      </c>
      <c r="G70" s="16">
        <f t="shared" ref="G70" si="64">G67-J67</f>
        <v>-0.38637290530991253</v>
      </c>
      <c r="H70" s="15">
        <f t="shared" ref="H70" si="65">H67-K67</f>
        <v>-0.49405060023234793</v>
      </c>
      <c r="I70" s="16">
        <f>C67-I67</f>
        <v>-0.14500000000000002</v>
      </c>
      <c r="J70" s="15">
        <f>D67-J67</f>
        <v>-0.36000000000000032</v>
      </c>
      <c r="K70" s="15">
        <f>E67-K67</f>
        <v>-0.82999999999999963</v>
      </c>
    </row>
    <row r="71" spans="1:11" ht="17.25" thickBot="1" x14ac:dyDescent="0.35">
      <c r="A71" s="13" t="s">
        <v>11</v>
      </c>
      <c r="B71" s="14"/>
      <c r="C71" s="15">
        <f t="shared" ref="C71" si="66">(C67-F67)/(F67-1)*100</f>
        <v>7.870556949874687</v>
      </c>
      <c r="D71" s="15">
        <f t="shared" ref="D71" si="67">(D67-G67)/(G67-1)*100</f>
        <v>1.1599485848626832</v>
      </c>
      <c r="E71" s="15">
        <f t="shared" ref="E71" si="68">(E67-H67)/(H67-1)*100</f>
        <v>-10.544718625856147</v>
      </c>
      <c r="F71" s="15">
        <f t="shared" ref="F71" si="69">(F67-I67)/(I67-1)*100</f>
        <v>-22.485039872470335</v>
      </c>
      <c r="G71" s="15">
        <f t="shared" ref="G71" si="70">(G67-J67)/(J67-1)*100</f>
        <v>-14.525297192101974</v>
      </c>
      <c r="H71" s="15">
        <f t="shared" ref="H71" si="71">(H67-K67)/(K67-1)*100</f>
        <v>-13.425288049792064</v>
      </c>
      <c r="I71" s="15">
        <f>(C67-I67)/(I67-1)*100</f>
        <v>-16.384180790960453</v>
      </c>
      <c r="J71" s="15">
        <f>(D67-J67)/(J67-1)*100</f>
        <v>-13.533834586466176</v>
      </c>
      <c r="K71" s="15">
        <f>(E67-K67)/(K67-1)*100</f>
        <v>-22.55434782608695</v>
      </c>
    </row>
    <row r="72" spans="1:11" ht="17.25" thickBot="1" x14ac:dyDescent="0.35"/>
    <row r="73" spans="1:11" ht="17.25" thickBot="1" x14ac:dyDescent="0.35">
      <c r="A73" s="1" t="s">
        <v>20</v>
      </c>
      <c r="B73" s="2"/>
      <c r="C73" s="2"/>
      <c r="D73" s="2"/>
      <c r="E73" s="2"/>
      <c r="F73" s="2"/>
      <c r="G73" s="2"/>
      <c r="H73" s="2"/>
      <c r="I73" s="2"/>
      <c r="J73" s="2"/>
      <c r="K73" s="3"/>
    </row>
    <row r="74" spans="1:11" ht="17.25" thickBot="1" x14ac:dyDescent="0.35">
      <c r="A74" s="1" t="s">
        <v>0</v>
      </c>
      <c r="B74" s="4"/>
      <c r="C74" s="5" t="s">
        <v>1</v>
      </c>
      <c r="D74" s="6"/>
      <c r="E74" s="7"/>
      <c r="F74" s="5" t="s">
        <v>2</v>
      </c>
      <c r="G74" s="6"/>
      <c r="H74" s="7"/>
      <c r="I74" s="6" t="s">
        <v>3</v>
      </c>
      <c r="J74" s="6"/>
      <c r="K74" s="7"/>
    </row>
    <row r="75" spans="1:11" ht="17.25" thickBot="1" x14ac:dyDescent="0.35">
      <c r="A75" s="8"/>
      <c r="B75" s="9"/>
      <c r="C75" s="10" t="s">
        <v>4</v>
      </c>
      <c r="D75" s="11" t="s">
        <v>5</v>
      </c>
      <c r="E75" s="11" t="s">
        <v>6</v>
      </c>
      <c r="F75" s="11" t="s">
        <v>4</v>
      </c>
      <c r="G75" s="11" t="s">
        <v>5</v>
      </c>
      <c r="H75" s="11" t="s">
        <v>6</v>
      </c>
      <c r="I75" s="11" t="s">
        <v>4</v>
      </c>
      <c r="J75" s="11" t="s">
        <v>5</v>
      </c>
      <c r="K75" s="12" t="s">
        <v>6</v>
      </c>
    </row>
    <row r="76" spans="1:11" ht="17.25" thickBot="1" x14ac:dyDescent="0.35">
      <c r="A76" s="13" t="s">
        <v>7</v>
      </c>
      <c r="B76" s="14"/>
      <c r="C76" s="15">
        <v>5.8</v>
      </c>
      <c r="D76" s="15">
        <v>4.7</v>
      </c>
      <c r="E76" s="15">
        <v>1.33</v>
      </c>
      <c r="F76" s="16">
        <f>(I76*F77)/I77</f>
        <v>4.8409997432241214</v>
      </c>
      <c r="G76" s="16">
        <f>(J76*F77)/I77</f>
        <v>4.1334690115221351</v>
      </c>
      <c r="H76" s="15">
        <f>(K76*F77)/I77</f>
        <v>1.4522999229672364</v>
      </c>
      <c r="I76" s="16">
        <v>5.2</v>
      </c>
      <c r="J76" s="16">
        <v>4.4400000000000004</v>
      </c>
      <c r="K76" s="15">
        <v>1.56</v>
      </c>
    </row>
    <row r="77" spans="1:11" ht="17.25" thickBot="1" x14ac:dyDescent="0.35">
      <c r="A77" s="13" t="s">
        <v>8</v>
      </c>
      <c r="B77" s="14"/>
      <c r="C77" s="17">
        <f>100/((100/C76)+(100/D76)+(100/+E76))</f>
        <v>0.87946149181322009</v>
      </c>
      <c r="D77" s="18"/>
      <c r="E77" s="18"/>
      <c r="F77" s="17">
        <f>C77</f>
        <v>0.87946149181322009</v>
      </c>
      <c r="G77" s="19"/>
      <c r="H77" s="14"/>
      <c r="I77" s="17">
        <f>100/((100/I76)+(100/J76)+(100/+K76))</f>
        <v>0.94468085106382982</v>
      </c>
      <c r="J77" s="19"/>
      <c r="K77" s="14"/>
    </row>
    <row r="78" spans="1:11" ht="17.25" thickBot="1" x14ac:dyDescent="0.35">
      <c r="A78" s="20" t="s">
        <v>9</v>
      </c>
      <c r="B78" s="21"/>
      <c r="C78" s="22">
        <f>C77/C76*100</f>
        <v>15.163129169193452</v>
      </c>
      <c r="D78" s="23">
        <f>C77/D76*100</f>
        <v>18.71194663432383</v>
      </c>
      <c r="E78" s="22">
        <f>C77/E76*100</f>
        <v>66.124924196482709</v>
      </c>
      <c r="F78" s="22">
        <f>I78</f>
        <v>18.166939443535188</v>
      </c>
      <c r="G78" s="22">
        <f>J78</f>
        <v>21.276595744680851</v>
      </c>
      <c r="H78" s="23">
        <f>K78</f>
        <v>60.556464811783961</v>
      </c>
      <c r="I78" s="22">
        <f>I77/I76*100</f>
        <v>18.166939443535188</v>
      </c>
      <c r="J78" s="22">
        <f>I77/J76*100</f>
        <v>21.276595744680851</v>
      </c>
      <c r="K78" s="23">
        <f>I77/K76*100</f>
        <v>60.556464811783961</v>
      </c>
    </row>
    <row r="79" spans="1:11" ht="17.25" thickBot="1" x14ac:dyDescent="0.35">
      <c r="A79" s="13" t="s">
        <v>10</v>
      </c>
      <c r="B79" s="14"/>
      <c r="C79" s="16">
        <f>C76-F76</f>
        <v>0.95900025677587841</v>
      </c>
      <c r="D79" s="15">
        <f>D76-G76</f>
        <v>0.56653098847786509</v>
      </c>
      <c r="E79" s="16">
        <f t="shared" ref="E79" si="72">E76-H76</f>
        <v>-0.12229992296723635</v>
      </c>
      <c r="F79" s="15">
        <f t="shared" ref="F79" si="73">F76-I76</f>
        <v>-0.35900025677587877</v>
      </c>
      <c r="G79" s="16">
        <f t="shared" ref="G79" si="74">G76-J76</f>
        <v>-0.30653098847786531</v>
      </c>
      <c r="H79" s="15">
        <f t="shared" ref="H79" si="75">H76-K76</f>
        <v>-0.10770007703276363</v>
      </c>
      <c r="I79" s="16">
        <f>C76-I76</f>
        <v>0.59999999999999964</v>
      </c>
      <c r="J79" s="15">
        <f>D76-J76</f>
        <v>0.25999999999999979</v>
      </c>
      <c r="K79" s="15">
        <f>E76-K76</f>
        <v>-0.22999999999999998</v>
      </c>
    </row>
    <row r="80" spans="1:11" ht="17.25" thickBot="1" x14ac:dyDescent="0.35">
      <c r="A80" s="13" t="s">
        <v>11</v>
      </c>
      <c r="B80" s="14"/>
      <c r="C80" s="15">
        <f t="shared" ref="C80" si="76">(C76-F76)/(F76-1)*100</f>
        <v>24.967464745803316</v>
      </c>
      <c r="D80" s="15">
        <f t="shared" ref="D80" si="77">(D76-G76)/(G76-1)*100</f>
        <v>18.079993336288432</v>
      </c>
      <c r="E80" s="15">
        <f t="shared" ref="E80" si="78">(E76-H76)/(H76-1)*100</f>
        <v>-27.039563076842594</v>
      </c>
      <c r="F80" s="15">
        <f t="shared" ref="F80" si="79">(F76-I76)/(I76-1)*100</f>
        <v>-8.5476251613304459</v>
      </c>
      <c r="G80" s="15">
        <f t="shared" ref="G80" si="80">(G76-J76)/(J76-1)*100</f>
        <v>-8.9107845487751547</v>
      </c>
      <c r="H80" s="15">
        <f t="shared" ref="H80" si="81">(H76-K76)/(K76-1)*100</f>
        <v>-19.232156612993503</v>
      </c>
      <c r="I80" s="15">
        <f>(C76-I76)/(I76-1)*100</f>
        <v>14.285714285714276</v>
      </c>
      <c r="J80" s="15">
        <f>(D76-J76)/(J76-1)*100</f>
        <v>7.5581395348837139</v>
      </c>
      <c r="K80" s="15">
        <f>(E76-K76)/(K76-1)*100</f>
        <v>-41.071428571428562</v>
      </c>
    </row>
    <row r="81" spans="1:11" ht="17.25" thickBot="1" x14ac:dyDescent="0.35"/>
    <row r="82" spans="1:11" ht="17.25" thickBot="1" x14ac:dyDescent="0.35">
      <c r="A82" s="1" t="s">
        <v>21</v>
      </c>
      <c r="B82" s="2"/>
      <c r="C82" s="2"/>
      <c r="D82" s="2"/>
      <c r="E82" s="2"/>
      <c r="F82" s="2"/>
      <c r="G82" s="2"/>
      <c r="H82" s="2"/>
      <c r="I82" s="2"/>
      <c r="J82" s="2"/>
      <c r="K82" s="3"/>
    </row>
    <row r="83" spans="1:11" ht="17.25" thickBot="1" x14ac:dyDescent="0.35">
      <c r="A83" s="1" t="s">
        <v>0</v>
      </c>
      <c r="B83" s="4"/>
      <c r="C83" s="5" t="s">
        <v>1</v>
      </c>
      <c r="D83" s="6"/>
      <c r="E83" s="7"/>
      <c r="F83" s="5" t="s">
        <v>2</v>
      </c>
      <c r="G83" s="6"/>
      <c r="H83" s="7"/>
      <c r="I83" s="6" t="s">
        <v>3</v>
      </c>
      <c r="J83" s="6"/>
      <c r="K83" s="7"/>
    </row>
    <row r="84" spans="1:11" ht="17.25" thickBot="1" x14ac:dyDescent="0.35">
      <c r="A84" s="8"/>
      <c r="B84" s="9"/>
      <c r="C84" s="10" t="s">
        <v>4</v>
      </c>
      <c r="D84" s="11" t="s">
        <v>5</v>
      </c>
      <c r="E84" s="11" t="s">
        <v>6</v>
      </c>
      <c r="F84" s="11" t="s">
        <v>4</v>
      </c>
      <c r="G84" s="11" t="s">
        <v>5</v>
      </c>
      <c r="H84" s="11" t="s">
        <v>6</v>
      </c>
      <c r="I84" s="11" t="s">
        <v>4</v>
      </c>
      <c r="J84" s="11" t="s">
        <v>5</v>
      </c>
      <c r="K84" s="12" t="s">
        <v>6</v>
      </c>
    </row>
    <row r="85" spans="1:11" ht="17.25" thickBot="1" x14ac:dyDescent="0.35">
      <c r="A85" s="13" t="s">
        <v>7</v>
      </c>
      <c r="B85" s="14"/>
      <c r="C85" s="15">
        <v>1.84</v>
      </c>
      <c r="D85" s="15">
        <v>3.5</v>
      </c>
      <c r="E85" s="15">
        <v>3.25</v>
      </c>
      <c r="F85" s="16">
        <f>(I85*F86)/I86</f>
        <v>1.7499583064459312</v>
      </c>
      <c r="G85" s="16">
        <f>(J85*F86)/I86</f>
        <v>3.5557663460763074</v>
      </c>
      <c r="H85" s="15">
        <f>(K85*F86)/I86</f>
        <v>3.518533190620011</v>
      </c>
      <c r="I85" s="16">
        <v>1.88</v>
      </c>
      <c r="J85" s="16">
        <v>3.82</v>
      </c>
      <c r="K85" s="15">
        <v>3.78</v>
      </c>
    </row>
    <row r="86" spans="1:11" ht="17.25" thickBot="1" x14ac:dyDescent="0.35">
      <c r="A86" s="13" t="s">
        <v>8</v>
      </c>
      <c r="B86" s="14"/>
      <c r="C86" s="17">
        <f>100/((100/C85)+(100/D85)+(100/+E85))</f>
        <v>0.87959655389787772</v>
      </c>
      <c r="D86" s="18"/>
      <c r="E86" s="18"/>
      <c r="F86" s="17">
        <f>C86</f>
        <v>0.87959655389787772</v>
      </c>
      <c r="G86" s="19"/>
      <c r="H86" s="14"/>
      <c r="I86" s="17">
        <f>100/((100/I85)+(100/J85)+(100/+K85))</f>
        <v>0.94496052576616218</v>
      </c>
      <c r="J86" s="19"/>
      <c r="K86" s="14"/>
    </row>
    <row r="87" spans="1:11" ht="17.25" thickBot="1" x14ac:dyDescent="0.35">
      <c r="A87" s="20" t="s">
        <v>9</v>
      </c>
      <c r="B87" s="21"/>
      <c r="C87" s="22">
        <f>C86/C85*100</f>
        <v>47.804160537928134</v>
      </c>
      <c r="D87" s="23">
        <f>C86/D85*100</f>
        <v>25.131330111367934</v>
      </c>
      <c r="E87" s="22">
        <f>C86/E85*100</f>
        <v>27.064509350703929</v>
      </c>
      <c r="F87" s="22">
        <f>I87</f>
        <v>50.263857753519268</v>
      </c>
      <c r="G87" s="22">
        <f>J87</f>
        <v>24.737186538381209</v>
      </c>
      <c r="H87" s="23">
        <f>K87</f>
        <v>24.99895570809953</v>
      </c>
      <c r="I87" s="22">
        <f>I86/I85*100</f>
        <v>50.263857753519268</v>
      </c>
      <c r="J87" s="22">
        <f>I86/J85*100</f>
        <v>24.737186538381209</v>
      </c>
      <c r="K87" s="23">
        <f>I86/K85*100</f>
        <v>24.99895570809953</v>
      </c>
    </row>
    <row r="88" spans="1:11" ht="17.25" thickBot="1" x14ac:dyDescent="0.35">
      <c r="A88" s="13" t="s">
        <v>10</v>
      </c>
      <c r="B88" s="14"/>
      <c r="C88" s="16">
        <f>C85-F85</f>
        <v>9.004169355406888E-2</v>
      </c>
      <c r="D88" s="15">
        <f>D85-G85</f>
        <v>-5.5766346076307372E-2</v>
      </c>
      <c r="E88" s="16">
        <f t="shared" ref="E88" si="82">E85-H85</f>
        <v>-0.26853319062001102</v>
      </c>
      <c r="F88" s="15">
        <f t="shared" ref="F88" si="83">F85-I85</f>
        <v>-0.13004169355406869</v>
      </c>
      <c r="G88" s="16">
        <f t="shared" ref="G88" si="84">G85-J85</f>
        <v>-0.26423365392369247</v>
      </c>
      <c r="H88" s="15">
        <f t="shared" ref="H88" si="85">H85-K85</f>
        <v>-0.26146680937998878</v>
      </c>
      <c r="I88" s="16">
        <f>C85-I85</f>
        <v>-3.9999999999999813E-2</v>
      </c>
      <c r="J88" s="15">
        <f>D85-J85</f>
        <v>-0.31999999999999984</v>
      </c>
      <c r="K88" s="15">
        <f>E85-K85</f>
        <v>-0.5299999999999998</v>
      </c>
    </row>
    <row r="89" spans="1:11" ht="17.25" thickBot="1" x14ac:dyDescent="0.35">
      <c r="A89" s="13" t="s">
        <v>11</v>
      </c>
      <c r="B89" s="14"/>
      <c r="C89" s="15">
        <f t="shared" ref="C89" si="86">(C85-F85)/(F85-1)*100</f>
        <v>12.006226583552149</v>
      </c>
      <c r="D89" s="15">
        <f t="shared" ref="D89" si="87">(D85-G85)/(G85-1)*100</f>
        <v>-2.1819813912927377</v>
      </c>
      <c r="E89" s="15">
        <f t="shared" ref="E89" si="88">(E85-H85)/(H85-1)*100</f>
        <v>-10.66228515947823</v>
      </c>
      <c r="F89" s="15">
        <f t="shared" ref="F89" si="89">(F85-I85)/(I85-1)*100</f>
        <v>-14.777465176598717</v>
      </c>
      <c r="G89" s="15">
        <f t="shared" ref="G89" si="90">(G85-J85)/(J85-1)*100</f>
        <v>-9.3699877277905124</v>
      </c>
      <c r="H89" s="15">
        <f t="shared" ref="H89" si="91">(H85-K85)/(K85-1)*100</f>
        <v>-9.4052809129492374</v>
      </c>
      <c r="I89" s="15">
        <f>(C85-I85)/(I85-1)*100</f>
        <v>-4.5454545454545245</v>
      </c>
      <c r="J89" s="15">
        <f>(D85-J85)/(J85-1)*100</f>
        <v>-11.347517730496449</v>
      </c>
      <c r="K89" s="15">
        <f>(E85-K85)/(K85-1)*100</f>
        <v>-19.064748201438846</v>
      </c>
    </row>
    <row r="90" spans="1:11" ht="17.25" thickBot="1" x14ac:dyDescent="0.35"/>
    <row r="91" spans="1:11" ht="17.25" thickBot="1" x14ac:dyDescent="0.35">
      <c r="A91" s="1" t="s">
        <v>22</v>
      </c>
      <c r="B91" s="2"/>
      <c r="C91" s="2"/>
      <c r="D91" s="2"/>
      <c r="E91" s="2"/>
      <c r="F91" s="2"/>
      <c r="G91" s="2"/>
      <c r="H91" s="2"/>
      <c r="I91" s="2"/>
      <c r="J91" s="2"/>
      <c r="K91" s="3"/>
    </row>
    <row r="92" spans="1:11" ht="17.25" thickBot="1" x14ac:dyDescent="0.35">
      <c r="A92" s="1" t="s">
        <v>0</v>
      </c>
      <c r="B92" s="4"/>
      <c r="C92" s="5" t="s">
        <v>1</v>
      </c>
      <c r="D92" s="6"/>
      <c r="E92" s="7"/>
      <c r="F92" s="5" t="s">
        <v>2</v>
      </c>
      <c r="G92" s="6"/>
      <c r="H92" s="7"/>
      <c r="I92" s="6" t="s">
        <v>3</v>
      </c>
      <c r="J92" s="6"/>
      <c r="K92" s="7"/>
    </row>
    <row r="93" spans="1:11" ht="17.25" thickBot="1" x14ac:dyDescent="0.35">
      <c r="A93" s="8"/>
      <c r="B93" s="9"/>
      <c r="C93" s="10" t="s">
        <v>4</v>
      </c>
      <c r="D93" s="11" t="s">
        <v>5</v>
      </c>
      <c r="E93" s="11" t="s">
        <v>6</v>
      </c>
      <c r="F93" s="11" t="s">
        <v>4</v>
      </c>
      <c r="G93" s="11" t="s">
        <v>5</v>
      </c>
      <c r="H93" s="11" t="s">
        <v>6</v>
      </c>
      <c r="I93" s="11" t="s">
        <v>4</v>
      </c>
      <c r="J93" s="11" t="s">
        <v>5</v>
      </c>
      <c r="K93" s="12" t="s">
        <v>6</v>
      </c>
    </row>
    <row r="94" spans="1:11" ht="17.25" thickBot="1" x14ac:dyDescent="0.35">
      <c r="A94" s="13" t="s">
        <v>7</v>
      </c>
      <c r="B94" s="14"/>
      <c r="C94" s="16">
        <v>2.4</v>
      </c>
      <c r="D94" s="16">
        <v>3.35</v>
      </c>
      <c r="E94" s="15">
        <v>2.37</v>
      </c>
      <c r="F94" s="16">
        <f>(I94*F95)/I95</f>
        <v>2.238415848534212</v>
      </c>
      <c r="G94" s="16">
        <f>(J94*F95)/I95</f>
        <v>3.3762772382057702</v>
      </c>
      <c r="H94" s="15">
        <f>(K94*F95)/I95</f>
        <v>2.5368712950054406</v>
      </c>
      <c r="I94" s="16">
        <v>2.4</v>
      </c>
      <c r="J94" s="16">
        <v>3.62</v>
      </c>
      <c r="K94" s="15">
        <v>2.72</v>
      </c>
    </row>
    <row r="95" spans="1:11" ht="17.25" thickBot="1" x14ac:dyDescent="0.35">
      <c r="A95" s="13" t="s">
        <v>8</v>
      </c>
      <c r="B95" s="14"/>
      <c r="C95" s="17">
        <f>100/((100/C94)+(100/D94)+(100/+E94))</f>
        <v>0.87941848390446509</v>
      </c>
      <c r="D95" s="18"/>
      <c r="E95" s="18"/>
      <c r="F95" s="17">
        <f>C95</f>
        <v>0.87941848390446509</v>
      </c>
      <c r="G95" s="19"/>
      <c r="H95" s="14"/>
      <c r="I95" s="17">
        <f>100/((100/I94)+(100/J94)+(100/+K94))</f>
        <v>0.94290091930541364</v>
      </c>
      <c r="J95" s="19"/>
      <c r="K95" s="14"/>
    </row>
    <row r="96" spans="1:11" ht="17.25" thickBot="1" x14ac:dyDescent="0.35">
      <c r="A96" s="20" t="s">
        <v>9</v>
      </c>
      <c r="B96" s="21"/>
      <c r="C96" s="22">
        <f>C95/C94*100</f>
        <v>36.642436829352718</v>
      </c>
      <c r="D96" s="23">
        <f>C95/D94*100</f>
        <v>26.25129802699896</v>
      </c>
      <c r="E96" s="22">
        <f>C95/E94*100</f>
        <v>37.106265143648315</v>
      </c>
      <c r="F96" s="22">
        <f>I96</f>
        <v>39.287538304392235</v>
      </c>
      <c r="G96" s="22">
        <f>J96</f>
        <v>26.046986721144023</v>
      </c>
      <c r="H96" s="23">
        <f>K96</f>
        <v>34.665474974463734</v>
      </c>
      <c r="I96" s="22">
        <f>I95/I94*100</f>
        <v>39.287538304392235</v>
      </c>
      <c r="J96" s="22">
        <f>I95/J94*100</f>
        <v>26.046986721144023</v>
      </c>
      <c r="K96" s="23">
        <f>I95/K94*100</f>
        <v>34.665474974463734</v>
      </c>
    </row>
    <row r="97" spans="1:11" ht="17.25" thickBot="1" x14ac:dyDescent="0.35">
      <c r="A97" s="13" t="s">
        <v>10</v>
      </c>
      <c r="B97" s="14"/>
      <c r="C97" s="16">
        <f>C94-F94</f>
        <v>0.16158415146578786</v>
      </c>
      <c r="D97" s="15">
        <f>D94-G94</f>
        <v>-2.6277238205770104E-2</v>
      </c>
      <c r="E97" s="16">
        <f>E94-H94</f>
        <v>-0.16687129500544051</v>
      </c>
      <c r="F97" s="15">
        <f>F94-I94</f>
        <v>-0.16158415146578786</v>
      </c>
      <c r="G97" s="16">
        <f>G94-J94</f>
        <v>-0.24372276179422991</v>
      </c>
      <c r="H97" s="15">
        <f>H94-K94</f>
        <v>-0.18312870499455958</v>
      </c>
      <c r="I97" s="16">
        <f>C94-I94</f>
        <v>0</v>
      </c>
      <c r="J97" s="15">
        <f>D94-J94</f>
        <v>-0.27</v>
      </c>
      <c r="K97" s="15">
        <f>E94-K94</f>
        <v>-0.35000000000000009</v>
      </c>
    </row>
    <row r="98" spans="1:11" ht="17.25" thickBot="1" x14ac:dyDescent="0.35">
      <c r="A98" s="13" t="s">
        <v>11</v>
      </c>
      <c r="B98" s="14"/>
      <c r="C98" s="15">
        <f>(C94-F94)/(F94-1)*100</f>
        <v>13.047648869887988</v>
      </c>
      <c r="D98" s="15">
        <f>(D94-G94)/(G94-1)*100</f>
        <v>-1.1058153393587598</v>
      </c>
      <c r="E98" s="15">
        <f>(E94-H94)/(H94-1)*100</f>
        <v>-10.857857489286362</v>
      </c>
      <c r="F98" s="15">
        <f>(F94-I94)/(I94-1)*100</f>
        <v>-11.541725104699134</v>
      </c>
      <c r="G98" s="15">
        <f>(G94-J94)/(J94-1)*100</f>
        <v>-9.3023954883293865</v>
      </c>
      <c r="H98" s="15">
        <f>(H94-K94)/(K94-1)*100</f>
        <v>-10.647017732241833</v>
      </c>
      <c r="I98" s="15">
        <f>(C94-I94)/(I94-1)*100</f>
        <v>0</v>
      </c>
      <c r="J98" s="15">
        <f>(D94-J94)/(J94-1)*100</f>
        <v>-10.305343511450381</v>
      </c>
      <c r="K98" s="15">
        <f>(E94-K94)/(K94-1)*100</f>
        <v>-20.348837209302328</v>
      </c>
    </row>
  </sheetData>
  <mergeCells count="143">
    <mergeCell ref="A97:B97"/>
    <mergeCell ref="A98:B98"/>
    <mergeCell ref="A94:B94"/>
    <mergeCell ref="A95:B95"/>
    <mergeCell ref="C95:E95"/>
    <mergeCell ref="F95:H95"/>
    <mergeCell ref="I95:K95"/>
    <mergeCell ref="A96:B96"/>
    <mergeCell ref="A88:B88"/>
    <mergeCell ref="A89:B89"/>
    <mergeCell ref="A91:K91"/>
    <mergeCell ref="A92:B93"/>
    <mergeCell ref="C92:E92"/>
    <mergeCell ref="F92:H92"/>
    <mergeCell ref="I92:K92"/>
    <mergeCell ref="A85:B85"/>
    <mergeCell ref="A86:B86"/>
    <mergeCell ref="C86:E86"/>
    <mergeCell ref="F86:H86"/>
    <mergeCell ref="I86:K86"/>
    <mergeCell ref="A87:B87"/>
    <mergeCell ref="A79:B79"/>
    <mergeCell ref="A80:B80"/>
    <mergeCell ref="A82:K82"/>
    <mergeCell ref="A83:B84"/>
    <mergeCell ref="C83:E83"/>
    <mergeCell ref="F83:H83"/>
    <mergeCell ref="I83:K83"/>
    <mergeCell ref="A76:B76"/>
    <mergeCell ref="A77:B77"/>
    <mergeCell ref="C77:E77"/>
    <mergeCell ref="F77:H77"/>
    <mergeCell ref="I77:K77"/>
    <mergeCell ref="A78:B78"/>
    <mergeCell ref="A70:B70"/>
    <mergeCell ref="A71:B71"/>
    <mergeCell ref="A73:K73"/>
    <mergeCell ref="A74:B75"/>
    <mergeCell ref="C74:E74"/>
    <mergeCell ref="F74:H74"/>
    <mergeCell ref="I74:K74"/>
    <mergeCell ref="A67:B67"/>
    <mergeCell ref="A68:B68"/>
    <mergeCell ref="C68:E68"/>
    <mergeCell ref="F68:H68"/>
    <mergeCell ref="I68:K68"/>
    <mergeCell ref="A69:B69"/>
    <mergeCell ref="A61:B61"/>
    <mergeCell ref="A62:B62"/>
    <mergeCell ref="A64:K64"/>
    <mergeCell ref="A65:B66"/>
    <mergeCell ref="C65:E65"/>
    <mergeCell ref="F65:H65"/>
    <mergeCell ref="I65:K65"/>
    <mergeCell ref="A58:B58"/>
    <mergeCell ref="A59:B59"/>
    <mergeCell ref="C59:E59"/>
    <mergeCell ref="F59:H59"/>
    <mergeCell ref="I59:K59"/>
    <mergeCell ref="A60:B60"/>
    <mergeCell ref="A52:B52"/>
    <mergeCell ref="A53:B53"/>
    <mergeCell ref="A55:K55"/>
    <mergeCell ref="A56:B57"/>
    <mergeCell ref="C56:E56"/>
    <mergeCell ref="F56:H56"/>
    <mergeCell ref="I56:K56"/>
    <mergeCell ref="A49:B49"/>
    <mergeCell ref="A50:B50"/>
    <mergeCell ref="C50:E50"/>
    <mergeCell ref="F50:H50"/>
    <mergeCell ref="I50:K50"/>
    <mergeCell ref="A51:B51"/>
    <mergeCell ref="A43:B43"/>
    <mergeCell ref="A44:B44"/>
    <mergeCell ref="A46:K46"/>
    <mergeCell ref="A47:B48"/>
    <mergeCell ref="C47:E47"/>
    <mergeCell ref="F47:H47"/>
    <mergeCell ref="I47:K47"/>
    <mergeCell ref="A40:B40"/>
    <mergeCell ref="A41:B41"/>
    <mergeCell ref="C41:E41"/>
    <mergeCell ref="F41:H41"/>
    <mergeCell ref="I41:K41"/>
    <mergeCell ref="A42:B42"/>
    <mergeCell ref="A34:B34"/>
    <mergeCell ref="A35:B35"/>
    <mergeCell ref="A37:K37"/>
    <mergeCell ref="A38:B39"/>
    <mergeCell ref="C38:E38"/>
    <mergeCell ref="F38:H38"/>
    <mergeCell ref="I38:K38"/>
    <mergeCell ref="A31:B31"/>
    <mergeCell ref="A32:B32"/>
    <mergeCell ref="C32:E32"/>
    <mergeCell ref="F32:H32"/>
    <mergeCell ref="I32:K32"/>
    <mergeCell ref="A33:B33"/>
    <mergeCell ref="A25:B25"/>
    <mergeCell ref="A26:B26"/>
    <mergeCell ref="A28:K28"/>
    <mergeCell ref="A29:B30"/>
    <mergeCell ref="C29:E29"/>
    <mergeCell ref="F29:H29"/>
    <mergeCell ref="I29:K29"/>
    <mergeCell ref="A22:B22"/>
    <mergeCell ref="A23:B23"/>
    <mergeCell ref="C23:E23"/>
    <mergeCell ref="F23:H23"/>
    <mergeCell ref="I23:K23"/>
    <mergeCell ref="A24:B24"/>
    <mergeCell ref="A16:B16"/>
    <mergeCell ref="A17:B17"/>
    <mergeCell ref="A19:K19"/>
    <mergeCell ref="A20:B21"/>
    <mergeCell ref="C20:E20"/>
    <mergeCell ref="F20:H20"/>
    <mergeCell ref="I20:K20"/>
    <mergeCell ref="A13:B13"/>
    <mergeCell ref="A14:B14"/>
    <mergeCell ref="C14:E14"/>
    <mergeCell ref="F14:H14"/>
    <mergeCell ref="I14:K14"/>
    <mergeCell ref="A15:B15"/>
    <mergeCell ref="A8:B8"/>
    <mergeCell ref="A10:K10"/>
    <mergeCell ref="A11:B12"/>
    <mergeCell ref="C11:E11"/>
    <mergeCell ref="F11:H11"/>
    <mergeCell ref="I11:K11"/>
    <mergeCell ref="A5:B5"/>
    <mergeCell ref="C5:E5"/>
    <mergeCell ref="F5:H5"/>
    <mergeCell ref="I5:K5"/>
    <mergeCell ref="A6:B6"/>
    <mergeCell ref="A7:B7"/>
    <mergeCell ref="A1:K1"/>
    <mergeCell ref="A2:B3"/>
    <mergeCell ref="C2:E2"/>
    <mergeCell ref="F2:H2"/>
    <mergeCell ref="I2:K2"/>
    <mergeCell ref="A4:B4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Jenix</dc:creator>
  <cp:lastModifiedBy>Jenix Allen</cp:lastModifiedBy>
  <dcterms:created xsi:type="dcterms:W3CDTF">2015-06-05T18:17:20Z</dcterms:created>
  <dcterms:modified xsi:type="dcterms:W3CDTF">2023-01-08T13:11:55Z</dcterms:modified>
</cp:coreProperties>
</file>