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74a7be322bfd330/바탕 화면/Sports-Bet-Project/Data/"/>
    </mc:Choice>
  </mc:AlternateContent>
  <xr:revisionPtr revIDLastSave="22" documentId="11_F25DC773A252ABDACC104835A9DF76F05ADE58E8" xr6:coauthVersionLast="47" xr6:coauthVersionMax="47" xr10:uidLastSave="{393B90DA-E1FD-4C45-8889-112A0A1BF52E}"/>
  <bookViews>
    <workbookView xWindow="15975" yWindow="1275" windowWidth="1278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C17" i="1"/>
  <c r="K26" i="1"/>
  <c r="J26" i="1"/>
  <c r="I26" i="1"/>
  <c r="K25" i="1"/>
  <c r="J25" i="1"/>
  <c r="I25" i="1"/>
  <c r="I23" i="1"/>
  <c r="I24" i="1" s="1"/>
  <c r="F24" i="1" s="1"/>
  <c r="C23" i="1"/>
  <c r="E24" i="1" s="1"/>
  <c r="K17" i="1"/>
  <c r="J17" i="1"/>
  <c r="I17" i="1"/>
  <c r="K16" i="1"/>
  <c r="J16" i="1"/>
  <c r="I16" i="1"/>
  <c r="I14" i="1"/>
  <c r="J15" i="1" s="1"/>
  <c r="G15" i="1" s="1"/>
  <c r="C14" i="1"/>
  <c r="E15" i="1" s="1"/>
  <c r="K8" i="1"/>
  <c r="J8" i="1"/>
  <c r="I8" i="1"/>
  <c r="K7" i="1"/>
  <c r="J7" i="1"/>
  <c r="I7" i="1"/>
  <c r="I5" i="1"/>
  <c r="K6" i="1" s="1"/>
  <c r="H6" i="1" s="1"/>
  <c r="C5" i="1"/>
  <c r="E6" i="1" s="1"/>
  <c r="K24" i="1" l="1"/>
  <c r="H24" i="1" s="1"/>
  <c r="J24" i="1"/>
  <c r="G24" i="1" s="1"/>
  <c r="F23" i="1"/>
  <c r="C24" i="1"/>
  <c r="D24" i="1"/>
  <c r="I15" i="1"/>
  <c r="F15" i="1" s="1"/>
  <c r="K15" i="1"/>
  <c r="H15" i="1" s="1"/>
  <c r="F14" i="1"/>
  <c r="C15" i="1"/>
  <c r="D15" i="1"/>
  <c r="J6" i="1"/>
  <c r="G6" i="1" s="1"/>
  <c r="I6" i="1"/>
  <c r="F6" i="1" s="1"/>
  <c r="F5" i="1"/>
  <c r="C6" i="1"/>
  <c r="D6" i="1"/>
  <c r="H22" i="1" l="1"/>
  <c r="G22" i="1"/>
  <c r="F22" i="1"/>
  <c r="F13" i="1"/>
  <c r="H13" i="1"/>
  <c r="G13" i="1"/>
  <c r="H4" i="1"/>
  <c r="G4" i="1"/>
  <c r="F4" i="1"/>
  <c r="G25" i="1" l="1"/>
  <c r="G26" i="1"/>
  <c r="D25" i="1"/>
  <c r="D26" i="1"/>
  <c r="C26" i="1"/>
  <c r="F25" i="1"/>
  <c r="C25" i="1"/>
  <c r="F26" i="1"/>
  <c r="H25" i="1"/>
  <c r="E26" i="1"/>
  <c r="H26" i="1"/>
  <c r="E25" i="1"/>
  <c r="H16" i="1"/>
  <c r="H17" i="1"/>
  <c r="E16" i="1"/>
  <c r="E17" i="1"/>
  <c r="G16" i="1"/>
  <c r="G17" i="1"/>
  <c r="D16" i="1"/>
  <c r="D17" i="1"/>
  <c r="F16" i="1"/>
  <c r="C16" i="1"/>
  <c r="G7" i="1"/>
  <c r="G8" i="1"/>
  <c r="D7" i="1"/>
  <c r="D8" i="1"/>
  <c r="F7" i="1"/>
  <c r="F8" i="1"/>
  <c r="C7" i="1"/>
  <c r="C8" i="1"/>
  <c r="H7" i="1"/>
  <c r="H8" i="1"/>
  <c r="E7" i="1"/>
  <c r="E8" i="1"/>
</calcChain>
</file>

<file path=xl/sharedStrings.xml><?xml version="1.0" encoding="utf-8"?>
<sst xmlns="http://schemas.openxmlformats.org/spreadsheetml/2006/main" count="57" uniqueCount="15">
  <si>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</si>
  <si>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</si>
  <si>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</si>
  <si>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</si>
  <si>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</si>
  <si>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</si>
  <si>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</si>
  <si>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</si>
  <si>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</si>
  <si>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</si>
  <si>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</si>
  <si>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</si>
  <si>
    <t>유니온베를린vs볼프스부르크</t>
    <phoneticPr fontId="2" type="noConversion"/>
  </si>
  <si>
    <t>뉴캐슬vs사우스햄튼</t>
    <phoneticPr fontId="2" type="noConversion"/>
  </si>
  <si>
    <t>인테르vs아탈란타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</si>
</sst>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A9" sqref="A9"/>
    </sheetView>
  </sheetViews>
  <sheetFormatPr defaultRowHeight="16.5" x14ac:dyDescent="0.3"/>
  <sheetData>
    <row r="1" spans="1:11" ht="17.25" thickBot="1" x14ac:dyDescent="0.3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7.25" thickBot="1" x14ac:dyDescent="0.35">
      <c r="A2" s="1" t="s">
        <v>0</v>
      </c>
      <c r="B2" s="4"/>
      <c r="C2" s="5" t="s">
        <v>1</v>
      </c>
      <c r="D2" s="6"/>
      <c r="E2" s="7"/>
      <c r="F2" s="5" t="s">
        <v>2</v>
      </c>
      <c r="G2" s="6"/>
      <c r="H2" s="7"/>
      <c r="I2" s="6" t="s">
        <v>3</v>
      </c>
      <c r="J2" s="6"/>
      <c r="K2" s="7"/>
    </row>
    <row r="3" spans="1:11" ht="17.25" thickBot="1" x14ac:dyDescent="0.35">
      <c r="A3" s="8"/>
      <c r="B3" s="9"/>
      <c r="C3" s="10" t="s">
        <v>4</v>
      </c>
      <c r="D3" s="11" t="s">
        <v>5</v>
      </c>
      <c r="E3" s="11" t="s">
        <v>6</v>
      </c>
      <c r="F3" s="11" t="s">
        <v>4</v>
      </c>
      <c r="G3" s="11" t="s">
        <v>5</v>
      </c>
      <c r="H3" s="11" t="s">
        <v>6</v>
      </c>
      <c r="I3" s="11" t="s">
        <v>4</v>
      </c>
      <c r="J3" s="11" t="s">
        <v>5</v>
      </c>
      <c r="K3" s="12" t="s">
        <v>6</v>
      </c>
    </row>
    <row r="4" spans="1:11" ht="17.25" thickBot="1" x14ac:dyDescent="0.35">
      <c r="A4" s="13" t="s">
        <v>7</v>
      </c>
      <c r="B4" s="14"/>
      <c r="C4" s="15">
        <v>2.13</v>
      </c>
      <c r="D4" s="15">
        <v>2.95</v>
      </c>
      <c r="E4" s="15">
        <v>3.05</v>
      </c>
      <c r="F4" s="16">
        <f>(I4*F5)/I5</f>
        <v>1.9553757758275208</v>
      </c>
      <c r="G4" s="16">
        <f>(J4*F5)/I5</f>
        <v>3.1099786148875803</v>
      </c>
      <c r="H4" s="15">
        <f>(K4*F5)/I5</f>
        <v>3.2962048792521066</v>
      </c>
      <c r="I4" s="16">
        <v>2.1</v>
      </c>
      <c r="J4" s="16">
        <v>3.34</v>
      </c>
      <c r="K4" s="15">
        <v>3.54</v>
      </c>
    </row>
    <row r="5" spans="1:11" ht="17.25" thickBot="1" x14ac:dyDescent="0.35">
      <c r="A5" s="13" t="s">
        <v>8</v>
      </c>
      <c r="B5" s="14"/>
      <c r="C5" s="17">
        <f>100/((100/C4)+(100/D4)+(100/+E4))</f>
        <v>0.88002181150269776</v>
      </c>
      <c r="D5" s="18"/>
      <c r="E5" s="18"/>
      <c r="F5" s="17">
        <f>C5</f>
        <v>0.88002181150269776</v>
      </c>
      <c r="G5" s="19"/>
      <c r="H5" s="14"/>
      <c r="I5" s="17">
        <f>100/((100/I4)+(100/J4)+(100/+K4))</f>
        <v>0.94511030923126116</v>
      </c>
      <c r="J5" s="19"/>
      <c r="K5" s="14"/>
    </row>
    <row r="6" spans="1:11" ht="17.25" thickBot="1" x14ac:dyDescent="0.35">
      <c r="A6" s="20" t="s">
        <v>9</v>
      </c>
      <c r="B6" s="21"/>
      <c r="C6" s="22">
        <f>C5/C4*100</f>
        <v>41.315578004821489</v>
      </c>
      <c r="D6" s="23">
        <f>C5/D4*100</f>
        <v>29.831247847549076</v>
      </c>
      <c r="E6" s="22">
        <f>C5/E4*100</f>
        <v>28.853174147629435</v>
      </c>
      <c r="F6" s="22">
        <f>I6</f>
        <v>45.005252820536242</v>
      </c>
      <c r="G6" s="22">
        <f>J6</f>
        <v>28.296715845247338</v>
      </c>
      <c r="H6" s="23">
        <f>K6</f>
        <v>26.698031334216417</v>
      </c>
      <c r="I6" s="22">
        <f>I5/I4*100</f>
        <v>45.005252820536242</v>
      </c>
      <c r="J6" s="22">
        <f>I5/J4*100</f>
        <v>28.296715845247338</v>
      </c>
      <c r="K6" s="23">
        <f>I5/K4*100</f>
        <v>26.698031334216417</v>
      </c>
    </row>
    <row r="7" spans="1:11" ht="17.25" thickBot="1" x14ac:dyDescent="0.35">
      <c r="A7" s="13" t="s">
        <v>10</v>
      </c>
      <c r="B7" s="14"/>
      <c r="C7" s="16">
        <f>C4-F4</f>
        <v>0.17462422417247914</v>
      </c>
      <c r="D7" s="15">
        <f>D4-G4</f>
        <v>-0.15997861488758014</v>
      </c>
      <c r="E7" s="16">
        <f t="shared" ref="E7:H7" si="0">E4-H4</f>
        <v>-0.24620487925210677</v>
      </c>
      <c r="F7" s="15">
        <f t="shared" si="0"/>
        <v>-0.14462422417247933</v>
      </c>
      <c r="G7" s="16">
        <f t="shared" si="0"/>
        <v>-0.23002138511241954</v>
      </c>
      <c r="H7" s="15">
        <f t="shared" si="0"/>
        <v>-0.24379512074789345</v>
      </c>
      <c r="I7" s="16">
        <f>C4-I4</f>
        <v>2.9999999999999805E-2</v>
      </c>
      <c r="J7" s="15">
        <f>D4-J4</f>
        <v>-0.38999999999999968</v>
      </c>
      <c r="K7" s="15">
        <f>E4-K4</f>
        <v>-0.49000000000000021</v>
      </c>
    </row>
    <row r="8" spans="1:11" ht="17.25" thickBot="1" x14ac:dyDescent="0.35">
      <c r="A8" s="13" t="s">
        <v>11</v>
      </c>
      <c r="B8" s="14"/>
      <c r="C8" s="15">
        <f t="shared" ref="C8:H8" si="1">(C4-F4)/(F4-1)*100</f>
        <v>18.278066975397646</v>
      </c>
      <c r="D8" s="15">
        <f t="shared" si="1"/>
        <v>-7.5820017207190418</v>
      </c>
      <c r="E8" s="15">
        <f t="shared" si="1"/>
        <v>-10.722252246598213</v>
      </c>
      <c r="F8" s="15">
        <f t="shared" si="1"/>
        <v>-13.147656742952666</v>
      </c>
      <c r="G8" s="15">
        <f t="shared" si="1"/>
        <v>-9.8299737227529729</v>
      </c>
      <c r="H8" s="15">
        <f t="shared" si="1"/>
        <v>-9.5982331003107664</v>
      </c>
      <c r="I8" s="15">
        <f>(C4-I4)/(I4-1)*100</f>
        <v>2.7272727272727093</v>
      </c>
      <c r="J8" s="15">
        <f>(D4-J4)/(J4-1)*100</f>
        <v>-16.666666666666654</v>
      </c>
      <c r="K8" s="15">
        <f>(E4-K4)/(K4-1)*100</f>
        <v>-19.291338582677174</v>
      </c>
    </row>
    <row r="9" spans="1:11" ht="17.25" thickBot="1" x14ac:dyDescent="0.35"/>
    <row r="10" spans="1:11" ht="17.25" thickBot="1" x14ac:dyDescent="0.35">
      <c r="A10" s="1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1" ht="17.25" thickBot="1" x14ac:dyDescent="0.35">
      <c r="A11" s="1" t="s">
        <v>0</v>
      </c>
      <c r="B11" s="4"/>
      <c r="C11" s="5" t="s">
        <v>1</v>
      </c>
      <c r="D11" s="6"/>
      <c r="E11" s="7"/>
      <c r="F11" s="5" t="s">
        <v>2</v>
      </c>
      <c r="G11" s="6"/>
      <c r="H11" s="7"/>
      <c r="I11" s="6" t="s">
        <v>3</v>
      </c>
      <c r="J11" s="6"/>
      <c r="K11" s="7"/>
    </row>
    <row r="12" spans="1:11" ht="17.25" thickBot="1" x14ac:dyDescent="0.35">
      <c r="A12" s="8"/>
      <c r="B12" s="9"/>
      <c r="C12" s="10" t="s">
        <v>4</v>
      </c>
      <c r="D12" s="11" t="s">
        <v>5</v>
      </c>
      <c r="E12" s="11" t="s">
        <v>6</v>
      </c>
      <c r="F12" s="11" t="s">
        <v>4</v>
      </c>
      <c r="G12" s="11" t="s">
        <v>5</v>
      </c>
      <c r="H12" s="11" t="s">
        <v>6</v>
      </c>
      <c r="I12" s="11" t="s">
        <v>4</v>
      </c>
      <c r="J12" s="11" t="s">
        <v>5</v>
      </c>
      <c r="K12" s="12" t="s">
        <v>6</v>
      </c>
    </row>
    <row r="13" spans="1:11" ht="17.25" thickBot="1" x14ac:dyDescent="0.35">
      <c r="A13" s="13" t="s">
        <v>7</v>
      </c>
      <c r="B13" s="14"/>
      <c r="C13" s="15">
        <v>1.35</v>
      </c>
      <c r="D13" s="15">
        <v>4</v>
      </c>
      <c r="E13" s="15">
        <v>6.9</v>
      </c>
      <c r="F13" s="16">
        <f>(I13*F14)/I14</f>
        <v>1.2759488410748914</v>
      </c>
      <c r="G13" s="16">
        <f>(J13*F14)/I14</f>
        <v>4.5665537470048738</v>
      </c>
      <c r="H13" s="15">
        <f>(K13*F14)/I14</f>
        <v>7.5213826421256753</v>
      </c>
      <c r="I13" s="16">
        <v>1.425</v>
      </c>
      <c r="J13" s="16">
        <v>5.0999999999999996</v>
      </c>
      <c r="K13" s="15">
        <v>8.4</v>
      </c>
    </row>
    <row r="14" spans="1:11" ht="17.25" thickBot="1" x14ac:dyDescent="0.35">
      <c r="A14" s="13" t="s">
        <v>8</v>
      </c>
      <c r="B14" s="14"/>
      <c r="C14" s="17">
        <f>100/((100/C13)+(100/D13)+(100/+E13))</f>
        <v>0.88053881602268702</v>
      </c>
      <c r="D14" s="18"/>
      <c r="E14" s="18"/>
      <c r="F14" s="17">
        <f>C14</f>
        <v>0.88053881602268702</v>
      </c>
      <c r="G14" s="19"/>
      <c r="H14" s="14"/>
      <c r="I14" s="17">
        <f>100/((100/I13)+(100/J13)+(100/+K13))</f>
        <v>0.98339978252990223</v>
      </c>
      <c r="J14" s="19"/>
      <c r="K14" s="14"/>
    </row>
    <row r="15" spans="1:11" ht="17.25" thickBot="1" x14ac:dyDescent="0.35">
      <c r="A15" s="20" t="s">
        <v>9</v>
      </c>
      <c r="B15" s="21"/>
      <c r="C15" s="22">
        <f>C14/C13*100</f>
        <v>65.225097483162003</v>
      </c>
      <c r="D15" s="23">
        <f>C14/D13*100</f>
        <v>22.013470400567176</v>
      </c>
      <c r="E15" s="22">
        <f>C14/E13*100</f>
        <v>12.761432116270827</v>
      </c>
      <c r="F15" s="22">
        <f>I15</f>
        <v>69.010511054729989</v>
      </c>
      <c r="G15" s="22">
        <f>J15</f>
        <v>19.282348677056905</v>
      </c>
      <c r="H15" s="23">
        <f>K15</f>
        <v>11.707140268213122</v>
      </c>
      <c r="I15" s="22">
        <f>I14/I13*100</f>
        <v>69.010511054729989</v>
      </c>
      <c r="J15" s="22">
        <f>I14/J13*100</f>
        <v>19.282348677056905</v>
      </c>
      <c r="K15" s="23">
        <f>I14/K13*100</f>
        <v>11.707140268213122</v>
      </c>
    </row>
    <row r="16" spans="1:11" ht="17.25" thickBot="1" x14ac:dyDescent="0.35">
      <c r="A16" s="13" t="s">
        <v>10</v>
      </c>
      <c r="B16" s="14"/>
      <c r="C16" s="16">
        <f>C13-F13</f>
        <v>7.4051158925108718E-2</v>
      </c>
      <c r="D16" s="15">
        <f>D13-G13</f>
        <v>-0.56655374700487382</v>
      </c>
      <c r="E16" s="16">
        <f t="shared" ref="E16" si="2">E13-H13</f>
        <v>-0.62138264212567496</v>
      </c>
      <c r="F16" s="15">
        <f t="shared" ref="F16" si="3">F13-I13</f>
        <v>-0.14905115892510867</v>
      </c>
      <c r="G16" s="16">
        <f t="shared" ref="G16" si="4">G13-J13</f>
        <v>-0.53344625299512582</v>
      </c>
      <c r="H16" s="15">
        <f t="shared" ref="H16" si="5">H13-K13</f>
        <v>-0.87861735787432504</v>
      </c>
      <c r="I16" s="16">
        <f>C13-I13</f>
        <v>-7.4999999999999956E-2</v>
      </c>
      <c r="J16" s="15">
        <f>D13-J13</f>
        <v>-1.0999999999999996</v>
      </c>
      <c r="K16" s="15">
        <f>E13-K13</f>
        <v>-1.5</v>
      </c>
    </row>
    <row r="17" spans="1:11" ht="17.25" thickBot="1" x14ac:dyDescent="0.35">
      <c r="A17" s="13" t="s">
        <v>11</v>
      </c>
      <c r="B17" s="14"/>
      <c r="C17" s="15">
        <f>(C13-F13)/(F13-1)*100</f>
        <v>26.835104157952067</v>
      </c>
      <c r="D17" s="15">
        <f t="shared" ref="D17" si="6">(D13-G13)/(G13-1)*100</f>
        <v>-15.885187416021845</v>
      </c>
      <c r="E17" s="15">
        <f t="shared" ref="E17" si="7">(E13-H13)/(H13-1)*100</f>
        <v>-9.5283880156299539</v>
      </c>
      <c r="F17" s="15">
        <f>(F13-I13)/(I13-1)*100</f>
        <v>-35.070860923554982</v>
      </c>
      <c r="G17" s="15">
        <f t="shared" ref="G17" si="8">(G13-J13)/(J13-1)*100</f>
        <v>-13.010884219393315</v>
      </c>
      <c r="H17" s="15">
        <f t="shared" ref="H17" si="9">(H13-K13)/(K13-1)*100</f>
        <v>-11.87320753884223</v>
      </c>
      <c r="I17" s="15">
        <f>(C13-I13)/(I13-1)*100</f>
        <v>-17.647058823529399</v>
      </c>
      <c r="J17" s="15">
        <f>(D13-J13)/(J13-1)*100</f>
        <v>-26.829268292682922</v>
      </c>
      <c r="K17" s="15">
        <f>(E13-K13)/(K13-1)*100</f>
        <v>-20.27027027027027</v>
      </c>
    </row>
    <row r="18" spans="1:11" ht="17.25" thickBot="1" x14ac:dyDescent="0.35"/>
    <row r="19" spans="1:11" ht="17.25" thickBot="1" x14ac:dyDescent="0.35">
      <c r="A19" s="1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 spans="1:11" ht="17.25" thickBot="1" x14ac:dyDescent="0.35">
      <c r="A20" s="1" t="s">
        <v>0</v>
      </c>
      <c r="B20" s="4"/>
      <c r="C20" s="5" t="s">
        <v>1</v>
      </c>
      <c r="D20" s="6"/>
      <c r="E20" s="7"/>
      <c r="F20" s="5" t="s">
        <v>2</v>
      </c>
      <c r="G20" s="6"/>
      <c r="H20" s="7"/>
      <c r="I20" s="6" t="s">
        <v>3</v>
      </c>
      <c r="J20" s="6"/>
      <c r="K20" s="7"/>
    </row>
    <row r="21" spans="1:11" ht="17.25" thickBot="1" x14ac:dyDescent="0.35">
      <c r="A21" s="8"/>
      <c r="B21" s="9"/>
      <c r="C21" s="10" t="s">
        <v>4</v>
      </c>
      <c r="D21" s="11" t="s">
        <v>5</v>
      </c>
      <c r="E21" s="11" t="s">
        <v>6</v>
      </c>
      <c r="F21" s="11" t="s">
        <v>4</v>
      </c>
      <c r="G21" s="11" t="s">
        <v>5</v>
      </c>
      <c r="H21" s="11" t="s">
        <v>6</v>
      </c>
      <c r="I21" s="11" t="s">
        <v>4</v>
      </c>
      <c r="J21" s="11" t="s">
        <v>5</v>
      </c>
      <c r="K21" s="12" t="s">
        <v>6</v>
      </c>
    </row>
    <row r="22" spans="1:11" ht="17.25" thickBot="1" x14ac:dyDescent="0.35">
      <c r="A22" s="13" t="s">
        <v>7</v>
      </c>
      <c r="B22" s="14"/>
      <c r="C22" s="15">
        <v>1.84</v>
      </c>
      <c r="D22" s="15">
        <v>3.35</v>
      </c>
      <c r="E22" s="15">
        <v>3.4</v>
      </c>
      <c r="F22" s="16">
        <f>(I22*F23)/I23</f>
        <v>1.8243336236433167</v>
      </c>
      <c r="G22" s="16">
        <f>(J22*F23)/I23</f>
        <v>3.4016034199433776</v>
      </c>
      <c r="H22" s="15">
        <f>(K22*F23)/I23</f>
        <v>3.4016034199433776</v>
      </c>
      <c r="I22" s="16">
        <v>2.0379999999999998</v>
      </c>
      <c r="J22" s="16">
        <v>3.8</v>
      </c>
      <c r="K22" s="15">
        <v>3.8</v>
      </c>
    </row>
    <row r="23" spans="1:11" ht="17.25" thickBot="1" x14ac:dyDescent="0.35">
      <c r="A23" s="13" t="s">
        <v>8</v>
      </c>
      <c r="B23" s="14"/>
      <c r="C23" s="17">
        <f>100/((100/C22)+(100/D22)+(100/+E22))</f>
        <v>0.88020159596808067</v>
      </c>
      <c r="D23" s="18"/>
      <c r="E23" s="18"/>
      <c r="F23" s="17">
        <f>C23</f>
        <v>0.88020159596808067</v>
      </c>
      <c r="G23" s="19"/>
      <c r="H23" s="14"/>
      <c r="I23" s="17">
        <f>100/((100/I22)+(100/J22)+(100/+K22))</f>
        <v>0.98329101066531222</v>
      </c>
      <c r="J23" s="19"/>
      <c r="K23" s="14"/>
    </row>
    <row r="24" spans="1:11" ht="17.25" thickBot="1" x14ac:dyDescent="0.35">
      <c r="A24" s="20" t="s">
        <v>9</v>
      </c>
      <c r="B24" s="21"/>
      <c r="C24" s="22">
        <f>C23/C22*100</f>
        <v>47.837043259134816</v>
      </c>
      <c r="D24" s="23">
        <f>C23/D22*100</f>
        <v>26.274674506509871</v>
      </c>
      <c r="E24" s="22">
        <f>C23/E22*100</f>
        <v>25.888282234355316</v>
      </c>
      <c r="F24" s="22">
        <f>I24</f>
        <v>48.247841543930925</v>
      </c>
      <c r="G24" s="22">
        <f>J24</f>
        <v>25.876079228034531</v>
      </c>
      <c r="H24" s="23">
        <f>K24</f>
        <v>25.876079228034531</v>
      </c>
      <c r="I24" s="22">
        <f>I23/I22*100</f>
        <v>48.247841543930925</v>
      </c>
      <c r="J24" s="22">
        <f>I23/J22*100</f>
        <v>25.876079228034531</v>
      </c>
      <c r="K24" s="23">
        <f>I23/K22*100</f>
        <v>25.876079228034531</v>
      </c>
    </row>
    <row r="25" spans="1:11" ht="17.25" thickBot="1" x14ac:dyDescent="0.35">
      <c r="A25" s="13" t="s">
        <v>10</v>
      </c>
      <c r="B25" s="14"/>
      <c r="C25" s="16">
        <f>C22-F22</f>
        <v>1.5666376356683331E-2</v>
      </c>
      <c r="D25" s="15">
        <f>D22-G22</f>
        <v>-5.1603419943377471E-2</v>
      </c>
      <c r="E25" s="16">
        <f t="shared" ref="E25" si="10">E22-H22</f>
        <v>-1.6034199433776486E-3</v>
      </c>
      <c r="F25" s="15">
        <f t="shared" ref="F25" si="11">F22-I22</f>
        <v>-0.21366637635668306</v>
      </c>
      <c r="G25" s="16">
        <f t="shared" ref="G25" si="12">G22-J22</f>
        <v>-0.39839658005662226</v>
      </c>
      <c r="H25" s="15">
        <f t="shared" ref="H25" si="13">H22-K22</f>
        <v>-0.39839658005662226</v>
      </c>
      <c r="I25" s="16">
        <f>C22-I22</f>
        <v>-0.19799999999999973</v>
      </c>
      <c r="J25" s="15">
        <f>D22-J22</f>
        <v>-0.44999999999999973</v>
      </c>
      <c r="K25" s="15">
        <f>E22-K22</f>
        <v>-0.39999999999999991</v>
      </c>
    </row>
    <row r="26" spans="1:11" ht="17.25" thickBot="1" x14ac:dyDescent="0.35">
      <c r="A26" s="13" t="s">
        <v>11</v>
      </c>
      <c r="B26" s="14"/>
      <c r="C26" s="15">
        <f t="shared" ref="C26" si="14">(C22-F22)/(F22-1)*100</f>
        <v>1.9004897904615934</v>
      </c>
      <c r="D26" s="15">
        <f t="shared" ref="D26" si="15">(D22-G22)/(G22-1)*100</f>
        <v>-2.1487069644743477</v>
      </c>
      <c r="E26" s="15">
        <f t="shared" ref="E26" si="16">(E22-H22)/(H22-1)*100</f>
        <v>-6.6764559463171169E-2</v>
      </c>
      <c r="F26" s="15">
        <f t="shared" ref="F26" si="17">(F22-I22)/(I22-1)*100</f>
        <v>-20.584429321453094</v>
      </c>
      <c r="G26" s="15">
        <f t="shared" ref="G26" si="18">(G22-J22)/(J22-1)*100</f>
        <v>-14.228449287736511</v>
      </c>
      <c r="H26" s="15">
        <f t="shared" ref="H26" si="19">(H22-K22)/(K22-1)*100</f>
        <v>-14.228449287736511</v>
      </c>
      <c r="I26" s="15">
        <f>(C22-I22)/(I22-1)*100</f>
        <v>-19.075144508670498</v>
      </c>
      <c r="J26" s="15">
        <f>(D22-J22)/(J22-1)*100</f>
        <v>-16.071428571428566</v>
      </c>
      <c r="K26" s="15">
        <f>(E22-K22)/(K22-1)*100</f>
        <v>-14.285714285714283</v>
      </c>
    </row>
  </sheetData>
  <mergeCells count="39">
    <mergeCell ref="A25:B25"/>
    <mergeCell ref="A26:B26"/>
    <mergeCell ref="A22:B22"/>
    <mergeCell ref="A23:B23"/>
    <mergeCell ref="C23:E23"/>
    <mergeCell ref="F23:H23"/>
    <mergeCell ref="I23:K23"/>
    <mergeCell ref="A24:B24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15:B15"/>
    <mergeCell ref="A8:B8"/>
    <mergeCell ref="A10:K10"/>
    <mergeCell ref="A11:B12"/>
    <mergeCell ref="C11:E11"/>
    <mergeCell ref="F11:H11"/>
    <mergeCell ref="I11:K11"/>
    <mergeCell ref="A5:B5"/>
    <mergeCell ref="C5:E5"/>
    <mergeCell ref="F5:H5"/>
    <mergeCell ref="I5:K5"/>
    <mergeCell ref="A6:B6"/>
    <mergeCell ref="A7:B7"/>
    <mergeCell ref="A1:K1"/>
    <mergeCell ref="A2:B3"/>
    <mergeCell ref="C2:E2"/>
    <mergeCell ref="F2:H2"/>
    <mergeCell ref="I2:K2"/>
    <mergeCell ref="A4:B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Jenix</dc:creator>
  <cp:lastModifiedBy>Jenix Allen</cp:lastModifiedBy>
  <dcterms:created xsi:type="dcterms:W3CDTF">2015-06-05T18:17:20Z</dcterms:created>
  <dcterms:modified xsi:type="dcterms:W3CDTF">2023-01-31T19:34:36Z</dcterms:modified>
</cp:coreProperties>
</file>