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474a7be322bfd330/바탕 화면/Sports-Bet-Project/Data/"/>
    </mc:Choice>
  </mc:AlternateContent>
  <xr:revisionPtr revIDLastSave="10" documentId="11_F25DC773A252ABDACC104835A9DF76F05ADE58E8" xr6:coauthVersionLast="47" xr6:coauthVersionMax="47" xr10:uidLastSave="{2A53DDB8-5578-4770-8587-91D14EC40A18}"/>
  <bookViews>
    <workbookView xWindow="16005" yWindow="1260" windowWidth="1278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5" i="1" l="1"/>
  <c r="J125" i="1"/>
  <c r="I125" i="1"/>
  <c r="K124" i="1"/>
  <c r="J124" i="1"/>
  <c r="I124" i="1"/>
  <c r="I122" i="1"/>
  <c r="K123" i="1" s="1"/>
  <c r="H123" i="1" s="1"/>
  <c r="C122" i="1"/>
  <c r="E123" i="1" s="1"/>
  <c r="K116" i="1"/>
  <c r="J116" i="1"/>
  <c r="I116" i="1"/>
  <c r="K115" i="1"/>
  <c r="J115" i="1"/>
  <c r="I115" i="1"/>
  <c r="I113" i="1"/>
  <c r="I114" i="1" s="1"/>
  <c r="F114" i="1" s="1"/>
  <c r="C113" i="1"/>
  <c r="E114" i="1" s="1"/>
  <c r="K107" i="1"/>
  <c r="J107" i="1"/>
  <c r="I107" i="1"/>
  <c r="K106" i="1"/>
  <c r="J106" i="1"/>
  <c r="I106" i="1"/>
  <c r="I104" i="1"/>
  <c r="K105" i="1" s="1"/>
  <c r="H105" i="1" s="1"/>
  <c r="C104" i="1"/>
  <c r="E105" i="1" s="1"/>
  <c r="K98" i="1"/>
  <c r="J98" i="1"/>
  <c r="I98" i="1"/>
  <c r="K97" i="1"/>
  <c r="J97" i="1"/>
  <c r="I97" i="1"/>
  <c r="I95" i="1"/>
  <c r="K96" i="1" s="1"/>
  <c r="H96" i="1" s="1"/>
  <c r="C95" i="1"/>
  <c r="E96" i="1" s="1"/>
  <c r="K89" i="1"/>
  <c r="J89" i="1"/>
  <c r="I89" i="1"/>
  <c r="K88" i="1"/>
  <c r="J88" i="1"/>
  <c r="I88" i="1"/>
  <c r="I86" i="1"/>
  <c r="K87" i="1" s="1"/>
  <c r="H87" i="1" s="1"/>
  <c r="C86" i="1"/>
  <c r="E87" i="1" s="1"/>
  <c r="K80" i="1"/>
  <c r="J80" i="1"/>
  <c r="I80" i="1"/>
  <c r="K79" i="1"/>
  <c r="J79" i="1"/>
  <c r="I79" i="1"/>
  <c r="I77" i="1"/>
  <c r="K78" i="1" s="1"/>
  <c r="H78" i="1" s="1"/>
  <c r="C77" i="1"/>
  <c r="E78" i="1" s="1"/>
  <c r="K71" i="1"/>
  <c r="J71" i="1"/>
  <c r="I71" i="1"/>
  <c r="K70" i="1"/>
  <c r="J70" i="1"/>
  <c r="I70" i="1"/>
  <c r="I68" i="1"/>
  <c r="K69" i="1" s="1"/>
  <c r="H69" i="1" s="1"/>
  <c r="C68" i="1"/>
  <c r="E69" i="1" s="1"/>
  <c r="K62" i="1"/>
  <c r="J62" i="1"/>
  <c r="I62" i="1"/>
  <c r="K61" i="1"/>
  <c r="J61" i="1"/>
  <c r="I61" i="1"/>
  <c r="I59" i="1"/>
  <c r="K60" i="1" s="1"/>
  <c r="H60" i="1" s="1"/>
  <c r="C59" i="1"/>
  <c r="E60" i="1" s="1"/>
  <c r="K53" i="1"/>
  <c r="J53" i="1"/>
  <c r="I53" i="1"/>
  <c r="K52" i="1"/>
  <c r="J52" i="1"/>
  <c r="I52" i="1"/>
  <c r="I50" i="1"/>
  <c r="J51" i="1" s="1"/>
  <c r="G51" i="1" s="1"/>
  <c r="C50" i="1"/>
  <c r="E51" i="1" s="1"/>
  <c r="K44" i="1"/>
  <c r="J44" i="1"/>
  <c r="I44" i="1"/>
  <c r="K43" i="1"/>
  <c r="J43" i="1"/>
  <c r="I43" i="1"/>
  <c r="I41" i="1"/>
  <c r="K42" i="1" s="1"/>
  <c r="H42" i="1" s="1"/>
  <c r="C41" i="1"/>
  <c r="D42" i="1" s="1"/>
  <c r="K35" i="1"/>
  <c r="J35" i="1"/>
  <c r="I35" i="1"/>
  <c r="K34" i="1"/>
  <c r="J34" i="1"/>
  <c r="I34" i="1"/>
  <c r="I32" i="1"/>
  <c r="J33" i="1" s="1"/>
  <c r="G33" i="1" s="1"/>
  <c r="C32" i="1"/>
  <c r="E33" i="1" s="1"/>
  <c r="K26" i="1"/>
  <c r="J26" i="1"/>
  <c r="I26" i="1"/>
  <c r="K25" i="1"/>
  <c r="J25" i="1"/>
  <c r="I25" i="1"/>
  <c r="I23" i="1"/>
  <c r="K24" i="1" s="1"/>
  <c r="H24" i="1" s="1"/>
  <c r="C23" i="1"/>
  <c r="E24" i="1" s="1"/>
  <c r="K17" i="1"/>
  <c r="J17" i="1"/>
  <c r="I17" i="1"/>
  <c r="K16" i="1"/>
  <c r="J16" i="1"/>
  <c r="I16" i="1"/>
  <c r="I14" i="1"/>
  <c r="K15" i="1" s="1"/>
  <c r="H15" i="1" s="1"/>
  <c r="C14" i="1"/>
  <c r="D15" i="1" s="1"/>
  <c r="K8" i="1"/>
  <c r="J8" i="1"/>
  <c r="I8" i="1"/>
  <c r="K7" i="1"/>
  <c r="J7" i="1"/>
  <c r="I7" i="1"/>
  <c r="I5" i="1"/>
  <c r="I6" i="1" s="1"/>
  <c r="F6" i="1" s="1"/>
  <c r="C5" i="1"/>
  <c r="C6" i="1" s="1"/>
  <c r="I123" i="1" l="1"/>
  <c r="F123" i="1" s="1"/>
  <c r="J114" i="1"/>
  <c r="G114" i="1" s="1"/>
  <c r="K114" i="1"/>
  <c r="H114" i="1" s="1"/>
  <c r="J105" i="1"/>
  <c r="G105" i="1" s="1"/>
  <c r="I96" i="1"/>
  <c r="F96" i="1" s="1"/>
  <c r="J96" i="1"/>
  <c r="G96" i="1" s="1"/>
  <c r="I87" i="1"/>
  <c r="F87" i="1" s="1"/>
  <c r="J78" i="1"/>
  <c r="G78" i="1" s="1"/>
  <c r="I51" i="1"/>
  <c r="F51" i="1" s="1"/>
  <c r="K51" i="1"/>
  <c r="H51" i="1" s="1"/>
  <c r="I42" i="1"/>
  <c r="F42" i="1" s="1"/>
  <c r="I15" i="1"/>
  <c r="F15" i="1" s="1"/>
  <c r="J6" i="1"/>
  <c r="G6" i="1" s="1"/>
  <c r="C15" i="1"/>
  <c r="F14" i="1"/>
  <c r="F13" i="1" s="1"/>
  <c r="F16" i="1" s="1"/>
  <c r="E15" i="1"/>
  <c r="C42" i="1"/>
  <c r="F41" i="1"/>
  <c r="E42" i="1"/>
  <c r="D78" i="1"/>
  <c r="F86" i="1"/>
  <c r="H85" i="1" s="1"/>
  <c r="H88" i="1" s="1"/>
  <c r="J123" i="1"/>
  <c r="G123" i="1" s="1"/>
  <c r="F122" i="1"/>
  <c r="C123" i="1"/>
  <c r="D123" i="1"/>
  <c r="F113" i="1"/>
  <c r="C114" i="1"/>
  <c r="D114" i="1"/>
  <c r="I105" i="1"/>
  <c r="F105" i="1" s="1"/>
  <c r="F104" i="1"/>
  <c r="C105" i="1"/>
  <c r="D105" i="1"/>
  <c r="F95" i="1"/>
  <c r="C96" i="1"/>
  <c r="D96" i="1"/>
  <c r="E89" i="1"/>
  <c r="F85" i="1"/>
  <c r="G85" i="1"/>
  <c r="J87" i="1"/>
  <c r="G87" i="1" s="1"/>
  <c r="C87" i="1"/>
  <c r="D87" i="1"/>
  <c r="I78" i="1"/>
  <c r="F78" i="1" s="1"/>
  <c r="F77" i="1"/>
  <c r="C78" i="1"/>
  <c r="I69" i="1"/>
  <c r="F69" i="1" s="1"/>
  <c r="J69" i="1"/>
  <c r="G69" i="1" s="1"/>
  <c r="F68" i="1"/>
  <c r="C69" i="1"/>
  <c r="D69" i="1"/>
  <c r="I60" i="1"/>
  <c r="F60" i="1" s="1"/>
  <c r="J60" i="1"/>
  <c r="G60" i="1" s="1"/>
  <c r="F59" i="1"/>
  <c r="C60" i="1"/>
  <c r="D60" i="1"/>
  <c r="F50" i="1"/>
  <c r="C51" i="1"/>
  <c r="D51" i="1"/>
  <c r="G40" i="1"/>
  <c r="J42" i="1"/>
  <c r="G42" i="1" s="1"/>
  <c r="K33" i="1"/>
  <c r="H33" i="1" s="1"/>
  <c r="I33" i="1"/>
  <c r="F33" i="1" s="1"/>
  <c r="F32" i="1"/>
  <c r="C33" i="1"/>
  <c r="D33" i="1"/>
  <c r="I24" i="1"/>
  <c r="F24" i="1" s="1"/>
  <c r="F23" i="1"/>
  <c r="C24" i="1"/>
  <c r="J24" i="1"/>
  <c r="G24" i="1" s="1"/>
  <c r="D24" i="1"/>
  <c r="C16" i="1"/>
  <c r="J15" i="1"/>
  <c r="G15" i="1" s="1"/>
  <c r="K6" i="1"/>
  <c r="H6" i="1" s="1"/>
  <c r="E6" i="1"/>
  <c r="F5" i="1"/>
  <c r="D6" i="1"/>
  <c r="F17" i="1" l="1"/>
  <c r="C17" i="1"/>
  <c r="H13" i="1"/>
  <c r="H17" i="1" s="1"/>
  <c r="G13" i="1"/>
  <c r="D16" i="1" s="1"/>
  <c r="H40" i="1"/>
  <c r="F40" i="1"/>
  <c r="E88" i="1"/>
  <c r="H89" i="1"/>
  <c r="H121" i="1"/>
  <c r="G121" i="1"/>
  <c r="F121" i="1"/>
  <c r="G112" i="1"/>
  <c r="H112" i="1"/>
  <c r="F112" i="1"/>
  <c r="H103" i="1"/>
  <c r="G103" i="1"/>
  <c r="F103" i="1"/>
  <c r="H94" i="1"/>
  <c r="G94" i="1"/>
  <c r="F94" i="1"/>
  <c r="D88" i="1"/>
  <c r="G88" i="1"/>
  <c r="G89" i="1"/>
  <c r="D89" i="1"/>
  <c r="F88" i="1"/>
  <c r="F89" i="1"/>
  <c r="C88" i="1"/>
  <c r="C89" i="1"/>
  <c r="G76" i="1"/>
  <c r="H76" i="1"/>
  <c r="F76" i="1"/>
  <c r="F67" i="1"/>
  <c r="H67" i="1"/>
  <c r="G67" i="1"/>
  <c r="H58" i="1"/>
  <c r="G58" i="1"/>
  <c r="F58" i="1"/>
  <c r="H49" i="1"/>
  <c r="G49" i="1"/>
  <c r="F49" i="1"/>
  <c r="G44" i="1"/>
  <c r="D43" i="1"/>
  <c r="D44" i="1"/>
  <c r="G43" i="1"/>
  <c r="G31" i="1"/>
  <c r="F31" i="1"/>
  <c r="H31" i="1"/>
  <c r="F22" i="1"/>
  <c r="G22" i="1"/>
  <c r="H22" i="1"/>
  <c r="H16" i="1"/>
  <c r="F4" i="1"/>
  <c r="H4" i="1"/>
  <c r="G4" i="1"/>
  <c r="E17" i="1" l="1"/>
  <c r="E16" i="1"/>
  <c r="D17" i="1"/>
  <c r="G17" i="1"/>
  <c r="G16" i="1"/>
  <c r="F44" i="1"/>
  <c r="F43" i="1"/>
  <c r="C43" i="1"/>
  <c r="C44" i="1"/>
  <c r="H44" i="1"/>
  <c r="H43" i="1"/>
  <c r="E43" i="1"/>
  <c r="E44" i="1"/>
  <c r="F124" i="1"/>
  <c r="F125" i="1"/>
  <c r="C124" i="1"/>
  <c r="C125" i="1"/>
  <c r="G124" i="1"/>
  <c r="G125" i="1"/>
  <c r="D124" i="1"/>
  <c r="D125" i="1"/>
  <c r="H124" i="1"/>
  <c r="H125" i="1"/>
  <c r="E124" i="1"/>
  <c r="E125" i="1"/>
  <c r="F115" i="1"/>
  <c r="F116" i="1"/>
  <c r="C115" i="1"/>
  <c r="C116" i="1"/>
  <c r="H115" i="1"/>
  <c r="H116" i="1"/>
  <c r="E115" i="1"/>
  <c r="E116" i="1"/>
  <c r="D116" i="1"/>
  <c r="G115" i="1"/>
  <c r="G116" i="1"/>
  <c r="D115" i="1"/>
  <c r="G106" i="1"/>
  <c r="G107" i="1"/>
  <c r="D106" i="1"/>
  <c r="D107" i="1"/>
  <c r="F106" i="1"/>
  <c r="F107" i="1"/>
  <c r="C106" i="1"/>
  <c r="C107" i="1"/>
  <c r="H106" i="1"/>
  <c r="H107" i="1"/>
  <c r="E106" i="1"/>
  <c r="E107" i="1"/>
  <c r="G97" i="1"/>
  <c r="G98" i="1"/>
  <c r="D97" i="1"/>
  <c r="D98" i="1"/>
  <c r="F97" i="1"/>
  <c r="F98" i="1"/>
  <c r="C97" i="1"/>
  <c r="C98" i="1"/>
  <c r="H97" i="1"/>
  <c r="H98" i="1"/>
  <c r="E97" i="1"/>
  <c r="E98" i="1"/>
  <c r="F79" i="1"/>
  <c r="F80" i="1"/>
  <c r="C79" i="1"/>
  <c r="C80" i="1"/>
  <c r="H79" i="1"/>
  <c r="H80" i="1"/>
  <c r="E79" i="1"/>
  <c r="E80" i="1"/>
  <c r="G79" i="1"/>
  <c r="G80" i="1"/>
  <c r="D79" i="1"/>
  <c r="D80" i="1"/>
  <c r="H70" i="1"/>
  <c r="H71" i="1"/>
  <c r="E70" i="1"/>
  <c r="E71" i="1"/>
  <c r="G70" i="1"/>
  <c r="G71" i="1"/>
  <c r="D70" i="1"/>
  <c r="D71" i="1"/>
  <c r="F70" i="1"/>
  <c r="F71" i="1"/>
  <c r="C70" i="1"/>
  <c r="C71" i="1"/>
  <c r="G61" i="1"/>
  <c r="G62" i="1"/>
  <c r="D61" i="1"/>
  <c r="D62" i="1"/>
  <c r="F61" i="1"/>
  <c r="F62" i="1"/>
  <c r="C61" i="1"/>
  <c r="C62" i="1"/>
  <c r="H61" i="1"/>
  <c r="H62" i="1"/>
  <c r="E61" i="1"/>
  <c r="E62" i="1"/>
  <c r="G52" i="1"/>
  <c r="G53" i="1"/>
  <c r="D52" i="1"/>
  <c r="D53" i="1"/>
  <c r="F52" i="1"/>
  <c r="F53" i="1"/>
  <c r="C52" i="1"/>
  <c r="C53" i="1"/>
  <c r="H52" i="1"/>
  <c r="H53" i="1"/>
  <c r="E52" i="1"/>
  <c r="E53" i="1"/>
  <c r="F34" i="1"/>
  <c r="F35" i="1"/>
  <c r="C34" i="1"/>
  <c r="C35" i="1"/>
  <c r="H34" i="1"/>
  <c r="H35" i="1"/>
  <c r="E34" i="1"/>
  <c r="E35" i="1"/>
  <c r="G34" i="1"/>
  <c r="G35" i="1"/>
  <c r="D34" i="1"/>
  <c r="D35" i="1"/>
  <c r="G25" i="1"/>
  <c r="G26" i="1"/>
  <c r="D25" i="1"/>
  <c r="D26" i="1"/>
  <c r="H25" i="1"/>
  <c r="H26" i="1"/>
  <c r="E25" i="1"/>
  <c r="E26" i="1"/>
  <c r="C26" i="1"/>
  <c r="F25" i="1"/>
  <c r="F26" i="1"/>
  <c r="C25" i="1"/>
  <c r="G7" i="1"/>
  <c r="D8" i="1"/>
  <c r="G8" i="1"/>
  <c r="D7" i="1"/>
  <c r="E7" i="1"/>
  <c r="E8" i="1"/>
  <c r="H7" i="1"/>
  <c r="H8" i="1"/>
  <c r="C8" i="1"/>
  <c r="F8" i="1"/>
  <c r="F7" i="1"/>
  <c r="C7" i="1"/>
</calcChain>
</file>

<file path=xl/sharedStrings.xml><?xml version="1.0" encoding="utf-8"?>
<sst xmlns="http://schemas.openxmlformats.org/spreadsheetml/2006/main" count="266" uniqueCount="26">
  <si>
    <t>구분</t>
  </si>
  <si>
    <t>프로토</t>
  </si>
  <si>
    <t>적정배당</t>
  </si>
  <si>
    <t>해외 평균 배당</t>
  </si>
  <si>
    <t>승</t>
  </si>
  <si>
    <t>무</t>
  </si>
  <si>
    <t>패</t>
  </si>
  <si>
    <t>배당률</t>
  </si>
  <si>
    <t>환급률</t>
  </si>
  <si>
    <t>경기확률</t>
  </si>
  <si>
    <t>배당편차</t>
  </si>
  <si>
    <t>손상률</t>
  </si>
  <si>
    <t>라이프치히vs호펜하임</t>
    <phoneticPr fontId="2" type="noConversion"/>
  </si>
  <si>
    <t>피오렌티나vs토리노</t>
    <phoneticPr fontId="2" type="noConversion"/>
  </si>
  <si>
    <t>릴vs클레르몽</t>
    <phoneticPr fontId="2" type="noConversion"/>
  </si>
  <si>
    <t>앙제vs아작시오</t>
    <phoneticPr fontId="2" type="noConversion"/>
  </si>
  <si>
    <t>낭트vs마르세유</t>
    <phoneticPr fontId="2" type="noConversion"/>
  </si>
  <si>
    <t>랭스vs로리앙</t>
    <phoneticPr fontId="2" type="noConversion"/>
  </si>
  <si>
    <t>툴루즈vs트루아</t>
    <phoneticPr fontId="2" type="noConversion"/>
  </si>
  <si>
    <t>마인츠vs바이에른 뮌헨</t>
    <phoneticPr fontId="2" type="noConversion"/>
  </si>
  <si>
    <t>베티스vs바르셀로나</t>
    <phoneticPr fontId="2" type="noConversion"/>
  </si>
  <si>
    <t>로마vs크레모네</t>
    <phoneticPr fontId="2" type="noConversion"/>
  </si>
  <si>
    <t>맨유vs노팅엄</t>
    <phoneticPr fontId="2" type="noConversion"/>
  </si>
  <si>
    <t>리옹vs브레스트</t>
    <phoneticPr fontId="2" type="noConversion"/>
  </si>
  <si>
    <t>몽펠리에vsPSG</t>
    <phoneticPr fontId="2" type="noConversion"/>
  </si>
  <si>
    <t>스타드렌vs스트라스부르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</si>
</sst>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9" fontId="0" fillId="0" borderId="4" xfId="0" applyNumberFormat="1" applyBorder="1" applyAlignment="1" applyProtection="1">
      <alignment horizontal="center" vertical="center"/>
      <protection locked="0"/>
    </xf>
    <xf numFmtId="9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76" fontId="0" fillId="0" borderId="4" xfId="0" applyNumberFormat="1" applyBorder="1" applyAlignment="1" applyProtection="1">
      <alignment horizontal="center" vertical="center"/>
      <protection locked="0"/>
    </xf>
    <xf numFmtId="176" fontId="0" fillId="0" borderId="9" xfId="0" applyNumberForma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9" fontId="0" fillId="0" borderId="6" xfId="0" applyNumberForma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topLeftCell="A79" workbookViewId="0">
      <selection activeCell="I34" sqref="I34"/>
    </sheetView>
  </sheetViews>
  <sheetFormatPr defaultRowHeight="16.5" x14ac:dyDescent="0.3"/>
  <sheetData>
    <row r="1" spans="1:11" ht="17.25" thickBot="1" x14ac:dyDescent="0.35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7.25" thickBot="1" x14ac:dyDescent="0.35">
      <c r="A2" s="1" t="s">
        <v>0</v>
      </c>
      <c r="B2" s="4"/>
      <c r="C2" s="5" t="s">
        <v>1</v>
      </c>
      <c r="D2" s="6"/>
      <c r="E2" s="7"/>
      <c r="F2" s="5" t="s">
        <v>2</v>
      </c>
      <c r="G2" s="6"/>
      <c r="H2" s="7"/>
      <c r="I2" s="6" t="s">
        <v>3</v>
      </c>
      <c r="J2" s="6"/>
      <c r="K2" s="7"/>
    </row>
    <row r="3" spans="1:11" ht="17.25" thickBot="1" x14ac:dyDescent="0.35">
      <c r="A3" s="8"/>
      <c r="B3" s="9"/>
      <c r="C3" s="10" t="s">
        <v>4</v>
      </c>
      <c r="D3" s="11" t="s">
        <v>5</v>
      </c>
      <c r="E3" s="11" t="s">
        <v>6</v>
      </c>
      <c r="F3" s="11" t="s">
        <v>4</v>
      </c>
      <c r="G3" s="11" t="s">
        <v>5</v>
      </c>
      <c r="H3" s="11" t="s">
        <v>6</v>
      </c>
      <c r="I3" s="11" t="s">
        <v>4</v>
      </c>
      <c r="J3" s="11" t="s">
        <v>5</v>
      </c>
      <c r="K3" s="12" t="s">
        <v>6</v>
      </c>
    </row>
    <row r="4" spans="1:11" ht="17.25" thickBot="1" x14ac:dyDescent="0.35">
      <c r="A4" s="13" t="s">
        <v>7</v>
      </c>
      <c r="B4" s="14"/>
      <c r="C4" s="15">
        <v>1.38</v>
      </c>
      <c r="D4" s="15">
        <v>4.3499999999999996</v>
      </c>
      <c r="E4" s="15">
        <v>5.5</v>
      </c>
      <c r="F4" s="16">
        <f>(I4*F5)/I5</f>
        <v>1.3319437272861754</v>
      </c>
      <c r="G4" s="16">
        <f>(J4*F5)/I5</f>
        <v>4.5640029816099723</v>
      </c>
      <c r="H4" s="15">
        <f>(K4*F5)/I5</f>
        <v>6.0077182104865958</v>
      </c>
      <c r="I4" s="16">
        <v>1.43</v>
      </c>
      <c r="J4" s="16">
        <v>4.9000000000000004</v>
      </c>
      <c r="K4" s="15">
        <v>6.45</v>
      </c>
    </row>
    <row r="5" spans="1:11" ht="17.25" thickBot="1" x14ac:dyDescent="0.35">
      <c r="A5" s="13" t="s">
        <v>8</v>
      </c>
      <c r="B5" s="14"/>
      <c r="C5" s="17">
        <f>100/((100/C4)+(100/D4)+(100/+E4))</f>
        <v>0.88001759155605297</v>
      </c>
      <c r="D5" s="18"/>
      <c r="E5" s="18"/>
      <c r="F5" s="17">
        <f>C5</f>
        <v>0.88001759155605297</v>
      </c>
      <c r="G5" s="19"/>
      <c r="H5" s="14"/>
      <c r="I5" s="17">
        <f>100/((100/I4)+(100/J4)+(100/+K4))</f>
        <v>0.94480354548400236</v>
      </c>
      <c r="J5" s="19"/>
      <c r="K5" s="14"/>
    </row>
    <row r="6" spans="1:11" ht="17.25" thickBot="1" x14ac:dyDescent="0.35">
      <c r="A6" s="20" t="s">
        <v>9</v>
      </c>
      <c r="B6" s="21"/>
      <c r="C6" s="22">
        <f>C5/C4*100</f>
        <v>63.76939069246761</v>
      </c>
      <c r="D6" s="23">
        <f>C5/D4*100</f>
        <v>20.230289461058689</v>
      </c>
      <c r="E6" s="22">
        <f>C5/E4*100</f>
        <v>16.00031984647369</v>
      </c>
      <c r="F6" s="22">
        <f>I6</f>
        <v>66.070178005874297</v>
      </c>
      <c r="G6" s="22">
        <f>J6</f>
        <v>19.281705009877598</v>
      </c>
      <c r="H6" s="23">
        <f>K6</f>
        <v>14.648116984248096</v>
      </c>
      <c r="I6" s="22">
        <f>I5/I4*100</f>
        <v>66.070178005874297</v>
      </c>
      <c r="J6" s="22">
        <f>I5/J4*100</f>
        <v>19.281705009877598</v>
      </c>
      <c r="K6" s="23">
        <f>I5/K4*100</f>
        <v>14.648116984248096</v>
      </c>
    </row>
    <row r="7" spans="1:11" ht="17.25" thickBot="1" x14ac:dyDescent="0.35">
      <c r="A7" s="13" t="s">
        <v>10</v>
      </c>
      <c r="B7" s="14"/>
      <c r="C7" s="16">
        <f>C4-F4</f>
        <v>4.805627271382451E-2</v>
      </c>
      <c r="D7" s="15">
        <f>D4-G4</f>
        <v>-0.21400298160997266</v>
      </c>
      <c r="E7" s="16">
        <f t="shared" ref="E7:H7" si="0">E4-H4</f>
        <v>-0.50771821048659582</v>
      </c>
      <c r="F7" s="15">
        <f t="shared" si="0"/>
        <v>-9.8056272713824555E-2</v>
      </c>
      <c r="G7" s="16">
        <f t="shared" si="0"/>
        <v>-0.33599701839002805</v>
      </c>
      <c r="H7" s="15">
        <f t="shared" si="0"/>
        <v>-0.44228178951340436</v>
      </c>
      <c r="I7" s="16">
        <f>C4-I4</f>
        <v>-5.0000000000000044E-2</v>
      </c>
      <c r="J7" s="15">
        <f>D4-J4</f>
        <v>-0.55000000000000071</v>
      </c>
      <c r="K7" s="15">
        <f>E4-K4</f>
        <v>-0.95000000000000018</v>
      </c>
    </row>
    <row r="8" spans="1:11" ht="17.25" thickBot="1" x14ac:dyDescent="0.35">
      <c r="A8" s="13" t="s">
        <v>11</v>
      </c>
      <c r="B8" s="14"/>
      <c r="C8" s="15">
        <f t="shared" ref="C8:H8" si="1">(C4-F4)/(F4-1)*100</f>
        <v>14.477234773107861</v>
      </c>
      <c r="D8" s="15">
        <f t="shared" si="1"/>
        <v>-6.0045679735458801</v>
      </c>
      <c r="E8" s="15">
        <f t="shared" si="1"/>
        <v>-10.138713664506719</v>
      </c>
      <c r="F8" s="15">
        <f t="shared" si="1"/>
        <v>-22.803784352052226</v>
      </c>
      <c r="G8" s="15">
        <f t="shared" si="1"/>
        <v>-8.6153081638468727</v>
      </c>
      <c r="H8" s="15">
        <f t="shared" si="1"/>
        <v>-8.115262192906501</v>
      </c>
      <c r="I8" s="15">
        <f>(C4-I4)/(I4-1)*100</f>
        <v>-11.627906976744198</v>
      </c>
      <c r="J8" s="15">
        <f>(D4-J4)/(J4-1)*100</f>
        <v>-14.10256410256412</v>
      </c>
      <c r="K8" s="15">
        <f>(E4-K4)/(K4-1)*100</f>
        <v>-17.431192660550462</v>
      </c>
    </row>
    <row r="9" spans="1:11" ht="17.25" thickBot="1" x14ac:dyDescent="0.35"/>
    <row r="10" spans="1:11" ht="17.25" thickBot="1" x14ac:dyDescent="0.35">
      <c r="A10" s="1" t="s">
        <v>13</v>
      </c>
      <c r="B10" s="2"/>
      <c r="C10" s="2"/>
      <c r="D10" s="2"/>
      <c r="E10" s="2"/>
      <c r="F10" s="2"/>
      <c r="G10" s="2"/>
      <c r="H10" s="2"/>
      <c r="I10" s="2"/>
      <c r="J10" s="2"/>
      <c r="K10" s="3"/>
    </row>
    <row r="11" spans="1:11" ht="17.25" thickBot="1" x14ac:dyDescent="0.35">
      <c r="A11" s="1" t="s">
        <v>0</v>
      </c>
      <c r="B11" s="4"/>
      <c r="C11" s="5" t="s">
        <v>1</v>
      </c>
      <c r="D11" s="6"/>
      <c r="E11" s="7"/>
      <c r="F11" s="5" t="s">
        <v>2</v>
      </c>
      <c r="G11" s="6"/>
      <c r="H11" s="7"/>
      <c r="I11" s="6" t="s">
        <v>3</v>
      </c>
      <c r="J11" s="6"/>
      <c r="K11" s="7"/>
    </row>
    <row r="12" spans="1:11" ht="17.25" thickBot="1" x14ac:dyDescent="0.35">
      <c r="A12" s="8"/>
      <c r="B12" s="9"/>
      <c r="C12" s="10" t="s">
        <v>4</v>
      </c>
      <c r="D12" s="11" t="s">
        <v>5</v>
      </c>
      <c r="E12" s="11" t="s">
        <v>6</v>
      </c>
      <c r="F12" s="11" t="s">
        <v>4</v>
      </c>
      <c r="G12" s="11" t="s">
        <v>5</v>
      </c>
      <c r="H12" s="11" t="s">
        <v>6</v>
      </c>
      <c r="I12" s="11" t="s">
        <v>4</v>
      </c>
      <c r="J12" s="11" t="s">
        <v>5</v>
      </c>
      <c r="K12" s="12" t="s">
        <v>6</v>
      </c>
    </row>
    <row r="13" spans="1:11" ht="17.25" thickBot="1" x14ac:dyDescent="0.35">
      <c r="A13" s="13" t="s">
        <v>7</v>
      </c>
      <c r="B13" s="14"/>
      <c r="C13" s="15">
        <v>1.92</v>
      </c>
      <c r="D13" s="15">
        <v>3</v>
      </c>
      <c r="E13" s="15">
        <v>3.55</v>
      </c>
      <c r="F13" s="16">
        <f>(I13*F14)/I14</f>
        <v>1.9427933954776029</v>
      </c>
      <c r="G13" s="16">
        <f>(J13*F14)/I14</f>
        <v>3.0049748313228339</v>
      </c>
      <c r="H13" s="15">
        <f>(K13*F14)/I14</f>
        <v>3.467976995665627</v>
      </c>
      <c r="I13" s="16">
        <v>2.14</v>
      </c>
      <c r="J13" s="16">
        <v>3.31</v>
      </c>
      <c r="K13" s="15">
        <v>3.82</v>
      </c>
    </row>
    <row r="14" spans="1:11" ht="17.25" thickBot="1" x14ac:dyDescent="0.35">
      <c r="A14" s="13" t="s">
        <v>8</v>
      </c>
      <c r="B14" s="14"/>
      <c r="C14" s="17">
        <f>100/((100/C13)+(100/D13)+(100/+E13))</f>
        <v>0.88039266339447164</v>
      </c>
      <c r="D14" s="18"/>
      <c r="E14" s="18"/>
      <c r="F14" s="17">
        <f>C14</f>
        <v>0.88039266339447164</v>
      </c>
      <c r="G14" s="19"/>
      <c r="H14" s="14"/>
      <c r="I14" s="17">
        <f>100/((100/I13)+(100/J13)+(100/+K13))</f>
        <v>0.96975844371810316</v>
      </c>
      <c r="J14" s="19"/>
      <c r="K14" s="14"/>
    </row>
    <row r="15" spans="1:11" ht="17.25" thickBot="1" x14ac:dyDescent="0.35">
      <c r="A15" s="20" t="s">
        <v>9</v>
      </c>
      <c r="B15" s="21"/>
      <c r="C15" s="22">
        <f>C14/C13*100</f>
        <v>45.8537845517954</v>
      </c>
      <c r="D15" s="23">
        <f>C14/D13*100</f>
        <v>29.346422113149057</v>
      </c>
      <c r="E15" s="22">
        <f>C14/E13*100</f>
        <v>24.79979333505554</v>
      </c>
      <c r="F15" s="22">
        <f>I15</f>
        <v>45.315815127014162</v>
      </c>
      <c r="G15" s="22">
        <f>J15</f>
        <v>29.297838178794656</v>
      </c>
      <c r="H15" s="23">
        <f>K15</f>
        <v>25.386346694191182</v>
      </c>
      <c r="I15" s="22">
        <f>I14/I13*100</f>
        <v>45.315815127014162</v>
      </c>
      <c r="J15" s="22">
        <f>I14/J13*100</f>
        <v>29.297838178794656</v>
      </c>
      <c r="K15" s="23">
        <f>I14/K13*100</f>
        <v>25.386346694191182</v>
      </c>
    </row>
    <row r="16" spans="1:11" ht="17.25" thickBot="1" x14ac:dyDescent="0.35">
      <c r="A16" s="13" t="s">
        <v>10</v>
      </c>
      <c r="B16" s="14"/>
      <c r="C16" s="16">
        <f>C13-F13</f>
        <v>-2.2793395477602951E-2</v>
      </c>
      <c r="D16" s="15">
        <f>D13-G13</f>
        <v>-4.9748313228339391E-3</v>
      </c>
      <c r="E16" s="16">
        <f t="shared" ref="E16" si="2">E13-H13</f>
        <v>8.2023004334372818E-2</v>
      </c>
      <c r="F16" s="15">
        <f t="shared" ref="F16" si="3">F13-I13</f>
        <v>-0.19720660452239724</v>
      </c>
      <c r="G16" s="16">
        <f t="shared" ref="G16" si="4">G13-J13</f>
        <v>-0.30502516867716611</v>
      </c>
      <c r="H16" s="15">
        <f t="shared" ref="H16" si="5">H13-K13</f>
        <v>-0.35202300433437284</v>
      </c>
      <c r="I16" s="16">
        <f>C13-I13</f>
        <v>-0.2200000000000002</v>
      </c>
      <c r="J16" s="15">
        <f>D13-J13</f>
        <v>-0.31000000000000005</v>
      </c>
      <c r="K16" s="15">
        <f>E13-K13</f>
        <v>-0.27</v>
      </c>
    </row>
    <row r="17" spans="1:11" ht="17.25" thickBot="1" x14ac:dyDescent="0.35">
      <c r="A17" s="13" t="s">
        <v>11</v>
      </c>
      <c r="B17" s="14"/>
      <c r="C17" s="15">
        <f t="shared" ref="C17" si="6">(C13-F13)/(F13-1)*100</f>
        <v>-2.417644797570544</v>
      </c>
      <c r="D17" s="15">
        <f t="shared" ref="D17" si="7">(D13-G13)/(G13-1)*100</f>
        <v>-0.24812437767867965</v>
      </c>
      <c r="E17" s="15">
        <f t="shared" ref="E17" si="8">(E13-H13)/(H13-1)*100</f>
        <v>3.3234914457640952</v>
      </c>
      <c r="F17" s="15">
        <f t="shared" ref="F17" si="9">(F13-I13)/(I13-1)*100</f>
        <v>-17.298824958105019</v>
      </c>
      <c r="G17" s="15">
        <f t="shared" ref="G17" si="10">(G13-J13)/(J13-1)*100</f>
        <v>-13.204552756587276</v>
      </c>
      <c r="H17" s="15">
        <f t="shared" ref="H17" si="11">(H13-K13)/(K13-1)*100</f>
        <v>-12.483085260084144</v>
      </c>
      <c r="I17" s="15">
        <f>(C13-I13)/(I13-1)*100</f>
        <v>-19.298245614035103</v>
      </c>
      <c r="J17" s="15">
        <f>(D13-J13)/(J13-1)*100</f>
        <v>-13.419913419913421</v>
      </c>
      <c r="K17" s="15">
        <f>(E13-K13)/(K13-1)*100</f>
        <v>-9.5744680851063837</v>
      </c>
    </row>
    <row r="18" spans="1:11" ht="17.25" thickBot="1" x14ac:dyDescent="0.35"/>
    <row r="19" spans="1:11" ht="17.25" thickBot="1" x14ac:dyDescent="0.35">
      <c r="A19" s="1" t="s">
        <v>15</v>
      </c>
      <c r="B19" s="2"/>
      <c r="C19" s="2"/>
      <c r="D19" s="2"/>
      <c r="E19" s="2"/>
      <c r="F19" s="2"/>
      <c r="G19" s="2"/>
      <c r="H19" s="2"/>
      <c r="I19" s="2"/>
      <c r="J19" s="2"/>
      <c r="K19" s="3"/>
    </row>
    <row r="20" spans="1:11" ht="17.25" thickBot="1" x14ac:dyDescent="0.35">
      <c r="A20" s="1" t="s">
        <v>0</v>
      </c>
      <c r="B20" s="4"/>
      <c r="C20" s="5" t="s">
        <v>1</v>
      </c>
      <c r="D20" s="6"/>
      <c r="E20" s="7"/>
      <c r="F20" s="5" t="s">
        <v>2</v>
      </c>
      <c r="G20" s="6"/>
      <c r="H20" s="7"/>
      <c r="I20" s="6" t="s">
        <v>3</v>
      </c>
      <c r="J20" s="6"/>
      <c r="K20" s="7"/>
    </row>
    <row r="21" spans="1:11" ht="17.25" thickBot="1" x14ac:dyDescent="0.35">
      <c r="A21" s="8"/>
      <c r="B21" s="9"/>
      <c r="C21" s="10" t="s">
        <v>4</v>
      </c>
      <c r="D21" s="11" t="s">
        <v>5</v>
      </c>
      <c r="E21" s="11" t="s">
        <v>6</v>
      </c>
      <c r="F21" s="11" t="s">
        <v>4</v>
      </c>
      <c r="G21" s="11" t="s">
        <v>5</v>
      </c>
      <c r="H21" s="11" t="s">
        <v>6</v>
      </c>
      <c r="I21" s="11" t="s">
        <v>4</v>
      </c>
      <c r="J21" s="11" t="s">
        <v>5</v>
      </c>
      <c r="K21" s="12" t="s">
        <v>6</v>
      </c>
    </row>
    <row r="22" spans="1:11" ht="17.25" thickBot="1" x14ac:dyDescent="0.35">
      <c r="A22" s="13" t="s">
        <v>7</v>
      </c>
      <c r="B22" s="14"/>
      <c r="C22" s="15">
        <v>2.16</v>
      </c>
      <c r="D22" s="15">
        <v>2.9</v>
      </c>
      <c r="E22" s="15">
        <v>3.05</v>
      </c>
      <c r="F22" s="16">
        <f>(I22*F23)/I23</f>
        <v>2.0991031688503226</v>
      </c>
      <c r="G22" s="16">
        <f>(J22*F23)/I23</f>
        <v>2.9552220380571947</v>
      </c>
      <c r="H22" s="15">
        <f>(K22*F23)/I23</f>
        <v>3.1164159674057692</v>
      </c>
      <c r="I22" s="16">
        <v>2.3439999999999999</v>
      </c>
      <c r="J22" s="16">
        <v>3.3</v>
      </c>
      <c r="K22" s="15">
        <v>3.48</v>
      </c>
    </row>
    <row r="23" spans="1:11" ht="17.25" thickBot="1" x14ac:dyDescent="0.35">
      <c r="A23" s="13" t="s">
        <v>8</v>
      </c>
      <c r="B23" s="14"/>
      <c r="C23" s="17">
        <f>100/((100/C22)+(100/D22)+(100/+E22))</f>
        <v>0.88054569756187484</v>
      </c>
      <c r="D23" s="18"/>
      <c r="E23" s="18"/>
      <c r="F23" s="17">
        <f>C23</f>
        <v>0.88054569756187484</v>
      </c>
      <c r="G23" s="19"/>
      <c r="H23" s="14"/>
      <c r="I23" s="17">
        <f>100/((100/I22)+(100/J22)+(100/+K22))</f>
        <v>0.98327664200301568</v>
      </c>
      <c r="J23" s="19"/>
      <c r="K23" s="14"/>
    </row>
    <row r="24" spans="1:11" ht="17.25" thickBot="1" x14ac:dyDescent="0.35">
      <c r="A24" s="20" t="s">
        <v>9</v>
      </c>
      <c r="B24" s="21"/>
      <c r="C24" s="22">
        <f>C23/C22*100</f>
        <v>40.766004516753462</v>
      </c>
      <c r="D24" s="23">
        <f>C23/D22*100</f>
        <v>30.363644743512925</v>
      </c>
      <c r="E24" s="22">
        <f>C23/E22*100</f>
        <v>28.870350739733603</v>
      </c>
      <c r="F24" s="22">
        <f>I24</f>
        <v>41.948662201493846</v>
      </c>
      <c r="G24" s="22">
        <f>J24</f>
        <v>29.796261878879264</v>
      </c>
      <c r="H24" s="23">
        <f>K24</f>
        <v>28.255075919626886</v>
      </c>
      <c r="I24" s="22">
        <f>I23/I22*100</f>
        <v>41.948662201493846</v>
      </c>
      <c r="J24" s="22">
        <f>I23/J22*100</f>
        <v>29.796261878879264</v>
      </c>
      <c r="K24" s="23">
        <f>I23/K22*100</f>
        <v>28.255075919626886</v>
      </c>
    </row>
    <row r="25" spans="1:11" ht="17.25" thickBot="1" x14ac:dyDescent="0.35">
      <c r="A25" s="13" t="s">
        <v>10</v>
      </c>
      <c r="B25" s="14"/>
      <c r="C25" s="16">
        <f>C22-F22</f>
        <v>6.0896831149677588E-2</v>
      </c>
      <c r="D25" s="15">
        <f>D22-G22</f>
        <v>-5.5222038057194833E-2</v>
      </c>
      <c r="E25" s="16">
        <f t="shared" ref="E25" si="12">E22-H22</f>
        <v>-6.6415967405769383E-2</v>
      </c>
      <c r="F25" s="15">
        <f t="shared" ref="F25" si="13">F22-I22</f>
        <v>-0.24489683114967731</v>
      </c>
      <c r="G25" s="16">
        <f t="shared" ref="G25" si="14">G22-J22</f>
        <v>-0.34477796194280508</v>
      </c>
      <c r="H25" s="15">
        <f t="shared" ref="H25" si="15">H22-K22</f>
        <v>-0.36358403259423078</v>
      </c>
      <c r="I25" s="16">
        <f>C22-I22</f>
        <v>-0.18399999999999972</v>
      </c>
      <c r="J25" s="15">
        <f>D22-J22</f>
        <v>-0.39999999999999991</v>
      </c>
      <c r="K25" s="15">
        <f>E22-K22</f>
        <v>-0.43000000000000016</v>
      </c>
    </row>
    <row r="26" spans="1:11" ht="17.25" thickBot="1" x14ac:dyDescent="0.35">
      <c r="A26" s="13" t="s">
        <v>11</v>
      </c>
      <c r="B26" s="14"/>
      <c r="C26" s="15">
        <f t="shared" ref="C26" si="16">(C22-F22)/(F22-1)*100</f>
        <v>5.5405928101705442</v>
      </c>
      <c r="D26" s="15">
        <f t="shared" ref="D26" si="17">(D22-G22)/(G22-1)*100</f>
        <v>-2.8243359057095212</v>
      </c>
      <c r="E26" s="15">
        <f t="shared" ref="E26" si="18">(E22-H22)/(H22-1)*100</f>
        <v>-3.1381339220937656</v>
      </c>
      <c r="F26" s="15">
        <f t="shared" ref="F26" si="19">(F22-I22)/(I22-1)*100</f>
        <v>-18.221490412922421</v>
      </c>
      <c r="G26" s="15">
        <f t="shared" ref="G26" si="20">(G22-J22)/(J22-1)*100</f>
        <v>-14.990346171426308</v>
      </c>
      <c r="H26" s="15">
        <f t="shared" ref="H26" si="21">(H22-K22)/(K22-1)*100</f>
        <v>-14.660646475573822</v>
      </c>
      <c r="I26" s="15">
        <f>(C22-I22)/(I22-1)*100</f>
        <v>-13.690476190476172</v>
      </c>
      <c r="J26" s="15">
        <f>(D22-J22)/(J22-1)*100</f>
        <v>-17.391304347826082</v>
      </c>
      <c r="K26" s="15">
        <f>(E22-K22)/(K22-1)*100</f>
        <v>-17.338709677419363</v>
      </c>
    </row>
    <row r="27" spans="1:11" ht="17.25" thickBot="1" x14ac:dyDescent="0.35"/>
    <row r="28" spans="1:11" ht="17.25" thickBot="1" x14ac:dyDescent="0.35">
      <c r="A28" s="1" t="s">
        <v>14</v>
      </c>
      <c r="B28" s="2"/>
      <c r="C28" s="2"/>
      <c r="D28" s="2"/>
      <c r="E28" s="2"/>
      <c r="F28" s="2"/>
      <c r="G28" s="2"/>
      <c r="H28" s="2"/>
      <c r="I28" s="2"/>
      <c r="J28" s="2"/>
      <c r="K28" s="3"/>
    </row>
    <row r="29" spans="1:11" ht="17.25" thickBot="1" x14ac:dyDescent="0.35">
      <c r="A29" s="1" t="s">
        <v>0</v>
      </c>
      <c r="B29" s="4"/>
      <c r="C29" s="5" t="s">
        <v>1</v>
      </c>
      <c r="D29" s="6"/>
      <c r="E29" s="7"/>
      <c r="F29" s="5" t="s">
        <v>2</v>
      </c>
      <c r="G29" s="6"/>
      <c r="H29" s="7"/>
      <c r="I29" s="6" t="s">
        <v>3</v>
      </c>
      <c r="J29" s="6"/>
      <c r="K29" s="7"/>
    </row>
    <row r="30" spans="1:11" ht="17.25" thickBot="1" x14ac:dyDescent="0.35">
      <c r="A30" s="8"/>
      <c r="B30" s="9"/>
      <c r="C30" s="10" t="s">
        <v>4</v>
      </c>
      <c r="D30" s="11" t="s">
        <v>5</v>
      </c>
      <c r="E30" s="11" t="s">
        <v>6</v>
      </c>
      <c r="F30" s="11" t="s">
        <v>4</v>
      </c>
      <c r="G30" s="11" t="s">
        <v>5</v>
      </c>
      <c r="H30" s="11" t="s">
        <v>6</v>
      </c>
      <c r="I30" s="11" t="s">
        <v>4</v>
      </c>
      <c r="J30" s="11" t="s">
        <v>5</v>
      </c>
      <c r="K30" s="12" t="s">
        <v>6</v>
      </c>
    </row>
    <row r="31" spans="1:11" ht="17.25" thickBot="1" x14ac:dyDescent="0.35">
      <c r="A31" s="13" t="s">
        <v>7</v>
      </c>
      <c r="B31" s="14"/>
      <c r="C31" s="15">
        <v>1.39</v>
      </c>
      <c r="D31" s="15">
        <v>3.95</v>
      </c>
      <c r="E31" s="15">
        <v>6.1</v>
      </c>
      <c r="F31" s="16">
        <f>(I31*F32)/I32</f>
        <v>1.4232253166361493</v>
      </c>
      <c r="G31" s="16">
        <f>(J31*F32)/I32</f>
        <v>3.8798981621864868</v>
      </c>
      <c r="H31" s="15">
        <f>(K31*F32)/I32</f>
        <v>5.6768095230147901</v>
      </c>
      <c r="I31" s="16">
        <v>1.5920000000000001</v>
      </c>
      <c r="J31" s="16">
        <v>4.34</v>
      </c>
      <c r="K31" s="15">
        <v>6.35</v>
      </c>
    </row>
    <row r="32" spans="1:11" ht="17.25" thickBot="1" x14ac:dyDescent="0.35">
      <c r="A32" s="13" t="s">
        <v>8</v>
      </c>
      <c r="B32" s="14"/>
      <c r="C32" s="17">
        <f>100/((100/C31)+(100/D31)+(100/+E31))</f>
        <v>0.87987626265943319</v>
      </c>
      <c r="D32" s="18"/>
      <c r="E32" s="18"/>
      <c r="F32" s="17">
        <f>C32</f>
        <v>0.87987626265943319</v>
      </c>
      <c r="G32" s="19"/>
      <c r="H32" s="14"/>
      <c r="I32" s="17">
        <f>100/((100/I31)+(100/J31)+(100/+K31))</f>
        <v>0.98421732228919168</v>
      </c>
      <c r="J32" s="19"/>
      <c r="K32" s="14"/>
    </row>
    <row r="33" spans="1:11" ht="17.25" thickBot="1" x14ac:dyDescent="0.35">
      <c r="A33" s="20" t="s">
        <v>9</v>
      </c>
      <c r="B33" s="21"/>
      <c r="C33" s="22">
        <f>C32/C31*100</f>
        <v>63.300450551038367</v>
      </c>
      <c r="D33" s="23">
        <f>C32/D31*100</f>
        <v>22.275348421757801</v>
      </c>
      <c r="E33" s="22">
        <f>C32/E31*100</f>
        <v>14.424201027203823</v>
      </c>
      <c r="F33" s="22">
        <f>I33</f>
        <v>61.822696123692943</v>
      </c>
      <c r="G33" s="22">
        <f>J33</f>
        <v>22.677818485926078</v>
      </c>
      <c r="H33" s="23">
        <f>K33</f>
        <v>15.49948539038097</v>
      </c>
      <c r="I33" s="22">
        <f>I32/I31*100</f>
        <v>61.822696123692943</v>
      </c>
      <c r="J33" s="22">
        <f>I32/J31*100</f>
        <v>22.677818485926078</v>
      </c>
      <c r="K33" s="23">
        <f>I32/K31*100</f>
        <v>15.49948539038097</v>
      </c>
    </row>
    <row r="34" spans="1:11" ht="17.25" thickBot="1" x14ac:dyDescent="0.35">
      <c r="A34" s="13" t="s">
        <v>10</v>
      </c>
      <c r="B34" s="14"/>
      <c r="C34" s="16">
        <f>C31-F31</f>
        <v>-3.322531663614936E-2</v>
      </c>
      <c r="D34" s="15">
        <f>D31-G31</f>
        <v>7.0101837813513423E-2</v>
      </c>
      <c r="E34" s="16">
        <f t="shared" ref="E34" si="22">E31-H31</f>
        <v>0.42319047698520951</v>
      </c>
      <c r="F34" s="15">
        <f t="shared" ref="F34" si="23">F31-I31</f>
        <v>-0.16877468336385082</v>
      </c>
      <c r="G34" s="16">
        <f t="shared" ref="G34" si="24">G31-J31</f>
        <v>-0.4601018378135131</v>
      </c>
      <c r="H34" s="15">
        <f t="shared" ref="H34" si="25">H31-K31</f>
        <v>-0.67319047698520951</v>
      </c>
      <c r="I34" s="16">
        <f>C31-I31</f>
        <v>-0.20200000000000018</v>
      </c>
      <c r="J34" s="15">
        <f>D31-J31</f>
        <v>-0.38999999999999968</v>
      </c>
      <c r="K34" s="15">
        <f>E31-K31</f>
        <v>-0.25</v>
      </c>
    </row>
    <row r="35" spans="1:11" ht="17.25" thickBot="1" x14ac:dyDescent="0.35">
      <c r="A35" s="13" t="s">
        <v>11</v>
      </c>
      <c r="B35" s="14"/>
      <c r="C35" s="15">
        <f t="shared" ref="C35" si="26">(C31-F31)/(F31-1)*100</f>
        <v>-7.850503107949347</v>
      </c>
      <c r="D35" s="15">
        <f t="shared" ref="D35" si="27">(D31-G31)/(G31-1)*100</f>
        <v>2.4341776641258193</v>
      </c>
      <c r="E35" s="15">
        <f t="shared" ref="E35" si="28">(E31-H31)/(H31-1)*100</f>
        <v>9.0487002924252131</v>
      </c>
      <c r="F35" s="15">
        <f t="shared" ref="F35" si="29">(F31-I31)/(I31-1)*100</f>
        <v>-28.509237054704528</v>
      </c>
      <c r="G35" s="15">
        <f t="shared" ref="G35" si="30">(G31-J31)/(J31-1)*100</f>
        <v>-13.775504126153088</v>
      </c>
      <c r="H35" s="15">
        <f t="shared" ref="H35" si="31">(H31-K31)/(K31-1)*100</f>
        <v>-12.582999569817002</v>
      </c>
      <c r="I35" s="15">
        <f>(C31-I31)/(I31-1)*100</f>
        <v>-34.121621621621642</v>
      </c>
      <c r="J35" s="15">
        <f>(D31-J31)/(J31-1)*100</f>
        <v>-11.676646706586817</v>
      </c>
      <c r="K35" s="15">
        <f>(E31-K31)/(K31-1)*100</f>
        <v>-4.6728971962616832</v>
      </c>
    </row>
    <row r="36" spans="1:11" ht="17.25" thickBot="1" x14ac:dyDescent="0.35"/>
    <row r="37" spans="1:11" ht="17.25" thickBot="1" x14ac:dyDescent="0.35">
      <c r="A37" s="1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3"/>
    </row>
    <row r="38" spans="1:11" ht="17.25" thickBot="1" x14ac:dyDescent="0.35">
      <c r="A38" s="1" t="s">
        <v>0</v>
      </c>
      <c r="B38" s="4"/>
      <c r="C38" s="5" t="s">
        <v>1</v>
      </c>
      <c r="D38" s="6"/>
      <c r="E38" s="7"/>
      <c r="F38" s="5" t="s">
        <v>2</v>
      </c>
      <c r="G38" s="6"/>
      <c r="H38" s="7"/>
      <c r="I38" s="6" t="s">
        <v>3</v>
      </c>
      <c r="J38" s="6"/>
      <c r="K38" s="7"/>
    </row>
    <row r="39" spans="1:11" ht="17.25" thickBot="1" x14ac:dyDescent="0.35">
      <c r="A39" s="8"/>
      <c r="B39" s="9"/>
      <c r="C39" s="10" t="s">
        <v>4</v>
      </c>
      <c r="D39" s="11" t="s">
        <v>5</v>
      </c>
      <c r="E39" s="11" t="s">
        <v>6</v>
      </c>
      <c r="F39" s="11" t="s">
        <v>4</v>
      </c>
      <c r="G39" s="11" t="s">
        <v>5</v>
      </c>
      <c r="H39" s="11" t="s">
        <v>6</v>
      </c>
      <c r="I39" s="11" t="s">
        <v>4</v>
      </c>
      <c r="J39" s="11" t="s">
        <v>5</v>
      </c>
      <c r="K39" s="12" t="s">
        <v>6</v>
      </c>
    </row>
    <row r="40" spans="1:11" ht="17.25" thickBot="1" x14ac:dyDescent="0.35">
      <c r="A40" s="13" t="s">
        <v>7</v>
      </c>
      <c r="B40" s="14"/>
      <c r="C40" s="15">
        <v>4.05</v>
      </c>
      <c r="D40" s="15">
        <v>3.45</v>
      </c>
      <c r="E40" s="15">
        <v>1.67</v>
      </c>
      <c r="F40" s="16">
        <f>(I40*F41)/I41</f>
        <v>4.6508415728590071</v>
      </c>
      <c r="G40" s="16">
        <f>(J40*F41)/I41</f>
        <v>3.5596825884574708</v>
      </c>
      <c r="H40" s="15">
        <f>(K40*F41)/I41</f>
        <v>1.5633982825687585</v>
      </c>
      <c r="I40" s="16">
        <v>5.2</v>
      </c>
      <c r="J40" s="16">
        <v>3.98</v>
      </c>
      <c r="K40" s="15">
        <v>1.748</v>
      </c>
    </row>
    <row r="41" spans="1:11" ht="17.25" thickBot="1" x14ac:dyDescent="0.35">
      <c r="A41" s="13" t="s">
        <v>8</v>
      </c>
      <c r="B41" s="14"/>
      <c r="C41" s="17">
        <f>100/((100/C40)+(100/D40)+(100/+E40))</f>
        <v>0.88061420888763098</v>
      </c>
      <c r="D41" s="18"/>
      <c r="E41" s="18"/>
      <c r="F41" s="17">
        <f>C41</f>
        <v>0.88061420888763098</v>
      </c>
      <c r="G41" s="19"/>
      <c r="H41" s="14"/>
      <c r="I41" s="17">
        <f>100/((100/I40)+(100/J40)+(100/+K40))</f>
        <v>0.98459468345225054</v>
      </c>
      <c r="J41" s="19"/>
      <c r="K41" s="14"/>
    </row>
    <row r="42" spans="1:11" ht="17.25" thickBot="1" x14ac:dyDescent="0.35">
      <c r="A42" s="20" t="s">
        <v>9</v>
      </c>
      <c r="B42" s="21"/>
      <c r="C42" s="22">
        <f>C41/C40*100</f>
        <v>21.743560713274839</v>
      </c>
      <c r="D42" s="23">
        <f>C41/D40*100</f>
        <v>25.525049532974808</v>
      </c>
      <c r="E42" s="22">
        <f>C41/E40*100</f>
        <v>52.731389753750356</v>
      </c>
      <c r="F42" s="22">
        <f>I42</f>
        <v>18.934513143312508</v>
      </c>
      <c r="G42" s="22">
        <f>J42</f>
        <v>24.738559885734936</v>
      </c>
      <c r="H42" s="23">
        <f>K42</f>
        <v>56.326926970952549</v>
      </c>
      <c r="I42" s="22">
        <f>I41/I40*100</f>
        <v>18.934513143312508</v>
      </c>
      <c r="J42" s="22">
        <f>I41/J40*100</f>
        <v>24.738559885734936</v>
      </c>
      <c r="K42" s="23">
        <f>I41/K40*100</f>
        <v>56.326926970952549</v>
      </c>
    </row>
    <row r="43" spans="1:11" ht="17.25" thickBot="1" x14ac:dyDescent="0.35">
      <c r="A43" s="13" t="s">
        <v>10</v>
      </c>
      <c r="B43" s="14"/>
      <c r="C43" s="16">
        <f>C40-F40</f>
        <v>-0.6008415728590073</v>
      </c>
      <c r="D43" s="15">
        <f>D40-G40</f>
        <v>-0.10968258845747059</v>
      </c>
      <c r="E43" s="16">
        <f t="shared" ref="E43" si="32">E40-H40</f>
        <v>0.10660171743124147</v>
      </c>
      <c r="F43" s="15">
        <f t="shared" ref="F43" si="33">F40-I40</f>
        <v>-0.54915842714099306</v>
      </c>
      <c r="G43" s="16">
        <f t="shared" ref="G43" si="34">G40-J40</f>
        <v>-0.42031741154252922</v>
      </c>
      <c r="H43" s="15">
        <f t="shared" ref="H43" si="35">H40-K40</f>
        <v>-0.18460171743124154</v>
      </c>
      <c r="I43" s="16">
        <f>C40-I40</f>
        <v>-1.1500000000000004</v>
      </c>
      <c r="J43" s="15">
        <f>D40-J40</f>
        <v>-0.5299999999999998</v>
      </c>
      <c r="K43" s="15">
        <f>E40-K40</f>
        <v>-7.8000000000000069E-2</v>
      </c>
    </row>
    <row r="44" spans="1:11" ht="17.25" thickBot="1" x14ac:dyDescent="0.35">
      <c r="A44" s="13" t="s">
        <v>11</v>
      </c>
      <c r="B44" s="14"/>
      <c r="C44" s="15">
        <f t="shared" ref="C44" si="36">(C40-F40)/(F40-1)*100</f>
        <v>-16.457618356429606</v>
      </c>
      <c r="D44" s="15">
        <f t="shared" ref="D44" si="37">(D40-G40)/(G40-1)*100</f>
        <v>-4.2850074049051559</v>
      </c>
      <c r="E44" s="15">
        <f t="shared" ref="E44" si="38">(E40-H40)/(H40-1)*100</f>
        <v>18.921200282187858</v>
      </c>
      <c r="F44" s="15">
        <f t="shared" ref="F44" si="39">(F40-I40)/(I40-1)*100</f>
        <v>-13.075200646214119</v>
      </c>
      <c r="G44" s="15">
        <f t="shared" ref="G44" si="40">(G40-J40)/(J40-1)*100</f>
        <v>-14.104611125588228</v>
      </c>
      <c r="H44" s="15">
        <f t="shared" ref="H44" si="41">(H40-K40)/(K40-1)*100</f>
        <v>-24.679373988133896</v>
      </c>
      <c r="I44" s="15">
        <f>(C40-I40)/(I40-1)*100</f>
        <v>-27.38095238095239</v>
      </c>
      <c r="J44" s="15">
        <f>(D40-J40)/(J40-1)*100</f>
        <v>-17.785234899328852</v>
      </c>
      <c r="K44" s="15">
        <f>(E40-K40)/(K40-1)*100</f>
        <v>-10.427807486631027</v>
      </c>
    </row>
    <row r="45" spans="1:11" ht="17.25" thickBot="1" x14ac:dyDescent="0.35"/>
    <row r="46" spans="1:11" ht="17.25" thickBot="1" x14ac:dyDescent="0.35">
      <c r="A46" s="1" t="s">
        <v>17</v>
      </c>
      <c r="B46" s="2"/>
      <c r="C46" s="2"/>
      <c r="D46" s="2"/>
      <c r="E46" s="2"/>
      <c r="F46" s="2"/>
      <c r="G46" s="2"/>
      <c r="H46" s="2"/>
      <c r="I46" s="2"/>
      <c r="J46" s="2"/>
      <c r="K46" s="3"/>
    </row>
    <row r="47" spans="1:11" ht="17.25" thickBot="1" x14ac:dyDescent="0.35">
      <c r="A47" s="1" t="s">
        <v>0</v>
      </c>
      <c r="B47" s="4"/>
      <c r="C47" s="5" t="s">
        <v>1</v>
      </c>
      <c r="D47" s="6"/>
      <c r="E47" s="7"/>
      <c r="F47" s="5" t="s">
        <v>2</v>
      </c>
      <c r="G47" s="6"/>
      <c r="H47" s="7"/>
      <c r="I47" s="6" t="s">
        <v>3</v>
      </c>
      <c r="J47" s="6"/>
      <c r="K47" s="7"/>
    </row>
    <row r="48" spans="1:11" ht="17.25" thickBot="1" x14ac:dyDescent="0.35">
      <c r="A48" s="8"/>
      <c r="B48" s="9"/>
      <c r="C48" s="10" t="s">
        <v>4</v>
      </c>
      <c r="D48" s="11" t="s">
        <v>5</v>
      </c>
      <c r="E48" s="11" t="s">
        <v>6</v>
      </c>
      <c r="F48" s="11" t="s">
        <v>4</v>
      </c>
      <c r="G48" s="11" t="s">
        <v>5</v>
      </c>
      <c r="H48" s="11" t="s">
        <v>6</v>
      </c>
      <c r="I48" s="11" t="s">
        <v>4</v>
      </c>
      <c r="J48" s="11" t="s">
        <v>5</v>
      </c>
      <c r="K48" s="12" t="s">
        <v>6</v>
      </c>
    </row>
    <row r="49" spans="1:11" ht="17.25" thickBot="1" x14ac:dyDescent="0.35">
      <c r="A49" s="13" t="s">
        <v>7</v>
      </c>
      <c r="B49" s="14"/>
      <c r="C49" s="15">
        <v>1.77</v>
      </c>
      <c r="D49" s="15">
        <v>3.25</v>
      </c>
      <c r="E49" s="15">
        <v>3.8</v>
      </c>
      <c r="F49" s="16">
        <f>(I49*F50)/I50</f>
        <v>1.6648737337725215</v>
      </c>
      <c r="G49" s="16">
        <f>(J49*F50)/I50</f>
        <v>3.5266680167009326</v>
      </c>
      <c r="H49" s="15">
        <f>(K49*F50)/I50</f>
        <v>3.9742147193279544</v>
      </c>
      <c r="I49" s="16">
        <v>1.86</v>
      </c>
      <c r="J49" s="16">
        <v>3.94</v>
      </c>
      <c r="K49" s="15">
        <v>4.4400000000000004</v>
      </c>
    </row>
    <row r="50" spans="1:11" ht="17.25" thickBot="1" x14ac:dyDescent="0.35">
      <c r="A50" s="13" t="s">
        <v>8</v>
      </c>
      <c r="B50" s="14"/>
      <c r="C50" s="17">
        <f>100/((100/C49)+(100/D49)+(100/+E49))</f>
        <v>0.88041967899792573</v>
      </c>
      <c r="D50" s="18"/>
      <c r="E50" s="18"/>
      <c r="F50" s="17">
        <f>C50</f>
        <v>0.88041967899792573</v>
      </c>
      <c r="G50" s="19"/>
      <c r="H50" s="14"/>
      <c r="I50" s="17">
        <f>100/((100/I49)+(100/J49)+(100/+K49))</f>
        <v>0.98360648601588863</v>
      </c>
      <c r="J50" s="19"/>
      <c r="K50" s="14"/>
    </row>
    <row r="51" spans="1:11" ht="17.25" thickBot="1" x14ac:dyDescent="0.35">
      <c r="A51" s="20" t="s">
        <v>9</v>
      </c>
      <c r="B51" s="21"/>
      <c r="C51" s="22">
        <f>C50/C49*100</f>
        <v>49.741224802142696</v>
      </c>
      <c r="D51" s="23">
        <f>C50/D49*100</f>
        <v>27.089836276859252</v>
      </c>
      <c r="E51" s="22">
        <f>C50/E49*100</f>
        <v>23.168938920998048</v>
      </c>
      <c r="F51" s="22">
        <f>I51</f>
        <v>52.882069140639167</v>
      </c>
      <c r="G51" s="22">
        <f>J51</f>
        <v>24.964631624768746</v>
      </c>
      <c r="H51" s="23">
        <f>K51</f>
        <v>22.153299234592083</v>
      </c>
      <c r="I51" s="22">
        <f>I50/I49*100</f>
        <v>52.882069140639167</v>
      </c>
      <c r="J51" s="22">
        <f>I50/J49*100</f>
        <v>24.964631624768746</v>
      </c>
      <c r="K51" s="23">
        <f>I50/K49*100</f>
        <v>22.153299234592083</v>
      </c>
    </row>
    <row r="52" spans="1:11" ht="17.25" thickBot="1" x14ac:dyDescent="0.35">
      <c r="A52" s="13" t="s">
        <v>10</v>
      </c>
      <c r="B52" s="14"/>
      <c r="C52" s="16">
        <f>C49-F49</f>
        <v>0.10512626622747856</v>
      </c>
      <c r="D52" s="15">
        <f>D49-G49</f>
        <v>-0.27666801670093255</v>
      </c>
      <c r="E52" s="16">
        <f t="shared" ref="E52" si="42">E49-H49</f>
        <v>-0.17421471932795463</v>
      </c>
      <c r="F52" s="15">
        <f t="shared" ref="F52" si="43">F49-I49</f>
        <v>-0.19512626622747864</v>
      </c>
      <c r="G52" s="16">
        <f t="shared" ref="G52" si="44">G49-J49</f>
        <v>-0.4133319832990674</v>
      </c>
      <c r="H52" s="15">
        <f t="shared" ref="H52" si="45">H49-K49</f>
        <v>-0.46578528067204594</v>
      </c>
      <c r="I52" s="16">
        <f>C49-I49</f>
        <v>-9.000000000000008E-2</v>
      </c>
      <c r="J52" s="15">
        <f>D49-J49</f>
        <v>-0.69</v>
      </c>
      <c r="K52" s="15">
        <f>E49-K49</f>
        <v>-0.64000000000000057</v>
      </c>
    </row>
    <row r="53" spans="1:11" ht="17.25" thickBot="1" x14ac:dyDescent="0.35">
      <c r="A53" s="13" t="s">
        <v>11</v>
      </c>
      <c r="B53" s="14"/>
      <c r="C53" s="15">
        <f t="shared" ref="C53" si="46">(C49-F49)/(F49-1)*100</f>
        <v>15.811463273031967</v>
      </c>
      <c r="D53" s="15">
        <f t="shared" ref="D53" si="47">(D49-G49)/(G49-1)*100</f>
        <v>-10.949915654616852</v>
      </c>
      <c r="E53" s="15">
        <f t="shared" ref="E53" si="48">(E49-H49)/(H49-1)*100</f>
        <v>-5.8575030980722103</v>
      </c>
      <c r="F53" s="15">
        <f t="shared" ref="F53" si="49">(F49-I49)/(I49-1)*100</f>
        <v>-22.689100724125421</v>
      </c>
      <c r="G53" s="15">
        <f t="shared" ref="G53" si="50">(G49-J49)/(J49-1)*100</f>
        <v>-14.058910996566917</v>
      </c>
      <c r="H53" s="15">
        <f t="shared" ref="H53" si="51">(H49-K49)/(K49-1)*100</f>
        <v>-13.540269786978079</v>
      </c>
      <c r="I53" s="15">
        <f>(C49-I49)/(I49-1)*100</f>
        <v>-10.465116279069775</v>
      </c>
      <c r="J53" s="15">
        <f>(D49-J49)/(J49-1)*100</f>
        <v>-23.469387755102041</v>
      </c>
      <c r="K53" s="15">
        <f>(E49-K49)/(K49-1)*100</f>
        <v>-18.604651162790713</v>
      </c>
    </row>
    <row r="54" spans="1:11" ht="17.25" thickBot="1" x14ac:dyDescent="0.35"/>
    <row r="55" spans="1:11" ht="17.25" thickBot="1" x14ac:dyDescent="0.35">
      <c r="A55" s="1" t="s">
        <v>18</v>
      </c>
      <c r="B55" s="2"/>
      <c r="C55" s="2"/>
      <c r="D55" s="2"/>
      <c r="E55" s="2"/>
      <c r="F55" s="2"/>
      <c r="G55" s="2"/>
      <c r="H55" s="2"/>
      <c r="I55" s="2"/>
      <c r="J55" s="2"/>
      <c r="K55" s="3"/>
    </row>
    <row r="56" spans="1:11" ht="17.25" thickBot="1" x14ac:dyDescent="0.35">
      <c r="A56" s="1" t="s">
        <v>0</v>
      </c>
      <c r="B56" s="4"/>
      <c r="C56" s="5" t="s">
        <v>1</v>
      </c>
      <c r="D56" s="6"/>
      <c r="E56" s="7"/>
      <c r="F56" s="5" t="s">
        <v>2</v>
      </c>
      <c r="G56" s="6"/>
      <c r="H56" s="7"/>
      <c r="I56" s="6" t="s">
        <v>3</v>
      </c>
      <c r="J56" s="6"/>
      <c r="K56" s="7"/>
    </row>
    <row r="57" spans="1:11" ht="17.25" thickBot="1" x14ac:dyDescent="0.35">
      <c r="A57" s="8"/>
      <c r="B57" s="9"/>
      <c r="C57" s="10" t="s">
        <v>4</v>
      </c>
      <c r="D57" s="11" t="s">
        <v>5</v>
      </c>
      <c r="E57" s="11" t="s">
        <v>6</v>
      </c>
      <c r="F57" s="11" t="s">
        <v>4</v>
      </c>
      <c r="G57" s="11" t="s">
        <v>5</v>
      </c>
      <c r="H57" s="11" t="s">
        <v>6</v>
      </c>
      <c r="I57" s="11" t="s">
        <v>4</v>
      </c>
      <c r="J57" s="11" t="s">
        <v>5</v>
      </c>
      <c r="K57" s="12" t="s">
        <v>6</v>
      </c>
    </row>
    <row r="58" spans="1:11" ht="17.25" thickBot="1" x14ac:dyDescent="0.35">
      <c r="A58" s="13" t="s">
        <v>7</v>
      </c>
      <c r="B58" s="14"/>
      <c r="C58" s="15">
        <v>1.65</v>
      </c>
      <c r="D58" s="15">
        <v>3.65</v>
      </c>
      <c r="E58" s="15">
        <v>3.9</v>
      </c>
      <c r="F58" s="16">
        <f>(I58*F59)/I59</f>
        <v>1.5164260101814657</v>
      </c>
      <c r="G58" s="16">
        <f>(J58*F59)/I59</f>
        <v>3.8804769364313447</v>
      </c>
      <c r="H58" s="15">
        <f>(K58*F59)/I59</f>
        <v>4.5600074598617182</v>
      </c>
      <c r="I58" s="16">
        <v>1.696</v>
      </c>
      <c r="J58" s="16">
        <v>4.34</v>
      </c>
      <c r="K58" s="15">
        <v>5.0999999999999996</v>
      </c>
    </row>
    <row r="59" spans="1:11" ht="17.25" thickBot="1" x14ac:dyDescent="0.35">
      <c r="A59" s="13" t="s">
        <v>8</v>
      </c>
      <c r="B59" s="14"/>
      <c r="C59" s="17">
        <f>100/((100/C58)+(100/D58)+(100/+E58))</f>
        <v>0.87993818488339426</v>
      </c>
      <c r="D59" s="18"/>
      <c r="E59" s="18"/>
      <c r="F59" s="17">
        <f>C59</f>
        <v>0.87993818488339426</v>
      </c>
      <c r="G59" s="19"/>
      <c r="H59" s="14"/>
      <c r="I59" s="17">
        <f>100/((100/I58)+(100/J58)+(100/+K58))</f>
        <v>0.98413978099970012</v>
      </c>
      <c r="J59" s="19"/>
      <c r="K59" s="14"/>
    </row>
    <row r="60" spans="1:11" ht="17.25" thickBot="1" x14ac:dyDescent="0.35">
      <c r="A60" s="20" t="s">
        <v>9</v>
      </c>
      <c r="B60" s="21"/>
      <c r="C60" s="22">
        <f>C59/C58*100</f>
        <v>53.329586962629961</v>
      </c>
      <c r="D60" s="23">
        <f>C59/D58*100</f>
        <v>24.107895476257376</v>
      </c>
      <c r="E60" s="22">
        <f>C59/E58*100</f>
        <v>22.562517561112674</v>
      </c>
      <c r="F60" s="22">
        <f>I60</f>
        <v>58.02710972875591</v>
      </c>
      <c r="G60" s="22">
        <f>J60</f>
        <v>22.676031820269589</v>
      </c>
      <c r="H60" s="23">
        <f>K60</f>
        <v>19.296858450974515</v>
      </c>
      <c r="I60" s="22">
        <f>I59/I58*100</f>
        <v>58.02710972875591</v>
      </c>
      <c r="J60" s="22">
        <f>I59/J58*100</f>
        <v>22.676031820269589</v>
      </c>
      <c r="K60" s="23">
        <f>I59/K58*100</f>
        <v>19.296858450974515</v>
      </c>
    </row>
    <row r="61" spans="1:11" ht="17.25" thickBot="1" x14ac:dyDescent="0.35">
      <c r="A61" s="13" t="s">
        <v>10</v>
      </c>
      <c r="B61" s="14"/>
      <c r="C61" s="16">
        <f>C58-F58</f>
        <v>0.13357398981853419</v>
      </c>
      <c r="D61" s="15">
        <f>D58-G58</f>
        <v>-0.23047693643134481</v>
      </c>
      <c r="E61" s="16">
        <f t="shared" ref="E61" si="52">E58-H58</f>
        <v>-0.66000745986171827</v>
      </c>
      <c r="F61" s="15">
        <f t="shared" ref="F61" si="53">F58-I58</f>
        <v>-0.17957398981853423</v>
      </c>
      <c r="G61" s="16">
        <f t="shared" ref="G61" si="54">G58-J58</f>
        <v>-0.45952306356865513</v>
      </c>
      <c r="H61" s="15">
        <f t="shared" ref="H61" si="55">H58-K58</f>
        <v>-0.53999254013828146</v>
      </c>
      <c r="I61" s="16">
        <f>C58-I58</f>
        <v>-4.6000000000000041E-2</v>
      </c>
      <c r="J61" s="15">
        <f>D58-J58</f>
        <v>-0.69</v>
      </c>
      <c r="K61" s="15">
        <f>E58-K58</f>
        <v>-1.1999999999999997</v>
      </c>
    </row>
    <row r="62" spans="1:11" ht="17.25" thickBot="1" x14ac:dyDescent="0.35">
      <c r="A62" s="13" t="s">
        <v>11</v>
      </c>
      <c r="B62" s="14"/>
      <c r="C62" s="15">
        <f t="shared" ref="C62" si="56">(C58-F58)/(F58-1)*100</f>
        <v>25.8650778979157</v>
      </c>
      <c r="D62" s="15">
        <f t="shared" ref="D62" si="57">(D58-G58)/(G58-1)*100</f>
        <v>-8.0013463574849961</v>
      </c>
      <c r="E62" s="15">
        <f t="shared" ref="E62" si="58">(E58-H58)/(H58-1)*100</f>
        <v>-18.539496540475085</v>
      </c>
      <c r="F62" s="15">
        <f t="shared" ref="F62" si="59">(F58-I58)/(I58-1)*100</f>
        <v>-25.800860606111243</v>
      </c>
      <c r="G62" s="15">
        <f t="shared" ref="G62" si="60">(G58-J58)/(J58-1)*100</f>
        <v>-13.75817555594776</v>
      </c>
      <c r="H62" s="15">
        <f t="shared" ref="H62" si="61">(H58-K58)/(K58-1)*100</f>
        <v>-13.170549759470282</v>
      </c>
      <c r="I62" s="15">
        <f>(C58-I58)/(I58-1)*100</f>
        <v>-6.6091954022988562</v>
      </c>
      <c r="J62" s="15">
        <f>(D58-J58)/(J58-1)*100</f>
        <v>-20.658682634730539</v>
      </c>
      <c r="K62" s="15">
        <f>(E58-K58)/(K58-1)*100</f>
        <v>-29.268292682926827</v>
      </c>
    </row>
    <row r="63" spans="1:11" ht="17.25" thickBot="1" x14ac:dyDescent="0.35"/>
    <row r="64" spans="1:11" ht="17.25" thickBot="1" x14ac:dyDescent="0.35">
      <c r="A64" s="5" t="s">
        <v>19</v>
      </c>
      <c r="B64" s="6"/>
      <c r="C64" s="6"/>
      <c r="D64" s="6"/>
      <c r="E64" s="6"/>
      <c r="F64" s="6"/>
      <c r="G64" s="6"/>
      <c r="H64" s="6"/>
      <c r="I64" s="6"/>
      <c r="J64" s="6"/>
      <c r="K64" s="7"/>
    </row>
    <row r="65" spans="1:11" ht="17.25" thickBot="1" x14ac:dyDescent="0.35">
      <c r="A65" s="1" t="s">
        <v>0</v>
      </c>
      <c r="B65" s="4"/>
      <c r="C65" s="5" t="s">
        <v>1</v>
      </c>
      <c r="D65" s="6"/>
      <c r="E65" s="7"/>
      <c r="F65" s="5" t="s">
        <v>2</v>
      </c>
      <c r="G65" s="6"/>
      <c r="H65" s="7"/>
      <c r="I65" s="5" t="s">
        <v>3</v>
      </c>
      <c r="J65" s="6"/>
      <c r="K65" s="7"/>
    </row>
    <row r="66" spans="1:11" ht="17.25" thickBot="1" x14ac:dyDescent="0.35">
      <c r="A66" s="24"/>
      <c r="B66" s="25"/>
      <c r="C66" s="10" t="s">
        <v>4</v>
      </c>
      <c r="D66" s="11" t="s">
        <v>5</v>
      </c>
      <c r="E66" s="11" t="s">
        <v>6</v>
      </c>
      <c r="F66" s="11" t="s">
        <v>4</v>
      </c>
      <c r="G66" s="11" t="s">
        <v>5</v>
      </c>
      <c r="H66" s="11" t="s">
        <v>6</v>
      </c>
      <c r="I66" s="11" t="s">
        <v>4</v>
      </c>
      <c r="J66" s="11" t="s">
        <v>5</v>
      </c>
      <c r="K66" s="12" t="s">
        <v>6</v>
      </c>
    </row>
    <row r="67" spans="1:11" ht="17.25" thickBot="1" x14ac:dyDescent="0.35">
      <c r="A67" s="13" t="s">
        <v>7</v>
      </c>
      <c r="B67" s="14"/>
      <c r="C67" s="15">
        <v>5.3</v>
      </c>
      <c r="D67" s="15">
        <v>4.4000000000000004</v>
      </c>
      <c r="E67" s="15">
        <v>1.39</v>
      </c>
      <c r="F67" s="16">
        <f>(I67*F68)/I68</f>
        <v>6.0904760246911795</v>
      </c>
      <c r="G67" s="16">
        <f>(J67*F68)/I68</f>
        <v>4.6126399304646437</v>
      </c>
      <c r="H67" s="15">
        <f>(K67*F68)/I68</f>
        <v>1.3255741936092569</v>
      </c>
      <c r="I67" s="16">
        <v>6.8</v>
      </c>
      <c r="J67" s="16">
        <v>5.15</v>
      </c>
      <c r="K67" s="15">
        <v>1.48</v>
      </c>
    </row>
    <row r="68" spans="1:11" ht="17.25" thickBot="1" x14ac:dyDescent="0.35">
      <c r="A68" s="13" t="s">
        <v>8</v>
      </c>
      <c r="B68" s="14"/>
      <c r="C68" s="17">
        <f>100/((100/C67)+(100/D67)+(100/+E67))</f>
        <v>0.88076515501453678</v>
      </c>
      <c r="D68" s="18"/>
      <c r="E68" s="26"/>
      <c r="F68" s="17">
        <f>C68</f>
        <v>0.88076515501453678</v>
      </c>
      <c r="G68" s="18"/>
      <c r="H68" s="26"/>
      <c r="I68" s="17">
        <f>100/((100/I67)+(100/J67)+(100/+K67))</f>
        <v>0.98337191211626762</v>
      </c>
      <c r="J68" s="18"/>
      <c r="K68" s="26"/>
    </row>
    <row r="69" spans="1:11" ht="17.25" thickBot="1" x14ac:dyDescent="0.35">
      <c r="A69" s="20" t="s">
        <v>9</v>
      </c>
      <c r="B69" s="21"/>
      <c r="C69" s="22">
        <f>C68/C67*100</f>
        <v>16.618210471972393</v>
      </c>
      <c r="D69" s="23">
        <f>C68/D67*100</f>
        <v>20.017389886694019</v>
      </c>
      <c r="E69" s="22">
        <f>C68/E67*100</f>
        <v>63.364399641333591</v>
      </c>
      <c r="F69" s="22">
        <f>I69</f>
        <v>14.461351648768641</v>
      </c>
      <c r="G69" s="22">
        <f>J69</f>
        <v>19.094600235267333</v>
      </c>
      <c r="H69" s="23">
        <f>K69</f>
        <v>66.444048115964023</v>
      </c>
      <c r="I69" s="22">
        <f>I68/I67*100</f>
        <v>14.461351648768641</v>
      </c>
      <c r="J69" s="22">
        <f>I68/J67*100</f>
        <v>19.094600235267333</v>
      </c>
      <c r="K69" s="23">
        <f>I68/K67*100</f>
        <v>66.444048115964023</v>
      </c>
    </row>
    <row r="70" spans="1:11" ht="17.25" thickBot="1" x14ac:dyDescent="0.35">
      <c r="A70" s="13" t="s">
        <v>10</v>
      </c>
      <c r="B70" s="14"/>
      <c r="C70" s="16">
        <f>C67-F67</f>
        <v>-0.79047602469117972</v>
      </c>
      <c r="D70" s="15">
        <f>D67-G67</f>
        <v>-0.21263993046464336</v>
      </c>
      <c r="E70" s="16">
        <f t="shared" ref="E70" si="62">E67-H67</f>
        <v>6.4425806390743023E-2</v>
      </c>
      <c r="F70" s="15">
        <f t="shared" ref="F70" si="63">F67-I67</f>
        <v>-0.70952397530882028</v>
      </c>
      <c r="G70" s="16">
        <f t="shared" ref="G70" si="64">G67-J67</f>
        <v>-0.53736006953535664</v>
      </c>
      <c r="H70" s="15">
        <f t="shared" ref="H70" si="65">H67-K67</f>
        <v>-0.1544258063907431</v>
      </c>
      <c r="I70" s="16">
        <f>C67-I67</f>
        <v>-1.5</v>
      </c>
      <c r="J70" s="15">
        <f>D67-J67</f>
        <v>-0.75</v>
      </c>
      <c r="K70" s="15">
        <f>E67-K67</f>
        <v>-9.000000000000008E-2</v>
      </c>
    </row>
    <row r="71" spans="1:11" ht="17.25" thickBot="1" x14ac:dyDescent="0.35">
      <c r="A71" s="13" t="s">
        <v>11</v>
      </c>
      <c r="B71" s="14"/>
      <c r="C71" s="15">
        <f t="shared" ref="C71" si="66">(C67-F67)/(F67-1)*100</f>
        <v>-15.52852858665875</v>
      </c>
      <c r="D71" s="15">
        <f t="shared" ref="D71" si="67">(D67-G67)/(G67-1)*100</f>
        <v>-5.8859984542465718</v>
      </c>
      <c r="E71" s="15">
        <f t="shared" ref="E71" si="68">(E67-H67)/(H67-1)*100</f>
        <v>19.788363959848947</v>
      </c>
      <c r="F71" s="15">
        <f t="shared" ref="F71" si="69">(F67-I67)/(I67-1)*100</f>
        <v>-12.233171988083107</v>
      </c>
      <c r="G71" s="15">
        <f t="shared" ref="G71" si="70">(G67-J67)/(J67-1)*100</f>
        <v>-12.94843541049052</v>
      </c>
      <c r="H71" s="15">
        <f t="shared" ref="H71" si="71">(H67-K67)/(K67-1)*100</f>
        <v>-32.172042998071483</v>
      </c>
      <c r="I71" s="15">
        <f>(C67-I67)/(I67-1)*100</f>
        <v>-25.862068965517242</v>
      </c>
      <c r="J71" s="15">
        <f>(D67-J67)/(J67-1)*100</f>
        <v>-18.072289156626503</v>
      </c>
      <c r="K71" s="15">
        <f>(E67-K67)/(K67-1)*100</f>
        <v>-18.750000000000018</v>
      </c>
    </row>
    <row r="72" spans="1:11" ht="17.25" thickBot="1" x14ac:dyDescent="0.35"/>
    <row r="73" spans="1:11" ht="17.25" thickBot="1" x14ac:dyDescent="0.35">
      <c r="A73" s="5" t="s">
        <v>20</v>
      </c>
      <c r="B73" s="6"/>
      <c r="C73" s="6"/>
      <c r="D73" s="6"/>
      <c r="E73" s="6"/>
      <c r="F73" s="6"/>
      <c r="G73" s="6"/>
      <c r="H73" s="6"/>
      <c r="I73" s="6"/>
      <c r="J73" s="6"/>
      <c r="K73" s="7"/>
    </row>
    <row r="74" spans="1:11" ht="17.25" thickBot="1" x14ac:dyDescent="0.35">
      <c r="A74" s="1" t="s">
        <v>0</v>
      </c>
      <c r="B74" s="4"/>
      <c r="C74" s="5" t="s">
        <v>1</v>
      </c>
      <c r="D74" s="6"/>
      <c r="E74" s="7"/>
      <c r="F74" s="5" t="s">
        <v>2</v>
      </c>
      <c r="G74" s="6"/>
      <c r="H74" s="7"/>
      <c r="I74" s="5" t="s">
        <v>3</v>
      </c>
      <c r="J74" s="6"/>
      <c r="K74" s="7"/>
    </row>
    <row r="75" spans="1:11" ht="17.25" thickBot="1" x14ac:dyDescent="0.35">
      <c r="A75" s="24"/>
      <c r="B75" s="25"/>
      <c r="C75" s="10" t="s">
        <v>4</v>
      </c>
      <c r="D75" s="11" t="s">
        <v>5</v>
      </c>
      <c r="E75" s="11" t="s">
        <v>6</v>
      </c>
      <c r="F75" s="11" t="s">
        <v>4</v>
      </c>
      <c r="G75" s="11" t="s">
        <v>5</v>
      </c>
      <c r="H75" s="11" t="s">
        <v>6</v>
      </c>
      <c r="I75" s="11" t="s">
        <v>4</v>
      </c>
      <c r="J75" s="11" t="s">
        <v>5</v>
      </c>
      <c r="K75" s="12" t="s">
        <v>6</v>
      </c>
    </row>
    <row r="76" spans="1:11" ht="17.25" thickBot="1" x14ac:dyDescent="0.35">
      <c r="A76" s="13" t="s">
        <v>7</v>
      </c>
      <c r="B76" s="14"/>
      <c r="C76" s="15">
        <v>4.5999999999999996</v>
      </c>
      <c r="D76" s="15">
        <v>3.55</v>
      </c>
      <c r="E76" s="15">
        <v>1.57</v>
      </c>
      <c r="F76" s="16">
        <f>(I76*F77)/I77</f>
        <v>4.4793352410272096</v>
      </c>
      <c r="G76" s="16">
        <f>(J76*F77)/I77</f>
        <v>3.4580468060730061</v>
      </c>
      <c r="H76" s="15">
        <f>(K76*F77)/I77</f>
        <v>1.6036020162877411</v>
      </c>
      <c r="I76" s="16">
        <v>5</v>
      </c>
      <c r="J76" s="16">
        <v>3.86</v>
      </c>
      <c r="K76" s="15">
        <v>1.79</v>
      </c>
    </row>
    <row r="77" spans="1:11" ht="17.25" thickBot="1" x14ac:dyDescent="0.35">
      <c r="A77" s="13" t="s">
        <v>8</v>
      </c>
      <c r="B77" s="14"/>
      <c r="C77" s="17">
        <f>100/((100/C76)+(100/D76)+(100/+E76))</f>
        <v>0.88026299977682798</v>
      </c>
      <c r="D77" s="18"/>
      <c r="E77" s="26"/>
      <c r="F77" s="17">
        <f>C77</f>
        <v>0.88026299977682798</v>
      </c>
      <c r="G77" s="18"/>
      <c r="H77" s="26"/>
      <c r="I77" s="17">
        <f>100/((100/I76)+(100/J76)+(100/+K76))</f>
        <v>0.98258218285863819</v>
      </c>
      <c r="J77" s="18"/>
      <c r="K77" s="26"/>
    </row>
    <row r="78" spans="1:11" ht="17.25" thickBot="1" x14ac:dyDescent="0.35">
      <c r="A78" s="20" t="s">
        <v>9</v>
      </c>
      <c r="B78" s="21"/>
      <c r="C78" s="22">
        <f>C77/C76*100</f>
        <v>19.136152169061479</v>
      </c>
      <c r="D78" s="23">
        <f>C77/D76*100</f>
        <v>24.796140838783888</v>
      </c>
      <c r="E78" s="22">
        <f>C77/E76*100</f>
        <v>56.06770699215464</v>
      </c>
      <c r="F78" s="22">
        <f>I78</f>
        <v>19.651643657172762</v>
      </c>
      <c r="G78" s="22">
        <f>J78</f>
        <v>25.455496965249697</v>
      </c>
      <c r="H78" s="23">
        <f>K78</f>
        <v>54.892859377577551</v>
      </c>
      <c r="I78" s="22">
        <f>I77/I76*100</f>
        <v>19.651643657172762</v>
      </c>
      <c r="J78" s="22">
        <f>I77/J76*100</f>
        <v>25.455496965249697</v>
      </c>
      <c r="K78" s="23">
        <f>I77/K76*100</f>
        <v>54.892859377577551</v>
      </c>
    </row>
    <row r="79" spans="1:11" ht="17.25" thickBot="1" x14ac:dyDescent="0.35">
      <c r="A79" s="13" t="s">
        <v>10</v>
      </c>
      <c r="B79" s="14"/>
      <c r="C79" s="16">
        <f>C76-F76</f>
        <v>0.12066475897279005</v>
      </c>
      <c r="D79" s="15">
        <f>D76-G76</f>
        <v>9.1953193926993748E-2</v>
      </c>
      <c r="E79" s="16">
        <f t="shared" ref="E79" si="72">E76-H76</f>
        <v>-3.3602016287741066E-2</v>
      </c>
      <c r="F79" s="15">
        <f t="shared" ref="F79" si="73">F76-I76</f>
        <v>-0.52066475897279041</v>
      </c>
      <c r="G79" s="16">
        <f t="shared" ref="G79" si="74">G76-J76</f>
        <v>-0.4019531939269938</v>
      </c>
      <c r="H79" s="15">
        <f t="shared" ref="H79" si="75">H76-K76</f>
        <v>-0.18639798371225891</v>
      </c>
      <c r="I79" s="16">
        <f>C76-I76</f>
        <v>-0.40000000000000036</v>
      </c>
      <c r="J79" s="15">
        <f>D76-J76</f>
        <v>-0.31000000000000005</v>
      </c>
      <c r="K79" s="15">
        <f>E76-K76</f>
        <v>-0.21999999999999997</v>
      </c>
    </row>
    <row r="80" spans="1:11" ht="17.25" thickBot="1" x14ac:dyDescent="0.35">
      <c r="A80" s="13" t="s">
        <v>11</v>
      </c>
      <c r="B80" s="14"/>
      <c r="C80" s="15">
        <f t="shared" ref="C80" si="76">(C76-F76)/(F76-1)*100</f>
        <v>3.468040605859124</v>
      </c>
      <c r="D80" s="15">
        <f t="shared" ref="D80" si="77">(D76-G76)/(G76-1)*100</f>
        <v>3.7409049209237337</v>
      </c>
      <c r="E80" s="15">
        <f t="shared" ref="E80" si="78">(E76-H76)/(H76-1)*100</f>
        <v>-5.5669158453776202</v>
      </c>
      <c r="F80" s="15">
        <f t="shared" ref="F80" si="79">(F76-I76)/(I76-1)*100</f>
        <v>-13.01661897431976</v>
      </c>
      <c r="G80" s="15">
        <f t="shared" ref="G80" si="80">(G76-J76)/(J76-1)*100</f>
        <v>-14.05430747996482</v>
      </c>
      <c r="H80" s="15">
        <f t="shared" ref="H80" si="81">(H76-K76)/(K76-1)*100</f>
        <v>-23.594681482564418</v>
      </c>
      <c r="I80" s="15">
        <f>(C76-I76)/(I76-1)*100</f>
        <v>-10.000000000000009</v>
      </c>
      <c r="J80" s="15">
        <f>(D76-J76)/(J76-1)*100</f>
        <v>-10.839160839160842</v>
      </c>
      <c r="K80" s="15">
        <f>(E76-K76)/(K76-1)*100</f>
        <v>-27.848101265822777</v>
      </c>
    </row>
    <row r="81" spans="1:11" ht="17.25" thickBot="1" x14ac:dyDescent="0.35"/>
    <row r="82" spans="1:11" ht="17.25" thickBot="1" x14ac:dyDescent="0.35">
      <c r="A82" s="5" t="s">
        <v>21</v>
      </c>
      <c r="B82" s="6"/>
      <c r="C82" s="6"/>
      <c r="D82" s="6"/>
      <c r="E82" s="6"/>
      <c r="F82" s="6"/>
      <c r="G82" s="6"/>
      <c r="H82" s="6"/>
      <c r="I82" s="6"/>
      <c r="J82" s="6"/>
      <c r="K82" s="7"/>
    </row>
    <row r="83" spans="1:11" ht="17.25" thickBot="1" x14ac:dyDescent="0.35">
      <c r="A83" s="1" t="s">
        <v>0</v>
      </c>
      <c r="B83" s="4"/>
      <c r="C83" s="5" t="s">
        <v>1</v>
      </c>
      <c r="D83" s="6"/>
      <c r="E83" s="7"/>
      <c r="F83" s="5" t="s">
        <v>2</v>
      </c>
      <c r="G83" s="6"/>
      <c r="H83" s="7"/>
      <c r="I83" s="5" t="s">
        <v>3</v>
      </c>
      <c r="J83" s="6"/>
      <c r="K83" s="7"/>
    </row>
    <row r="84" spans="1:11" ht="17.25" thickBot="1" x14ac:dyDescent="0.35">
      <c r="A84" s="24"/>
      <c r="B84" s="25"/>
      <c r="C84" s="10" t="s">
        <v>4</v>
      </c>
      <c r="D84" s="11" t="s">
        <v>5</v>
      </c>
      <c r="E84" s="11" t="s">
        <v>6</v>
      </c>
      <c r="F84" s="11" t="s">
        <v>4</v>
      </c>
      <c r="G84" s="11" t="s">
        <v>5</v>
      </c>
      <c r="H84" s="11" t="s">
        <v>6</v>
      </c>
      <c r="I84" s="11" t="s">
        <v>4</v>
      </c>
      <c r="J84" s="11" t="s">
        <v>5</v>
      </c>
      <c r="K84" s="12" t="s">
        <v>6</v>
      </c>
    </row>
    <row r="85" spans="1:11" ht="17.25" thickBot="1" x14ac:dyDescent="0.35">
      <c r="A85" s="13" t="s">
        <v>7</v>
      </c>
      <c r="B85" s="14"/>
      <c r="C85" s="15">
        <v>1.33</v>
      </c>
      <c r="D85" s="15">
        <v>4.0999999999999996</v>
      </c>
      <c r="E85" s="15">
        <v>7.1</v>
      </c>
      <c r="F85" s="16">
        <f>(I85*F86)/I86</f>
        <v>1.3744926237331274</v>
      </c>
      <c r="G85" s="16">
        <f>(J85*F86)/I86</f>
        <v>4.0089368192216224</v>
      </c>
      <c r="H85" s="15">
        <f>(K85*F86)/I86</f>
        <v>6.2639637800337837</v>
      </c>
      <c r="I85" s="16">
        <v>1.536</v>
      </c>
      <c r="J85" s="16">
        <v>4.4800000000000004</v>
      </c>
      <c r="K85" s="15">
        <v>7</v>
      </c>
    </row>
    <row r="86" spans="1:11" ht="17.25" thickBot="1" x14ac:dyDescent="0.35">
      <c r="A86" s="13" t="s">
        <v>8</v>
      </c>
      <c r="B86" s="14"/>
      <c r="C86" s="17">
        <f>100/((100/C85)+(100/D85)+(100/+E85))</f>
        <v>0.87979593691769309</v>
      </c>
      <c r="D86" s="18"/>
      <c r="E86" s="26"/>
      <c r="F86" s="17">
        <f>C86</f>
        <v>0.87979593691769309</v>
      </c>
      <c r="G86" s="18"/>
      <c r="H86" s="26"/>
      <c r="I86" s="17">
        <f>100/((100/I85)+(100/J85)+(100/+K85))</f>
        <v>0.98317483540599848</v>
      </c>
      <c r="J86" s="18"/>
      <c r="K86" s="26"/>
    </row>
    <row r="87" spans="1:11" ht="17.25" thickBot="1" x14ac:dyDescent="0.35">
      <c r="A87" s="20" t="s">
        <v>9</v>
      </c>
      <c r="B87" s="21"/>
      <c r="C87" s="22">
        <f>C86/C85*100</f>
        <v>66.150070444939331</v>
      </c>
      <c r="D87" s="23">
        <f>C86/D85*100</f>
        <v>21.458437485797393</v>
      </c>
      <c r="E87" s="22">
        <f>C86/E85*100</f>
        <v>12.391492069263284</v>
      </c>
      <c r="F87" s="22">
        <f>I87</f>
        <v>64.008778346744691</v>
      </c>
      <c r="G87" s="22">
        <f>J87</f>
        <v>21.945866861741035</v>
      </c>
      <c r="H87" s="23">
        <f>K87</f>
        <v>14.045354791514264</v>
      </c>
      <c r="I87" s="22">
        <f>I86/I85*100</f>
        <v>64.008778346744691</v>
      </c>
      <c r="J87" s="22">
        <f>I86/J85*100</f>
        <v>21.945866861741035</v>
      </c>
      <c r="K87" s="23">
        <f>I86/K85*100</f>
        <v>14.045354791514264</v>
      </c>
    </row>
    <row r="88" spans="1:11" ht="17.25" thickBot="1" x14ac:dyDescent="0.35">
      <c r="A88" s="13" t="s">
        <v>10</v>
      </c>
      <c r="B88" s="14"/>
      <c r="C88" s="16">
        <f>C85-F85</f>
        <v>-4.4492623733127346E-2</v>
      </c>
      <c r="D88" s="15">
        <f>D85-G85</f>
        <v>9.1063180778377273E-2</v>
      </c>
      <c r="E88" s="16">
        <f t="shared" ref="E88" si="82">E85-H85</f>
        <v>0.83603621996621591</v>
      </c>
      <c r="F88" s="15">
        <f t="shared" ref="F88" si="83">F85-I85</f>
        <v>-0.16150737626687262</v>
      </c>
      <c r="G88" s="16">
        <f t="shared" ref="G88" si="84">G85-J85</f>
        <v>-0.47106318077837805</v>
      </c>
      <c r="H88" s="15">
        <f t="shared" ref="H88" si="85">H85-K85</f>
        <v>-0.73603621996621627</v>
      </c>
      <c r="I88" s="16">
        <f>C85-I85</f>
        <v>-0.20599999999999996</v>
      </c>
      <c r="J88" s="15">
        <f>D85-J85</f>
        <v>-0.38000000000000078</v>
      </c>
      <c r="K88" s="15">
        <f>E85-K85</f>
        <v>9.9999999999999645E-2</v>
      </c>
    </row>
    <row r="89" spans="1:11" ht="17.25" thickBot="1" x14ac:dyDescent="0.35">
      <c r="A89" s="13" t="s">
        <v>11</v>
      </c>
      <c r="B89" s="14"/>
      <c r="C89" s="15">
        <f t="shared" ref="C89" si="86">(C85-F85)/(F85-1)*100</f>
        <v>-11.880774390054174</v>
      </c>
      <c r="D89" s="15">
        <f t="shared" ref="D89" si="87">(D85-G85)/(G85-1)*100</f>
        <v>3.0264238250750068</v>
      </c>
      <c r="E89" s="15">
        <f t="shared" ref="E89" si="88">(E85-H85)/(H85-1)*100</f>
        <v>15.882256316756996</v>
      </c>
      <c r="F89" s="15">
        <f t="shared" ref="F89" si="89">(F85-I85)/(I85-1)*100</f>
        <v>-30.131973184118021</v>
      </c>
      <c r="G89" s="15">
        <f t="shared" ref="G89" si="90">(G85-J85)/(J85-1)*100</f>
        <v>-13.536298298229251</v>
      </c>
      <c r="H89" s="15">
        <f t="shared" ref="H89" si="91">(H85-K85)/(K85-1)*100</f>
        <v>-12.26727033277027</v>
      </c>
      <c r="I89" s="15">
        <f>(C85-I85)/(I85-1)*100</f>
        <v>-38.432835820895512</v>
      </c>
      <c r="J89" s="15">
        <f>(D85-J85)/(J85-1)*100</f>
        <v>-10.919540229885079</v>
      </c>
      <c r="K89" s="15">
        <f>(E85-K85)/(K85-1)*100</f>
        <v>1.6666666666666607</v>
      </c>
    </row>
    <row r="90" spans="1:11" ht="17.25" thickBot="1" x14ac:dyDescent="0.35"/>
    <row r="91" spans="1:11" ht="17.25" thickBot="1" x14ac:dyDescent="0.35">
      <c r="A91" s="5" t="s">
        <v>22</v>
      </c>
      <c r="B91" s="6"/>
      <c r="C91" s="6"/>
      <c r="D91" s="6"/>
      <c r="E91" s="6"/>
      <c r="F91" s="6"/>
      <c r="G91" s="6"/>
      <c r="H91" s="6"/>
      <c r="I91" s="6"/>
      <c r="J91" s="6"/>
      <c r="K91" s="7"/>
    </row>
    <row r="92" spans="1:11" ht="17.25" thickBot="1" x14ac:dyDescent="0.35">
      <c r="A92" s="1" t="s">
        <v>0</v>
      </c>
      <c r="B92" s="4"/>
      <c r="C92" s="5" t="s">
        <v>1</v>
      </c>
      <c r="D92" s="6"/>
      <c r="E92" s="7"/>
      <c r="F92" s="5" t="s">
        <v>2</v>
      </c>
      <c r="G92" s="6"/>
      <c r="H92" s="7"/>
      <c r="I92" s="5" t="s">
        <v>3</v>
      </c>
      <c r="J92" s="6"/>
      <c r="K92" s="7"/>
    </row>
    <row r="93" spans="1:11" ht="17.25" thickBot="1" x14ac:dyDescent="0.35">
      <c r="A93" s="24"/>
      <c r="B93" s="25"/>
      <c r="C93" s="10" t="s">
        <v>4</v>
      </c>
      <c r="D93" s="11" t="s">
        <v>5</v>
      </c>
      <c r="E93" s="11" t="s">
        <v>6</v>
      </c>
      <c r="F93" s="11" t="s">
        <v>4</v>
      </c>
      <c r="G93" s="11" t="s">
        <v>5</v>
      </c>
      <c r="H93" s="11" t="s">
        <v>6</v>
      </c>
      <c r="I93" s="11" t="s">
        <v>4</v>
      </c>
      <c r="J93" s="11" t="s">
        <v>5</v>
      </c>
      <c r="K93" s="12" t="s">
        <v>6</v>
      </c>
    </row>
    <row r="94" spans="1:11" ht="17.25" thickBot="1" x14ac:dyDescent="0.35">
      <c r="A94" s="13" t="s">
        <v>7</v>
      </c>
      <c r="B94" s="14"/>
      <c r="C94" s="15">
        <v>1.33</v>
      </c>
      <c r="D94" s="15">
        <v>4.2</v>
      </c>
      <c r="E94" s="15">
        <v>6.8</v>
      </c>
      <c r="F94" s="16">
        <f>(I94*F95)/I95</f>
        <v>1.2799830036515591</v>
      </c>
      <c r="G94" s="16">
        <f>(J94*F95)/I95</f>
        <v>4.457563187541794</v>
      </c>
      <c r="H94" s="15">
        <f>(K94*F95)/I95</f>
        <v>7.6082905811456323</v>
      </c>
      <c r="I94" s="16">
        <v>1.43</v>
      </c>
      <c r="J94" s="16">
        <v>4.9800000000000004</v>
      </c>
      <c r="K94" s="15">
        <v>8.5</v>
      </c>
    </row>
    <row r="95" spans="1:11" ht="17.25" thickBot="1" x14ac:dyDescent="0.35">
      <c r="A95" s="13" t="s">
        <v>8</v>
      </c>
      <c r="B95" s="14"/>
      <c r="C95" s="17">
        <f>100/((100/C94)+(100/D94)+(100/+E94))</f>
        <v>0.8794813614262561</v>
      </c>
      <c r="D95" s="18"/>
      <c r="E95" s="26"/>
      <c r="F95" s="17">
        <f>C95</f>
        <v>0.8794813614262561</v>
      </c>
      <c r="G95" s="18"/>
      <c r="H95" s="26"/>
      <c r="I95" s="17">
        <f>100/((100/I94)+(100/J94)+(100/+K94))</f>
        <v>0.98255863027217949</v>
      </c>
      <c r="J95" s="18"/>
      <c r="K95" s="26"/>
    </row>
    <row r="96" spans="1:11" ht="17.25" thickBot="1" x14ac:dyDescent="0.35">
      <c r="A96" s="20" t="s">
        <v>9</v>
      </c>
      <c r="B96" s="21"/>
      <c r="C96" s="22">
        <f>C95/C94*100</f>
        <v>66.12641815235007</v>
      </c>
      <c r="D96" s="23">
        <f>C95/D94*100</f>
        <v>20.94003241491086</v>
      </c>
      <c r="E96" s="22">
        <f>C95/E94*100</f>
        <v>12.933549432739062</v>
      </c>
      <c r="F96" s="22">
        <f>I96</f>
        <v>68.710393725327236</v>
      </c>
      <c r="G96" s="22">
        <f>J96</f>
        <v>19.730092977352999</v>
      </c>
      <c r="H96" s="23">
        <f>K96</f>
        <v>11.559513297319759</v>
      </c>
      <c r="I96" s="22">
        <f>I95/I94*100</f>
        <v>68.710393725327236</v>
      </c>
      <c r="J96" s="22">
        <f>I95/J94*100</f>
        <v>19.730092977352999</v>
      </c>
      <c r="K96" s="23">
        <f>I95/K94*100</f>
        <v>11.559513297319759</v>
      </c>
    </row>
    <row r="97" spans="1:11" ht="17.25" thickBot="1" x14ac:dyDescent="0.35">
      <c r="A97" s="13" t="s">
        <v>10</v>
      </c>
      <c r="B97" s="14"/>
      <c r="C97" s="16">
        <f>C94-F94</f>
        <v>5.0016996348440923E-2</v>
      </c>
      <c r="D97" s="15">
        <f>D94-G94</f>
        <v>-0.25756318754179386</v>
      </c>
      <c r="E97" s="16">
        <f t="shared" ref="E97" si="92">E94-H94</f>
        <v>-0.80829058114563246</v>
      </c>
      <c r="F97" s="15">
        <f t="shared" ref="F97" si="93">F94-I94</f>
        <v>-0.15001699634844079</v>
      </c>
      <c r="G97" s="16">
        <f t="shared" ref="G97" si="94">G94-J94</f>
        <v>-0.52243681245820639</v>
      </c>
      <c r="H97" s="15">
        <f t="shared" ref="H97" si="95">H94-K94</f>
        <v>-0.89170941885436772</v>
      </c>
      <c r="I97" s="16">
        <f>C94-I94</f>
        <v>-9.9999999999999867E-2</v>
      </c>
      <c r="J97" s="15">
        <f>D94-J94</f>
        <v>-0.78000000000000025</v>
      </c>
      <c r="K97" s="15">
        <f>E94-K94</f>
        <v>-1.7000000000000002</v>
      </c>
    </row>
    <row r="98" spans="1:11" ht="17.25" thickBot="1" x14ac:dyDescent="0.35">
      <c r="A98" s="13" t="s">
        <v>11</v>
      </c>
      <c r="B98" s="14"/>
      <c r="C98" s="15">
        <f t="shared" ref="C98" si="96">(C94-F94)/(F94-1)*100</f>
        <v>17.864297366667099</v>
      </c>
      <c r="D98" s="15">
        <f t="shared" ref="D98" si="97">(D94-G94)/(G94-1)*100</f>
        <v>-7.449269140469772</v>
      </c>
      <c r="E98" s="15">
        <f t="shared" ref="E98" si="98">(E94-H94)/(H94-1)*100</f>
        <v>-12.23146245190545</v>
      </c>
      <c r="F98" s="15">
        <f t="shared" ref="F98" si="99">(F94-I94)/(I94-1)*100</f>
        <v>-34.887673569404839</v>
      </c>
      <c r="G98" s="15">
        <f t="shared" ref="G98" si="100">(G94-J94)/(J94-1)*100</f>
        <v>-13.126553076839356</v>
      </c>
      <c r="H98" s="15">
        <f t="shared" ref="H98" si="101">(H94-K94)/(K94-1)*100</f>
        <v>-11.889458918058237</v>
      </c>
      <c r="I98" s="15">
        <f>(C94-I94)/(I94-1)*100</f>
        <v>-23.255813953488342</v>
      </c>
      <c r="J98" s="15">
        <f>(D94-J94)/(J94-1)*100</f>
        <v>-19.597989949748747</v>
      </c>
      <c r="K98" s="15">
        <f>(E94-K94)/(K94-1)*100</f>
        <v>-22.666666666666668</v>
      </c>
    </row>
    <row r="99" spans="1:11" ht="17.25" thickBot="1" x14ac:dyDescent="0.35"/>
    <row r="100" spans="1:11" ht="17.25" thickBot="1" x14ac:dyDescent="0.35">
      <c r="A100" s="5" t="s">
        <v>23</v>
      </c>
      <c r="B100" s="6"/>
      <c r="C100" s="6"/>
      <c r="D100" s="6"/>
      <c r="E100" s="6"/>
      <c r="F100" s="6"/>
      <c r="G100" s="6"/>
      <c r="H100" s="6"/>
      <c r="I100" s="6"/>
      <c r="J100" s="6"/>
      <c r="K100" s="7"/>
    </row>
    <row r="101" spans="1:11" ht="17.25" thickBot="1" x14ac:dyDescent="0.35">
      <c r="A101" s="1" t="s">
        <v>0</v>
      </c>
      <c r="B101" s="4"/>
      <c r="C101" s="5" t="s">
        <v>1</v>
      </c>
      <c r="D101" s="6"/>
      <c r="E101" s="7"/>
      <c r="F101" s="5" t="s">
        <v>2</v>
      </c>
      <c r="G101" s="6"/>
      <c r="H101" s="7"/>
      <c r="I101" s="5" t="s">
        <v>3</v>
      </c>
      <c r="J101" s="6"/>
      <c r="K101" s="7"/>
    </row>
    <row r="102" spans="1:11" ht="17.25" thickBot="1" x14ac:dyDescent="0.35">
      <c r="A102" s="24"/>
      <c r="B102" s="25"/>
      <c r="C102" s="10" t="s">
        <v>4</v>
      </c>
      <c r="D102" s="11" t="s">
        <v>5</v>
      </c>
      <c r="E102" s="11" t="s">
        <v>6</v>
      </c>
      <c r="F102" s="11" t="s">
        <v>4</v>
      </c>
      <c r="G102" s="11" t="s">
        <v>5</v>
      </c>
      <c r="H102" s="11" t="s">
        <v>6</v>
      </c>
      <c r="I102" s="11" t="s">
        <v>4</v>
      </c>
      <c r="J102" s="11" t="s">
        <v>5</v>
      </c>
      <c r="K102" s="12" t="s">
        <v>6</v>
      </c>
    </row>
    <row r="103" spans="1:11" ht="17.25" thickBot="1" x14ac:dyDescent="0.35">
      <c r="A103" s="13" t="s">
        <v>7</v>
      </c>
      <c r="B103" s="14"/>
      <c r="C103" s="15">
        <v>1.44</v>
      </c>
      <c r="D103" s="15">
        <v>3.95</v>
      </c>
      <c r="E103" s="15">
        <v>5.3</v>
      </c>
      <c r="F103" s="16">
        <f>(I103*F104)/I104</f>
        <v>1.3681413993975664</v>
      </c>
      <c r="G103" s="16">
        <f>(J103*F104)/I104</f>
        <v>4.2385557079375582</v>
      </c>
      <c r="H103" s="15">
        <f>(K103*F104)/I104</f>
        <v>5.9017864287738151</v>
      </c>
      <c r="I103" s="16">
        <v>1.53</v>
      </c>
      <c r="J103" s="16">
        <v>4.74</v>
      </c>
      <c r="K103" s="15">
        <v>6.6</v>
      </c>
    </row>
    <row r="104" spans="1:11" ht="17.25" thickBot="1" x14ac:dyDescent="0.35">
      <c r="A104" s="13" t="s">
        <v>8</v>
      </c>
      <c r="B104" s="14"/>
      <c r="C104" s="17">
        <f>100/((100/C103)+(100/D103)+(100/+E103))</f>
        <v>0.88005838563713323</v>
      </c>
      <c r="D104" s="18"/>
      <c r="E104" s="26"/>
      <c r="F104" s="17">
        <f>C104</f>
        <v>0.88005838563713323</v>
      </c>
      <c r="G104" s="18"/>
      <c r="H104" s="26"/>
      <c r="I104" s="17">
        <f>100/((100/I103)+(100/J103)+(100/+K103))</f>
        <v>0.98417409970761316</v>
      </c>
      <c r="J104" s="18"/>
      <c r="K104" s="26"/>
    </row>
    <row r="105" spans="1:11" ht="17.25" thickBot="1" x14ac:dyDescent="0.35">
      <c r="A105" s="20" t="s">
        <v>9</v>
      </c>
      <c r="B105" s="21"/>
      <c r="C105" s="22">
        <f>C104/C103*100</f>
        <v>61.115165669245364</v>
      </c>
      <c r="D105" s="23">
        <f>C104/D103*100</f>
        <v>22.279959130054007</v>
      </c>
      <c r="E105" s="22">
        <f>C104/E103*100</f>
        <v>16.604875200700629</v>
      </c>
      <c r="F105" s="22">
        <f>I105</f>
        <v>64.325104556053148</v>
      </c>
      <c r="G105" s="22">
        <f>J105</f>
        <v>20.763166660498168</v>
      </c>
      <c r="H105" s="23">
        <f>K105</f>
        <v>14.911728783448686</v>
      </c>
      <c r="I105" s="22">
        <f>I104/I103*100</f>
        <v>64.325104556053148</v>
      </c>
      <c r="J105" s="22">
        <f>I104/J103*100</f>
        <v>20.763166660498168</v>
      </c>
      <c r="K105" s="23">
        <f>I104/K103*100</f>
        <v>14.911728783448686</v>
      </c>
    </row>
    <row r="106" spans="1:11" ht="17.25" thickBot="1" x14ac:dyDescent="0.35">
      <c r="A106" s="13" t="s">
        <v>10</v>
      </c>
      <c r="B106" s="14"/>
      <c r="C106" s="16">
        <f>C103-F103</f>
        <v>7.1858600602433542E-2</v>
      </c>
      <c r="D106" s="15">
        <f>D103-G103</f>
        <v>-0.28855570793755803</v>
      </c>
      <c r="E106" s="16">
        <f t="shared" ref="E106" si="102">E103-H103</f>
        <v>-0.60178642877381527</v>
      </c>
      <c r="F106" s="15">
        <f t="shared" ref="F106" si="103">F103-I103</f>
        <v>-0.16185860060243362</v>
      </c>
      <c r="G106" s="16">
        <f t="shared" ref="G106" si="104">G103-J103</f>
        <v>-0.50144429206244201</v>
      </c>
      <c r="H106" s="15">
        <f t="shared" ref="H106" si="105">H103-K103</f>
        <v>-0.69821357122618455</v>
      </c>
      <c r="I106" s="16">
        <f>C103-I103</f>
        <v>-9.000000000000008E-2</v>
      </c>
      <c r="J106" s="15">
        <f>D103-J103</f>
        <v>-0.79</v>
      </c>
      <c r="K106" s="15">
        <f>E103-K103</f>
        <v>-1.2999999999999998</v>
      </c>
    </row>
    <row r="107" spans="1:11" ht="17.25" thickBot="1" x14ac:dyDescent="0.35">
      <c r="A107" s="13" t="s">
        <v>11</v>
      </c>
      <c r="B107" s="14"/>
      <c r="C107" s="15">
        <f t="shared" ref="C107" si="106">(C103-F103)/(F103-1)*100</f>
        <v>19.519293597521038</v>
      </c>
      <c r="D107" s="15">
        <f t="shared" ref="D107" si="107">(D103-G103)/(G103-1)*100</f>
        <v>-8.910012177043015</v>
      </c>
      <c r="E107" s="15">
        <f t="shared" ref="E107" si="108">(E103-H103)/(H103-1)*100</f>
        <v>-12.276879817555669</v>
      </c>
      <c r="F107" s="15">
        <f t="shared" ref="F107" si="109">(F103-I103)/(I103-1)*100</f>
        <v>-30.53935860423276</v>
      </c>
      <c r="G107" s="15">
        <f t="shared" ref="G107" si="110">(G103-J103)/(J103-1)*100</f>
        <v>-13.407601392043903</v>
      </c>
      <c r="H107" s="15">
        <f t="shared" ref="H107" si="111">(H103-K103)/(K103-1)*100</f>
        <v>-12.468099486181867</v>
      </c>
      <c r="I107" s="15">
        <f>(C103-I103)/(I103-1)*100</f>
        <v>-16.981132075471709</v>
      </c>
      <c r="J107" s="15">
        <f>(D103-J103)/(J103-1)*100</f>
        <v>-21.122994652406415</v>
      </c>
      <c r="K107" s="15">
        <f>(E103-K103)/(K103-1)*100</f>
        <v>-23.214285714285712</v>
      </c>
    </row>
    <row r="108" spans="1:11" ht="17.25" thickBot="1" x14ac:dyDescent="0.35"/>
    <row r="109" spans="1:11" ht="17.25" thickBot="1" x14ac:dyDescent="0.35">
      <c r="A109" s="5" t="s">
        <v>24</v>
      </c>
      <c r="B109" s="6"/>
      <c r="C109" s="6"/>
      <c r="D109" s="6"/>
      <c r="E109" s="6"/>
      <c r="F109" s="6"/>
      <c r="G109" s="6"/>
      <c r="H109" s="6"/>
      <c r="I109" s="6"/>
      <c r="J109" s="6"/>
      <c r="K109" s="7"/>
    </row>
    <row r="110" spans="1:11" ht="17.25" thickBot="1" x14ac:dyDescent="0.35">
      <c r="A110" s="1" t="s">
        <v>0</v>
      </c>
      <c r="B110" s="4"/>
      <c r="C110" s="5" t="s">
        <v>1</v>
      </c>
      <c r="D110" s="6"/>
      <c r="E110" s="7"/>
      <c r="F110" s="5" t="s">
        <v>2</v>
      </c>
      <c r="G110" s="6"/>
      <c r="H110" s="7"/>
      <c r="I110" s="5" t="s">
        <v>3</v>
      </c>
      <c r="J110" s="6"/>
      <c r="K110" s="7"/>
    </row>
    <row r="111" spans="1:11" ht="17.25" thickBot="1" x14ac:dyDescent="0.35">
      <c r="A111" s="24"/>
      <c r="B111" s="25"/>
      <c r="C111" s="10" t="s">
        <v>4</v>
      </c>
      <c r="D111" s="11" t="s">
        <v>5</v>
      </c>
      <c r="E111" s="11" t="s">
        <v>6</v>
      </c>
      <c r="F111" s="11" t="s">
        <v>4</v>
      </c>
      <c r="G111" s="11" t="s">
        <v>5</v>
      </c>
      <c r="H111" s="11" t="s">
        <v>6</v>
      </c>
      <c r="I111" s="11" t="s">
        <v>4</v>
      </c>
      <c r="J111" s="11" t="s">
        <v>5</v>
      </c>
      <c r="K111" s="12" t="s">
        <v>6</v>
      </c>
    </row>
    <row r="112" spans="1:11" ht="17.25" thickBot="1" x14ac:dyDescent="0.35">
      <c r="A112" s="13" t="s">
        <v>7</v>
      </c>
      <c r="B112" s="14"/>
      <c r="C112" s="15">
        <v>8.1</v>
      </c>
      <c r="D112" s="15">
        <v>5</v>
      </c>
      <c r="E112" s="15">
        <v>1.23</v>
      </c>
      <c r="F112" s="16">
        <f>(I112*F113)/I113</f>
        <v>8.7657056636610324</v>
      </c>
      <c r="G112" s="16">
        <f>(J112*F113)/I113</f>
        <v>5.5009275338280981</v>
      </c>
      <c r="H112" s="15">
        <f>(K112*F113)/I113</f>
        <v>1.189631482925426</v>
      </c>
      <c r="I112" s="16">
        <v>9.8000000000000007</v>
      </c>
      <c r="J112" s="16">
        <v>6.15</v>
      </c>
      <c r="K112" s="15">
        <v>1.33</v>
      </c>
    </row>
    <row r="113" spans="1:11" ht="17.25" thickBot="1" x14ac:dyDescent="0.35">
      <c r="A113" s="13" t="s">
        <v>8</v>
      </c>
      <c r="B113" s="14"/>
      <c r="C113" s="17">
        <f>100/((100/C112)+(100/D112)+(100/+E112))</f>
        <v>0.87992157278363625</v>
      </c>
      <c r="D113" s="18"/>
      <c r="E113" s="26"/>
      <c r="F113" s="17">
        <f>C113</f>
        <v>0.87992157278363625</v>
      </c>
      <c r="G113" s="18"/>
      <c r="H113" s="26"/>
      <c r="I113" s="17">
        <f>100/((100/I112)+(100/J112)+(100/+K112))</f>
        <v>0.98374640264593449</v>
      </c>
      <c r="J113" s="18"/>
      <c r="K113" s="26"/>
    </row>
    <row r="114" spans="1:11" ht="17.25" thickBot="1" x14ac:dyDescent="0.35">
      <c r="A114" s="20" t="s">
        <v>9</v>
      </c>
      <c r="B114" s="21"/>
      <c r="C114" s="22">
        <f>C113/C112*100</f>
        <v>10.863229293625139</v>
      </c>
      <c r="D114" s="23">
        <f>C113/D112*100</f>
        <v>17.598431455672724</v>
      </c>
      <c r="E114" s="22">
        <f>C113/E112*100</f>
        <v>71.538339250702137</v>
      </c>
      <c r="F114" s="22">
        <f>I114</f>
        <v>10.038228598427903</v>
      </c>
      <c r="G114" s="22">
        <f>J114</f>
        <v>15.99587646578755</v>
      </c>
      <c r="H114" s="23">
        <f>K114</f>
        <v>73.965894935784547</v>
      </c>
      <c r="I114" s="22">
        <f>I113/I112*100</f>
        <v>10.038228598427903</v>
      </c>
      <c r="J114" s="22">
        <f>I113/J112*100</f>
        <v>15.99587646578755</v>
      </c>
      <c r="K114" s="23">
        <f>I113/K112*100</f>
        <v>73.965894935784547</v>
      </c>
    </row>
    <row r="115" spans="1:11" ht="17.25" thickBot="1" x14ac:dyDescent="0.35">
      <c r="A115" s="13" t="s">
        <v>10</v>
      </c>
      <c r="B115" s="14"/>
      <c r="C115" s="16">
        <f>C112-F112</f>
        <v>-0.66570566366103279</v>
      </c>
      <c r="D115" s="15">
        <f>D112-G112</f>
        <v>-0.50092753382809807</v>
      </c>
      <c r="E115" s="16">
        <f t="shared" ref="E115" si="112">E112-H112</f>
        <v>4.0368517074574006E-2</v>
      </c>
      <c r="F115" s="15">
        <f t="shared" ref="F115" si="113">F112-I112</f>
        <v>-1.0342943363389683</v>
      </c>
      <c r="G115" s="16">
        <f t="shared" ref="G115" si="114">G112-J112</f>
        <v>-0.64907246617190228</v>
      </c>
      <c r="H115" s="15">
        <f t="shared" ref="H115" si="115">H112-K112</f>
        <v>-0.1403685170745741</v>
      </c>
      <c r="I115" s="16">
        <f>C112-I112</f>
        <v>-1.7000000000000011</v>
      </c>
      <c r="J115" s="15">
        <f>D112-J112</f>
        <v>-1.1500000000000004</v>
      </c>
      <c r="K115" s="15">
        <f>E112-K112</f>
        <v>-0.10000000000000009</v>
      </c>
    </row>
    <row r="116" spans="1:11" ht="17.25" thickBot="1" x14ac:dyDescent="0.35">
      <c r="A116" s="13" t="s">
        <v>11</v>
      </c>
      <c r="B116" s="14"/>
      <c r="C116" s="15">
        <f t="shared" ref="C116" si="116">(C112-F112)/(F112-1)*100</f>
        <v>-8.5723782550264112</v>
      </c>
      <c r="D116" s="15">
        <f t="shared" ref="D116" si="117">(D112-G112)/(G112-1)*100</f>
        <v>-11.129428991318433</v>
      </c>
      <c r="E116" s="15">
        <f t="shared" ref="E116" si="118">(E112-H112)/(H112-1)*100</f>
        <v>21.287877124522215</v>
      </c>
      <c r="F116" s="15">
        <f t="shared" ref="F116" si="119">(F112-I112)/(I112-1)*100</f>
        <v>-11.753344731124638</v>
      </c>
      <c r="G116" s="15">
        <f t="shared" ref="G116" si="120">(G112-J112)/(J112-1)*100</f>
        <v>-12.603348857706839</v>
      </c>
      <c r="H116" s="15">
        <f t="shared" ref="H116" si="121">(H112-K112)/(K112-1)*100</f>
        <v>-42.535914265022448</v>
      </c>
      <c r="I116" s="15">
        <f>(C112-I112)/(I112-1)*100</f>
        <v>-19.318181818181827</v>
      </c>
      <c r="J116" s="15">
        <f>(D112-J112)/(J112-1)*100</f>
        <v>-22.330097087378647</v>
      </c>
      <c r="K116" s="15">
        <f>(E112-K112)/(K112-1)*100</f>
        <v>-30.303030303030326</v>
      </c>
    </row>
    <row r="117" spans="1:11" ht="17.25" thickBot="1" x14ac:dyDescent="0.35"/>
    <row r="118" spans="1:11" ht="17.25" thickBot="1" x14ac:dyDescent="0.35">
      <c r="A118" s="5" t="s">
        <v>25</v>
      </c>
      <c r="B118" s="6"/>
      <c r="C118" s="6"/>
      <c r="D118" s="6"/>
      <c r="E118" s="6"/>
      <c r="F118" s="6"/>
      <c r="G118" s="6"/>
      <c r="H118" s="6"/>
      <c r="I118" s="6"/>
      <c r="J118" s="6"/>
      <c r="K118" s="7"/>
    </row>
    <row r="119" spans="1:11" ht="17.25" thickBot="1" x14ac:dyDescent="0.35">
      <c r="A119" s="1" t="s">
        <v>0</v>
      </c>
      <c r="B119" s="4"/>
      <c r="C119" s="5" t="s">
        <v>1</v>
      </c>
      <c r="D119" s="6"/>
      <c r="E119" s="7"/>
      <c r="F119" s="5" t="s">
        <v>2</v>
      </c>
      <c r="G119" s="6"/>
      <c r="H119" s="7"/>
      <c r="I119" s="5" t="s">
        <v>3</v>
      </c>
      <c r="J119" s="6"/>
      <c r="K119" s="7"/>
    </row>
    <row r="120" spans="1:11" ht="17.25" thickBot="1" x14ac:dyDescent="0.35">
      <c r="A120" s="24"/>
      <c r="B120" s="25"/>
      <c r="C120" s="10" t="s">
        <v>4</v>
      </c>
      <c r="D120" s="11" t="s">
        <v>5</v>
      </c>
      <c r="E120" s="11" t="s">
        <v>6</v>
      </c>
      <c r="F120" s="11" t="s">
        <v>4</v>
      </c>
      <c r="G120" s="11" t="s">
        <v>5</v>
      </c>
      <c r="H120" s="11" t="s">
        <v>6</v>
      </c>
      <c r="I120" s="11" t="s">
        <v>4</v>
      </c>
      <c r="J120" s="11" t="s">
        <v>5</v>
      </c>
      <c r="K120" s="12" t="s">
        <v>6</v>
      </c>
    </row>
    <row r="121" spans="1:11" ht="17.25" thickBot="1" x14ac:dyDescent="0.35">
      <c r="A121" s="13" t="s">
        <v>7</v>
      </c>
      <c r="B121" s="14"/>
      <c r="C121" s="15">
        <v>1.46</v>
      </c>
      <c r="D121" s="15">
        <v>3.7</v>
      </c>
      <c r="E121" s="15">
        <v>5.5</v>
      </c>
      <c r="F121" s="16">
        <f>(I121*F122)/I122</f>
        <v>1.4407035394309573</v>
      </c>
      <c r="G121" s="16">
        <f>(J121*F122)/I122</f>
        <v>3.7894435528456945</v>
      </c>
      <c r="H121" s="15">
        <f>(K121*F122)/I122</f>
        <v>5.5858542936994313</v>
      </c>
      <c r="I121" s="16">
        <v>1.6120000000000001</v>
      </c>
      <c r="J121" s="16">
        <v>4.24</v>
      </c>
      <c r="K121" s="15">
        <v>6.25</v>
      </c>
    </row>
    <row r="122" spans="1:11" ht="17.25" thickBot="1" x14ac:dyDescent="0.35">
      <c r="A122" s="13" t="s">
        <v>8</v>
      </c>
      <c r="B122" s="14"/>
      <c r="C122" s="17">
        <f>100/((100/C121)+(100/D121)+(100/+E121))</f>
        <v>0.87949203717956315</v>
      </c>
      <c r="D122" s="18"/>
      <c r="E122" s="26"/>
      <c r="F122" s="17">
        <f>C122</f>
        <v>0.87949203717956315</v>
      </c>
      <c r="G122" s="18"/>
      <c r="H122" s="26"/>
      <c r="I122" s="17">
        <f>100/((100/I121)+(100/J121)+(100/+K121))</f>
        <v>0.98406169286807532</v>
      </c>
      <c r="J122" s="18"/>
      <c r="K122" s="26"/>
    </row>
    <row r="123" spans="1:11" ht="17.25" thickBot="1" x14ac:dyDescent="0.35">
      <c r="A123" s="20" t="s">
        <v>9</v>
      </c>
      <c r="B123" s="21"/>
      <c r="C123" s="22">
        <f>C122/C121*100</f>
        <v>60.239180628737202</v>
      </c>
      <c r="D123" s="23">
        <f>C122/D121*100</f>
        <v>23.770055058907111</v>
      </c>
      <c r="E123" s="22">
        <f>C122/E121*100</f>
        <v>15.990764312355694</v>
      </c>
      <c r="F123" s="22">
        <f>I123</f>
        <v>61.046010723826008</v>
      </c>
      <c r="G123" s="22">
        <f>J123</f>
        <v>23.209002190284796</v>
      </c>
      <c r="H123" s="23">
        <f>K123</f>
        <v>15.744987085889207</v>
      </c>
      <c r="I123" s="22">
        <f>I122/I121*100</f>
        <v>61.046010723826008</v>
      </c>
      <c r="J123" s="22">
        <f>I122/J121*100</f>
        <v>23.209002190284796</v>
      </c>
      <c r="K123" s="23">
        <f>I122/K121*100</f>
        <v>15.744987085889207</v>
      </c>
    </row>
    <row r="124" spans="1:11" ht="17.25" thickBot="1" x14ac:dyDescent="0.35">
      <c r="A124" s="13" t="s">
        <v>10</v>
      </c>
      <c r="B124" s="14"/>
      <c r="C124" s="16">
        <f>C121-F121</f>
        <v>1.9296460569042662E-2</v>
      </c>
      <c r="D124" s="15">
        <f>D121-G121</f>
        <v>-8.9443552845694274E-2</v>
      </c>
      <c r="E124" s="16">
        <f t="shared" ref="E124" si="122">E121-H121</f>
        <v>-8.5854293699431317E-2</v>
      </c>
      <c r="F124" s="15">
        <f t="shared" ref="F124" si="123">F121-I121</f>
        <v>-0.1712964605690428</v>
      </c>
      <c r="G124" s="16">
        <f t="shared" ref="G124" si="124">G121-J121</f>
        <v>-0.45055644715430576</v>
      </c>
      <c r="H124" s="15">
        <f t="shared" ref="H124" si="125">H121-K121</f>
        <v>-0.66414570630056868</v>
      </c>
      <c r="I124" s="16">
        <f>C121-I121</f>
        <v>-0.15200000000000014</v>
      </c>
      <c r="J124" s="15">
        <f>D121-J121</f>
        <v>-0.54</v>
      </c>
      <c r="K124" s="15">
        <f>E121-K121</f>
        <v>-0.75</v>
      </c>
    </row>
    <row r="125" spans="1:11" ht="17.25" thickBot="1" x14ac:dyDescent="0.35">
      <c r="A125" s="13" t="s">
        <v>11</v>
      </c>
      <c r="B125" s="14"/>
      <c r="C125" s="15">
        <f t="shared" ref="C125" si="126">(C121-F121)/(F121-1)*100</f>
        <v>4.3785581105063347</v>
      </c>
      <c r="D125" s="15">
        <f t="shared" ref="D125" si="127">(D121-G121)/(G121-1)*100</f>
        <v>-3.2065016248293334</v>
      </c>
      <c r="E125" s="15">
        <f t="shared" ref="E125" si="128">(E121-H121)/(H121-1)*100</f>
        <v>-1.8721548527476706</v>
      </c>
      <c r="F125" s="15">
        <f t="shared" ref="F125" si="129">(F121-I121)/(I121-1)*100</f>
        <v>-27.98961774003967</v>
      </c>
      <c r="G125" s="15">
        <f t="shared" ref="G125" si="130">(G121-J121)/(J121-1)*100</f>
        <v>-13.906063183774869</v>
      </c>
      <c r="H125" s="15">
        <f t="shared" ref="H125" si="131">(H121-K121)/(K121-1)*100</f>
        <v>-12.650394405725118</v>
      </c>
      <c r="I125" s="15">
        <f>(C121-I121)/(I121-1)*100</f>
        <v>-24.836601307189561</v>
      </c>
      <c r="J125" s="15">
        <f>(D121-J121)/(J121-1)*100</f>
        <v>-16.666666666666664</v>
      </c>
      <c r="K125" s="15">
        <f>(E121-K121)/(K121-1)*100</f>
        <v>-14.285714285714285</v>
      </c>
    </row>
  </sheetData>
  <mergeCells count="182">
    <mergeCell ref="A124:B124"/>
    <mergeCell ref="A125:B125"/>
    <mergeCell ref="A121:B121"/>
    <mergeCell ref="A122:B122"/>
    <mergeCell ref="C122:E122"/>
    <mergeCell ref="F122:H122"/>
    <mergeCell ref="I122:K122"/>
    <mergeCell ref="A123:B123"/>
    <mergeCell ref="A115:B115"/>
    <mergeCell ref="A116:B116"/>
    <mergeCell ref="A118:K118"/>
    <mergeCell ref="A119:B120"/>
    <mergeCell ref="C119:E119"/>
    <mergeCell ref="F119:H119"/>
    <mergeCell ref="I119:K119"/>
    <mergeCell ref="A112:B112"/>
    <mergeCell ref="A113:B113"/>
    <mergeCell ref="C113:E113"/>
    <mergeCell ref="F113:H113"/>
    <mergeCell ref="I113:K113"/>
    <mergeCell ref="A114:B114"/>
    <mergeCell ref="A106:B106"/>
    <mergeCell ref="A107:B107"/>
    <mergeCell ref="A109:K109"/>
    <mergeCell ref="A110:B111"/>
    <mergeCell ref="C110:E110"/>
    <mergeCell ref="F110:H110"/>
    <mergeCell ref="I110:K110"/>
    <mergeCell ref="A103:B103"/>
    <mergeCell ref="A104:B104"/>
    <mergeCell ref="C104:E104"/>
    <mergeCell ref="F104:H104"/>
    <mergeCell ref="I104:K104"/>
    <mergeCell ref="A105:B105"/>
    <mergeCell ref="A97:B97"/>
    <mergeCell ref="A98:B98"/>
    <mergeCell ref="A100:K100"/>
    <mergeCell ref="A101:B102"/>
    <mergeCell ref="C101:E101"/>
    <mergeCell ref="F101:H101"/>
    <mergeCell ref="I101:K101"/>
    <mergeCell ref="A94:B94"/>
    <mergeCell ref="A95:B95"/>
    <mergeCell ref="C95:E95"/>
    <mergeCell ref="F95:H95"/>
    <mergeCell ref="I95:K95"/>
    <mergeCell ref="A96:B96"/>
    <mergeCell ref="A88:B88"/>
    <mergeCell ref="A89:B89"/>
    <mergeCell ref="A91:K91"/>
    <mergeCell ref="A92:B93"/>
    <mergeCell ref="C92:E92"/>
    <mergeCell ref="F92:H92"/>
    <mergeCell ref="I92:K92"/>
    <mergeCell ref="A85:B85"/>
    <mergeCell ref="A86:B86"/>
    <mergeCell ref="C86:E86"/>
    <mergeCell ref="F86:H86"/>
    <mergeCell ref="I86:K86"/>
    <mergeCell ref="A87:B87"/>
    <mergeCell ref="A79:B79"/>
    <mergeCell ref="A80:B80"/>
    <mergeCell ref="A82:K82"/>
    <mergeCell ref="A83:B84"/>
    <mergeCell ref="C83:E83"/>
    <mergeCell ref="F83:H83"/>
    <mergeCell ref="I83:K83"/>
    <mergeCell ref="A76:B76"/>
    <mergeCell ref="A77:B77"/>
    <mergeCell ref="C77:E77"/>
    <mergeCell ref="F77:H77"/>
    <mergeCell ref="I77:K77"/>
    <mergeCell ref="A78:B78"/>
    <mergeCell ref="A70:B70"/>
    <mergeCell ref="A71:B71"/>
    <mergeCell ref="A73:K73"/>
    <mergeCell ref="A74:B75"/>
    <mergeCell ref="C74:E74"/>
    <mergeCell ref="F74:H74"/>
    <mergeCell ref="I74:K74"/>
    <mergeCell ref="A67:B67"/>
    <mergeCell ref="A68:B68"/>
    <mergeCell ref="C68:E68"/>
    <mergeCell ref="F68:H68"/>
    <mergeCell ref="I68:K68"/>
    <mergeCell ref="A69:B69"/>
    <mergeCell ref="A61:B61"/>
    <mergeCell ref="A62:B62"/>
    <mergeCell ref="A64:K64"/>
    <mergeCell ref="A65:B66"/>
    <mergeCell ref="C65:E65"/>
    <mergeCell ref="F65:H65"/>
    <mergeCell ref="I65:K65"/>
    <mergeCell ref="A58:B58"/>
    <mergeCell ref="A59:B59"/>
    <mergeCell ref="C59:E59"/>
    <mergeCell ref="F59:H59"/>
    <mergeCell ref="I59:K59"/>
    <mergeCell ref="A60:B60"/>
    <mergeCell ref="A52:B52"/>
    <mergeCell ref="A53:B53"/>
    <mergeCell ref="A55:K55"/>
    <mergeCell ref="A56:B57"/>
    <mergeCell ref="C56:E56"/>
    <mergeCell ref="F56:H56"/>
    <mergeCell ref="I56:K56"/>
    <mergeCell ref="A49:B49"/>
    <mergeCell ref="A50:B50"/>
    <mergeCell ref="C50:E50"/>
    <mergeCell ref="F50:H50"/>
    <mergeCell ref="I50:K50"/>
    <mergeCell ref="A51:B51"/>
    <mergeCell ref="A43:B43"/>
    <mergeCell ref="A44:B44"/>
    <mergeCell ref="A46:K46"/>
    <mergeCell ref="A47:B48"/>
    <mergeCell ref="C47:E47"/>
    <mergeCell ref="F47:H47"/>
    <mergeCell ref="I47:K47"/>
    <mergeCell ref="A40:B40"/>
    <mergeCell ref="A41:B41"/>
    <mergeCell ref="C41:E41"/>
    <mergeCell ref="F41:H41"/>
    <mergeCell ref="I41:K41"/>
    <mergeCell ref="A42:B42"/>
    <mergeCell ref="A34:B34"/>
    <mergeCell ref="A35:B35"/>
    <mergeCell ref="A37:K37"/>
    <mergeCell ref="A38:B39"/>
    <mergeCell ref="C38:E38"/>
    <mergeCell ref="F38:H38"/>
    <mergeCell ref="I38:K38"/>
    <mergeCell ref="A31:B31"/>
    <mergeCell ref="A32:B32"/>
    <mergeCell ref="C32:E32"/>
    <mergeCell ref="F32:H32"/>
    <mergeCell ref="I32:K32"/>
    <mergeCell ref="A33:B33"/>
    <mergeCell ref="A25:B25"/>
    <mergeCell ref="A26:B26"/>
    <mergeCell ref="A28:K28"/>
    <mergeCell ref="A29:B30"/>
    <mergeCell ref="C29:E29"/>
    <mergeCell ref="F29:H29"/>
    <mergeCell ref="I29:K29"/>
    <mergeCell ref="A22:B22"/>
    <mergeCell ref="A23:B23"/>
    <mergeCell ref="C23:E23"/>
    <mergeCell ref="F23:H23"/>
    <mergeCell ref="I23:K23"/>
    <mergeCell ref="A24:B24"/>
    <mergeCell ref="A16:B16"/>
    <mergeCell ref="A17:B17"/>
    <mergeCell ref="A19:K19"/>
    <mergeCell ref="A20:B21"/>
    <mergeCell ref="C20:E20"/>
    <mergeCell ref="F20:H20"/>
    <mergeCell ref="I20:K20"/>
    <mergeCell ref="A13:B13"/>
    <mergeCell ref="A14:B14"/>
    <mergeCell ref="C14:E14"/>
    <mergeCell ref="F14:H14"/>
    <mergeCell ref="I14:K14"/>
    <mergeCell ref="A15:B15"/>
    <mergeCell ref="A8:B8"/>
    <mergeCell ref="A10:K10"/>
    <mergeCell ref="A11:B12"/>
    <mergeCell ref="C11:E11"/>
    <mergeCell ref="F11:H11"/>
    <mergeCell ref="I11:K11"/>
    <mergeCell ref="A5:B5"/>
    <mergeCell ref="C5:E5"/>
    <mergeCell ref="F5:H5"/>
    <mergeCell ref="I5:K5"/>
    <mergeCell ref="A6:B6"/>
    <mergeCell ref="A7:B7"/>
    <mergeCell ref="A1:K1"/>
    <mergeCell ref="A2:B3"/>
    <mergeCell ref="C2:E2"/>
    <mergeCell ref="F2:H2"/>
    <mergeCell ref="I2:K2"/>
    <mergeCell ref="A4:B4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Jenix</dc:creator>
  <cp:lastModifiedBy>Jenix Allen</cp:lastModifiedBy>
  <dcterms:created xsi:type="dcterms:W3CDTF">2015-06-05T18:17:20Z</dcterms:created>
  <dcterms:modified xsi:type="dcterms:W3CDTF">2023-02-01T17:18:41Z</dcterms:modified>
</cp:coreProperties>
</file>